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licers/slicer2.xml" ContentType="application/vnd.ms-excel.slicer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tri\Desktop\PORTFOLIO_DATA_2025\EXCEL_2025_DASHBOARDS\3_Proyecto_inventario_2024_2025\"/>
    </mc:Choice>
  </mc:AlternateContent>
  <xr:revisionPtr revIDLastSave="0" documentId="13_ncr:1_{6B89B483-AFB6-4E64-8000-8356B028EA19}" xr6:coauthVersionLast="47" xr6:coauthVersionMax="47" xr10:uidLastSave="{00000000-0000-0000-0000-000000000000}"/>
  <bookViews>
    <workbookView xWindow="-24154" yWindow="-10831" windowWidth="24267" windowHeight="13022" firstSheet="1" activeTab="2" xr2:uid="{054D1119-91F8-4989-82AF-0729845D516C}"/>
  </bookViews>
  <sheets>
    <sheet name="Portada" sheetId="2" r:id="rId1"/>
    <sheet name="Datos_enero25" sheetId="1" r:id="rId2"/>
    <sheet name="Panel" sheetId="4" r:id="rId3"/>
    <sheet name="Análisis" sheetId="3" r:id="rId4"/>
    <sheet name="Imágenes" sheetId="6" r:id="rId5"/>
    <sheet name="Recursos" sheetId="5" r:id="rId6"/>
  </sheets>
  <definedNames>
    <definedName name="_xlchart.v1.0" hidden="1">Análisis!$BA$21:$BA$27</definedName>
    <definedName name="_xlchart.v1.1" hidden="1">Análisis!$BB$21:$BB$27</definedName>
    <definedName name="_xlchart.v1.2" hidden="1">Análisis!$BA$21:$BA$27</definedName>
    <definedName name="_xlchart.v1.3" hidden="1">Análisis!$BB$21:$BB$27</definedName>
    <definedName name="_xlchart.v1.4" hidden="1">Análisis!$BA$21:$BA$27</definedName>
    <definedName name="_xlchart.v1.5" hidden="1">Análisis!$BB$21:$BB$27</definedName>
    <definedName name="_xlchart.v1.6" hidden="1">Análisis!$BA$21:$BA$27</definedName>
    <definedName name="_xlchart.v1.7" hidden="1">Análisis!$BB$21:$BB$27</definedName>
    <definedName name="buscador">INDIRECT(Análisis!$AL$10)</definedName>
    <definedName name="celular">Imágenes!$A$2</definedName>
    <definedName name="cpu">Imágenes!$A$1</definedName>
    <definedName name="impresora">Imágenes!$A$3</definedName>
    <definedName name="laptop">Imágenes!$A$5</definedName>
    <definedName name="portafolio">Imágenes!$A$6</definedName>
    <definedName name="SegmentaciónDeDatos_Desc._tipo">#N/A</definedName>
    <definedName name="SegmentaciónDeDatos_Productos">#N/A</definedName>
    <definedName name="tablet">Imágenes!$A$7</definedName>
    <definedName name="teclado">Imágenes!$A$4</definedName>
  </definedNames>
  <calcPr calcId="181029"/>
  <pivotCaches>
    <pivotCache cacheId="33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21" i="3" l="1"/>
  <c r="BB21" i="3"/>
  <c r="BA22" i="3"/>
  <c r="BB22" i="3"/>
  <c r="BA23" i="3"/>
  <c r="BB23" i="3"/>
  <c r="BA24" i="3"/>
  <c r="BB24" i="3"/>
  <c r="BA25" i="3"/>
  <c r="BB25" i="3"/>
  <c r="BA26" i="3"/>
  <c r="BB26" i="3"/>
  <c r="BA27" i="3"/>
  <c r="BB27" i="3"/>
  <c r="AW9" i="3"/>
  <c r="AW10" i="3"/>
  <c r="AW11" i="3"/>
  <c r="AW12" i="3"/>
  <c r="AW13" i="3"/>
  <c r="AW14" i="3"/>
  <c r="AW15" i="3"/>
  <c r="AL10" i="3"/>
  <c r="AF22" i="3"/>
  <c r="AF21" i="3"/>
  <c r="V11" i="3"/>
  <c r="V18" i="3" s="1"/>
  <c r="V10" i="3"/>
  <c r="V20" i="3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2" i="1"/>
  <c r="AF17" i="3"/>
  <c r="AF16" i="3"/>
  <c r="AF15" i="3"/>
  <c r="AF14" i="3"/>
  <c r="AF13" i="3"/>
  <c r="AF12" i="3"/>
  <c r="AF11" i="3"/>
  <c r="O15" i="3"/>
  <c r="N15" i="3"/>
  <c r="L15" i="3"/>
  <c r="K15" i="3"/>
  <c r="I15" i="3"/>
  <c r="H15" i="3"/>
  <c r="F15" i="3"/>
  <c r="E15" i="3"/>
  <c r="C15" i="3"/>
  <c r="B15" i="3"/>
  <c r="V22" i="3" l="1"/>
  <c r="AX18" i="3"/>
  <c r="AX9" i="3"/>
  <c r="AX10" i="3"/>
  <c r="AX11" i="3"/>
  <c r="AX12" i="3"/>
  <c r="AX13" i="3"/>
  <c r="AX14" i="3"/>
  <c r="AX15" i="3"/>
  <c r="G12" i="4"/>
  <c r="V21" i="3"/>
  <c r="V19" i="3"/>
  <c r="V17" i="3"/>
  <c r="AX17" i="3" l="1"/>
</calcChain>
</file>

<file path=xl/sharedStrings.xml><?xml version="1.0" encoding="utf-8"?>
<sst xmlns="http://schemas.openxmlformats.org/spreadsheetml/2006/main" count="29667" uniqueCount="96">
  <si>
    <t>Orden</t>
  </si>
  <si>
    <t>Fecha</t>
  </si>
  <si>
    <t># Mes</t>
  </si>
  <si>
    <t>Mes</t>
  </si>
  <si>
    <t>Año</t>
  </si>
  <si>
    <t>Tipo</t>
  </si>
  <si>
    <t>Desc. tipo</t>
  </si>
  <si>
    <t>Productos</t>
  </si>
  <si>
    <t>Entradas (inv.)</t>
  </si>
  <si>
    <t>Salidas (inv.)</t>
  </si>
  <si>
    <t>Existencia</t>
  </si>
  <si>
    <t>Costos de entrada</t>
  </si>
  <si>
    <t>Costos de salida</t>
  </si>
  <si>
    <t>Costo neto</t>
  </si>
  <si>
    <t>ene</t>
  </si>
  <si>
    <t>Entrada</t>
  </si>
  <si>
    <t>Inventario Inicial</t>
  </si>
  <si>
    <t>Celular</t>
  </si>
  <si>
    <t>Cpu</t>
  </si>
  <si>
    <t>Impresora</t>
  </si>
  <si>
    <t>Laptop</t>
  </si>
  <si>
    <t>Portafolio</t>
  </si>
  <si>
    <t>Tablet</t>
  </si>
  <si>
    <t>Teclado</t>
  </si>
  <si>
    <t>Compras</t>
  </si>
  <si>
    <t>Salida</t>
  </si>
  <si>
    <t>Factura</t>
  </si>
  <si>
    <t>Ajuste de Inventario</t>
  </si>
  <si>
    <t>Requisitos - El dashboard debe contener</t>
  </si>
  <si>
    <t>Indicadores</t>
  </si>
  <si>
    <t>Segmentadores</t>
  </si>
  <si>
    <t>Visualizaciones</t>
  </si>
  <si>
    <t>Entradas (Compras)</t>
  </si>
  <si>
    <t>Salidas (Ventas)</t>
  </si>
  <si>
    <t>Existencias</t>
  </si>
  <si>
    <t>Cantidad de Productos</t>
  </si>
  <si>
    <t>Duración de Inventario (Días)</t>
  </si>
  <si>
    <t>Stock de Seguridad</t>
  </si>
  <si>
    <t>Stock Máximo</t>
  </si>
  <si>
    <t>Stock Mínimo</t>
  </si>
  <si>
    <t>Descripción de Tipo</t>
  </si>
  <si>
    <t>Grafico Personalizado - Cantidad de productos</t>
  </si>
  <si>
    <t>Gráfico de Treemap - Composición del inventario</t>
  </si>
  <si>
    <t>Grafico de barras - Valor del inventario final</t>
  </si>
  <si>
    <t>Gráfico Combinado (columnas y líneas) - Comparativa de entradas y salidas de productos</t>
  </si>
  <si>
    <t>❗</t>
  </si>
  <si>
    <t>✅</t>
  </si>
  <si>
    <t>Iconos</t>
  </si>
  <si>
    <t>Costo de Compra</t>
  </si>
  <si>
    <t>Datos</t>
  </si>
  <si>
    <t>Imágenes</t>
  </si>
  <si>
    <t>Precio unitario</t>
  </si>
  <si>
    <t>Fuente: Excel</t>
  </si>
  <si>
    <t>Etiquetas de fila</t>
  </si>
  <si>
    <t>Suma de Entradas (inv.)</t>
  </si>
  <si>
    <t>Total general</t>
  </si>
  <si>
    <t>Suma de Existencia</t>
  </si>
  <si>
    <t>Suma de Costos de entrada</t>
  </si>
  <si>
    <t>Suma de Costo neto</t>
  </si>
  <si>
    <t>Etiquetas de columna</t>
  </si>
  <si>
    <t>(Todas)</t>
  </si>
  <si>
    <t>Suma de Salidas (inv.)</t>
  </si>
  <si>
    <t>Suma de Costos de salida</t>
  </si>
  <si>
    <t xml:space="preserve">Consumo Promedio Diario </t>
  </si>
  <si>
    <t xml:space="preserve">Tiempo de Entrega del Proveedor </t>
  </si>
  <si>
    <t>Tiempo de Entrega con Retraso</t>
  </si>
  <si>
    <t>Niveles de Stock</t>
  </si>
  <si>
    <t>Producto</t>
  </si>
  <si>
    <t xml:space="preserve">Indicadores </t>
  </si>
  <si>
    <t xml:space="preserve">Stock Maximo </t>
  </si>
  <si>
    <t xml:space="preserve">Stock Minimo </t>
  </si>
  <si>
    <t>Cantidad Actual</t>
  </si>
  <si>
    <t>Duracion de Inventario</t>
  </si>
  <si>
    <t>INVENTARIO FINAL</t>
  </si>
  <si>
    <t>PRECIO UNITARIO DE COMPRA</t>
  </si>
  <si>
    <t>Columna1</t>
  </si>
  <si>
    <t>UNITARIO</t>
  </si>
  <si>
    <t>Promedio Ventas</t>
  </si>
  <si>
    <t>Promedio de Ventas</t>
  </si>
  <si>
    <t>valor id</t>
  </si>
  <si>
    <t>productos</t>
  </si>
  <si>
    <t>celular</t>
  </si>
  <si>
    <t>cpu</t>
  </si>
  <si>
    <t>impresora</t>
  </si>
  <si>
    <t>laptop</t>
  </si>
  <si>
    <t>portafolio</t>
  </si>
  <si>
    <t>tablet</t>
  </si>
  <si>
    <t>teclado</t>
  </si>
  <si>
    <t>imagens dinamicas</t>
  </si>
  <si>
    <t>status</t>
  </si>
  <si>
    <t>Comparativa de entradas y salidas de Productos</t>
  </si>
  <si>
    <t>Monto Total</t>
  </si>
  <si>
    <t>Cantidad</t>
  </si>
  <si>
    <t>Composicion del inventario</t>
  </si>
  <si>
    <t>Cantidad de  Productos</t>
  </si>
  <si>
    <t>Suma de TRUCO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</si>
</sst>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_-* #,##0.00_-;\-* #,##0.00_-;_-* &quot;-&quot;??_-;_-@_-"/>
    <numFmt numFmtId="165" formatCode="_-* #,##0_-;\-* #,##0_-;_-* &quot;-&quot;??_-;_-@_-"/>
    <numFmt numFmtId="172" formatCode="_(&quot;$&quot;* #,##0_);_(&quot;$&quot;* \(#,##0\);_(&quot;$&quot;* &quot;-&quot;??_);_(@_)"/>
    <numFmt numFmtId="183" formatCode="&quot;$&quot;#,##0"/>
  </numFmts>
  <fonts count="10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Segoe UI Light"/>
      <family val="2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rgb="FF1DC5D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5" fillId="0" borderId="0" applyFont="0" applyFill="0" applyBorder="0" applyAlignment="0" applyProtection="0"/>
  </cellStyleXfs>
  <cellXfs count="33">
    <xf numFmtId="0" fontId="0" fillId="0" borderId="0" xfId="0"/>
    <xf numFmtId="14" fontId="0" fillId="0" borderId="0" xfId="0" applyNumberFormat="1"/>
    <xf numFmtId="0" fontId="2" fillId="0" borderId="1" xfId="0" applyFont="1" applyBorder="1"/>
    <xf numFmtId="0" fontId="3" fillId="0" borderId="1" xfId="0" applyFont="1" applyBorder="1"/>
    <xf numFmtId="0" fontId="0" fillId="0" borderId="1" xfId="0" applyBorder="1"/>
    <xf numFmtId="0" fontId="4" fillId="0" borderId="0" xfId="0" applyFont="1"/>
    <xf numFmtId="0" fontId="1" fillId="2" borderId="2" xfId="0" applyFont="1" applyFill="1" applyBorder="1"/>
    <xf numFmtId="165" fontId="0" fillId="0" borderId="3" xfId="1" applyNumberFormat="1" applyFont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2" fontId="0" fillId="0" borderId="0" xfId="0" applyNumberFormat="1"/>
    <xf numFmtId="1" fontId="0" fillId="0" borderId="0" xfId="0" applyNumberFormat="1"/>
    <xf numFmtId="0" fontId="0" fillId="3" borderId="0" xfId="0" applyFill="1"/>
    <xf numFmtId="14" fontId="0" fillId="0" borderId="0" xfId="0" applyNumberFormat="1" applyAlignment="1">
      <alignment horizontal="left"/>
    </xf>
    <xf numFmtId="0" fontId="1" fillId="2" borderId="4" xfId="0" applyFont="1" applyFill="1" applyBorder="1"/>
    <xf numFmtId="0" fontId="7" fillId="2" borderId="2" xfId="0" applyFont="1" applyFill="1" applyBorder="1"/>
    <xf numFmtId="0" fontId="0" fillId="0" borderId="5" xfId="0" applyBorder="1" applyAlignment="1">
      <alignment horizontal="left"/>
    </xf>
    <xf numFmtId="0" fontId="0" fillId="0" borderId="6" xfId="0" applyBorder="1"/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4" borderId="0" xfId="0" applyFill="1"/>
    <xf numFmtId="0" fontId="9" fillId="0" borderId="0" xfId="0" applyFont="1" applyFill="1" applyAlignment="1">
      <alignment horizontal="center" vertical="center"/>
    </xf>
    <xf numFmtId="0" fontId="8" fillId="0" borderId="0" xfId="0" applyFont="1"/>
    <xf numFmtId="0" fontId="0" fillId="0" borderId="11" xfId="0" applyBorder="1"/>
    <xf numFmtId="165" fontId="0" fillId="0" borderId="11" xfId="0" applyNumberFormat="1" applyBorder="1"/>
    <xf numFmtId="183" fontId="0" fillId="0" borderId="0" xfId="0" applyNumberFormat="1" applyFill="1" applyBorder="1"/>
    <xf numFmtId="10" fontId="0" fillId="0" borderId="0" xfId="0" applyNumberFormat="1"/>
  </cellXfs>
  <cellStyles count="2">
    <cellStyle name="Millares" xfId="1" builtinId="3"/>
    <cellStyle name="Normal" xfId="0" builtinId="0"/>
  </cellStyles>
  <dxfs count="72">
    <dxf>
      <numFmt numFmtId="1" formatCode="0"/>
    </dxf>
    <dxf>
      <numFmt numFmtId="0" formatCode="General"/>
    </dxf>
    <dxf>
      <numFmt numFmtId="1" formatCode="0"/>
    </dxf>
    <dxf>
      <numFmt numFmtId="14" formatCode="0.00%"/>
    </dxf>
    <dxf>
      <numFmt numFmtId="1" formatCode="0"/>
    </dxf>
    <dxf>
      <numFmt numFmtId="0" formatCode="General"/>
    </dxf>
    <dxf>
      <numFmt numFmtId="1" formatCode="0"/>
    </dxf>
    <dxf>
      <numFmt numFmtId="14" formatCode="0.00%"/>
    </dxf>
    <dxf>
      <numFmt numFmtId="1" formatCode="0"/>
    </dxf>
    <dxf>
      <numFmt numFmtId="0" formatCode="General"/>
    </dxf>
    <dxf>
      <numFmt numFmtId="1" formatCode="0"/>
    </dxf>
    <dxf>
      <numFmt numFmtId="14" formatCode="0.00%"/>
    </dxf>
    <dxf>
      <numFmt numFmtId="1" formatCode="0"/>
    </dxf>
    <dxf>
      <numFmt numFmtId="0" formatCode="General"/>
    </dxf>
    <dxf>
      <numFmt numFmtId="1" formatCode="0"/>
    </dxf>
    <dxf>
      <numFmt numFmtId="14" formatCode="0.00%"/>
    </dxf>
    <dxf>
      <numFmt numFmtId="1" formatCode="0"/>
    </dxf>
    <dxf>
      <numFmt numFmtId="0" formatCode="General"/>
    </dxf>
    <dxf>
      <numFmt numFmtId="1" formatCode="0"/>
    </dxf>
    <dxf>
      <numFmt numFmtId="14" formatCode="0.00%"/>
    </dxf>
    <dxf>
      <numFmt numFmtId="1" formatCode="0"/>
    </dxf>
    <dxf>
      <numFmt numFmtId="0" formatCode="General"/>
    </dxf>
    <dxf>
      <numFmt numFmtId="1" formatCode="0"/>
    </dxf>
    <dxf>
      <numFmt numFmtId="14" formatCode="0.00%"/>
    </dxf>
    <dxf>
      <numFmt numFmtId="1" formatCode="0"/>
    </dxf>
    <dxf>
      <numFmt numFmtId="0" formatCode="General"/>
    </dxf>
    <dxf>
      <numFmt numFmtId="1" formatCode="0"/>
    </dxf>
    <dxf>
      <numFmt numFmtId="14" formatCode="0.00%"/>
    </dxf>
    <dxf>
      <numFmt numFmtId="1" formatCode="0"/>
    </dxf>
    <dxf>
      <numFmt numFmtId="0" formatCode="General"/>
    </dxf>
    <dxf>
      <numFmt numFmtId="1" formatCode="0"/>
    </dxf>
    <dxf>
      <numFmt numFmtId="14" formatCode="0.00%"/>
    </dxf>
    <dxf>
      <numFmt numFmtId="1" formatCode="0"/>
    </dxf>
    <dxf>
      <numFmt numFmtId="0" formatCode="General"/>
    </dxf>
    <dxf>
      <numFmt numFmtId="1" formatCode="0"/>
    </dxf>
    <dxf>
      <numFmt numFmtId="14" formatCode="0.00%"/>
    </dxf>
    <dxf>
      <numFmt numFmtId="1" formatCode="0"/>
    </dxf>
    <dxf>
      <numFmt numFmtId="0" formatCode="General"/>
    </dxf>
    <dxf>
      <numFmt numFmtId="1" formatCode="0"/>
    </dxf>
    <dxf>
      <numFmt numFmtId="14" formatCode="0.00%"/>
    </dxf>
    <dxf>
      <numFmt numFmtId="1" formatCode="0"/>
    </dxf>
    <dxf>
      <numFmt numFmtId="0" formatCode="General"/>
    </dxf>
    <dxf>
      <numFmt numFmtId="1" formatCode="0"/>
    </dxf>
    <dxf>
      <numFmt numFmtId="14" formatCode="0.00%"/>
    </dxf>
    <dxf>
      <numFmt numFmtId="1" formatCode="0"/>
    </dxf>
    <dxf>
      <numFmt numFmtId="0" formatCode="General"/>
    </dxf>
    <dxf>
      <numFmt numFmtId="1" formatCode="0"/>
    </dxf>
    <dxf>
      <numFmt numFmtId="14" formatCode="0.00%"/>
    </dxf>
    <dxf>
      <numFmt numFmtId="0" formatCode="General"/>
    </dxf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font>
        <b/>
        <i val="0"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numFmt numFmtId="1" formatCode="0"/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ont>
        <b/>
        <color theme="1"/>
      </font>
      <border diagonalUp="0" diagonalDown="0">
        <left/>
        <right/>
        <top/>
        <bottom/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  <border diagonalUp="0" diagonalDown="0">
        <left style="thin">
          <color indexed="64"/>
        </left>
        <right/>
        <top/>
        <bottom/>
      </border>
    </dxf>
    <dxf>
      <border outline="0">
        <right style="thin">
          <color indexed="64"/>
        </right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_-;\-* #,##0_-;_-* &quot;-&quot;??_-;_-@_-"/>
      <border diagonalUp="0" diagonalDown="0">
        <left style="thin">
          <color indexed="64"/>
        </left>
        <right/>
        <top/>
        <bottom/>
        <vertical/>
        <horizontal/>
      </border>
    </dxf>
    <dxf>
      <border outline="0">
        <top style="thin">
          <color indexed="64"/>
        </top>
      </border>
    </dxf>
    <dxf>
      <numFmt numFmtId="19" formatCode="m/d/yyyy"/>
    </dxf>
  </dxfs>
  <tableStyles count="4" defaultTableStyle="TableStyleMedium2" defaultPivotStyle="PivotStyleLight16">
    <tableStyle name="Estilo de segmentación de datos 1" pivot="0" table="0" count="3" xr9:uid="{0EB99EB8-F4E2-444B-B1A9-D61BED2781D5}">
      <tableStyleElement type="wholeTable" dxfId="59"/>
      <tableStyleElement type="headerRow" dxfId="58"/>
    </tableStyle>
    <tableStyle name="MORADO_2" pivot="0" table="0" count="10" xr9:uid="{20067E40-7887-4470-A9FB-B703494DF73F}">
      <tableStyleElement type="wholeTable" dxfId="54"/>
      <tableStyleElement type="headerRow" dxfId="53"/>
    </tableStyle>
    <tableStyle name="SEGMENTADOR MORADO" pivot="0" table="0" count="4" xr9:uid="{284E8F32-7FE4-4AF3-9F1F-428432195889}">
      <tableStyleElement type="wholeTable" dxfId="57"/>
      <tableStyleElement type="headerRow" dxfId="56"/>
    </tableStyle>
    <tableStyle name="SlicerStyleLight1 2" pivot="0" table="0" count="10" xr9:uid="{504E1871-9FB8-4863-9827-C6055CF92D78}">
      <tableStyleElement type="wholeTable" dxfId="61"/>
      <tableStyleElement type="headerRow" dxfId="60"/>
    </tableStyle>
  </tableStyles>
  <extLst>
    <ext xmlns:x14="http://schemas.microsoft.com/office/spreadsheetml/2009/9/main" uri="{46F421CA-312F-682f-3DD2-61675219B42D}">
      <x14:dxfs count="19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>
              <fgColor rgb="FF7030A0"/>
              <bgColor rgb="FF7030A0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0"/>
              <bgColor theme="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ill>
            <patternFill>
              <bgColor rgb="FF002060"/>
            </patternFill>
          </fill>
        </dxf>
        <dxf>
          <fill>
            <patternFill>
              <fgColor rgb="FF7030A0"/>
              <bgColor rgb="FF7030A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fgColor rgb="FF7030A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7030A0"/>
              <bgColor theme="4" tint="0.599993896298104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>
          <x14:slicerStyleElements>
            <x14:slicerStyleElement type="selectedItemWithData" dxfId="10"/>
          </x14:slicerStyleElements>
        </x14:slicerStyle>
        <x14:slicerStyle name="MORADO_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  <x14:slicerStyle name="SEGMENTADOR MORADO">
          <x14:slicerStyleElements>
            <x14:slicerStyleElement type="selectedItemWithData" dxfId="9"/>
            <x14:slicerStyleElement type="selectedItemWithNoData" dxfId="8"/>
          </x14:slicerStyleElements>
        </x14:slicerStyle>
        <x14:slicerStyle name="SlicerStyleLight1 2">
          <x14:slicerStyleElements>
            <x14:slicerStyleElement type="unselectedItemWithData" dxfId="18"/>
            <x14:slicerStyleElement type="unselectedItemWithNoData" dxfId="17"/>
            <x14:slicerStyleElement type="selectedItemWithData" dxfId="16"/>
            <x14:slicerStyleElement type="selectedItemWithNoData" dxfId="15"/>
            <x14:slicerStyleElement type="hoveredUnselectedItemWithData" dxfId="14"/>
            <x14:slicerStyleElement type="hoveredSelectedItemWithData" dxfId="13"/>
            <x14:slicerStyleElement type="hoveredUnselectedItemWithNoData" dxfId="12"/>
            <x14:slicerStyleElement type="hoveredSelectedItemWithNoData" dxfId="11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microsoft.com/office/2011/relationships/chartColorStyle" Target="colors4.xml"/><Relationship Id="rId1" Type="http://schemas.microsoft.com/office/2011/relationships/chartStyle" Target="style4.xml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microsoft.com/office/2011/relationships/chartColorStyle" Target="colors8.xml"/><Relationship Id="rId1" Type="http://schemas.microsoft.com/office/2011/relationships/chartStyle" Target="style8.xml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[Panel de Gestión de Inventario_ENERO_2025.xlsx]Análisis!TablaDinámica17</c:name>
    <c:fmtId val="12"/>
  </c:pivotSource>
  <c:chart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rgbClr val="7030A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9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rgbClr val="002060"/>
          </a:solidFill>
          <a:ln>
            <a:noFill/>
          </a:ln>
          <a:effectLst/>
        </c:spPr>
      </c:pivotFmt>
      <c:pivotFmt>
        <c:idx val="5"/>
        <c:spPr>
          <a:solidFill>
            <a:srgbClr val="002060"/>
          </a:solidFill>
          <a:ln>
            <a:noFill/>
          </a:ln>
          <a:effectLst/>
        </c:spPr>
      </c:pivotFmt>
      <c:pivotFmt>
        <c:idx val="6"/>
        <c:spPr>
          <a:solidFill>
            <a:schemeClr val="bg1">
              <a:lumMod val="9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654663777426304E-2"/>
              <c:y val="-7.0121946543518707E-2"/>
            </c:manualLayout>
          </c:layout>
          <c:spPr>
            <a:solidFill>
              <a:srgbClr val="7030A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rgbClr val="7030A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654663777426304E-2"/>
              <c:y val="-7.0121946543518707E-2"/>
            </c:manualLayout>
          </c:layout>
          <c:spPr>
            <a:solidFill>
              <a:srgbClr val="7030A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rgbClr val="7030A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654663777426304E-2"/>
              <c:y val="-7.0121946543518707E-2"/>
            </c:manualLayout>
          </c:layout>
          <c:spPr>
            <a:solidFill>
              <a:srgbClr val="7030A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512593677424059E-3"/>
          <c:y val="0.10098844617766033"/>
          <c:w val="0.99036340152910185"/>
          <c:h val="0.731426909887027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Análisis!$AR$7</c:f>
              <c:strCache>
                <c:ptCount val="1"/>
                <c:pt idx="0">
                  <c:v>Suma de Entradas (inv.)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Análisis!$AQ$8:$AQ$15</c:f>
              <c:strCache>
                <c:ptCount val="7"/>
                <c:pt idx="0">
                  <c:v>Celular</c:v>
                </c:pt>
                <c:pt idx="1">
                  <c:v>Cpu</c:v>
                </c:pt>
                <c:pt idx="2">
                  <c:v>Impresora</c:v>
                </c:pt>
                <c:pt idx="3">
                  <c:v>Laptop</c:v>
                </c:pt>
                <c:pt idx="4">
                  <c:v>Portafolio</c:v>
                </c:pt>
                <c:pt idx="5">
                  <c:v>Tablet</c:v>
                </c:pt>
                <c:pt idx="6">
                  <c:v>Teclado</c:v>
                </c:pt>
              </c:strCache>
            </c:strRef>
          </c:cat>
          <c:val>
            <c:numRef>
              <c:f>Análisis!$AR$8:$AR$15</c:f>
              <c:numCache>
                <c:formatCode>0</c:formatCode>
                <c:ptCount val="7"/>
                <c:pt idx="0">
                  <c:v>10342</c:v>
                </c:pt>
                <c:pt idx="1">
                  <c:v>7408</c:v>
                </c:pt>
                <c:pt idx="2">
                  <c:v>11592</c:v>
                </c:pt>
                <c:pt idx="3">
                  <c:v>8347</c:v>
                </c:pt>
                <c:pt idx="4">
                  <c:v>10934</c:v>
                </c:pt>
                <c:pt idx="5">
                  <c:v>11195</c:v>
                </c:pt>
                <c:pt idx="6">
                  <c:v>8635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E-4786-9E06-ADF378D39C24}"/>
            </c:ext>
          </c:extLst>
        </c:ser>
        <c:ser>
          <c:idx val="1"/>
          <c:order val="1"/>
          <c:tx>
            <c:strRef>
              <c:f>Análisis!$AS$7</c:f>
              <c:strCache>
                <c:ptCount val="1"/>
                <c:pt idx="0">
                  <c:v>Suma de Salidas (inv.)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Análisis!$AQ$8:$AQ$15</c:f>
              <c:strCache>
                <c:ptCount val="7"/>
                <c:pt idx="0">
                  <c:v>Celular</c:v>
                </c:pt>
                <c:pt idx="1">
                  <c:v>Cpu</c:v>
                </c:pt>
                <c:pt idx="2">
                  <c:v>Impresora</c:v>
                </c:pt>
                <c:pt idx="3">
                  <c:v>Laptop</c:v>
                </c:pt>
                <c:pt idx="4">
                  <c:v>Portafolio</c:v>
                </c:pt>
                <c:pt idx="5">
                  <c:v>Tablet</c:v>
                </c:pt>
                <c:pt idx="6">
                  <c:v>Teclado</c:v>
                </c:pt>
              </c:strCache>
            </c:strRef>
          </c:cat>
          <c:val>
            <c:numRef>
              <c:f>Análisis!$AS$8:$AS$15</c:f>
              <c:numCache>
                <c:formatCode>0</c:formatCode>
                <c:ptCount val="7"/>
                <c:pt idx="0">
                  <c:v>5995</c:v>
                </c:pt>
                <c:pt idx="1">
                  <c:v>6639</c:v>
                </c:pt>
                <c:pt idx="2">
                  <c:v>7315</c:v>
                </c:pt>
                <c:pt idx="3">
                  <c:v>6592</c:v>
                </c:pt>
                <c:pt idx="4">
                  <c:v>5168</c:v>
                </c:pt>
                <c:pt idx="5">
                  <c:v>5868</c:v>
                </c:pt>
                <c:pt idx="6">
                  <c:v>6695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E-4786-9E06-ADF378D39C24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373187567"/>
        <c:axId val="373188527"/>
      </c:barChart>
      <c:lineChart>
        <c:grouping val="standard"/>
        <c:varyColors val="0"/>
        <c:ser>
          <c:idx val="2"/>
          <c:order val="2"/>
          <c:tx>
            <c:strRef>
              <c:f>Análisis!$AT$7</c:f>
              <c:strCache>
                <c:ptCount val="1"/>
                <c:pt idx="0">
                  <c:v>Suma de Existencia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654663777426304E-2"/>
                  <c:y val="-7.01219465435187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6FE-4786-9E06-ADF378D39C24}"/>
                </c:ext>
              </c:extLst>
            </c:dLbl>
            <c:spPr>
              <a:solidFill>
                <a:srgbClr val="7030A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Análisis!$AQ$8:$AQ$15</c:f>
              <c:strCache>
                <c:ptCount val="7"/>
                <c:pt idx="0">
                  <c:v>Celular</c:v>
                </c:pt>
                <c:pt idx="1">
                  <c:v>Cpu</c:v>
                </c:pt>
                <c:pt idx="2">
                  <c:v>Impresora</c:v>
                </c:pt>
                <c:pt idx="3">
                  <c:v>Laptop</c:v>
                </c:pt>
                <c:pt idx="4">
                  <c:v>Portafolio</c:v>
                </c:pt>
                <c:pt idx="5">
                  <c:v>Tablet</c:v>
                </c:pt>
                <c:pt idx="6">
                  <c:v>Teclado</c:v>
                </c:pt>
              </c:strCache>
            </c:strRef>
          </c:cat>
          <c:val>
            <c:numRef>
              <c:f>Análisis!$AT$8:$AT$15</c:f>
              <c:numCache>
                <c:formatCode>0</c:formatCode>
                <c:ptCount val="7"/>
                <c:pt idx="0">
                  <c:v>4347</c:v>
                </c:pt>
                <c:pt idx="1">
                  <c:v>769</c:v>
                </c:pt>
                <c:pt idx="2">
                  <c:v>4277</c:v>
                </c:pt>
                <c:pt idx="3">
                  <c:v>1755</c:v>
                </c:pt>
                <c:pt idx="4">
                  <c:v>5766</c:v>
                </c:pt>
                <c:pt idx="5">
                  <c:v>5327</c:v>
                </c:pt>
                <c:pt idx="6">
                  <c:v>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E-4786-9E06-ADF378D39C2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73187567"/>
        <c:axId val="373188527"/>
      </c:lineChart>
      <c:catAx>
        <c:axId val="37318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88527"/>
        <c:crosses val="autoZero"/>
        <c:auto val="1"/>
        <c:lblAlgn val="ctr"/>
        <c:lblOffset val="100"/>
        <c:noMultiLvlLbl val="0"/>
      </c:catAx>
      <c:valAx>
        <c:axId val="373188527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37318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255531545376382E-2"/>
          <c:y val="9.8012182181638527E-2"/>
          <c:w val="0.8641734770114553"/>
          <c:h val="6.5739785002308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2997092590205"/>
          <c:y val="0.12480929751733537"/>
          <c:w val="0.81572555038569894"/>
          <c:h val="0.81348024205307656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flip="none" rotWithShape="1">
              <a:gsLst>
                <a:gs pos="100000">
                  <a:srgbClr val="002060"/>
                </a:gs>
                <a:gs pos="3000">
                  <a:srgbClr val="7030A0"/>
                </a:gs>
              </a:gsLst>
              <a:lin ang="0" scaled="0"/>
              <a:tileRect/>
            </a:gradFill>
            <a:ln>
              <a:noFill/>
            </a:ln>
            <a:effectLst>
              <a:innerShdw blurRad="114300">
                <a:prstClr val="black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Rounded MT Bold" panose="020F0704030504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Análisis!$AW$9:$AW$15</c:f>
              <c:strCache>
                <c:ptCount val="7"/>
                <c:pt idx="0">
                  <c:v>Celular</c:v>
                </c:pt>
                <c:pt idx="1">
                  <c:v>Cpu</c:v>
                </c:pt>
                <c:pt idx="2">
                  <c:v>Impresora</c:v>
                </c:pt>
                <c:pt idx="3">
                  <c:v>Laptop</c:v>
                </c:pt>
                <c:pt idx="4">
                  <c:v>Portafolio</c:v>
                </c:pt>
                <c:pt idx="5">
                  <c:v>Tablet</c:v>
                </c:pt>
                <c:pt idx="6">
                  <c:v>Teclado</c:v>
                </c:pt>
              </c:strCache>
            </c:strRef>
          </c:cat>
          <c:val>
            <c:numRef>
              <c:f>Análisis!$AX$9:$AX$15</c:f>
              <c:numCache>
                <c:formatCode>_-* #,##0_-;\-* #,##0_-;_-* "-"??_-;_-@_-</c:formatCode>
                <c:ptCount val="7"/>
                <c:pt idx="0">
                  <c:v>2825550</c:v>
                </c:pt>
                <c:pt idx="1">
                  <c:v>922800</c:v>
                </c:pt>
                <c:pt idx="2">
                  <c:v>5132400</c:v>
                </c:pt>
                <c:pt idx="3">
                  <c:v>3510000</c:v>
                </c:pt>
                <c:pt idx="4">
                  <c:v>288300</c:v>
                </c:pt>
                <c:pt idx="5">
                  <c:v>2556960</c:v>
                </c:pt>
                <c:pt idx="6">
                  <c:v>582000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27-46B4-83DC-B505F620F7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489031295"/>
        <c:axId val="489029855"/>
      </c:barChart>
      <c:catAx>
        <c:axId val="489031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029855"/>
        <c:crosses val="autoZero"/>
        <c:auto val="1"/>
        <c:lblAlgn val="ctr"/>
        <c:lblOffset val="100"/>
        <c:noMultiLvlLbl val="0"/>
      </c:catAx>
      <c:valAx>
        <c:axId val="489029855"/>
        <c:scaling>
          <c:orientation val="minMax"/>
        </c:scaling>
        <c:delete val="1"/>
        <c:axPos val="b"/>
        <c:numFmt formatCode="_-* #,##0_-;\-* #,##0_-;_-* &quot;-&quot;??_-;_-@_-" sourceLinked="1"/>
        <c:majorTickMark val="none"/>
        <c:minorTickMark val="none"/>
        <c:tickLblPos val="nextTo"/>
        <c:crossAx val="489031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[Panel de Gestión de Inventario_ENERO_2025.xlsx]Análisis!TablaDinámica24</c:name>
    <c:fmtId val="22"/>
  </c:pivotSource>
  <c:chart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5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6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7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8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9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9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8F45183B-50BE-4349-9A56-CC7C9B593F20}" type="CELLRANG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9628A026-7CD4-44A4-90F6-A08545FD4847}" type="VALU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0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E47486EB-A07A-40DA-9E04-15EE330016C2}" type="CELLRANG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33B2C5BF-451E-4427-B6C3-09B6D4EEBFAB}" type="VALU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1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D5F3B988-488B-4146-92BD-8A013A759D5D}" type="CELLRANG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12161A45-0487-4C9B-9EA4-C12AED17739D}" type="VALU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2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9466AD8E-AAEA-4DF2-92D2-3ABBA5CFF1B5}" type="CELLRANG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90D8BD51-5F4F-4DB6-9405-75B3A7FA8C48}" type="VALU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3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9B0E975F-BA9B-4618-8A3D-0124FD3DA48B}" type="CELLRANG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4FF0557A-B7E3-4742-A7D7-0AF321F24B60}" type="VALU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4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0529D173-F649-4623-BB19-5B68F9E57F70}" type="CELLRANG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ECAF3B3E-89CB-478F-9E62-32FC641B6D2E}" type="VALU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5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E07B32D4-4DE3-492D-AB8A-802048B173FB}" type="CELLRANG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8E3EA4BB-5714-4734-9013-8C090D562D87}" type="VALU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6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7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9466AD8E-AAEA-4DF2-92D2-3ABBA5CFF1B5}" type="CELLRANG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90D8BD51-5F4F-4DB6-9405-75B3A7FA8C48}" type="VALU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8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E47486EB-A07A-40DA-9E04-15EE330016C2}" type="CELLRANG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33B2C5BF-451E-4427-B6C3-09B6D4EEBFAB}" type="VALU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9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8F45183B-50BE-4349-9A56-CC7C9B593F20}" type="CELLRANG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9628A026-7CD4-44A4-90F6-A08545FD4847}" type="VALU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0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D5F3B988-488B-4146-92BD-8A013A759D5D}" type="CELLRANG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12161A45-0487-4C9B-9EA4-C12AED17739D}" type="VALU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1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9B0E975F-BA9B-4618-8A3D-0124FD3DA48B}" type="CELLRANG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4FF0557A-B7E3-4742-A7D7-0AF321F24B60}" type="VALU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2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0529D173-F649-4623-BB19-5B68F9E57F70}" type="CELLRANG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ECAF3B3E-89CB-478F-9E62-32FC641B6D2E}" type="VALU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3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E07B32D4-4DE3-492D-AB8A-802048B173FB}" type="CELLRANG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8E3EA4BB-5714-4734-9013-8C090D562D87}" type="VALUE">
                  <a:rPr lang="en-US"/>
                  <a:pPr>
                    <a:defRPr sz="1200" b="0" i="0" u="none" strike="noStrike" kern="1200" baseline="0">
                      <a:solidFill>
                        <a:srgbClr val="002060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4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6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5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7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8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9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3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33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9466AD8E-AAEA-4DF2-92D2-3ABBA5CFF1B5}" type="CELLRANG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>
                    <a:solidFill>
                      <a:srgbClr val="002060"/>
                    </a:solidFill>
                  </a:defRPr>
                </a:pPr>
                <a:fld id="{90D8BD51-5F4F-4DB6-9405-75B3A7FA8C48}" type="VALU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4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E47486EB-A07A-40DA-9E04-15EE330016C2}" type="CELLRANG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>
                    <a:solidFill>
                      <a:srgbClr val="002060"/>
                    </a:solidFill>
                  </a:defRPr>
                </a:pPr>
                <a:fld id="{33B2C5BF-451E-4427-B6C3-09B6D4EEBFAB}" type="VALU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5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8F45183B-50BE-4349-9A56-CC7C9B593F20}" type="CELLRANG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>
                    <a:solidFill>
                      <a:srgbClr val="002060"/>
                    </a:solidFill>
                  </a:defRPr>
                </a:pPr>
                <a:fld id="{9628A026-7CD4-44A4-90F6-A08545FD4847}" type="VALU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6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D5F3B988-488B-4146-92BD-8A013A759D5D}" type="CELLRANG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>
                    <a:solidFill>
                      <a:srgbClr val="002060"/>
                    </a:solidFill>
                  </a:defRPr>
                </a:pPr>
                <a:fld id="{12161A45-0487-4C9B-9EA4-C12AED17739D}" type="VALU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7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9B0E975F-BA9B-4618-8A3D-0124FD3DA48B}" type="CELLRANG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>
                    <a:solidFill>
                      <a:srgbClr val="002060"/>
                    </a:solidFill>
                  </a:defRPr>
                </a:pPr>
                <a:fld id="{4FF0557A-B7E3-4742-A7D7-0AF321F24B60}" type="VALU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8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0529D173-F649-4623-BB19-5B68F9E57F70}" type="CELLRANG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>
                    <a:solidFill>
                      <a:srgbClr val="002060"/>
                    </a:solidFill>
                  </a:defRPr>
                </a:pPr>
                <a:fld id="{ECAF3B3E-89CB-478F-9E62-32FC641B6D2E}" type="VALU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9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E07B32D4-4DE3-492D-AB8A-802048B173FB}" type="CELLRANG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>
                    <a:solidFill>
                      <a:srgbClr val="002060"/>
                    </a:solidFill>
                  </a:defRPr>
                </a:pPr>
                <a:fld id="{8E3EA4BB-5714-4734-9013-8C090D562D87}" type="VALU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0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6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42"/>
        <c:spPr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43"/>
        <c:spPr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44"/>
        <c:spPr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5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45"/>
        <c:spPr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7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46"/>
        <c:spPr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8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47"/>
        <c:spPr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9"/>
              <a:stretch>
                <a:fillRect/>
              </a:stretch>
            </a:blipFill>
            <a:ln w="25400">
              <a:noFill/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Análisis!$BK$41:$BK$47</c:f>
              <c:strCache>
                <c:ptCount val="1"/>
                <c:pt idx="0">
                  <c:v>Suma de Existencia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466AD8E-AAEA-4DF2-92D2-3ABBA5CFF1B5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90D8BD51-5F4F-4DB6-9405-75B3A7FA8C48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8D0-426A-90A0-7EAC1926E69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F45183B-50BE-4349-9A56-CC7C9B593F20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9628A026-7CD4-44A4-90F6-A08545FD4847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8D0-426A-90A0-7EAC1926E69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47486EB-A07A-40DA-9E04-15EE330016C2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33B2C5BF-451E-4427-B6C3-09B6D4EEBFAB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08D0-426A-90A0-7EAC1926E69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5F3B988-488B-4146-92BD-8A013A759D5D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12161A45-0487-4C9B-9EA4-C12AED17739D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08D0-426A-90A0-7EAC1926E69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B0E975F-BA9B-4618-8A3D-0124FD3DA48B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4FF0557A-B7E3-4742-A7D7-0AF321F24B60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08D0-426A-90A0-7EAC1926E69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529D173-F649-4623-BB19-5B68F9E57F70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ECAF3B3E-89CB-478F-9E62-32FC641B6D2E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08D0-426A-90A0-7EAC1926E69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07B32D4-4DE3-492D-AB8A-802048B173FB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8E3EA4BB-5714-4734-9013-8C090D562D87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08D0-426A-90A0-7EAC1926E6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Análisis!$BK$41:$BK$47</c:f>
              <c:strCache>
                <c:ptCount val="7"/>
                <c:pt idx="0">
                  <c:v>Impresora</c:v>
                </c:pt>
                <c:pt idx="1">
                  <c:v>Portafolio</c:v>
                </c:pt>
                <c:pt idx="2">
                  <c:v>Tablet</c:v>
                </c:pt>
                <c:pt idx="3">
                  <c:v>Celular</c:v>
                </c:pt>
                <c:pt idx="4">
                  <c:v>Teclado</c:v>
                </c:pt>
                <c:pt idx="5">
                  <c:v>Laptop</c:v>
                </c:pt>
                <c:pt idx="6">
                  <c:v>Cpu</c:v>
                </c:pt>
              </c:strCache>
            </c:strRef>
          </c:cat>
          <c:val>
            <c:numRef>
              <c:f>Análisis!$BK$41:$BK$47</c:f>
              <c:numCache>
                <c:formatCode>0.00%</c:formatCode>
                <c:ptCount val="7"/>
                <c:pt idx="0">
                  <c:v>0.2</c:v>
                </c:pt>
                <c:pt idx="1">
                  <c:v>0.18571428571428572</c:v>
                </c:pt>
                <c:pt idx="2">
                  <c:v>0.17142857142857143</c:v>
                </c:pt>
                <c:pt idx="3">
                  <c:v>0.14285714285714285</c:v>
                </c:pt>
                <c:pt idx="4">
                  <c:v>0.11428571428571428</c:v>
                </c:pt>
                <c:pt idx="5">
                  <c:v>0.1</c:v>
                </c:pt>
                <c:pt idx="6">
                  <c:v>8.5714285714285715E-2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Análisis!$BK$41:$BK$47</c15:f>
                <c15:dlblRangeCache>
                  <c:ptCount val="7"/>
                  <c:pt idx="0">
                    <c:v>7000</c:v>
                  </c:pt>
                  <c:pt idx="1">
                    <c:v>6500</c:v>
                  </c:pt>
                  <c:pt idx="2">
                    <c:v>6000</c:v>
                  </c:pt>
                  <c:pt idx="3">
                    <c:v>5000</c:v>
                  </c:pt>
                  <c:pt idx="4">
                    <c:v>4000</c:v>
                  </c:pt>
                  <c:pt idx="5">
                    <c:v>3500</c:v>
                  </c:pt>
                  <c:pt idx="6">
                    <c:v>3000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7-08D0-426A-90A0-7EAC1926E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51962207"/>
        <c:axId val="151964607"/>
      </c:barChart>
      <c:lineChart>
        <c:grouping val="standard"/>
        <c:varyColors val="0"/>
        <c:ser>
          <c:idx val="1"/>
          <c:order val="1"/>
          <c:tx>
            <c:strRef>
              <c:f>Análisis!$BK$41:$BK$47</c:f>
              <c:strCache>
                <c:ptCount val="1"/>
                <c:pt idx="0">
                  <c:v>Suma de TRUCO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Pt>
            <c:idx val="0"/>
            <c:marker>
              <c:symbol val="picture"/>
              <c:spPr>
                <a:blipFill>
                  <a:blip xmlns:r="http://schemas.openxmlformats.org/officeDocument/2006/relationships" r:embed="rId6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08D0-426A-90A0-7EAC1926E694}"/>
              </c:ext>
            </c:extLst>
          </c:dPt>
          <c:dPt>
            <c:idx val="1"/>
            <c:marker>
              <c:symbol val="picture"/>
              <c:spPr>
                <a:blipFill>
                  <a:blip xmlns:r="http://schemas.openxmlformats.org/officeDocument/2006/relationships" r:embed="rId3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08D0-426A-90A0-7EAC1926E694}"/>
              </c:ext>
            </c:extLst>
          </c:dPt>
          <c:dPt>
            <c:idx val="2"/>
            <c:marker>
              <c:symbol val="picture"/>
              <c:spPr>
                <a:blipFill>
                  <a:blip xmlns:r="http://schemas.openxmlformats.org/officeDocument/2006/relationships" r:embed="rId4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08D0-426A-90A0-7EAC1926E694}"/>
              </c:ext>
            </c:extLst>
          </c:dPt>
          <c:dPt>
            <c:idx val="3"/>
            <c:marker>
              <c:symbol val="picture"/>
              <c:spPr>
                <a:blipFill>
                  <a:blip xmlns:r="http://schemas.openxmlformats.org/officeDocument/2006/relationships" r:embed="rId5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08D0-426A-90A0-7EAC1926E694}"/>
              </c:ext>
            </c:extLst>
          </c:dPt>
          <c:dPt>
            <c:idx val="4"/>
            <c:marker>
              <c:symbol val="picture"/>
              <c:spPr>
                <a:blipFill>
                  <a:blip xmlns:r="http://schemas.openxmlformats.org/officeDocument/2006/relationships" r:embed="rId7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08D0-426A-90A0-7EAC1926E694}"/>
              </c:ext>
            </c:extLst>
          </c:dPt>
          <c:dPt>
            <c:idx val="5"/>
            <c:marker>
              <c:symbol val="picture"/>
              <c:spPr>
                <a:blipFill>
                  <a:blip xmlns:r="http://schemas.openxmlformats.org/officeDocument/2006/relationships" r:embed="rId8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08D0-426A-90A0-7EAC1926E694}"/>
              </c:ext>
            </c:extLst>
          </c:dPt>
          <c:dPt>
            <c:idx val="6"/>
            <c:marker>
              <c:symbol val="picture"/>
              <c:spPr>
                <a:blipFill>
                  <a:blip xmlns:r="http://schemas.openxmlformats.org/officeDocument/2006/relationships" r:embed="rId9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08D0-426A-90A0-7EAC1926E694}"/>
              </c:ext>
            </c:extLst>
          </c:dPt>
          <c:cat>
            <c:strRef>
              <c:f>Análisis!$BK$41:$BK$47</c:f>
              <c:strCache>
                <c:ptCount val="7"/>
                <c:pt idx="0">
                  <c:v>Impresora</c:v>
                </c:pt>
                <c:pt idx="1">
                  <c:v>Portafolio</c:v>
                </c:pt>
                <c:pt idx="2">
                  <c:v>Tablet</c:v>
                </c:pt>
                <c:pt idx="3">
                  <c:v>Celular</c:v>
                </c:pt>
                <c:pt idx="4">
                  <c:v>Teclado</c:v>
                </c:pt>
                <c:pt idx="5">
                  <c:v>Laptop</c:v>
                </c:pt>
                <c:pt idx="6">
                  <c:v>Cpu</c:v>
                </c:pt>
              </c:strCache>
            </c:strRef>
          </c:cat>
          <c:val>
            <c:numRef>
              <c:f>Análisis!$BK$41:$BK$47</c:f>
              <c:numCache>
                <c:formatCode>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8D0-426A-90A0-7EAC1926E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010463"/>
        <c:axId val="532011423"/>
      </c:lineChart>
      <c:catAx>
        <c:axId val="15196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Arial Rounded MT Bold" panose="020F0704030504030204" pitchFamily="34" charset="0"/>
                <a:ea typeface="+mn-ea"/>
                <a:cs typeface="+mn-cs"/>
              </a:defRPr>
            </a:pPr>
            <a:endParaRPr lang="en-US"/>
          </a:p>
        </c:txPr>
        <c:crossAx val="151964607"/>
        <c:crosses val="autoZero"/>
        <c:auto val="1"/>
        <c:lblAlgn val="ctr"/>
        <c:lblOffset val="100"/>
        <c:noMultiLvlLbl val="0"/>
      </c:catAx>
      <c:valAx>
        <c:axId val="151964607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62207"/>
        <c:crosses val="autoZero"/>
        <c:crossBetween val="between"/>
      </c:valAx>
      <c:valAx>
        <c:axId val="53201142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10463"/>
        <c:crosses val="max"/>
        <c:crossBetween val="between"/>
      </c:valAx>
      <c:catAx>
        <c:axId val="532010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2011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[Panel de Gestión de Inventario_ENERO_2025.xlsx]Análisis!TablaDinámica17</c:name>
    <c:fmtId val="0"/>
  </c:pivotSource>
  <c:chart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rgbClr val="7030A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9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rgbClr val="002060"/>
          </a:solidFill>
          <a:ln>
            <a:noFill/>
          </a:ln>
          <a:effectLst/>
        </c:spPr>
      </c:pivotFmt>
      <c:pivotFmt>
        <c:idx val="5"/>
        <c:spPr>
          <a:solidFill>
            <a:srgbClr val="002060"/>
          </a:solidFill>
          <a:ln>
            <a:noFill/>
          </a:ln>
          <a:effectLst/>
        </c:spPr>
      </c:pivotFmt>
      <c:pivotFmt>
        <c:idx val="6"/>
        <c:spPr>
          <a:solidFill>
            <a:schemeClr val="bg1">
              <a:lumMod val="95000"/>
            </a:schemeClr>
          </a:solidFill>
          <a:ln>
            <a:noFill/>
          </a:ln>
          <a:effectLst/>
        </c:spPr>
      </c:pivotFmt>
      <c:pivotFmt>
        <c:idx val="7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654663777426304E-2"/>
              <c:y val="-7.0121946543518707E-2"/>
            </c:manualLayout>
          </c:layout>
          <c:spPr>
            <a:solidFill>
              <a:srgbClr val="7030A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333333333333333E-2"/>
          <c:y val="9.6644065325167686E-2"/>
          <c:w val="0.93888888888888888"/>
          <c:h val="0.735771361913094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Análisis!$AR$7</c:f>
              <c:strCache>
                <c:ptCount val="1"/>
                <c:pt idx="0">
                  <c:v>Suma de Entradas (inv.)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Análisis!$AQ$8:$AQ$15</c:f>
              <c:strCache>
                <c:ptCount val="7"/>
                <c:pt idx="0">
                  <c:v>Celular</c:v>
                </c:pt>
                <c:pt idx="1">
                  <c:v>Cpu</c:v>
                </c:pt>
                <c:pt idx="2">
                  <c:v>Impresora</c:v>
                </c:pt>
                <c:pt idx="3">
                  <c:v>Laptop</c:v>
                </c:pt>
                <c:pt idx="4">
                  <c:v>Portafolio</c:v>
                </c:pt>
                <c:pt idx="5">
                  <c:v>Tablet</c:v>
                </c:pt>
                <c:pt idx="6">
                  <c:v>Teclado</c:v>
                </c:pt>
              </c:strCache>
            </c:strRef>
          </c:cat>
          <c:val>
            <c:numRef>
              <c:f>Análisis!$AR$8:$AR$15</c:f>
              <c:numCache>
                <c:formatCode>0</c:formatCode>
                <c:ptCount val="7"/>
                <c:pt idx="0">
                  <c:v>10342</c:v>
                </c:pt>
                <c:pt idx="1">
                  <c:v>7408</c:v>
                </c:pt>
                <c:pt idx="2">
                  <c:v>11592</c:v>
                </c:pt>
                <c:pt idx="3">
                  <c:v>8347</c:v>
                </c:pt>
                <c:pt idx="4">
                  <c:v>10934</c:v>
                </c:pt>
                <c:pt idx="5">
                  <c:v>11195</c:v>
                </c:pt>
                <c:pt idx="6">
                  <c:v>8635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46-4EDD-957E-DB98CDC1E94E}"/>
            </c:ext>
          </c:extLst>
        </c:ser>
        <c:ser>
          <c:idx val="1"/>
          <c:order val="1"/>
          <c:tx>
            <c:strRef>
              <c:f>Análisis!$AS$7</c:f>
              <c:strCache>
                <c:ptCount val="1"/>
                <c:pt idx="0">
                  <c:v>Suma de Salidas (inv.)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Análisis!$AQ$8:$AQ$15</c:f>
              <c:strCache>
                <c:ptCount val="7"/>
                <c:pt idx="0">
                  <c:v>Celular</c:v>
                </c:pt>
                <c:pt idx="1">
                  <c:v>Cpu</c:v>
                </c:pt>
                <c:pt idx="2">
                  <c:v>Impresora</c:v>
                </c:pt>
                <c:pt idx="3">
                  <c:v>Laptop</c:v>
                </c:pt>
                <c:pt idx="4">
                  <c:v>Portafolio</c:v>
                </c:pt>
                <c:pt idx="5">
                  <c:v>Tablet</c:v>
                </c:pt>
                <c:pt idx="6">
                  <c:v>Teclado</c:v>
                </c:pt>
              </c:strCache>
            </c:strRef>
          </c:cat>
          <c:val>
            <c:numRef>
              <c:f>Análisis!$AS$8:$AS$15</c:f>
              <c:numCache>
                <c:formatCode>0</c:formatCode>
                <c:ptCount val="7"/>
                <c:pt idx="0">
                  <c:v>5995</c:v>
                </c:pt>
                <c:pt idx="1">
                  <c:v>6639</c:v>
                </c:pt>
                <c:pt idx="2">
                  <c:v>7315</c:v>
                </c:pt>
                <c:pt idx="3">
                  <c:v>6592</c:v>
                </c:pt>
                <c:pt idx="4">
                  <c:v>5168</c:v>
                </c:pt>
                <c:pt idx="5">
                  <c:v>5868</c:v>
                </c:pt>
                <c:pt idx="6">
                  <c:v>6695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46-4EDD-957E-DB98CDC1E94E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"/>
        <c:axId val="373187567"/>
        <c:axId val="373188527"/>
      </c:barChart>
      <c:lineChart>
        <c:grouping val="standard"/>
        <c:varyColors val="0"/>
        <c:ser>
          <c:idx val="2"/>
          <c:order val="2"/>
          <c:tx>
            <c:strRef>
              <c:f>Análisis!$AT$7</c:f>
              <c:strCache>
                <c:ptCount val="1"/>
                <c:pt idx="0">
                  <c:v>Suma de Existencia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654663777426304E-2"/>
                  <c:y val="-7.01219465435187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946-4EDD-957E-DB98CDC1E94E}"/>
                </c:ext>
              </c:extLst>
            </c:dLbl>
            <c:spPr>
              <a:solidFill>
                <a:srgbClr val="7030A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Análisis!$AQ$8:$AQ$15</c:f>
              <c:strCache>
                <c:ptCount val="7"/>
                <c:pt idx="0">
                  <c:v>Celular</c:v>
                </c:pt>
                <c:pt idx="1">
                  <c:v>Cpu</c:v>
                </c:pt>
                <c:pt idx="2">
                  <c:v>Impresora</c:v>
                </c:pt>
                <c:pt idx="3">
                  <c:v>Laptop</c:v>
                </c:pt>
                <c:pt idx="4">
                  <c:v>Portafolio</c:v>
                </c:pt>
                <c:pt idx="5">
                  <c:v>Tablet</c:v>
                </c:pt>
                <c:pt idx="6">
                  <c:v>Teclado</c:v>
                </c:pt>
              </c:strCache>
            </c:strRef>
          </c:cat>
          <c:val>
            <c:numRef>
              <c:f>Análisis!$AT$8:$AT$15</c:f>
              <c:numCache>
                <c:formatCode>0</c:formatCode>
                <c:ptCount val="7"/>
                <c:pt idx="0">
                  <c:v>4347</c:v>
                </c:pt>
                <c:pt idx="1">
                  <c:v>769</c:v>
                </c:pt>
                <c:pt idx="2">
                  <c:v>4277</c:v>
                </c:pt>
                <c:pt idx="3">
                  <c:v>1755</c:v>
                </c:pt>
                <c:pt idx="4">
                  <c:v>5766</c:v>
                </c:pt>
                <c:pt idx="5">
                  <c:v>5327</c:v>
                </c:pt>
                <c:pt idx="6">
                  <c:v>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6-4EDD-957E-DB98CDC1E94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73187567"/>
        <c:axId val="373188527"/>
      </c:lineChart>
      <c:catAx>
        <c:axId val="37318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88527"/>
        <c:crosses val="autoZero"/>
        <c:auto val="1"/>
        <c:lblAlgn val="ctr"/>
        <c:lblOffset val="100"/>
        <c:noMultiLvlLbl val="0"/>
      </c:catAx>
      <c:valAx>
        <c:axId val="373188527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37318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1505598483845568E-2"/>
          <c:y val="8.9600265027829459E-2"/>
          <c:w val="0.81489278711794855"/>
          <c:h val="6.483614589267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04377704268831"/>
          <c:y val="9.3009259259259264E-2"/>
          <c:w val="0.81572555038569894"/>
          <c:h val="0.81348024205307656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flip="none" rotWithShape="1">
              <a:gsLst>
                <a:gs pos="100000">
                  <a:srgbClr val="002060"/>
                </a:gs>
                <a:gs pos="3000">
                  <a:srgbClr val="7030A0"/>
                </a:gs>
              </a:gsLst>
              <a:lin ang="0" scaled="0"/>
              <a:tileRect/>
            </a:gradFill>
            <a:ln>
              <a:noFill/>
            </a:ln>
            <a:effectLst>
              <a:innerShdw blurRad="114300">
                <a:prstClr val="black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Rounded MT Bold" panose="020F0704030504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Análisis!$AW$9:$AW$15</c:f>
              <c:strCache>
                <c:ptCount val="7"/>
                <c:pt idx="0">
                  <c:v>Celular</c:v>
                </c:pt>
                <c:pt idx="1">
                  <c:v>Cpu</c:v>
                </c:pt>
                <c:pt idx="2">
                  <c:v>Impresora</c:v>
                </c:pt>
                <c:pt idx="3">
                  <c:v>Laptop</c:v>
                </c:pt>
                <c:pt idx="4">
                  <c:v>Portafolio</c:v>
                </c:pt>
                <c:pt idx="5">
                  <c:v>Tablet</c:v>
                </c:pt>
                <c:pt idx="6">
                  <c:v>Teclado</c:v>
                </c:pt>
              </c:strCache>
            </c:strRef>
          </c:cat>
          <c:val>
            <c:numRef>
              <c:f>Análisis!$AX$9:$AX$15</c:f>
              <c:numCache>
                <c:formatCode>_-* #,##0_-;\-* #,##0_-;_-* "-"??_-;_-@_-</c:formatCode>
                <c:ptCount val="7"/>
                <c:pt idx="0">
                  <c:v>2825550</c:v>
                </c:pt>
                <c:pt idx="1">
                  <c:v>922800</c:v>
                </c:pt>
                <c:pt idx="2">
                  <c:v>5132400</c:v>
                </c:pt>
                <c:pt idx="3">
                  <c:v>3510000</c:v>
                </c:pt>
                <c:pt idx="4">
                  <c:v>288300</c:v>
                </c:pt>
                <c:pt idx="5">
                  <c:v>2556960</c:v>
                </c:pt>
                <c:pt idx="6">
                  <c:v>582000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B-4F33-A1D7-40A9263668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489031295"/>
        <c:axId val="489029855"/>
      </c:barChart>
      <c:catAx>
        <c:axId val="489031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029855"/>
        <c:crosses val="autoZero"/>
        <c:auto val="1"/>
        <c:lblAlgn val="ctr"/>
        <c:lblOffset val="100"/>
        <c:noMultiLvlLbl val="0"/>
      </c:catAx>
      <c:valAx>
        <c:axId val="489029855"/>
        <c:scaling>
          <c:orientation val="minMax"/>
        </c:scaling>
        <c:delete val="1"/>
        <c:axPos val="b"/>
        <c:numFmt formatCode="_-* #,##0_-;\-* #,##0_-;_-* &quot;-&quot;??_-;_-@_-" sourceLinked="1"/>
        <c:majorTickMark val="none"/>
        <c:minorTickMark val="none"/>
        <c:tickLblPos val="nextTo"/>
        <c:crossAx val="489031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[Panel de Gestión de Inventario_ENERO_2025.xlsx]Análisis!TablaDinámica24</c:name>
    <c:fmtId val="13"/>
  </c:pivotSource>
  <c:chart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3"/>
        <c:spPr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4"/>
        <c:spPr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5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5"/>
        <c:spPr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6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6"/>
        <c:spPr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7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7"/>
        <c:spPr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8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8"/>
        <c:spPr>
          <a:ln w="28575" cap="rnd">
            <a:noFill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9"/>
              <a:stretch>
                <a:fillRect/>
              </a:stretch>
            </a:blipFill>
            <a:ln w="25400">
              <a:noFill/>
            </a:ln>
            <a:effectLst/>
          </c:spPr>
        </c:marker>
      </c:pivotFmt>
      <c:pivotFmt>
        <c:idx val="9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8F45183B-50BE-4349-9A56-CC7C9B593F20}" type="CELLRANG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>
                    <a:solidFill>
                      <a:srgbClr val="002060"/>
                    </a:solidFill>
                  </a:defRPr>
                </a:pPr>
                <a:fld id="{9628A026-7CD4-44A4-90F6-A08545FD4847}" type="VALU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0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C770FC2A-BAA5-424A-BD0E-12397387EFA5}" type="CELLRANG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>
                    <a:solidFill>
                      <a:srgbClr val="002060"/>
                    </a:solidFill>
                  </a:defRPr>
                </a:pPr>
                <a:fld id="{D54123C8-5B7E-42D5-A680-B267DB7FB16B}" type="VALU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1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C44BD44B-6724-442C-A510-8209C54DFDF5}" type="CELLRANG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>
                    <a:solidFill>
                      <a:srgbClr val="002060"/>
                    </a:solidFill>
                  </a:defRPr>
                </a:pPr>
                <a:fld id="{D1F15A35-3756-4980-9D82-326D34E0A936}" type="VALU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2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060304A9-3967-4855-82A7-49C2DBB2B236}" type="CELLRANG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>
                    <a:solidFill>
                      <a:srgbClr val="002060"/>
                    </a:solidFill>
                  </a:defRPr>
                </a:pPr>
                <a:fld id="{23825689-431A-44E4-8D32-9B097660C268}" type="VALU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3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35BE1D8B-D418-48AB-8954-168F4DA9230C}" type="CELLRANG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>
                    <a:solidFill>
                      <a:srgbClr val="002060"/>
                    </a:solidFill>
                  </a:defRPr>
                </a:pPr>
                <a:fld id="{39EC63B1-0B20-40D4-AB69-762A0CE427AA}" type="VALU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4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64EF43AA-7918-483B-A87F-35D4AE8070D0}" type="CELLRANG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>
                    <a:solidFill>
                      <a:srgbClr val="002060"/>
                    </a:solidFill>
                  </a:defRPr>
                </a:pPr>
                <a:fld id="{154B1297-1F78-4750-A7E3-DA10E948F974}" type="VALU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5"/>
        <c:spPr>
          <a:noFill/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fld id="{16A477AA-6B2D-4E3D-BED8-03C94698C019}" type="CELLRANG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[CELLRANGE]</a:t>
                </a:fld>
                <a:endParaRPr lang="en-US" baseline="0"/>
              </a:p>
              <a:p>
                <a:pPr>
                  <a:defRPr sz="1200">
                    <a:solidFill>
                      <a:srgbClr val="002060"/>
                    </a:solidFill>
                  </a:defRPr>
                </a:pPr>
                <a:fld id="{ABC18911-E36E-4238-9051-65D6146029A8}" type="VALUE">
                  <a:rPr lang="en-US"/>
                  <a:pPr>
                    <a:defRPr sz="1200">
                      <a:solidFill>
                        <a:srgbClr val="002060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Análisis!$BK$41:$BK$47</c:f>
              <c:strCache>
                <c:ptCount val="1"/>
                <c:pt idx="0">
                  <c:v>Suma de Existencia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60304A9-3967-4855-82A7-49C2DBB2B236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23825689-431A-44E4-8D32-9B097660C268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339-4600-AAF6-D48A9B73FFA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F45183B-50BE-4349-9A56-CC7C9B593F20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9628A026-7CD4-44A4-90F6-A08545FD4847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339-4600-AAF6-D48A9B73FFA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770FC2A-BAA5-424A-BD0E-12397387EFA5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D54123C8-5B7E-42D5-A680-B267DB7FB16B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A339-4600-AAF6-D48A9B73FFA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44BD44B-6724-442C-A510-8209C54DFDF5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D1F15A35-3756-4980-9D82-326D34E0A936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339-4600-AAF6-D48A9B73FFA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5BE1D8B-D418-48AB-8954-168F4DA9230C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39EC63B1-0B20-40D4-AB69-762A0CE427AA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A339-4600-AAF6-D48A9B73FFA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4EF43AA-7918-483B-A87F-35D4AE8070D0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154B1297-1F78-4750-A7E3-DA10E948F974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A339-4600-AAF6-D48A9B73FFA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6A477AA-6B2D-4E3D-BED8-03C94698C019}" type="CELLRANGE">
                      <a:rPr lang="en-US"/>
                      <a:pPr/>
                      <a:t>[CELLRANGE]</a:t>
                    </a:fld>
                    <a:endParaRPr lang="en-US" baseline="0"/>
                  </a:p>
                  <a:p>
                    <a:fld id="{ABC18911-E36E-4238-9051-65D6146029A8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A339-4600-AAF6-D48A9B73FFA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Análisis!$BK$41:$BK$47</c:f>
              <c:strCache>
                <c:ptCount val="7"/>
                <c:pt idx="0">
                  <c:v>Impresora</c:v>
                </c:pt>
                <c:pt idx="1">
                  <c:v>Portafolio</c:v>
                </c:pt>
                <c:pt idx="2">
                  <c:v>Tablet</c:v>
                </c:pt>
                <c:pt idx="3">
                  <c:v>Celular</c:v>
                </c:pt>
                <c:pt idx="4">
                  <c:v>Teclado</c:v>
                </c:pt>
                <c:pt idx="5">
                  <c:v>Laptop</c:v>
                </c:pt>
                <c:pt idx="6">
                  <c:v>Cpu</c:v>
                </c:pt>
              </c:strCache>
            </c:strRef>
          </c:cat>
          <c:val>
            <c:numRef>
              <c:f>Análisis!$BK$41:$BK$47</c:f>
              <c:numCache>
                <c:formatCode>0.00%</c:formatCode>
                <c:ptCount val="7"/>
                <c:pt idx="0">
                  <c:v>0.2</c:v>
                </c:pt>
                <c:pt idx="1">
                  <c:v>0.18571428571428572</c:v>
                </c:pt>
                <c:pt idx="2">
                  <c:v>0.17142857142857143</c:v>
                </c:pt>
                <c:pt idx="3">
                  <c:v>0.14285714285714285</c:v>
                </c:pt>
                <c:pt idx="4">
                  <c:v>0.11428571428571428</c:v>
                </c:pt>
                <c:pt idx="5">
                  <c:v>0.1</c:v>
                </c:pt>
                <c:pt idx="6">
                  <c:v>8.5714285714285715E-2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Análisis!$BK$41:$BK$47</c15:f>
                <c15:dlblRangeCache>
                  <c:ptCount val="7"/>
                  <c:pt idx="0">
                    <c:v>7000</c:v>
                  </c:pt>
                  <c:pt idx="1">
                    <c:v>6500</c:v>
                  </c:pt>
                  <c:pt idx="2">
                    <c:v>6000</c:v>
                  </c:pt>
                  <c:pt idx="3">
                    <c:v>5000</c:v>
                  </c:pt>
                  <c:pt idx="4">
                    <c:v>4000</c:v>
                  </c:pt>
                  <c:pt idx="5">
                    <c:v>3500</c:v>
                  </c:pt>
                  <c:pt idx="6">
                    <c:v>3000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A339-4600-AAF6-D48A9B73F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51962207"/>
        <c:axId val="151964607"/>
      </c:barChart>
      <c:lineChart>
        <c:grouping val="standard"/>
        <c:varyColors val="0"/>
        <c:ser>
          <c:idx val="1"/>
          <c:order val="1"/>
          <c:tx>
            <c:strRef>
              <c:f>Análisis!$BK$41:$BK$47</c:f>
              <c:strCache>
                <c:ptCount val="1"/>
                <c:pt idx="0">
                  <c:v>Suma de TRUCO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Pt>
            <c:idx val="0"/>
            <c:marker>
              <c:symbol val="picture"/>
              <c:spPr>
                <a:blipFill>
                  <a:blip xmlns:r="http://schemas.openxmlformats.org/officeDocument/2006/relationships" r:embed="rId6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339-4600-AAF6-D48A9B73FFAA}"/>
              </c:ext>
            </c:extLst>
          </c:dPt>
          <c:dPt>
            <c:idx val="1"/>
            <c:marker>
              <c:symbol val="picture"/>
              <c:spPr>
                <a:blipFill>
                  <a:blip xmlns:r="http://schemas.openxmlformats.org/officeDocument/2006/relationships" r:embed="rId3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339-4600-AAF6-D48A9B73FFAA}"/>
              </c:ext>
            </c:extLst>
          </c:dPt>
          <c:dPt>
            <c:idx val="2"/>
            <c:marker>
              <c:symbol val="picture"/>
              <c:spPr>
                <a:blipFill>
                  <a:blip xmlns:r="http://schemas.openxmlformats.org/officeDocument/2006/relationships" r:embed="rId4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A339-4600-AAF6-D48A9B73FFAA}"/>
              </c:ext>
            </c:extLst>
          </c:dPt>
          <c:dPt>
            <c:idx val="3"/>
            <c:marker>
              <c:symbol val="picture"/>
              <c:spPr>
                <a:blipFill>
                  <a:blip xmlns:r="http://schemas.openxmlformats.org/officeDocument/2006/relationships" r:embed="rId5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A339-4600-AAF6-D48A9B73FFAA}"/>
              </c:ext>
            </c:extLst>
          </c:dPt>
          <c:dPt>
            <c:idx val="4"/>
            <c:marker>
              <c:symbol val="picture"/>
              <c:spPr>
                <a:blipFill>
                  <a:blip xmlns:r="http://schemas.openxmlformats.org/officeDocument/2006/relationships" r:embed="rId7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A339-4600-AAF6-D48A9B73FFAA}"/>
              </c:ext>
            </c:extLst>
          </c:dPt>
          <c:dPt>
            <c:idx val="5"/>
            <c:marker>
              <c:symbol val="picture"/>
              <c:spPr>
                <a:blipFill>
                  <a:blip xmlns:r="http://schemas.openxmlformats.org/officeDocument/2006/relationships" r:embed="rId8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A339-4600-AAF6-D48A9B73FFAA}"/>
              </c:ext>
            </c:extLst>
          </c:dPt>
          <c:dPt>
            <c:idx val="6"/>
            <c:marker>
              <c:symbol val="picture"/>
              <c:spPr>
                <a:blipFill>
                  <a:blip xmlns:r="http://schemas.openxmlformats.org/officeDocument/2006/relationships" r:embed="rId9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A339-4600-AAF6-D48A9B73FFAA}"/>
              </c:ext>
            </c:extLst>
          </c:dPt>
          <c:cat>
            <c:strRef>
              <c:f>Análisis!$BK$41:$BK$47</c:f>
              <c:strCache>
                <c:ptCount val="7"/>
                <c:pt idx="0">
                  <c:v>Impresora</c:v>
                </c:pt>
                <c:pt idx="1">
                  <c:v>Portafolio</c:v>
                </c:pt>
                <c:pt idx="2">
                  <c:v>Tablet</c:v>
                </c:pt>
                <c:pt idx="3">
                  <c:v>Celular</c:v>
                </c:pt>
                <c:pt idx="4">
                  <c:v>Teclado</c:v>
                </c:pt>
                <c:pt idx="5">
                  <c:v>Laptop</c:v>
                </c:pt>
                <c:pt idx="6">
                  <c:v>Cpu</c:v>
                </c:pt>
              </c:strCache>
            </c:strRef>
          </c:cat>
          <c:val>
            <c:numRef>
              <c:f>Análisis!$BK$41:$BK$47</c:f>
              <c:numCache>
                <c:formatCode>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9-4600-AAF6-D48A9B73F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010463"/>
        <c:axId val="532011423"/>
      </c:lineChart>
      <c:catAx>
        <c:axId val="15196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Arial Rounded MT Bold" panose="020F0704030504030204" pitchFamily="34" charset="0"/>
                <a:ea typeface="+mn-ea"/>
                <a:cs typeface="+mn-cs"/>
              </a:defRPr>
            </a:pPr>
            <a:endParaRPr lang="en-US"/>
          </a:p>
        </c:txPr>
        <c:crossAx val="151964607"/>
        <c:crosses val="autoZero"/>
        <c:auto val="1"/>
        <c:lblAlgn val="ctr"/>
        <c:lblOffset val="100"/>
        <c:noMultiLvlLbl val="0"/>
      </c:catAx>
      <c:valAx>
        <c:axId val="151964607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62207"/>
        <c:crosses val="autoZero"/>
        <c:crossBetween val="between"/>
      </c:valAx>
      <c:valAx>
        <c:axId val="53201142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10463"/>
        <c:crosses val="max"/>
        <c:crossBetween val="between"/>
      </c:valAx>
      <c:catAx>
        <c:axId val="532010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201142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E59EC1A4-23FF-4AF7-A42A-F5A920BE2858}">
          <cx:dataPt idx="0">
            <cx:spPr>
              <a:gradFill>
                <a:gsLst>
                  <a:gs pos="0">
                    <a:srgbClr val="002060"/>
                  </a:gs>
                  <a:gs pos="97000">
                    <a:srgbClr val="4472C4">
                      <a:lumMod val="70000"/>
                    </a:srgbClr>
                  </a:gs>
                </a:gsLst>
                <a:lin ang="2700000" scaled="1"/>
              </a:gradFill>
            </cx:spPr>
          </cx:dataPt>
          <cx:dataLabels pos="inEnd">
            <cx:spPr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atin typeface="Arial Rounded MT Bold" panose="020F0704030504030204" pitchFamily="34" charset="0"/>
                    <a:ea typeface="Arial Rounded MT Bold" panose="020F0704030504030204" pitchFamily="34" charset="0"/>
                    <a:cs typeface="Arial Rounded MT Bold" panose="020F0704030504030204" pitchFamily="34" charset="0"/>
                  </a:defRPr>
                </a:pPr>
                <a:endParaRPr lang="es-MX" sz="900" b="0" i="0" u="none" strike="noStrike" baseline="0">
                  <a:solidFill>
                    <a:sysClr val="window" lastClr="FFFFFF"/>
                  </a:solidFill>
                  <a:latin typeface="Arial Rounded MT Bold" panose="020F0704030504030204" pitchFamily="34" charset="0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  <cx:spPr>
    <a:solidFill>
      <a:srgbClr val="002060"/>
    </a:soli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_xlchart.v1.5</cx:f>
      </cx:numDim>
    </cx:data>
  </cx:chartData>
  <cx:chart>
    <cx:plotArea>
      <cx:plotAreaRegion>
        <cx:series layoutId="treemap" uniqueId="{E59EC1A4-23FF-4AF7-A42A-F5A920BE2858}">
          <cx:dataLabels pos="inEnd">
            <cx:spPr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atin typeface="Arial Rounded MT Bold" panose="020F0704030504030204" pitchFamily="34" charset="0"/>
                    <a:ea typeface="Arial Rounded MT Bold" panose="020F0704030504030204" pitchFamily="34" charset="0"/>
                    <a:cs typeface="Arial Rounded MT Bold" panose="020F0704030504030204" pitchFamily="34" charset="0"/>
                  </a:defRPr>
                </a:pPr>
                <a:endParaRPr lang="es-MX" sz="900" b="0" i="0" u="none" strike="noStrike" baseline="0">
                  <a:solidFill>
                    <a:sysClr val="window" lastClr="FFFFFF"/>
                  </a:solidFill>
                  <a:latin typeface="Arial Rounded MT Bold" panose="020F0704030504030204" pitchFamily="34" charset="0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svg"/><Relationship Id="rId3" Type="http://schemas.openxmlformats.org/officeDocument/2006/relationships/image" Target="../media/image3.svg"/><Relationship Id="rId7" Type="http://schemas.openxmlformats.org/officeDocument/2006/relationships/image" Target="../media/image7.sv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svg"/><Relationship Id="rId5" Type="http://schemas.openxmlformats.org/officeDocument/2006/relationships/image" Target="../media/image5.svg"/><Relationship Id="rId15" Type="http://schemas.openxmlformats.org/officeDocument/2006/relationships/image" Target="../media/image15.sv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svg"/><Relationship Id="rId13" Type="http://schemas.openxmlformats.org/officeDocument/2006/relationships/image" Target="../media/image13.svg"/><Relationship Id="rId18" Type="http://schemas.microsoft.com/office/2014/relationships/chartEx" Target="../charts/chartEx1.xml"/><Relationship Id="rId3" Type="http://schemas.openxmlformats.org/officeDocument/2006/relationships/image" Target="../media/image8.png"/><Relationship Id="rId7" Type="http://schemas.openxmlformats.org/officeDocument/2006/relationships/image" Target="../media/image14.png"/><Relationship Id="rId12" Type="http://schemas.openxmlformats.org/officeDocument/2006/relationships/image" Target="../media/image12.png"/><Relationship Id="rId17" Type="http://schemas.openxmlformats.org/officeDocument/2006/relationships/image" Target="../media/image7.svg"/><Relationship Id="rId2" Type="http://schemas.openxmlformats.org/officeDocument/2006/relationships/image" Target="../media/image3.svg"/><Relationship Id="rId16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1.svg"/><Relationship Id="rId11" Type="http://schemas.openxmlformats.org/officeDocument/2006/relationships/chart" Target="../charts/chart2.xml"/><Relationship Id="rId5" Type="http://schemas.openxmlformats.org/officeDocument/2006/relationships/image" Target="../media/image10.png"/><Relationship Id="rId15" Type="http://schemas.openxmlformats.org/officeDocument/2006/relationships/image" Target="../media/image5.svg"/><Relationship Id="rId10" Type="http://schemas.openxmlformats.org/officeDocument/2006/relationships/chart" Target="../charts/chart1.xml"/><Relationship Id="rId19" Type="http://schemas.openxmlformats.org/officeDocument/2006/relationships/chart" Target="../charts/chart3.xml"/><Relationship Id="rId4" Type="http://schemas.openxmlformats.org/officeDocument/2006/relationships/image" Target="../media/image9.svg"/><Relationship Id="rId9" Type="http://schemas.openxmlformats.org/officeDocument/2006/relationships/image" Target="../media/image16.emf"/><Relationship Id="rId1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microsoft.com/office/2007/relationships/hdphoto" Target="../media/hdphoto6.wdp"/><Relationship Id="rId3" Type="http://schemas.openxmlformats.org/officeDocument/2006/relationships/image" Target="../media/image26.png"/><Relationship Id="rId7" Type="http://schemas.openxmlformats.org/officeDocument/2006/relationships/image" Target="../media/image28.png"/><Relationship Id="rId12" Type="http://schemas.openxmlformats.org/officeDocument/2006/relationships/image" Target="../media/image31.png"/><Relationship Id="rId2" Type="http://schemas.microsoft.com/office/2007/relationships/hdphoto" Target="../media/hdphoto1.wdp"/><Relationship Id="rId1" Type="http://schemas.openxmlformats.org/officeDocument/2006/relationships/image" Target="../media/image25.png"/><Relationship Id="rId6" Type="http://schemas.microsoft.com/office/2007/relationships/hdphoto" Target="../media/hdphoto3.wdp"/><Relationship Id="rId11" Type="http://schemas.openxmlformats.org/officeDocument/2006/relationships/image" Target="../media/image30.png"/><Relationship Id="rId5" Type="http://schemas.openxmlformats.org/officeDocument/2006/relationships/image" Target="../media/image27.png"/><Relationship Id="rId10" Type="http://schemas.microsoft.com/office/2007/relationships/hdphoto" Target="../media/hdphoto5.wdp"/><Relationship Id="rId4" Type="http://schemas.microsoft.com/office/2007/relationships/hdphoto" Target="../media/hdphoto2.wdp"/><Relationship Id="rId9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microsoft.com/office/2007/relationships/hdphoto" Target="../media/hdphoto6.wdp"/><Relationship Id="rId3" Type="http://schemas.openxmlformats.org/officeDocument/2006/relationships/image" Target="../media/image26.png"/><Relationship Id="rId7" Type="http://schemas.openxmlformats.org/officeDocument/2006/relationships/image" Target="../media/image28.png"/><Relationship Id="rId12" Type="http://schemas.openxmlformats.org/officeDocument/2006/relationships/image" Target="../media/image31.png"/><Relationship Id="rId2" Type="http://schemas.microsoft.com/office/2007/relationships/hdphoto" Target="../media/hdphoto1.wdp"/><Relationship Id="rId1" Type="http://schemas.openxmlformats.org/officeDocument/2006/relationships/image" Target="../media/image25.png"/><Relationship Id="rId6" Type="http://schemas.microsoft.com/office/2007/relationships/hdphoto" Target="../media/hdphoto3.wdp"/><Relationship Id="rId11" Type="http://schemas.openxmlformats.org/officeDocument/2006/relationships/image" Target="../media/image30.png"/><Relationship Id="rId5" Type="http://schemas.openxmlformats.org/officeDocument/2006/relationships/image" Target="../media/image27.png"/><Relationship Id="rId10" Type="http://schemas.microsoft.com/office/2007/relationships/hdphoto" Target="../media/hdphoto5.wdp"/><Relationship Id="rId4" Type="http://schemas.microsoft.com/office/2007/relationships/hdphoto" Target="../media/hdphoto2.wdp"/><Relationship Id="rId9" Type="http://schemas.openxmlformats.org/officeDocument/2006/relationships/image" Target="../media/image2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1</xdr:row>
      <xdr:rowOff>38099</xdr:rowOff>
    </xdr:from>
    <xdr:to>
      <xdr:col>5</xdr:col>
      <xdr:colOff>323850</xdr:colOff>
      <xdr:row>4</xdr:row>
      <xdr:rowOff>9524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4879A2E4-A785-4F86-A9A4-5A9029396374}"/>
            </a:ext>
          </a:extLst>
        </xdr:cNvPr>
        <xdr:cNvSpPr txBox="1"/>
      </xdr:nvSpPr>
      <xdr:spPr>
        <a:xfrm>
          <a:off x="1085850" y="228599"/>
          <a:ext cx="3048000" cy="542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PE" sz="3600"/>
            <a:t>Bienvenida(o)!</a:t>
          </a:r>
        </a:p>
      </xdr:txBody>
    </xdr:sp>
    <xdr:clientData/>
  </xdr:twoCellAnchor>
  <xdr:twoCellAnchor>
    <xdr:from>
      <xdr:col>7</xdr:col>
      <xdr:colOff>531496</xdr:colOff>
      <xdr:row>20</xdr:row>
      <xdr:rowOff>179066</xdr:rowOff>
    </xdr:from>
    <xdr:to>
      <xdr:col>8</xdr:col>
      <xdr:colOff>502921</xdr:colOff>
      <xdr:row>23</xdr:row>
      <xdr:rowOff>64766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AC5607C1-83B0-4557-98FC-FCA8BC197F73}"/>
            </a:ext>
          </a:extLst>
        </xdr:cNvPr>
        <xdr:cNvSpPr txBox="1"/>
      </xdr:nvSpPr>
      <xdr:spPr>
        <a:xfrm>
          <a:off x="6078856" y="4042406"/>
          <a:ext cx="763905" cy="5105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PE" sz="1400">
              <a:latin typeface="Franklin Gothic Demi Cond" panose="020B0706030402020204" pitchFamily="34" charset="0"/>
            </a:rPr>
            <a:t>Iconos</a:t>
          </a:r>
        </a:p>
      </xdr:txBody>
    </xdr:sp>
    <xdr:clientData/>
  </xdr:twoCellAnchor>
  <xdr:twoCellAnchor>
    <xdr:from>
      <xdr:col>13</xdr:col>
      <xdr:colOff>750575</xdr:colOff>
      <xdr:row>12</xdr:row>
      <xdr:rowOff>93344</xdr:rowOff>
    </xdr:from>
    <xdr:to>
      <xdr:col>17</xdr:col>
      <xdr:colOff>340996</xdr:colOff>
      <xdr:row>15</xdr:row>
      <xdr:rowOff>83819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E8360DF7-166D-4B07-9677-6CCB26406D9F}"/>
            </a:ext>
          </a:extLst>
        </xdr:cNvPr>
        <xdr:cNvGrpSpPr/>
      </xdr:nvGrpSpPr>
      <xdr:grpSpPr>
        <a:xfrm>
          <a:off x="11500738" y="2478735"/>
          <a:ext cx="2898164" cy="618628"/>
          <a:chOff x="4514854" y="1200150"/>
          <a:chExt cx="2638421" cy="485775"/>
        </a:xfrm>
      </xdr:grpSpPr>
      <xdr:grpSp>
        <xdr:nvGrpSpPr>
          <xdr:cNvPr id="5" name="Grupo 4">
            <a:extLst>
              <a:ext uri="{FF2B5EF4-FFF2-40B4-BE49-F238E27FC236}">
                <a16:creationId xmlns:a16="http://schemas.microsoft.com/office/drawing/2014/main" id="{D71E347E-A74F-45A7-A694-EA720E8FEA9E}"/>
              </a:ext>
            </a:extLst>
          </xdr:cNvPr>
          <xdr:cNvGrpSpPr/>
        </xdr:nvGrpSpPr>
        <xdr:grpSpPr>
          <a:xfrm>
            <a:off x="4514854" y="1200150"/>
            <a:ext cx="2638421" cy="485775"/>
            <a:chOff x="5305429" y="685800"/>
            <a:chExt cx="2638421" cy="485775"/>
          </a:xfrm>
        </xdr:grpSpPr>
        <xdr:sp macro="" textlink="">
          <xdr:nvSpPr>
            <xdr:cNvPr id="7" name="Rectángulo: esquinas superiores redondeadas 6">
              <a:extLst>
                <a:ext uri="{FF2B5EF4-FFF2-40B4-BE49-F238E27FC236}">
                  <a16:creationId xmlns:a16="http://schemas.microsoft.com/office/drawing/2014/main" id="{D1D1062A-0B09-43AB-972E-84635A56C0EE}"/>
                </a:ext>
              </a:extLst>
            </xdr:cNvPr>
            <xdr:cNvSpPr/>
          </xdr:nvSpPr>
          <xdr:spPr>
            <a:xfrm rot="16200000">
              <a:off x="5776917" y="242884"/>
              <a:ext cx="438149" cy="1381125"/>
            </a:xfrm>
            <a:prstGeom prst="round2SameRect">
              <a:avLst>
                <a:gd name="adj1" fmla="val 50000"/>
                <a:gd name="adj2" fmla="val 0"/>
              </a:avLst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PE" sz="1100"/>
            </a:p>
          </xdr:txBody>
        </xdr:sp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D36E0EF-7AAF-4BD7-8D08-2599E281E64A}"/>
                </a:ext>
              </a:extLst>
            </xdr:cNvPr>
            <xdr:cNvSpPr txBox="1"/>
          </xdr:nvSpPr>
          <xdr:spPr>
            <a:xfrm>
              <a:off x="6781799" y="685800"/>
              <a:ext cx="1162051" cy="4857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s-PE" sz="1100"/>
                <a:t>RGB: </a:t>
              </a:r>
              <a:r>
                <a:rPr lang="es-PE" sz="1100" b="0" i="0" u="none" strike="noStrik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0,32,96</a:t>
              </a:r>
              <a:r>
                <a:rPr lang="es-PE"/>
                <a:t> </a:t>
              </a:r>
              <a:r>
                <a:rPr lang="es-PE" sz="1100"/>
                <a:t>HEX: #002060</a:t>
              </a:r>
            </a:p>
          </xdr:txBody>
        </xdr:sp>
      </xdr:grpSp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812CDA2C-0B1B-4BBB-A199-99432A47C2EF}"/>
              </a:ext>
            </a:extLst>
          </xdr:cNvPr>
          <xdr:cNvSpPr txBox="1"/>
        </xdr:nvSpPr>
        <xdr:spPr>
          <a:xfrm>
            <a:off x="4634595" y="1332762"/>
            <a:ext cx="1156603" cy="22081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eaLnBrk="1" fontAlgn="auto" latinLnBrk="0" hangingPunct="1"/>
            <a:r>
              <a:rPr lang="es-PE" sz="110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Azul Oscuro</a:t>
            </a:r>
            <a:endParaRPr lang="es-PE" b="0">
              <a:solidFill>
                <a:schemeClr val="bg1"/>
              </a:solidFill>
              <a:effectLst/>
            </a:endParaRPr>
          </a:p>
          <a:p>
            <a:endParaRPr lang="es-PE" sz="1100" b="0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13</xdr:col>
      <xdr:colOff>755337</xdr:colOff>
      <xdr:row>7</xdr:row>
      <xdr:rowOff>245744</xdr:rowOff>
    </xdr:from>
    <xdr:to>
      <xdr:col>17</xdr:col>
      <xdr:colOff>393383</xdr:colOff>
      <xdr:row>10</xdr:row>
      <xdr:rowOff>93344</xdr:rowOff>
    </xdr:to>
    <xdr:grpSp>
      <xdr:nvGrpSpPr>
        <xdr:cNvPr id="9" name="Grupo 8">
          <a:extLst>
            <a:ext uri="{FF2B5EF4-FFF2-40B4-BE49-F238E27FC236}">
              <a16:creationId xmlns:a16="http://schemas.microsoft.com/office/drawing/2014/main" id="{DEA653F6-3E5E-489A-8A30-B684350D3AB6}"/>
            </a:ext>
          </a:extLst>
        </xdr:cNvPr>
        <xdr:cNvGrpSpPr/>
      </xdr:nvGrpSpPr>
      <xdr:grpSpPr>
        <a:xfrm>
          <a:off x="11505500" y="1621320"/>
          <a:ext cx="2945789" cy="475753"/>
          <a:chOff x="4495802" y="2352675"/>
          <a:chExt cx="2686046" cy="485775"/>
        </a:xfrm>
      </xdr:grpSpPr>
      <xdr:grpSp>
        <xdr:nvGrpSpPr>
          <xdr:cNvPr id="10" name="Grupo 9">
            <a:extLst>
              <a:ext uri="{FF2B5EF4-FFF2-40B4-BE49-F238E27FC236}">
                <a16:creationId xmlns:a16="http://schemas.microsoft.com/office/drawing/2014/main" id="{EA8C5A72-873C-4356-A96C-D5EBEEC01C49}"/>
              </a:ext>
            </a:extLst>
          </xdr:cNvPr>
          <xdr:cNvGrpSpPr/>
        </xdr:nvGrpSpPr>
        <xdr:grpSpPr>
          <a:xfrm>
            <a:off x="4495802" y="2352675"/>
            <a:ext cx="2686046" cy="485775"/>
            <a:chOff x="5305429" y="685800"/>
            <a:chExt cx="2294873" cy="485775"/>
          </a:xfrm>
        </xdr:grpSpPr>
        <xdr:sp macro="" textlink="">
          <xdr:nvSpPr>
            <xdr:cNvPr id="12" name="Rectángulo: esquinas superiores redondeadas 11">
              <a:extLst>
                <a:ext uri="{FF2B5EF4-FFF2-40B4-BE49-F238E27FC236}">
                  <a16:creationId xmlns:a16="http://schemas.microsoft.com/office/drawing/2014/main" id="{F55B4401-E7F3-410D-A147-FB697FA5CE90}"/>
                </a:ext>
              </a:extLst>
            </xdr:cNvPr>
            <xdr:cNvSpPr/>
          </xdr:nvSpPr>
          <xdr:spPr>
            <a:xfrm rot="16200000">
              <a:off x="5680417" y="339383"/>
              <a:ext cx="438149" cy="1188125"/>
            </a:xfrm>
            <a:prstGeom prst="round2SameRect">
              <a:avLst>
                <a:gd name="adj1" fmla="val 50000"/>
                <a:gd name="adj2" fmla="val 0"/>
              </a:avLst>
            </a:prstGeom>
            <a:solidFill>
              <a:srgbClr val="7030A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PE" sz="1100"/>
            </a:p>
          </xdr:txBody>
        </xdr:sp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B258C9C5-F9E7-4B9D-AC52-A0B82E2AFA00}"/>
                </a:ext>
              </a:extLst>
            </xdr:cNvPr>
            <xdr:cNvSpPr txBox="1"/>
          </xdr:nvSpPr>
          <xdr:spPr>
            <a:xfrm>
              <a:off x="6562077" y="685800"/>
              <a:ext cx="1038225" cy="4857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s-PE" sz="1100"/>
                <a:t>RGB: </a:t>
              </a:r>
              <a:r>
                <a:rPr lang="es-PE" sz="1100" b="0" i="0" u="none" strike="noStrik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112,48,160</a:t>
              </a:r>
              <a:r>
                <a:rPr lang="es-PE"/>
                <a:t> </a:t>
              </a:r>
              <a:r>
                <a:rPr lang="es-PE" sz="1100" baseline="0"/>
                <a:t> </a:t>
              </a:r>
              <a:r>
                <a:rPr lang="es-PE" sz="1100"/>
                <a:t>HEX: #7030a0</a:t>
              </a:r>
            </a:p>
          </xdr:txBody>
        </xdr:sp>
      </xdr:grpSp>
      <xdr:sp macro="" textlink="">
        <xdr:nvSpPr>
          <xdr:cNvPr id="11" name="CuadroTexto 10">
            <a:extLst>
              <a:ext uri="{FF2B5EF4-FFF2-40B4-BE49-F238E27FC236}">
                <a16:creationId xmlns:a16="http://schemas.microsoft.com/office/drawing/2014/main" id="{0152EB00-27BD-4B94-AD8D-2BE834EA7B69}"/>
              </a:ext>
            </a:extLst>
          </xdr:cNvPr>
          <xdr:cNvSpPr txBox="1"/>
        </xdr:nvSpPr>
        <xdr:spPr>
          <a:xfrm>
            <a:off x="4600576" y="2466975"/>
            <a:ext cx="1019174" cy="2762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eaLnBrk="1" fontAlgn="auto" latinLnBrk="0" hangingPunct="1"/>
            <a:r>
              <a:rPr lang="es-PE" sz="110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Púrpura</a:t>
            </a:r>
            <a:endParaRPr lang="es-PE" sz="1100" b="0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14</xdr:col>
      <xdr:colOff>331471</xdr:colOff>
      <xdr:row>5</xdr:row>
      <xdr:rowOff>102870</xdr:rowOff>
    </xdr:from>
    <xdr:to>
      <xdr:col>16</xdr:col>
      <xdr:colOff>741046</xdr:colOff>
      <xdr:row>7</xdr:row>
      <xdr:rowOff>0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B01AFEE2-EED0-4D69-A872-04A020972D37}"/>
            </a:ext>
          </a:extLst>
        </xdr:cNvPr>
        <xdr:cNvSpPr txBox="1"/>
      </xdr:nvSpPr>
      <xdr:spPr>
        <a:xfrm>
          <a:off x="11426191" y="1017270"/>
          <a:ext cx="1994535" cy="3162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PE" sz="1400">
              <a:latin typeface="Franklin Gothic Demi Cond" panose="020B0706030402020204" pitchFamily="34" charset="0"/>
              <a:cs typeface="Arial" panose="020B0604020202020204" pitchFamily="34" charset="0"/>
            </a:rPr>
            <a:t>Paleta de Colores</a:t>
          </a:r>
        </a:p>
      </xdr:txBody>
    </xdr:sp>
    <xdr:clientData/>
  </xdr:twoCellAnchor>
  <xdr:twoCellAnchor>
    <xdr:from>
      <xdr:col>7</xdr:col>
      <xdr:colOff>398147</xdr:colOff>
      <xdr:row>8</xdr:row>
      <xdr:rowOff>27142</xdr:rowOff>
    </xdr:from>
    <xdr:to>
      <xdr:col>10</xdr:col>
      <xdr:colOff>158116</xdr:colOff>
      <xdr:row>15</xdr:row>
      <xdr:rowOff>143345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385AD3D0-5906-4093-AF21-9606176841C1}"/>
            </a:ext>
          </a:extLst>
        </xdr:cNvPr>
        <xdr:cNvGrpSpPr/>
      </xdr:nvGrpSpPr>
      <xdr:grpSpPr>
        <a:xfrm>
          <a:off x="6186697" y="1657159"/>
          <a:ext cx="2240776" cy="1499730"/>
          <a:chOff x="6962776" y="888203"/>
          <a:chExt cx="2076449" cy="1352548"/>
        </a:xfrm>
      </xdr:grpSpPr>
      <xdr:sp macro="" textlink="">
        <xdr:nvSpPr>
          <xdr:cNvPr id="16" name="CuadroTexto 15">
            <a:extLst>
              <a:ext uri="{FF2B5EF4-FFF2-40B4-BE49-F238E27FC236}">
                <a16:creationId xmlns:a16="http://schemas.microsoft.com/office/drawing/2014/main" id="{B37390BA-7C4D-4B95-94F7-48C8634D4B5B}"/>
              </a:ext>
            </a:extLst>
          </xdr:cNvPr>
          <xdr:cNvSpPr txBox="1"/>
        </xdr:nvSpPr>
        <xdr:spPr>
          <a:xfrm>
            <a:off x="6972301" y="1012026"/>
            <a:ext cx="1085850" cy="5905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s-PE" sz="6000">
                <a:latin typeface="+mn-lt"/>
                <a:cs typeface="Arial" panose="020B0604020202020204" pitchFamily="34" charset="0"/>
              </a:rPr>
              <a:t>Aa</a:t>
            </a:r>
          </a:p>
        </xdr:txBody>
      </xdr:sp>
      <xdr:sp macro="" textlink="">
        <xdr:nvSpPr>
          <xdr:cNvPr id="17" name="CuadroTexto 16">
            <a:extLst>
              <a:ext uri="{FF2B5EF4-FFF2-40B4-BE49-F238E27FC236}">
                <a16:creationId xmlns:a16="http://schemas.microsoft.com/office/drawing/2014/main" id="{1CB8F3E0-B017-4AD2-9389-6528740F7A29}"/>
              </a:ext>
            </a:extLst>
          </xdr:cNvPr>
          <xdr:cNvSpPr txBox="1"/>
        </xdr:nvSpPr>
        <xdr:spPr>
          <a:xfrm>
            <a:off x="6962776" y="1593051"/>
            <a:ext cx="2076449" cy="4476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s-PE" sz="1000">
                <a:latin typeface="+mn-lt"/>
                <a:cs typeface="Arial" panose="020B0604020202020204" pitchFamily="34" charset="0"/>
              </a:rPr>
              <a:t>ABCDEFGHIJKLMNOPQRSTUVWXYZ</a:t>
            </a:r>
          </a:p>
          <a:p>
            <a:r>
              <a:rPr lang="es-PE" sz="1000">
                <a:latin typeface="+mn-lt"/>
                <a:cs typeface="Arial" panose="020B0604020202020204" pitchFamily="34" charset="0"/>
              </a:rPr>
              <a:t>abcdefghijklmnopqrstuvwxyz</a:t>
            </a:r>
          </a:p>
        </xdr:txBody>
      </xdr:sp>
      <xdr:sp macro="" textlink="">
        <xdr:nvSpPr>
          <xdr:cNvPr id="18" name="CuadroTexto 17">
            <a:extLst>
              <a:ext uri="{FF2B5EF4-FFF2-40B4-BE49-F238E27FC236}">
                <a16:creationId xmlns:a16="http://schemas.microsoft.com/office/drawing/2014/main" id="{2A319487-539D-4D13-889B-D0EA2B20C425}"/>
              </a:ext>
            </a:extLst>
          </xdr:cNvPr>
          <xdr:cNvSpPr txBox="1"/>
        </xdr:nvSpPr>
        <xdr:spPr>
          <a:xfrm>
            <a:off x="6991351" y="1993101"/>
            <a:ext cx="1076324" cy="2476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s-PE" sz="1000">
                <a:latin typeface="+mn-lt"/>
                <a:cs typeface="Arial" panose="020B0604020202020204" pitchFamily="34" charset="0"/>
              </a:rPr>
              <a:t>0123456789</a:t>
            </a:r>
          </a:p>
        </xdr:txBody>
      </xdr:sp>
      <xdr:sp macro="" textlink="">
        <xdr:nvSpPr>
          <xdr:cNvPr id="19" name="CuadroTexto 18">
            <a:extLst>
              <a:ext uri="{FF2B5EF4-FFF2-40B4-BE49-F238E27FC236}">
                <a16:creationId xmlns:a16="http://schemas.microsoft.com/office/drawing/2014/main" id="{3F2EA0CB-1EFC-40ED-BE5F-BC074FCBDDB5}"/>
              </a:ext>
            </a:extLst>
          </xdr:cNvPr>
          <xdr:cNvSpPr txBox="1"/>
        </xdr:nvSpPr>
        <xdr:spPr>
          <a:xfrm>
            <a:off x="8077200" y="888203"/>
            <a:ext cx="895350" cy="34052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r>
              <a:rPr lang="es-PE" sz="1800">
                <a:latin typeface="+mn-lt"/>
                <a:cs typeface="Arial" panose="020B0604020202020204" pitchFamily="34" charset="0"/>
              </a:rPr>
              <a:t>Calibri</a:t>
            </a:r>
          </a:p>
        </xdr:txBody>
      </xdr:sp>
    </xdr:grpSp>
    <xdr:clientData/>
  </xdr:twoCellAnchor>
  <xdr:twoCellAnchor>
    <xdr:from>
      <xdr:col>8</xdr:col>
      <xdr:colOff>769621</xdr:colOff>
      <xdr:row>5</xdr:row>
      <xdr:rowOff>74295</xdr:rowOff>
    </xdr:from>
    <xdr:to>
      <xdr:col>11</xdr:col>
      <xdr:colOff>417196</xdr:colOff>
      <xdr:row>6</xdr:row>
      <xdr:rowOff>207645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D9532536-F51B-417B-A2E7-770FD7D37E03}"/>
            </a:ext>
          </a:extLst>
        </xdr:cNvPr>
        <xdr:cNvSpPr txBox="1"/>
      </xdr:nvSpPr>
      <xdr:spPr>
        <a:xfrm>
          <a:off x="7109461" y="988695"/>
          <a:ext cx="2025015" cy="316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PE" sz="1400">
              <a:latin typeface="Franklin Gothic Demi Cond" panose="020B0706030402020204" pitchFamily="34" charset="0"/>
              <a:cs typeface="Arial" panose="020B0604020202020204" pitchFamily="34" charset="0"/>
            </a:rPr>
            <a:t>Tipografía</a:t>
          </a:r>
        </a:p>
      </xdr:txBody>
    </xdr:sp>
    <xdr:clientData/>
  </xdr:twoCellAnchor>
  <xdr:twoCellAnchor editAs="oneCell">
    <xdr:from>
      <xdr:col>0</xdr:col>
      <xdr:colOff>152400</xdr:colOff>
      <xdr:row>0</xdr:row>
      <xdr:rowOff>85725</xdr:rowOff>
    </xdr:from>
    <xdr:to>
      <xdr:col>1</xdr:col>
      <xdr:colOff>323980</xdr:colOff>
      <xdr:row>5</xdr:row>
      <xdr:rowOff>66805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B81E0B08-E91B-465A-88CB-2A957E08C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85725"/>
          <a:ext cx="933580" cy="933580"/>
        </a:xfrm>
        <a:prstGeom prst="rect">
          <a:avLst/>
        </a:prstGeom>
      </xdr:spPr>
    </xdr:pic>
    <xdr:clientData/>
  </xdr:twoCellAnchor>
  <xdr:twoCellAnchor editAs="oneCell">
    <xdr:from>
      <xdr:col>10</xdr:col>
      <xdr:colOff>110490</xdr:colOff>
      <xdr:row>21</xdr:row>
      <xdr:rowOff>24765</xdr:rowOff>
    </xdr:from>
    <xdr:to>
      <xdr:col>10</xdr:col>
      <xdr:colOff>500970</xdr:colOff>
      <xdr:row>22</xdr:row>
      <xdr:rowOff>128437</xdr:rowOff>
    </xdr:to>
    <xdr:pic>
      <xdr:nvPicPr>
        <xdr:cNvPr id="27" name="Gráfico 26" descr="Gráfico de barras con tendencia alcista con relleno sólido">
          <a:extLst>
            <a:ext uri="{FF2B5EF4-FFF2-40B4-BE49-F238E27FC236}">
              <a16:creationId xmlns:a16="http://schemas.microsoft.com/office/drawing/2014/main" id="{7AC7046E-2559-47DF-B7D5-117B97448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035290" y="4070985"/>
          <a:ext cx="390480" cy="362752"/>
        </a:xfrm>
        <a:prstGeom prst="rect">
          <a:avLst/>
        </a:prstGeom>
      </xdr:spPr>
    </xdr:pic>
    <xdr:clientData/>
  </xdr:twoCellAnchor>
  <xdr:twoCellAnchor editAs="oneCell">
    <xdr:from>
      <xdr:col>12</xdr:col>
      <xdr:colOff>611017</xdr:colOff>
      <xdr:row>21</xdr:row>
      <xdr:rowOff>47625</xdr:rowOff>
    </xdr:from>
    <xdr:to>
      <xdr:col>13</xdr:col>
      <xdr:colOff>144670</xdr:colOff>
      <xdr:row>22</xdr:row>
      <xdr:rowOff>151297</xdr:rowOff>
    </xdr:to>
    <xdr:pic>
      <xdr:nvPicPr>
        <xdr:cNvPr id="28" name="Gráfico 27" descr="Lista de comprobación con relleno sólido">
          <a:extLst>
            <a:ext uri="{FF2B5EF4-FFF2-40B4-BE49-F238E27FC236}">
              <a16:creationId xmlns:a16="http://schemas.microsoft.com/office/drawing/2014/main" id="{68B20FFA-7DE9-4B46-A962-9B1241FBD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120777" y="4093845"/>
          <a:ext cx="326133" cy="362752"/>
        </a:xfrm>
        <a:prstGeom prst="rect">
          <a:avLst/>
        </a:prstGeom>
      </xdr:spPr>
    </xdr:pic>
    <xdr:clientData/>
  </xdr:twoCellAnchor>
  <xdr:twoCellAnchor editAs="oneCell">
    <xdr:from>
      <xdr:col>10</xdr:col>
      <xdr:colOff>684386</xdr:colOff>
      <xdr:row>21</xdr:row>
      <xdr:rowOff>24765</xdr:rowOff>
    </xdr:from>
    <xdr:to>
      <xdr:col>11</xdr:col>
      <xdr:colOff>259104</xdr:colOff>
      <xdr:row>22</xdr:row>
      <xdr:rowOff>128437</xdr:rowOff>
    </xdr:to>
    <xdr:pic>
      <xdr:nvPicPr>
        <xdr:cNvPr id="29" name="Gráfico 28" descr="Dólar con relleno sólido">
          <a:extLst>
            <a:ext uri="{FF2B5EF4-FFF2-40B4-BE49-F238E27FC236}">
              <a16:creationId xmlns:a16="http://schemas.microsoft.com/office/drawing/2014/main" id="{2CBCFC12-3DEF-4AEF-8DE5-FBC777F24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609186" y="4070985"/>
          <a:ext cx="367198" cy="362752"/>
        </a:xfrm>
        <a:prstGeom prst="rect">
          <a:avLst/>
        </a:prstGeom>
      </xdr:spPr>
    </xdr:pic>
    <xdr:clientData/>
  </xdr:twoCellAnchor>
  <xdr:twoCellAnchor editAs="oneCell">
    <xdr:from>
      <xdr:col>8</xdr:col>
      <xdr:colOff>643892</xdr:colOff>
      <xdr:row>21</xdr:row>
      <xdr:rowOff>24765</xdr:rowOff>
    </xdr:from>
    <xdr:to>
      <xdr:col>9</xdr:col>
      <xdr:colOff>218608</xdr:colOff>
      <xdr:row>22</xdr:row>
      <xdr:rowOff>128437</xdr:rowOff>
    </xdr:to>
    <xdr:pic>
      <xdr:nvPicPr>
        <xdr:cNvPr id="30" name="Gráfico 29" descr="Indicador con relleno sólido">
          <a:extLst>
            <a:ext uri="{FF2B5EF4-FFF2-40B4-BE49-F238E27FC236}">
              <a16:creationId xmlns:a16="http://schemas.microsoft.com/office/drawing/2014/main" id="{2A65FCBB-36D8-4A95-9816-BE938FE0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983732" y="4070985"/>
          <a:ext cx="367196" cy="362752"/>
        </a:xfrm>
        <a:prstGeom prst="rect">
          <a:avLst/>
        </a:prstGeom>
      </xdr:spPr>
    </xdr:pic>
    <xdr:clientData/>
  </xdr:twoCellAnchor>
  <xdr:twoCellAnchor editAs="oneCell">
    <xdr:from>
      <xdr:col>11</xdr:col>
      <xdr:colOff>388269</xdr:colOff>
      <xdr:row>21</xdr:row>
      <xdr:rowOff>24765</xdr:rowOff>
    </xdr:from>
    <xdr:to>
      <xdr:col>11</xdr:col>
      <xdr:colOff>748269</xdr:colOff>
      <xdr:row>22</xdr:row>
      <xdr:rowOff>128437</xdr:rowOff>
    </xdr:to>
    <xdr:pic>
      <xdr:nvPicPr>
        <xdr:cNvPr id="31" name="Gráfico 30" descr="Carro de la compra con relleno sólido">
          <a:extLst>
            <a:ext uri="{FF2B5EF4-FFF2-40B4-BE49-F238E27FC236}">
              <a16:creationId xmlns:a16="http://schemas.microsoft.com/office/drawing/2014/main" id="{0CFAEB96-3ADC-4A15-936A-FFDDC4C56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105549" y="4070985"/>
          <a:ext cx="360000" cy="362752"/>
        </a:xfrm>
        <a:prstGeom prst="rect">
          <a:avLst/>
        </a:prstGeom>
      </xdr:spPr>
    </xdr:pic>
    <xdr:clientData/>
  </xdr:twoCellAnchor>
  <xdr:twoCellAnchor>
    <xdr:from>
      <xdr:col>10</xdr:col>
      <xdr:colOff>617222</xdr:colOff>
      <xdr:row>7</xdr:row>
      <xdr:rowOff>162397</xdr:rowOff>
    </xdr:from>
    <xdr:to>
      <xdr:col>13</xdr:col>
      <xdr:colOff>407671</xdr:colOff>
      <xdr:row>15</xdr:row>
      <xdr:rowOff>162394</xdr:rowOff>
    </xdr:to>
    <xdr:grpSp>
      <xdr:nvGrpSpPr>
        <xdr:cNvPr id="32" name="Grupo 31">
          <a:extLst>
            <a:ext uri="{FF2B5EF4-FFF2-40B4-BE49-F238E27FC236}">
              <a16:creationId xmlns:a16="http://schemas.microsoft.com/office/drawing/2014/main" id="{9BFBD825-9BBD-400E-843F-8AF5DB0F587D}"/>
            </a:ext>
          </a:extLst>
        </xdr:cNvPr>
        <xdr:cNvGrpSpPr/>
      </xdr:nvGrpSpPr>
      <xdr:grpSpPr>
        <a:xfrm>
          <a:off x="8886579" y="1537973"/>
          <a:ext cx="2271255" cy="1637965"/>
          <a:chOff x="6962776" y="749243"/>
          <a:chExt cx="2076449" cy="1491508"/>
        </a:xfrm>
      </xdr:grpSpPr>
      <xdr:sp macro="" textlink="">
        <xdr:nvSpPr>
          <xdr:cNvPr id="33" name="CuadroTexto 32">
            <a:extLst>
              <a:ext uri="{FF2B5EF4-FFF2-40B4-BE49-F238E27FC236}">
                <a16:creationId xmlns:a16="http://schemas.microsoft.com/office/drawing/2014/main" id="{A94129D7-2383-453E-B455-E015A328A916}"/>
              </a:ext>
            </a:extLst>
          </xdr:cNvPr>
          <xdr:cNvSpPr txBox="1"/>
        </xdr:nvSpPr>
        <xdr:spPr>
          <a:xfrm>
            <a:off x="6972301" y="1012026"/>
            <a:ext cx="1085850" cy="5905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s-PE" sz="5400">
                <a:latin typeface="Arial Rounded MT Bold" panose="020F0704030504030204" pitchFamily="34" charset="0"/>
                <a:cs typeface="Arial" panose="020B0604020202020204" pitchFamily="34" charset="0"/>
              </a:rPr>
              <a:t>Aa</a:t>
            </a:r>
          </a:p>
        </xdr:txBody>
      </xdr:sp>
      <xdr:sp macro="" textlink="">
        <xdr:nvSpPr>
          <xdr:cNvPr id="34" name="CuadroTexto 33">
            <a:extLst>
              <a:ext uri="{FF2B5EF4-FFF2-40B4-BE49-F238E27FC236}">
                <a16:creationId xmlns:a16="http://schemas.microsoft.com/office/drawing/2014/main" id="{D1A086B8-4784-4E7A-8FF6-3C032BEA604A}"/>
              </a:ext>
            </a:extLst>
          </xdr:cNvPr>
          <xdr:cNvSpPr txBox="1"/>
        </xdr:nvSpPr>
        <xdr:spPr>
          <a:xfrm>
            <a:off x="6962776" y="1593051"/>
            <a:ext cx="2076449" cy="4476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s-PE" sz="800">
                <a:latin typeface="Arial Rounded MT Bold" panose="020F0704030504030204" pitchFamily="34" charset="0"/>
                <a:cs typeface="Arial" panose="020B0604020202020204" pitchFamily="34" charset="0"/>
              </a:rPr>
              <a:t>ABCDEFGHIJKLMNOPQRSTUVWXYZ</a:t>
            </a:r>
          </a:p>
          <a:p>
            <a:r>
              <a:rPr lang="es-PE" sz="800">
                <a:latin typeface="Arial Rounded MT Bold" panose="020F0704030504030204" pitchFamily="34" charset="0"/>
                <a:cs typeface="Arial" panose="020B0604020202020204" pitchFamily="34" charset="0"/>
              </a:rPr>
              <a:t>abcdefghijklmnopqrstuvwxyz</a:t>
            </a:r>
          </a:p>
        </xdr:txBody>
      </xdr:sp>
      <xdr:sp macro="" textlink="">
        <xdr:nvSpPr>
          <xdr:cNvPr id="35" name="CuadroTexto 34">
            <a:extLst>
              <a:ext uri="{FF2B5EF4-FFF2-40B4-BE49-F238E27FC236}">
                <a16:creationId xmlns:a16="http://schemas.microsoft.com/office/drawing/2014/main" id="{A9380C31-C147-48F7-995F-C44DDC2B9862}"/>
              </a:ext>
            </a:extLst>
          </xdr:cNvPr>
          <xdr:cNvSpPr txBox="1"/>
        </xdr:nvSpPr>
        <xdr:spPr>
          <a:xfrm>
            <a:off x="6991351" y="1993101"/>
            <a:ext cx="1076324" cy="2476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s-PE" sz="1000">
                <a:latin typeface="Arial Rounded MT Bold" panose="020F0704030504030204" pitchFamily="34" charset="0"/>
                <a:cs typeface="Arial" panose="020B0604020202020204" pitchFamily="34" charset="0"/>
              </a:rPr>
              <a:t>0123456789</a:t>
            </a:r>
          </a:p>
        </xdr:txBody>
      </xdr:sp>
      <xdr:sp macro="" textlink="">
        <xdr:nvSpPr>
          <xdr:cNvPr id="36" name="CuadroTexto 35">
            <a:extLst>
              <a:ext uri="{FF2B5EF4-FFF2-40B4-BE49-F238E27FC236}">
                <a16:creationId xmlns:a16="http://schemas.microsoft.com/office/drawing/2014/main" id="{BD9B9C1E-DFF0-4DDE-9690-ACEB93E36ED0}"/>
              </a:ext>
            </a:extLst>
          </xdr:cNvPr>
          <xdr:cNvSpPr txBox="1"/>
        </xdr:nvSpPr>
        <xdr:spPr>
          <a:xfrm>
            <a:off x="7534274" y="749243"/>
            <a:ext cx="1495426" cy="43309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r>
              <a:rPr lang="es-PE" sz="1200">
                <a:latin typeface="Arial Rounded MT Bold" panose="020F0704030504030204" pitchFamily="34" charset="0"/>
                <a:cs typeface="Arial" panose="020B0604020202020204" pitchFamily="34" charset="0"/>
              </a:rPr>
              <a:t>Arial Rounded MT Bold</a:t>
            </a:r>
          </a:p>
        </xdr:txBody>
      </xdr:sp>
    </xdr:grpSp>
    <xdr:clientData/>
  </xdr:twoCellAnchor>
  <xdr:twoCellAnchor editAs="oneCell">
    <xdr:from>
      <xdr:col>12</xdr:col>
      <xdr:colOff>118534</xdr:colOff>
      <xdr:row>21</xdr:row>
      <xdr:rowOff>37254</xdr:rowOff>
    </xdr:from>
    <xdr:to>
      <xdr:col>12</xdr:col>
      <xdr:colOff>478534</xdr:colOff>
      <xdr:row>22</xdr:row>
      <xdr:rowOff>138174</xdr:rowOff>
    </xdr:to>
    <xdr:pic>
      <xdr:nvPicPr>
        <xdr:cNvPr id="37" name="Gráfico 36" descr="Dinero con relleno sólido">
          <a:extLst>
            <a:ext uri="{FF2B5EF4-FFF2-40B4-BE49-F238E27FC236}">
              <a16:creationId xmlns:a16="http://schemas.microsoft.com/office/drawing/2014/main" id="{37777306-B8AA-43C0-8C09-1C411B774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628294" y="4083474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358140</xdr:colOff>
      <xdr:row>20</xdr:row>
      <xdr:rowOff>106680</xdr:rowOff>
    </xdr:from>
    <xdr:to>
      <xdr:col>10</xdr:col>
      <xdr:colOff>33660</xdr:colOff>
      <xdr:row>22</xdr:row>
      <xdr:rowOff>132720</xdr:rowOff>
    </xdr:to>
    <xdr:pic>
      <xdr:nvPicPr>
        <xdr:cNvPr id="38" name="Gráfico 37" descr="Robot con relleno sólido">
          <a:extLst>
            <a:ext uri="{FF2B5EF4-FFF2-40B4-BE49-F238E27FC236}">
              <a16:creationId xmlns:a16="http://schemas.microsoft.com/office/drawing/2014/main" id="{88F2F3DE-8FB4-4877-9568-AA9040525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490460" y="3970020"/>
          <a:ext cx="468000" cy="468000"/>
        </a:xfrm>
        <a:prstGeom prst="rect">
          <a:avLst/>
        </a:prstGeom>
      </xdr:spPr>
    </xdr:pic>
    <xdr:clientData/>
  </xdr:twoCellAnchor>
  <xdr:twoCellAnchor>
    <xdr:from>
      <xdr:col>7</xdr:col>
      <xdr:colOff>555350</xdr:colOff>
      <xdr:row>20</xdr:row>
      <xdr:rowOff>179066</xdr:rowOff>
    </xdr:from>
    <xdr:to>
      <xdr:col>8</xdr:col>
      <xdr:colOff>526775</xdr:colOff>
      <xdr:row>23</xdr:row>
      <xdr:rowOff>64766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55C5F704-AA54-8DD9-CFAE-B90AA2AAE95A}"/>
            </a:ext>
          </a:extLst>
        </xdr:cNvPr>
        <xdr:cNvSpPr txBox="1"/>
      </xdr:nvSpPr>
      <xdr:spPr>
        <a:xfrm>
          <a:off x="6343900" y="4146767"/>
          <a:ext cx="798360" cy="52975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PE" sz="1400">
              <a:latin typeface="Franklin Gothic Demi Cond" panose="020B0706030402020204" pitchFamily="34" charset="0"/>
            </a:rPr>
            <a:t>Iconos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357809</xdr:colOff>
      <xdr:row>6</xdr:row>
      <xdr:rowOff>151076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89856CE0-5191-B69C-6A50-D30E54DF13D9}"/>
            </a:ext>
          </a:extLst>
        </xdr:cNvPr>
        <xdr:cNvSpPr/>
      </xdr:nvSpPr>
      <xdr:spPr>
        <a:xfrm>
          <a:off x="0" y="0"/>
          <a:ext cx="2834946" cy="1362121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latin typeface="+mn-lt"/>
            </a:rPr>
            <a:t>PANEL</a:t>
          </a:r>
          <a:r>
            <a:rPr lang="en-US" sz="2000" b="1" baseline="0">
              <a:latin typeface="+mn-lt"/>
            </a:rPr>
            <a:t> DE INVENTARIO  CONTROL DE MES DE ENERO 2025</a:t>
          </a:r>
          <a:endParaRPr lang="en-US" sz="2000" b="1">
            <a:latin typeface="+mn-lt"/>
          </a:endParaRPr>
        </a:p>
      </xdr:txBody>
    </xdr:sp>
    <xdr:clientData/>
  </xdr:twoCellAnchor>
  <xdr:twoCellAnchor>
    <xdr:from>
      <xdr:col>3</xdr:col>
      <xdr:colOff>494204</xdr:colOff>
      <xdr:row>0</xdr:row>
      <xdr:rowOff>15289</xdr:rowOff>
    </xdr:from>
    <xdr:to>
      <xdr:col>5</xdr:col>
      <xdr:colOff>189608</xdr:colOff>
      <xdr:row>1</xdr:row>
      <xdr:rowOff>79513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A969C3EE-60FC-8C2C-3AC1-B86B66BD0E9D}"/>
            </a:ext>
          </a:extLst>
        </xdr:cNvPr>
        <xdr:cNvSpPr txBox="1"/>
      </xdr:nvSpPr>
      <xdr:spPr>
        <a:xfrm>
          <a:off x="2971341" y="15289"/>
          <a:ext cx="1346829" cy="2538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Aharoni" panose="02010803020104030203" pitchFamily="2" charset="-79"/>
              <a:cs typeface="Aharoni" panose="02010803020104030203" pitchFamily="2" charset="-79"/>
            </a:rPr>
            <a:t>Inventario Inicial</a:t>
          </a:r>
        </a:p>
      </xdr:txBody>
    </xdr:sp>
    <xdr:clientData/>
  </xdr:twoCellAnchor>
  <xdr:twoCellAnchor>
    <xdr:from>
      <xdr:col>3</xdr:col>
      <xdr:colOff>499810</xdr:colOff>
      <xdr:row>1</xdr:row>
      <xdr:rowOff>33128</xdr:rowOff>
    </xdr:from>
    <xdr:to>
      <xdr:col>5</xdr:col>
      <xdr:colOff>195214</xdr:colOff>
      <xdr:row>2</xdr:row>
      <xdr:rowOff>110094</xdr:rowOff>
    </xdr:to>
    <xdr:sp macro="" textlink="Análisis!B15">
      <xdr:nvSpPr>
        <xdr:cNvPr id="4" name="CuadroTexto 3">
          <a:extLst>
            <a:ext uri="{FF2B5EF4-FFF2-40B4-BE49-F238E27FC236}">
              <a16:creationId xmlns:a16="http://schemas.microsoft.com/office/drawing/2014/main" id="{7EBBAE1A-68D4-4D9C-B1DA-32CAF8B3D91E}"/>
            </a:ext>
          </a:extLst>
        </xdr:cNvPr>
        <xdr:cNvSpPr txBox="1"/>
      </xdr:nvSpPr>
      <xdr:spPr>
        <a:xfrm>
          <a:off x="2988914" y="226725"/>
          <a:ext cx="1354807" cy="3397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B0363D7-460C-443A-A03B-849C3E64BF4F}" type="TxLink">
            <a:rPr lang="en-US" sz="2000" b="0" i="0" u="none" strike="noStrike">
              <a:solidFill>
                <a:srgbClr val="002060"/>
              </a:solidFill>
              <a:latin typeface="Arial Rounded MT Bold" panose="020F0704030504030204" pitchFamily="34" charset="0"/>
              <a:ea typeface="Calibri"/>
              <a:cs typeface="Calibri"/>
            </a:rPr>
            <a:t>35000</a:t>
          </a:fld>
          <a:endParaRPr lang="en-US" sz="2000" b="1">
            <a:solidFill>
              <a:srgbClr val="002060"/>
            </a:solidFill>
            <a:latin typeface="Arial Rounded MT Bold" panose="020F0704030504030204" pitchFamily="34" charset="0"/>
            <a:cs typeface="Aharoni" panose="02010803020104030203" pitchFamily="2" charset="-79"/>
          </a:endParaRPr>
        </a:p>
      </xdr:txBody>
    </xdr:sp>
    <xdr:clientData/>
  </xdr:twoCellAnchor>
  <xdr:twoCellAnchor>
    <xdr:from>
      <xdr:col>4</xdr:col>
      <xdr:colOff>514881</xdr:colOff>
      <xdr:row>2</xdr:row>
      <xdr:rowOff>104959</xdr:rowOff>
    </xdr:from>
    <xdr:to>
      <xdr:col>6</xdr:col>
      <xdr:colOff>210284</xdr:colOff>
      <xdr:row>4</xdr:row>
      <xdr:rowOff>65715</xdr:rowOff>
    </xdr:to>
    <xdr:sp macro="" textlink="Análisis!C15">
      <xdr:nvSpPr>
        <xdr:cNvPr id="5" name="CuadroTexto 4">
          <a:extLst>
            <a:ext uri="{FF2B5EF4-FFF2-40B4-BE49-F238E27FC236}">
              <a16:creationId xmlns:a16="http://schemas.microsoft.com/office/drawing/2014/main" id="{9F27FDF1-E194-46A6-8A2D-CD22DEB4AE75}"/>
            </a:ext>
          </a:extLst>
        </xdr:cNvPr>
        <xdr:cNvSpPr txBox="1"/>
      </xdr:nvSpPr>
      <xdr:spPr>
        <a:xfrm>
          <a:off x="3827011" y="560102"/>
          <a:ext cx="1351467" cy="3446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BB269D6-8954-4632-B6CA-A0A03339790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 $26,655,000 </a:t>
          </a:fld>
          <a:endParaRPr lang="en-US" sz="2000" b="1">
            <a:solidFill>
              <a:srgbClr val="002060"/>
            </a:solidFill>
            <a:latin typeface="Arial Rounded MT Bold" panose="020F0704030504030204" pitchFamily="34" charset="0"/>
            <a:cs typeface="Aharoni" panose="02010803020104030203" pitchFamily="2" charset="-79"/>
          </a:endParaRPr>
        </a:p>
      </xdr:txBody>
    </xdr:sp>
    <xdr:clientData/>
  </xdr:twoCellAnchor>
  <xdr:twoCellAnchor>
    <xdr:from>
      <xdr:col>3</xdr:col>
      <xdr:colOff>550474</xdr:colOff>
      <xdr:row>4</xdr:row>
      <xdr:rowOff>17039</xdr:rowOff>
    </xdr:from>
    <xdr:to>
      <xdr:col>5</xdr:col>
      <xdr:colOff>502636</xdr:colOff>
      <xdr:row>4</xdr:row>
      <xdr:rowOff>18350</xdr:rowOff>
    </xdr:to>
    <xdr:cxnSp macro="">
      <xdr:nvCxnSpPr>
        <xdr:cNvPr id="7" name="Conector recto 6">
          <a:extLst>
            <a:ext uri="{FF2B5EF4-FFF2-40B4-BE49-F238E27FC236}">
              <a16:creationId xmlns:a16="http://schemas.microsoft.com/office/drawing/2014/main" id="{48110695-66F4-D0CF-6FFA-756EDDD34DF8}"/>
            </a:ext>
          </a:extLst>
        </xdr:cNvPr>
        <xdr:cNvCxnSpPr/>
      </xdr:nvCxnSpPr>
      <xdr:spPr>
        <a:xfrm flipV="1">
          <a:off x="3029577" y="849086"/>
          <a:ext cx="1604898" cy="1311"/>
        </a:xfrm>
        <a:prstGeom prst="line">
          <a:avLst/>
        </a:prstGeom>
        <a:ln w="31750">
          <a:gradFill flip="none" rotWithShape="1">
            <a:gsLst>
              <a:gs pos="86000">
                <a:srgbClr val="002060"/>
              </a:gs>
              <a:gs pos="3000">
                <a:srgbClr val="7030A0"/>
              </a:gs>
            </a:gsLst>
            <a:lin ang="270000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628252</xdr:colOff>
      <xdr:row>0</xdr:row>
      <xdr:rowOff>0</xdr:rowOff>
    </xdr:from>
    <xdr:to>
      <xdr:col>8</xdr:col>
      <xdr:colOff>800222</xdr:colOff>
      <xdr:row>1</xdr:row>
      <xdr:rowOff>64224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477DFF97-CD9F-4B82-AAD5-6E2AC860D205}"/>
            </a:ext>
          </a:extLst>
        </xdr:cNvPr>
        <xdr:cNvSpPr txBox="1"/>
      </xdr:nvSpPr>
      <xdr:spPr>
        <a:xfrm>
          <a:off x="5603496" y="0"/>
          <a:ext cx="1830386" cy="2573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Aharoni" panose="02010803020104030203" pitchFamily="2" charset="-79"/>
              <a:cs typeface="Aharoni" panose="02010803020104030203" pitchFamily="2" charset="-79"/>
            </a:rPr>
            <a:t>Entradas (Compras)</a:t>
          </a:r>
        </a:p>
      </xdr:txBody>
    </xdr:sp>
    <xdr:clientData/>
  </xdr:twoCellAnchor>
  <xdr:twoCellAnchor>
    <xdr:from>
      <xdr:col>6</xdr:col>
      <xdr:colOff>633858</xdr:colOff>
      <xdr:row>1</xdr:row>
      <xdr:rowOff>17839</xdr:rowOff>
    </xdr:from>
    <xdr:to>
      <xdr:col>8</xdr:col>
      <xdr:colOff>329262</xdr:colOff>
      <xdr:row>2</xdr:row>
      <xdr:rowOff>94805</xdr:rowOff>
    </xdr:to>
    <xdr:sp macro="" textlink="Análisis!E15">
      <xdr:nvSpPr>
        <xdr:cNvPr id="10" name="CuadroTexto 9">
          <a:extLst>
            <a:ext uri="{FF2B5EF4-FFF2-40B4-BE49-F238E27FC236}">
              <a16:creationId xmlns:a16="http://schemas.microsoft.com/office/drawing/2014/main" id="{0CD9E0D8-97C2-466F-9413-F42734F85380}"/>
            </a:ext>
          </a:extLst>
        </xdr:cNvPr>
        <xdr:cNvSpPr txBox="1"/>
      </xdr:nvSpPr>
      <xdr:spPr>
        <a:xfrm>
          <a:off x="5609102" y="210942"/>
          <a:ext cx="1353820" cy="3382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23A13FA-8D20-45A7-9155-F3D561D14440}" type="TxLink">
            <a:rPr lang="en-US" sz="2000" b="0" i="0" u="none" strike="noStrike">
              <a:solidFill>
                <a:srgbClr val="002060"/>
              </a:solidFill>
              <a:latin typeface="Arial Rounded MT Bold" panose="020F0704030504030204" pitchFamily="34" charset="0"/>
              <a:ea typeface="Calibri"/>
              <a:cs typeface="Calibri"/>
            </a:rPr>
            <a:pPr marL="0" indent="0"/>
            <a:t>33453</a:t>
          </a:fld>
          <a:endParaRPr lang="en-US" sz="2000" b="0" i="0" u="none" strike="noStrike">
            <a:solidFill>
              <a:srgbClr val="002060"/>
            </a:solidFill>
            <a:latin typeface="Arial Rounded MT Bold" panose="020F070403050403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7</xdr:col>
      <xdr:colOff>648928</xdr:colOff>
      <xdr:row>2</xdr:row>
      <xdr:rowOff>89670</xdr:rowOff>
    </xdr:from>
    <xdr:to>
      <xdr:col>9</xdr:col>
      <xdr:colOff>344332</xdr:colOff>
      <xdr:row>4</xdr:row>
      <xdr:rowOff>50426</xdr:rowOff>
    </xdr:to>
    <xdr:sp macro="" textlink="Análisis!F15">
      <xdr:nvSpPr>
        <xdr:cNvPr id="11" name="CuadroTexto 10">
          <a:extLst>
            <a:ext uri="{FF2B5EF4-FFF2-40B4-BE49-F238E27FC236}">
              <a16:creationId xmlns:a16="http://schemas.microsoft.com/office/drawing/2014/main" id="{5DF329E0-77C4-4C66-B4E5-F3F824063891}"/>
            </a:ext>
          </a:extLst>
        </xdr:cNvPr>
        <xdr:cNvSpPr txBox="1"/>
      </xdr:nvSpPr>
      <xdr:spPr>
        <a:xfrm>
          <a:off x="6453381" y="544030"/>
          <a:ext cx="1353818" cy="346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4472B6E-795C-45CD-B46D-B921F0EEA2B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 $28,072,100 </a:t>
          </a:fld>
          <a:endParaRPr lang="en-US" sz="2000" b="1">
            <a:solidFill>
              <a:srgbClr val="002060"/>
            </a:solidFill>
            <a:latin typeface="Arial Rounded MT Bold" panose="020F0704030504030204" pitchFamily="34" charset="0"/>
            <a:cs typeface="Aharoni" panose="02010803020104030203" pitchFamily="2" charset="-79"/>
          </a:endParaRPr>
        </a:p>
      </xdr:txBody>
    </xdr:sp>
    <xdr:clientData/>
  </xdr:twoCellAnchor>
  <xdr:twoCellAnchor>
    <xdr:from>
      <xdr:col>6</xdr:col>
      <xdr:colOff>771027</xdr:colOff>
      <xdr:row>4</xdr:row>
      <xdr:rowOff>10413</xdr:rowOff>
    </xdr:from>
    <xdr:to>
      <xdr:col>8</xdr:col>
      <xdr:colOff>723190</xdr:colOff>
      <xdr:row>4</xdr:row>
      <xdr:rowOff>11724</xdr:rowOff>
    </xdr:to>
    <xdr:cxnSp macro="">
      <xdr:nvCxnSpPr>
        <xdr:cNvPr id="24" name="Conector recto 23">
          <a:extLst>
            <a:ext uri="{FF2B5EF4-FFF2-40B4-BE49-F238E27FC236}">
              <a16:creationId xmlns:a16="http://schemas.microsoft.com/office/drawing/2014/main" id="{27922D7E-103A-48E3-9E8B-641740A94730}"/>
            </a:ext>
          </a:extLst>
        </xdr:cNvPr>
        <xdr:cNvCxnSpPr/>
      </xdr:nvCxnSpPr>
      <xdr:spPr>
        <a:xfrm flipV="1">
          <a:off x="5746271" y="850980"/>
          <a:ext cx="1610579" cy="1311"/>
        </a:xfrm>
        <a:prstGeom prst="line">
          <a:avLst/>
        </a:prstGeom>
        <a:ln w="31750">
          <a:gradFill flip="none" rotWithShape="1">
            <a:gsLst>
              <a:gs pos="86000">
                <a:srgbClr val="002060"/>
              </a:gs>
              <a:gs pos="3000">
                <a:srgbClr val="7030A0"/>
              </a:gs>
            </a:gsLst>
            <a:lin ang="270000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132953</xdr:colOff>
      <xdr:row>0</xdr:row>
      <xdr:rowOff>0</xdr:rowOff>
    </xdr:from>
    <xdr:to>
      <xdr:col>12</xdr:col>
      <xdr:colOff>307617</xdr:colOff>
      <xdr:row>1</xdr:row>
      <xdr:rowOff>64867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986ECD07-CE9C-4E4F-9F0E-C0EDC3CA1C6D}"/>
            </a:ext>
          </a:extLst>
        </xdr:cNvPr>
        <xdr:cNvSpPr txBox="1"/>
      </xdr:nvSpPr>
      <xdr:spPr>
        <a:xfrm>
          <a:off x="8425027" y="0"/>
          <a:ext cx="1833080" cy="257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Aharoni" panose="02010803020104030203" pitchFamily="2" charset="-79"/>
              <a:cs typeface="Aharoni" panose="02010803020104030203" pitchFamily="2" charset="-79"/>
            </a:rPr>
            <a:t>Salidas (Ventas)</a:t>
          </a:r>
        </a:p>
      </xdr:txBody>
    </xdr:sp>
    <xdr:clientData/>
  </xdr:twoCellAnchor>
  <xdr:twoCellAnchor>
    <xdr:from>
      <xdr:col>10</xdr:col>
      <xdr:colOff>138526</xdr:colOff>
      <xdr:row>1</xdr:row>
      <xdr:rowOff>19537</xdr:rowOff>
    </xdr:from>
    <xdr:to>
      <xdr:col>11</xdr:col>
      <xdr:colOff>662143</xdr:colOff>
      <xdr:row>2</xdr:row>
      <xdr:rowOff>89588</xdr:rowOff>
    </xdr:to>
    <xdr:sp macro="" textlink="Análisis!H15">
      <xdr:nvSpPr>
        <xdr:cNvPr id="18" name="CuadroTexto 17">
          <a:extLst>
            <a:ext uri="{FF2B5EF4-FFF2-40B4-BE49-F238E27FC236}">
              <a16:creationId xmlns:a16="http://schemas.microsoft.com/office/drawing/2014/main" id="{C9D9CEB3-1C37-4542-92F2-0680002FFCD4}"/>
            </a:ext>
          </a:extLst>
        </xdr:cNvPr>
        <xdr:cNvSpPr txBox="1"/>
      </xdr:nvSpPr>
      <xdr:spPr>
        <a:xfrm>
          <a:off x="8430600" y="212640"/>
          <a:ext cx="1352824" cy="3313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684BCB9-37FF-49B7-9C51-75FDBA7BE993}" type="TxLink">
            <a:rPr lang="en-US" sz="2000" b="0" i="0" u="none" strike="noStrike">
              <a:solidFill>
                <a:srgbClr val="002060"/>
              </a:solidFill>
              <a:latin typeface="Arial Rounded MT Bold" panose="020F0704030504030204" pitchFamily="34" charset="0"/>
              <a:ea typeface="Calibri"/>
              <a:cs typeface="Calibri"/>
            </a:rPr>
            <a:t>43988</a:t>
          </a:fld>
          <a:endParaRPr lang="en-US" sz="2000" b="0" i="0" u="none" strike="noStrike">
            <a:solidFill>
              <a:srgbClr val="002060"/>
            </a:solidFill>
            <a:latin typeface="Arial Rounded MT Bold" panose="020F070403050403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11</xdr:col>
      <xdr:colOff>155119</xdr:colOff>
      <xdr:row>2</xdr:row>
      <xdr:rowOff>84570</xdr:rowOff>
    </xdr:from>
    <xdr:to>
      <xdr:col>12</xdr:col>
      <xdr:colOff>678731</xdr:colOff>
      <xdr:row>4</xdr:row>
      <xdr:rowOff>50426</xdr:rowOff>
    </xdr:to>
    <xdr:sp macro="" textlink="Análisis!I15">
      <xdr:nvSpPr>
        <xdr:cNvPr id="19" name="CuadroTexto 18">
          <a:extLst>
            <a:ext uri="{FF2B5EF4-FFF2-40B4-BE49-F238E27FC236}">
              <a16:creationId xmlns:a16="http://schemas.microsoft.com/office/drawing/2014/main" id="{C1E25811-8939-47CD-8763-233A15E1E799}"/>
            </a:ext>
          </a:extLst>
        </xdr:cNvPr>
        <xdr:cNvSpPr txBox="1"/>
      </xdr:nvSpPr>
      <xdr:spPr>
        <a:xfrm>
          <a:off x="9276400" y="538930"/>
          <a:ext cx="1352821" cy="3520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7794D3D-3BDD-46B3-92DA-65CCE59CBB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 $45,846,410 </a:t>
          </a:fld>
          <a:endParaRPr lang="en-US" sz="2000" b="1">
            <a:solidFill>
              <a:srgbClr val="002060"/>
            </a:solidFill>
            <a:latin typeface="Arial Rounded MT Bold" panose="020F0704030504030204" pitchFamily="34" charset="0"/>
            <a:cs typeface="Aharoni" panose="02010803020104030203" pitchFamily="2" charset="-79"/>
          </a:endParaRPr>
        </a:p>
      </xdr:txBody>
    </xdr:sp>
    <xdr:clientData/>
  </xdr:twoCellAnchor>
  <xdr:twoCellAnchor>
    <xdr:from>
      <xdr:col>10</xdr:col>
      <xdr:colOff>159378</xdr:colOff>
      <xdr:row>4</xdr:row>
      <xdr:rowOff>18723</xdr:rowOff>
    </xdr:from>
    <xdr:to>
      <xdr:col>12</xdr:col>
      <xdr:colOff>115043</xdr:colOff>
      <xdr:row>4</xdr:row>
      <xdr:rowOff>20004</xdr:rowOff>
    </xdr:to>
    <xdr:cxnSp macro="">
      <xdr:nvCxnSpPr>
        <xdr:cNvPr id="25" name="Conector recto 24">
          <a:extLst>
            <a:ext uri="{FF2B5EF4-FFF2-40B4-BE49-F238E27FC236}">
              <a16:creationId xmlns:a16="http://schemas.microsoft.com/office/drawing/2014/main" id="{01E253C4-44E0-46E6-B69F-607558A8DC8C}"/>
            </a:ext>
          </a:extLst>
        </xdr:cNvPr>
        <xdr:cNvCxnSpPr/>
      </xdr:nvCxnSpPr>
      <xdr:spPr>
        <a:xfrm flipV="1">
          <a:off x="8451452" y="859290"/>
          <a:ext cx="1614081" cy="1281"/>
        </a:xfrm>
        <a:prstGeom prst="line">
          <a:avLst/>
        </a:prstGeom>
        <a:ln w="31750">
          <a:gradFill flip="none" rotWithShape="1">
            <a:gsLst>
              <a:gs pos="86000">
                <a:srgbClr val="002060"/>
              </a:gs>
              <a:gs pos="3000">
                <a:srgbClr val="7030A0"/>
              </a:gs>
            </a:gsLst>
            <a:lin ang="270000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135320</xdr:colOff>
      <xdr:row>0</xdr:row>
      <xdr:rowOff>0</xdr:rowOff>
    </xdr:from>
    <xdr:to>
      <xdr:col>15</xdr:col>
      <xdr:colOff>304583</xdr:colOff>
      <xdr:row>1</xdr:row>
      <xdr:rowOff>64867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962A2ED7-26D2-751D-D2BD-20B115CE37AF}"/>
            </a:ext>
          </a:extLst>
        </xdr:cNvPr>
        <xdr:cNvSpPr txBox="1"/>
      </xdr:nvSpPr>
      <xdr:spPr>
        <a:xfrm>
          <a:off x="10915017" y="0"/>
          <a:ext cx="1827677" cy="257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Aharoni" panose="02010803020104030203" pitchFamily="2" charset="-79"/>
              <a:cs typeface="Aharoni" panose="02010803020104030203" pitchFamily="2" charset="-79"/>
            </a:rPr>
            <a:t>Ajuste de Inventario</a:t>
          </a:r>
        </a:p>
      </xdr:txBody>
    </xdr:sp>
    <xdr:clientData/>
  </xdr:twoCellAnchor>
  <xdr:twoCellAnchor>
    <xdr:from>
      <xdr:col>13</xdr:col>
      <xdr:colOff>140876</xdr:colOff>
      <xdr:row>1</xdr:row>
      <xdr:rowOff>19537</xdr:rowOff>
    </xdr:from>
    <xdr:to>
      <xdr:col>14</xdr:col>
      <xdr:colOff>666511</xdr:colOff>
      <xdr:row>2</xdr:row>
      <xdr:rowOff>89588</xdr:rowOff>
    </xdr:to>
    <xdr:sp macro="" textlink="Análisis!K15">
      <xdr:nvSpPr>
        <xdr:cNvPr id="29" name="CuadroTexto 28">
          <a:extLst>
            <a:ext uri="{FF2B5EF4-FFF2-40B4-BE49-F238E27FC236}">
              <a16:creationId xmlns:a16="http://schemas.microsoft.com/office/drawing/2014/main" id="{AC47846C-623E-4A56-EF46-715142483E53}"/>
            </a:ext>
          </a:extLst>
        </xdr:cNvPr>
        <xdr:cNvSpPr txBox="1"/>
      </xdr:nvSpPr>
      <xdr:spPr>
        <a:xfrm>
          <a:off x="10920573" y="212640"/>
          <a:ext cx="1354842" cy="3313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6C1DF01-A7CC-4DA5-97F0-E5644C6A0E5C}" type="TxLink">
            <a:rPr lang="en-US" sz="2000" b="0" i="0" u="none" strike="noStrike">
              <a:solidFill>
                <a:srgbClr val="002060"/>
              </a:solidFill>
              <a:latin typeface="Arial Rounded MT Bold" panose="020F0704030504030204" pitchFamily="34" charset="0"/>
              <a:ea typeface="Calibri"/>
              <a:cs typeface="Calibri"/>
            </a:rPr>
            <a:t>284</a:t>
          </a:fld>
          <a:endParaRPr lang="en-US" sz="2000" b="0" i="0" u="none" strike="noStrike">
            <a:solidFill>
              <a:srgbClr val="002060"/>
            </a:solidFill>
            <a:latin typeface="Arial Rounded MT Bold" panose="020F070403050403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14</xdr:col>
      <xdr:colOff>154976</xdr:colOff>
      <xdr:row>2</xdr:row>
      <xdr:rowOff>84570</xdr:rowOff>
    </xdr:from>
    <xdr:to>
      <xdr:col>15</xdr:col>
      <xdr:colOff>680608</xdr:colOff>
      <xdr:row>4</xdr:row>
      <xdr:rowOff>50426</xdr:rowOff>
    </xdr:to>
    <xdr:sp macro="" textlink="Análisis!L15">
      <xdr:nvSpPr>
        <xdr:cNvPr id="30" name="CuadroTexto 29">
          <a:extLst>
            <a:ext uri="{FF2B5EF4-FFF2-40B4-BE49-F238E27FC236}">
              <a16:creationId xmlns:a16="http://schemas.microsoft.com/office/drawing/2014/main" id="{C295F81A-E7FC-1620-1273-2C982F5A279E}"/>
            </a:ext>
          </a:extLst>
        </xdr:cNvPr>
        <xdr:cNvSpPr txBox="1"/>
      </xdr:nvSpPr>
      <xdr:spPr>
        <a:xfrm>
          <a:off x="11763880" y="538930"/>
          <a:ext cx="1354839" cy="3520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5191B9B-A67B-4C8E-91A1-F0AA862D3D0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 $367,700 </a:t>
          </a:fld>
          <a:endParaRPr lang="en-US" sz="2000" b="1">
            <a:solidFill>
              <a:srgbClr val="002060"/>
            </a:solidFill>
            <a:latin typeface="Arial Rounded MT Bold" panose="020F0704030504030204" pitchFamily="34" charset="0"/>
            <a:cs typeface="Aharoni" panose="02010803020104030203" pitchFamily="2" charset="-79"/>
          </a:endParaRPr>
        </a:p>
      </xdr:txBody>
    </xdr:sp>
    <xdr:clientData/>
  </xdr:twoCellAnchor>
  <xdr:twoCellAnchor>
    <xdr:from>
      <xdr:col>13</xdr:col>
      <xdr:colOff>161667</xdr:colOff>
      <xdr:row>4</xdr:row>
      <xdr:rowOff>18723</xdr:rowOff>
    </xdr:from>
    <xdr:to>
      <xdr:col>15</xdr:col>
      <xdr:colOff>112580</xdr:colOff>
      <xdr:row>4</xdr:row>
      <xdr:rowOff>20004</xdr:rowOff>
    </xdr:to>
    <xdr:cxnSp macro="">
      <xdr:nvCxnSpPr>
        <xdr:cNvPr id="31" name="Conector recto 30">
          <a:extLst>
            <a:ext uri="{FF2B5EF4-FFF2-40B4-BE49-F238E27FC236}">
              <a16:creationId xmlns:a16="http://schemas.microsoft.com/office/drawing/2014/main" id="{CFF25F70-2132-CA5F-3F55-2782C0EA07B5}"/>
            </a:ext>
          </a:extLst>
        </xdr:cNvPr>
        <xdr:cNvCxnSpPr/>
      </xdr:nvCxnSpPr>
      <xdr:spPr>
        <a:xfrm flipV="1">
          <a:off x="10941364" y="859290"/>
          <a:ext cx="1609327" cy="1281"/>
        </a:xfrm>
        <a:prstGeom prst="line">
          <a:avLst/>
        </a:prstGeom>
        <a:ln w="31750">
          <a:gradFill flip="none" rotWithShape="1">
            <a:gsLst>
              <a:gs pos="86000">
                <a:srgbClr val="002060"/>
              </a:gs>
              <a:gs pos="3000">
                <a:srgbClr val="7030A0"/>
              </a:gs>
            </a:gsLst>
            <a:lin ang="270000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62547</xdr:colOff>
      <xdr:row>0</xdr:row>
      <xdr:rowOff>0</xdr:rowOff>
    </xdr:from>
    <xdr:to>
      <xdr:col>18</xdr:col>
      <xdr:colOff>237819</xdr:colOff>
      <xdr:row>1</xdr:row>
      <xdr:rowOff>64867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56A33E09-7911-E345-0DAC-8CA929955AE4}"/>
            </a:ext>
          </a:extLst>
        </xdr:cNvPr>
        <xdr:cNvSpPr txBox="1"/>
      </xdr:nvSpPr>
      <xdr:spPr>
        <a:xfrm>
          <a:off x="13329866" y="0"/>
          <a:ext cx="1833687" cy="257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Aharoni" panose="02010803020104030203" pitchFamily="2" charset="-79"/>
              <a:cs typeface="Aharoni" panose="02010803020104030203" pitchFamily="2" charset="-79"/>
            </a:rPr>
            <a:t>Existencias</a:t>
          </a:r>
        </a:p>
      </xdr:txBody>
    </xdr:sp>
    <xdr:clientData/>
  </xdr:twoCellAnchor>
  <xdr:twoCellAnchor>
    <xdr:from>
      <xdr:col>16</xdr:col>
      <xdr:colOff>68103</xdr:colOff>
      <xdr:row>1</xdr:row>
      <xdr:rowOff>19537</xdr:rowOff>
    </xdr:from>
    <xdr:to>
      <xdr:col>17</xdr:col>
      <xdr:colOff>593734</xdr:colOff>
      <xdr:row>2</xdr:row>
      <xdr:rowOff>89588</xdr:rowOff>
    </xdr:to>
    <xdr:sp macro="" textlink="Análisis!N15">
      <xdr:nvSpPr>
        <xdr:cNvPr id="34" name="CuadroTexto 33">
          <a:extLst>
            <a:ext uri="{FF2B5EF4-FFF2-40B4-BE49-F238E27FC236}">
              <a16:creationId xmlns:a16="http://schemas.microsoft.com/office/drawing/2014/main" id="{F7C8CED9-6DB9-4E7E-BE13-A13048AE5AF6}"/>
            </a:ext>
          </a:extLst>
        </xdr:cNvPr>
        <xdr:cNvSpPr txBox="1"/>
      </xdr:nvSpPr>
      <xdr:spPr>
        <a:xfrm>
          <a:off x="13335422" y="212640"/>
          <a:ext cx="1354839" cy="3313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6DBE1A7-2B03-4DB3-97A6-16766F37B648}" type="TxLink">
            <a:rPr lang="en-US" sz="2000" b="0" i="0" u="none" strike="noStrike">
              <a:solidFill>
                <a:srgbClr val="002060"/>
              </a:solidFill>
              <a:latin typeface="Arial Rounded MT Bold" panose="020F0704030504030204" pitchFamily="34" charset="0"/>
              <a:ea typeface="Calibri"/>
              <a:cs typeface="Calibri"/>
            </a:rPr>
            <a:t>24181</a:t>
          </a:fld>
          <a:endParaRPr lang="en-US" sz="2000" b="0" i="0" u="none" strike="noStrike">
            <a:solidFill>
              <a:srgbClr val="002060"/>
            </a:solidFill>
            <a:latin typeface="Arial Rounded MT Bold" panose="020F070403050403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17</xdr:col>
      <xdr:colOff>82202</xdr:colOff>
      <xdr:row>2</xdr:row>
      <xdr:rowOff>84570</xdr:rowOff>
    </xdr:from>
    <xdr:to>
      <xdr:col>18</xdr:col>
      <xdr:colOff>607831</xdr:colOff>
      <xdr:row>4</xdr:row>
      <xdr:rowOff>50426</xdr:rowOff>
    </xdr:to>
    <xdr:sp macro="" textlink="Análisis!O15">
      <xdr:nvSpPr>
        <xdr:cNvPr id="35" name="CuadroTexto 34">
          <a:extLst>
            <a:ext uri="{FF2B5EF4-FFF2-40B4-BE49-F238E27FC236}">
              <a16:creationId xmlns:a16="http://schemas.microsoft.com/office/drawing/2014/main" id="{435D2770-7DDE-A3CC-79C3-620886C81918}"/>
            </a:ext>
          </a:extLst>
        </xdr:cNvPr>
        <xdr:cNvSpPr txBox="1"/>
      </xdr:nvSpPr>
      <xdr:spPr>
        <a:xfrm>
          <a:off x="14178729" y="538930"/>
          <a:ext cx="1354836" cy="3520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F03311C-9D18-4C26-8260-DDDC661A858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 $8,512,990 </a:t>
          </a:fld>
          <a:endParaRPr lang="en-US" sz="2000" b="1">
            <a:solidFill>
              <a:srgbClr val="002060"/>
            </a:solidFill>
            <a:latin typeface="Arial Rounded MT Bold" panose="020F0704030504030204" pitchFamily="34" charset="0"/>
            <a:cs typeface="Aharoni" panose="02010803020104030203" pitchFamily="2" charset="-79"/>
          </a:endParaRPr>
        </a:p>
      </xdr:txBody>
    </xdr:sp>
    <xdr:clientData/>
  </xdr:twoCellAnchor>
  <xdr:twoCellAnchor>
    <xdr:from>
      <xdr:col>16</xdr:col>
      <xdr:colOff>88894</xdr:colOff>
      <xdr:row>4</xdr:row>
      <xdr:rowOff>18723</xdr:rowOff>
    </xdr:from>
    <xdr:to>
      <xdr:col>18</xdr:col>
      <xdr:colOff>39803</xdr:colOff>
      <xdr:row>4</xdr:row>
      <xdr:rowOff>20004</xdr:rowOff>
    </xdr:to>
    <xdr:cxnSp macro="">
      <xdr:nvCxnSpPr>
        <xdr:cNvPr id="36" name="Conector recto 35">
          <a:extLst>
            <a:ext uri="{FF2B5EF4-FFF2-40B4-BE49-F238E27FC236}">
              <a16:creationId xmlns:a16="http://schemas.microsoft.com/office/drawing/2014/main" id="{C343E435-15A9-D5A9-B3FD-13C7CD87A3CD}"/>
            </a:ext>
          </a:extLst>
        </xdr:cNvPr>
        <xdr:cNvCxnSpPr/>
      </xdr:nvCxnSpPr>
      <xdr:spPr>
        <a:xfrm flipV="1">
          <a:off x="13356213" y="859290"/>
          <a:ext cx="1609324" cy="1281"/>
        </a:xfrm>
        <a:prstGeom prst="line">
          <a:avLst/>
        </a:prstGeom>
        <a:ln w="31750">
          <a:gradFill flip="none" rotWithShape="1">
            <a:gsLst>
              <a:gs pos="86000">
                <a:srgbClr val="002060"/>
              </a:gs>
              <a:gs pos="3000">
                <a:srgbClr val="7030A0"/>
              </a:gs>
            </a:gsLst>
            <a:lin ang="270000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225611</xdr:colOff>
      <xdr:row>20</xdr:row>
      <xdr:rowOff>88834</xdr:rowOff>
    </xdr:from>
    <xdr:to>
      <xdr:col>0</xdr:col>
      <xdr:colOff>709736</xdr:colOff>
      <xdr:row>22</xdr:row>
      <xdr:rowOff>173058</xdr:rowOff>
    </xdr:to>
    <xdr:pic>
      <xdr:nvPicPr>
        <xdr:cNvPr id="37" name="Gráfico 36" descr="Gráfico de barras con tendencia alcista con relleno sólido">
          <a:extLst>
            <a:ext uri="{FF2B5EF4-FFF2-40B4-BE49-F238E27FC236}">
              <a16:creationId xmlns:a16="http://schemas.microsoft.com/office/drawing/2014/main" id="{5AAC41EC-4F78-483E-BF9A-73C6AF8BD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25611" y="4019050"/>
          <a:ext cx="484125" cy="470431"/>
        </a:xfrm>
        <a:prstGeom prst="rect">
          <a:avLst/>
        </a:prstGeom>
      </xdr:spPr>
    </xdr:pic>
    <xdr:clientData/>
  </xdr:twoCellAnchor>
  <xdr:twoCellAnchor editAs="oneCell">
    <xdr:from>
      <xdr:col>5</xdr:col>
      <xdr:colOff>125283</xdr:colOff>
      <xdr:row>4</xdr:row>
      <xdr:rowOff>38803</xdr:rowOff>
    </xdr:from>
    <xdr:to>
      <xdr:col>5</xdr:col>
      <xdr:colOff>713157</xdr:colOff>
      <xdr:row>7</xdr:row>
      <xdr:rowOff>5253</xdr:rowOff>
    </xdr:to>
    <xdr:pic>
      <xdr:nvPicPr>
        <xdr:cNvPr id="40" name="Gráfico 39" descr="Indicador con relleno sólido">
          <a:extLst>
            <a:ext uri="{FF2B5EF4-FFF2-40B4-BE49-F238E27FC236}">
              <a16:creationId xmlns:a16="http://schemas.microsoft.com/office/drawing/2014/main" id="{7601147C-A0C8-47D9-A9DD-54E5D7DA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64880" y="866723"/>
          <a:ext cx="587874" cy="53205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201992</xdr:colOff>
      <xdr:row>19</xdr:row>
      <xdr:rowOff>191913</xdr:rowOff>
    </xdr:from>
    <xdr:to>
      <xdr:col>14</xdr:col>
      <xdr:colOff>565871</xdr:colOff>
      <xdr:row>21</xdr:row>
      <xdr:rowOff>183803</xdr:rowOff>
    </xdr:to>
    <xdr:pic>
      <xdr:nvPicPr>
        <xdr:cNvPr id="41" name="Gráfico 40" descr="Carro de la compra con relleno sólido">
          <a:extLst>
            <a:ext uri="{FF2B5EF4-FFF2-40B4-BE49-F238E27FC236}">
              <a16:creationId xmlns:a16="http://schemas.microsoft.com/office/drawing/2014/main" id="{2A040E8A-274D-411E-B1E4-5E8B91087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1810896" y="3929026"/>
          <a:ext cx="363879" cy="378096"/>
        </a:xfrm>
        <a:prstGeom prst="rect">
          <a:avLst/>
        </a:prstGeom>
      </xdr:spPr>
    </xdr:pic>
    <xdr:clientData/>
  </xdr:twoCellAnchor>
  <xdr:twoCellAnchor editAs="oneCell">
    <xdr:from>
      <xdr:col>11</xdr:col>
      <xdr:colOff>264590</xdr:colOff>
      <xdr:row>4</xdr:row>
      <xdr:rowOff>98366</xdr:rowOff>
    </xdr:from>
    <xdr:to>
      <xdr:col>12</xdr:col>
      <xdr:colOff>57380</xdr:colOff>
      <xdr:row>7</xdr:row>
      <xdr:rowOff>122841</xdr:rowOff>
    </xdr:to>
    <xdr:pic>
      <xdr:nvPicPr>
        <xdr:cNvPr id="43" name="Gráfico 42" descr="Robot con relleno sólido">
          <a:extLst>
            <a:ext uri="{FF2B5EF4-FFF2-40B4-BE49-F238E27FC236}">
              <a16:creationId xmlns:a16="http://schemas.microsoft.com/office/drawing/2014/main" id="{CDB451A1-D047-4A0E-8DDD-CF0D62714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9371702" y="926286"/>
          <a:ext cx="620710" cy="590083"/>
        </a:xfrm>
        <a:prstGeom prst="rect">
          <a:avLst/>
        </a:prstGeom>
      </xdr:spPr>
    </xdr:pic>
    <xdr:clientData/>
  </xdr:twoCellAnchor>
  <xdr:twoCellAnchor>
    <xdr:from>
      <xdr:col>3</xdr:col>
      <xdr:colOff>622990</xdr:colOff>
      <xdr:row>7</xdr:row>
      <xdr:rowOff>20181</xdr:rowOff>
    </xdr:from>
    <xdr:to>
      <xdr:col>6</xdr:col>
      <xdr:colOff>656177</xdr:colOff>
      <xdr:row>9</xdr:row>
      <xdr:rowOff>169260</xdr:rowOff>
    </xdr:to>
    <xdr:grpSp>
      <xdr:nvGrpSpPr>
        <xdr:cNvPr id="51" name="Grupo 50">
          <a:extLst>
            <a:ext uri="{FF2B5EF4-FFF2-40B4-BE49-F238E27FC236}">
              <a16:creationId xmlns:a16="http://schemas.microsoft.com/office/drawing/2014/main" id="{E0BC8174-AFA6-C959-84AF-D1D76989EEAC}"/>
            </a:ext>
          </a:extLst>
        </xdr:cNvPr>
        <xdr:cNvGrpSpPr/>
      </xdr:nvGrpSpPr>
      <xdr:grpSpPr>
        <a:xfrm>
          <a:off x="3114399" y="1451415"/>
          <a:ext cx="2524596" cy="537811"/>
          <a:chOff x="3001191" y="1075116"/>
          <a:chExt cx="2370219" cy="523850"/>
        </a:xfrm>
      </xdr:grpSpPr>
      <xdr:sp macro="" textlink="">
        <xdr:nvSpPr>
          <xdr:cNvPr id="45" name="Rectángulo 44">
            <a:extLst>
              <a:ext uri="{FF2B5EF4-FFF2-40B4-BE49-F238E27FC236}">
                <a16:creationId xmlns:a16="http://schemas.microsoft.com/office/drawing/2014/main" id="{4739FD80-59AC-5C82-0EF9-EDC6BC2C1A8D}"/>
              </a:ext>
            </a:extLst>
          </xdr:cNvPr>
          <xdr:cNvSpPr/>
        </xdr:nvSpPr>
        <xdr:spPr>
          <a:xfrm>
            <a:off x="3001191" y="1075116"/>
            <a:ext cx="1124553" cy="523850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latin typeface="Arial Rounded MT Bold" panose="020F0704030504030204" pitchFamily="34" charset="0"/>
              </a:rPr>
              <a:t>CANTIDAD DE PRODUCTOS</a:t>
            </a:r>
          </a:p>
        </xdr:txBody>
      </xdr:sp>
      <xdr:sp macro="" textlink="Análisis!V20">
        <xdr:nvSpPr>
          <xdr:cNvPr id="49" name="Rectángulo: esquinas superiores redondeadas 48">
            <a:extLst>
              <a:ext uri="{FF2B5EF4-FFF2-40B4-BE49-F238E27FC236}">
                <a16:creationId xmlns:a16="http://schemas.microsoft.com/office/drawing/2014/main" id="{ECDEED06-717B-EEC6-5B7A-FC6BDC555CD6}"/>
              </a:ext>
            </a:extLst>
          </xdr:cNvPr>
          <xdr:cNvSpPr/>
        </xdr:nvSpPr>
        <xdr:spPr>
          <a:xfrm rot="5400000">
            <a:off x="4582834" y="790121"/>
            <a:ext cx="495355" cy="1081797"/>
          </a:xfrm>
          <a:prstGeom prst="round2SameRect">
            <a:avLst/>
          </a:prstGeom>
          <a:noFill/>
          <a:ln w="76200"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rtlCol="0" anchor="ctr"/>
          <a:lstStyle/>
          <a:p>
            <a:pPr algn="ctr"/>
            <a:fld id="{CA056B31-1ACE-42B7-9E21-084C6A688BC8}" type="TxLink">
              <a:rPr lang="en-US" sz="1800" b="0" i="0" u="none" strike="noStrike">
                <a:solidFill>
                  <a:srgbClr val="000000"/>
                </a:solidFill>
                <a:latin typeface="Arial Rounded MT Bold" panose="020F0704030504030204" pitchFamily="34" charset="0"/>
                <a:ea typeface="Calibri"/>
                <a:cs typeface="Calibri"/>
              </a:rPr>
              <a:pPr algn="ctr"/>
              <a:t>1940</a:t>
            </a:fld>
            <a:endParaRPr lang="en-US" sz="1800">
              <a:latin typeface="Arial Rounded MT Bold" panose="020F0704030504030204" pitchFamily="34" charset="0"/>
            </a:endParaRPr>
          </a:p>
        </xdr:txBody>
      </xdr:sp>
    </xdr:grpSp>
    <xdr:clientData/>
  </xdr:twoCellAnchor>
  <xdr:twoCellAnchor>
    <xdr:from>
      <xdr:col>7</xdr:col>
      <xdr:colOff>106564</xdr:colOff>
      <xdr:row>7</xdr:row>
      <xdr:rowOff>2876</xdr:rowOff>
    </xdr:from>
    <xdr:to>
      <xdr:col>10</xdr:col>
      <xdr:colOff>73775</xdr:colOff>
      <xdr:row>9</xdr:row>
      <xdr:rowOff>155017</xdr:rowOff>
    </xdr:to>
    <xdr:grpSp>
      <xdr:nvGrpSpPr>
        <xdr:cNvPr id="52" name="Grupo 51">
          <a:extLst>
            <a:ext uri="{FF2B5EF4-FFF2-40B4-BE49-F238E27FC236}">
              <a16:creationId xmlns:a16="http://schemas.microsoft.com/office/drawing/2014/main" id="{58907A3E-1E95-4E31-8543-B22FEF53EFB7}"/>
            </a:ext>
          </a:extLst>
        </xdr:cNvPr>
        <xdr:cNvGrpSpPr/>
      </xdr:nvGrpSpPr>
      <xdr:grpSpPr>
        <a:xfrm>
          <a:off x="5919851" y="1434110"/>
          <a:ext cx="2458620" cy="540873"/>
          <a:chOff x="2769024" y="1159956"/>
          <a:chExt cx="2317031" cy="523850"/>
        </a:xfrm>
      </xdr:grpSpPr>
      <xdr:sp macro="" textlink="">
        <xdr:nvSpPr>
          <xdr:cNvPr id="53" name="Rectángulo 52">
            <a:extLst>
              <a:ext uri="{FF2B5EF4-FFF2-40B4-BE49-F238E27FC236}">
                <a16:creationId xmlns:a16="http://schemas.microsoft.com/office/drawing/2014/main" id="{1C1EF755-3A36-30BF-5080-C8629F0A6562}"/>
              </a:ext>
            </a:extLst>
          </xdr:cNvPr>
          <xdr:cNvSpPr/>
        </xdr:nvSpPr>
        <xdr:spPr>
          <a:xfrm>
            <a:off x="2769024" y="1159956"/>
            <a:ext cx="1279754" cy="523850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900">
                <a:latin typeface="Arial Rounded MT Bold" panose="020F0704030504030204" pitchFamily="34" charset="0"/>
              </a:rPr>
              <a:t>DURACION</a:t>
            </a:r>
            <a:r>
              <a:rPr lang="en-US" sz="900" baseline="0">
                <a:latin typeface="Arial Rounded MT Bold" panose="020F0704030504030204" pitchFamily="34" charset="0"/>
              </a:rPr>
              <a:t> DE INVENTARIO (DIAS)</a:t>
            </a:r>
            <a:endParaRPr lang="en-US" sz="900">
              <a:latin typeface="Arial Rounded MT Bold" panose="020F0704030504030204" pitchFamily="34" charset="0"/>
            </a:endParaRPr>
          </a:p>
        </xdr:txBody>
      </xdr:sp>
      <xdr:sp macro="" textlink="Análisis!V21">
        <xdr:nvSpPr>
          <xdr:cNvPr id="54" name="Rectángulo: esquinas superiores redondeadas 53">
            <a:extLst>
              <a:ext uri="{FF2B5EF4-FFF2-40B4-BE49-F238E27FC236}">
                <a16:creationId xmlns:a16="http://schemas.microsoft.com/office/drawing/2014/main" id="{8027695D-D0FE-0264-A959-50610261FCB0}"/>
              </a:ext>
            </a:extLst>
          </xdr:cNvPr>
          <xdr:cNvSpPr/>
        </xdr:nvSpPr>
        <xdr:spPr>
          <a:xfrm rot="5400000">
            <a:off x="4408936" y="972037"/>
            <a:ext cx="458409" cy="895828"/>
          </a:xfrm>
          <a:prstGeom prst="round2SameRect">
            <a:avLst/>
          </a:prstGeom>
          <a:noFill/>
          <a:ln w="76200"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rtlCol="0" anchor="ctr"/>
          <a:lstStyle/>
          <a:p>
            <a:pPr algn="ctr"/>
            <a:fld id="{80DB9C5A-CFB3-454B-ADE4-2657B8896B5F}" type="TxLink">
              <a:rPr lang="en-US" sz="2000" b="0" i="0" u="none" strike="noStrike">
                <a:solidFill>
                  <a:srgbClr val="000000"/>
                </a:solidFill>
                <a:latin typeface="Arial Rounded MT Bold" panose="020F0704030504030204" pitchFamily="34" charset="0"/>
                <a:ea typeface="Calibri"/>
                <a:cs typeface="Calibri"/>
              </a:rPr>
              <a:t>6</a:t>
            </a:fld>
            <a:endParaRPr lang="en-US" sz="2000">
              <a:latin typeface="Arial Rounded MT Bold" panose="020F0704030504030204" pitchFamily="34" charset="0"/>
            </a:endParaRPr>
          </a:p>
        </xdr:txBody>
      </xdr:sp>
    </xdr:grpSp>
    <xdr:clientData/>
  </xdr:twoCellAnchor>
  <xdr:twoCellAnchor>
    <xdr:from>
      <xdr:col>5</xdr:col>
      <xdr:colOff>477410</xdr:colOff>
      <xdr:row>13</xdr:row>
      <xdr:rowOff>95832</xdr:rowOff>
    </xdr:from>
    <xdr:to>
      <xdr:col>6</xdr:col>
      <xdr:colOff>780375</xdr:colOff>
      <xdr:row>19</xdr:row>
      <xdr:rowOff>56331</xdr:rowOff>
    </xdr:to>
    <xdr:grpSp>
      <xdr:nvGrpSpPr>
        <xdr:cNvPr id="55" name="Grupo 54">
          <a:extLst>
            <a:ext uri="{FF2B5EF4-FFF2-40B4-BE49-F238E27FC236}">
              <a16:creationId xmlns:a16="http://schemas.microsoft.com/office/drawing/2014/main" id="{E9F19BB8-C44E-4EDB-AA1E-EFFC3E10C42A}"/>
            </a:ext>
          </a:extLst>
        </xdr:cNvPr>
        <xdr:cNvGrpSpPr/>
      </xdr:nvGrpSpPr>
      <xdr:grpSpPr>
        <a:xfrm>
          <a:off x="4629758" y="2693258"/>
          <a:ext cx="1133435" cy="1126691"/>
          <a:chOff x="3001191" y="1075116"/>
          <a:chExt cx="1124553" cy="1085360"/>
        </a:xfrm>
      </xdr:grpSpPr>
      <xdr:sp macro="" textlink="">
        <xdr:nvSpPr>
          <xdr:cNvPr id="56" name="Rectángulo 55">
            <a:extLst>
              <a:ext uri="{FF2B5EF4-FFF2-40B4-BE49-F238E27FC236}">
                <a16:creationId xmlns:a16="http://schemas.microsoft.com/office/drawing/2014/main" id="{0240D044-5FB2-0660-9145-2BEFB49821CE}"/>
              </a:ext>
            </a:extLst>
          </xdr:cNvPr>
          <xdr:cNvSpPr/>
        </xdr:nvSpPr>
        <xdr:spPr>
          <a:xfrm>
            <a:off x="3001191" y="1075116"/>
            <a:ext cx="1124553" cy="523850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latin typeface="Arial Rounded MT Bold" panose="020F0704030504030204" pitchFamily="34" charset="0"/>
              </a:rPr>
              <a:t>STOCK</a:t>
            </a:r>
            <a:r>
              <a:rPr lang="en-US" sz="1000" baseline="0">
                <a:latin typeface="Arial Rounded MT Bold" panose="020F0704030504030204" pitchFamily="34" charset="0"/>
              </a:rPr>
              <a:t> MAX</a:t>
            </a:r>
            <a:endParaRPr lang="en-US" sz="1000">
              <a:latin typeface="Arial Rounded MT Bold" panose="020F0704030504030204" pitchFamily="34" charset="0"/>
            </a:endParaRPr>
          </a:p>
        </xdr:txBody>
      </xdr:sp>
      <xdr:sp macro="" textlink="Análisis!V17">
        <xdr:nvSpPr>
          <xdr:cNvPr id="57" name="Rectángulo: esquinas superiores redondeadas 56">
            <a:extLst>
              <a:ext uri="{FF2B5EF4-FFF2-40B4-BE49-F238E27FC236}">
                <a16:creationId xmlns:a16="http://schemas.microsoft.com/office/drawing/2014/main" id="{598425FA-0EEB-392A-20ED-31EDBACAB57F}"/>
              </a:ext>
            </a:extLst>
          </xdr:cNvPr>
          <xdr:cNvSpPr/>
        </xdr:nvSpPr>
        <xdr:spPr>
          <a:xfrm rot="5400000">
            <a:off x="3331896" y="1371900"/>
            <a:ext cx="495355" cy="1081798"/>
          </a:xfrm>
          <a:prstGeom prst="round2SameRect">
            <a:avLst/>
          </a:prstGeom>
          <a:noFill/>
          <a:ln w="76200"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rtlCol="0" anchor="ctr"/>
          <a:lstStyle/>
          <a:p>
            <a:pPr algn="ctr"/>
            <a:fld id="{B8597D39-3AAF-4B2F-B4EE-53888A715E17}" type="TxLink">
              <a:rPr lang="en-US" sz="2000" b="0" i="0" u="none" strike="noStrike">
                <a:solidFill>
                  <a:srgbClr val="000000"/>
                </a:solidFill>
                <a:latin typeface="Arial Rounded MT Bold" panose="020F0704030504030204" pitchFamily="34" charset="0"/>
                <a:ea typeface="Calibri"/>
                <a:cs typeface="Calibri"/>
              </a:rPr>
              <a:t>4743</a:t>
            </a:fld>
            <a:endParaRPr lang="en-US" sz="2000">
              <a:latin typeface="Arial Rounded MT Bold" panose="020F0704030504030204" pitchFamily="34" charset="0"/>
            </a:endParaRPr>
          </a:p>
        </xdr:txBody>
      </xdr:sp>
    </xdr:grpSp>
    <xdr:clientData/>
  </xdr:twoCellAnchor>
  <xdr:twoCellAnchor>
    <xdr:from>
      <xdr:col>7</xdr:col>
      <xdr:colOff>88241</xdr:colOff>
      <xdr:row>13</xdr:row>
      <xdr:rowOff>95434</xdr:rowOff>
    </xdr:from>
    <xdr:to>
      <xdr:col>8</xdr:col>
      <xdr:colOff>392496</xdr:colOff>
      <xdr:row>19</xdr:row>
      <xdr:rowOff>57807</xdr:rowOff>
    </xdr:to>
    <xdr:grpSp>
      <xdr:nvGrpSpPr>
        <xdr:cNvPr id="58" name="Grupo 57">
          <a:extLst>
            <a:ext uri="{FF2B5EF4-FFF2-40B4-BE49-F238E27FC236}">
              <a16:creationId xmlns:a16="http://schemas.microsoft.com/office/drawing/2014/main" id="{F5582872-5102-4B74-BCD9-F770197142DC}"/>
            </a:ext>
          </a:extLst>
        </xdr:cNvPr>
        <xdr:cNvGrpSpPr/>
      </xdr:nvGrpSpPr>
      <xdr:grpSpPr>
        <a:xfrm>
          <a:off x="5901528" y="2692860"/>
          <a:ext cx="1134725" cy="1128565"/>
          <a:chOff x="3001192" y="1075116"/>
          <a:chExt cx="1124553" cy="1087764"/>
        </a:xfrm>
      </xdr:grpSpPr>
      <xdr:sp macro="" textlink="">
        <xdr:nvSpPr>
          <xdr:cNvPr id="59" name="Rectángulo 58">
            <a:extLst>
              <a:ext uri="{FF2B5EF4-FFF2-40B4-BE49-F238E27FC236}">
                <a16:creationId xmlns:a16="http://schemas.microsoft.com/office/drawing/2014/main" id="{4435E622-A31F-F233-5BE0-5DD78371A973}"/>
              </a:ext>
            </a:extLst>
          </xdr:cNvPr>
          <xdr:cNvSpPr/>
        </xdr:nvSpPr>
        <xdr:spPr>
          <a:xfrm>
            <a:off x="3001192" y="1075116"/>
            <a:ext cx="1124553" cy="523850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latin typeface="Arial Rounded MT Bold" panose="020F0704030504030204" pitchFamily="34" charset="0"/>
              </a:rPr>
              <a:t>STOCK</a:t>
            </a:r>
            <a:r>
              <a:rPr lang="en-US" sz="1000" baseline="0">
                <a:latin typeface="Arial Rounded MT Bold" panose="020F0704030504030204" pitchFamily="34" charset="0"/>
              </a:rPr>
              <a:t> MIN</a:t>
            </a:r>
            <a:endParaRPr lang="en-US" sz="1000">
              <a:latin typeface="Arial Rounded MT Bold" panose="020F0704030504030204" pitchFamily="34" charset="0"/>
            </a:endParaRPr>
          </a:p>
        </xdr:txBody>
      </xdr:sp>
      <xdr:sp macro="" textlink="Análisis!V18">
        <xdr:nvSpPr>
          <xdr:cNvPr id="60" name="Rectángulo: esquinas superiores redondeadas 59">
            <a:extLst>
              <a:ext uri="{FF2B5EF4-FFF2-40B4-BE49-F238E27FC236}">
                <a16:creationId xmlns:a16="http://schemas.microsoft.com/office/drawing/2014/main" id="{335630F6-648D-3ADF-9A96-AA10929A1056}"/>
              </a:ext>
            </a:extLst>
          </xdr:cNvPr>
          <xdr:cNvSpPr/>
        </xdr:nvSpPr>
        <xdr:spPr>
          <a:xfrm rot="5400000">
            <a:off x="3331895" y="1374304"/>
            <a:ext cx="495355" cy="1081797"/>
          </a:xfrm>
          <a:prstGeom prst="round2SameRect">
            <a:avLst/>
          </a:prstGeom>
          <a:noFill/>
          <a:ln w="76200"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rtlCol="0" anchor="ctr"/>
          <a:lstStyle/>
          <a:p>
            <a:pPr algn="ctr"/>
            <a:fld id="{D54C8D29-FCA6-44AB-8508-B570F40D1D1E}" type="TxLink">
              <a:rPr lang="en-US" sz="2000" b="0" i="0" u="none" strike="noStrike">
                <a:solidFill>
                  <a:srgbClr val="000000"/>
                </a:solidFill>
                <a:latin typeface="Arial Rounded MT Bold" panose="020F0704030504030204" pitchFamily="34" charset="0"/>
                <a:ea typeface="Calibri"/>
                <a:cs typeface="Calibri"/>
              </a:rPr>
              <a:t>2371</a:t>
            </a:fld>
            <a:endParaRPr lang="en-US" sz="2000">
              <a:latin typeface="Arial Rounded MT Bold" panose="020F0704030504030204" pitchFamily="34" charset="0"/>
            </a:endParaRPr>
          </a:p>
        </xdr:txBody>
      </xdr:sp>
    </xdr:grpSp>
    <xdr:clientData/>
  </xdr:twoCellAnchor>
  <xdr:twoCellAnchor>
    <xdr:from>
      <xdr:col>8</xdr:col>
      <xdr:colOff>533655</xdr:colOff>
      <xdr:row>13</xdr:row>
      <xdr:rowOff>102286</xdr:rowOff>
    </xdr:from>
    <xdr:to>
      <xdr:col>10</xdr:col>
      <xdr:colOff>8914</xdr:colOff>
      <xdr:row>19</xdr:row>
      <xdr:rowOff>64659</xdr:rowOff>
    </xdr:to>
    <xdr:grpSp>
      <xdr:nvGrpSpPr>
        <xdr:cNvPr id="61" name="Grupo 60">
          <a:extLst>
            <a:ext uri="{FF2B5EF4-FFF2-40B4-BE49-F238E27FC236}">
              <a16:creationId xmlns:a16="http://schemas.microsoft.com/office/drawing/2014/main" id="{9D2852C5-AB73-45BE-BE59-1E68EDB64FEA}"/>
            </a:ext>
          </a:extLst>
        </xdr:cNvPr>
        <xdr:cNvGrpSpPr/>
      </xdr:nvGrpSpPr>
      <xdr:grpSpPr>
        <a:xfrm>
          <a:off x="7177412" y="2699712"/>
          <a:ext cx="1136198" cy="1128565"/>
          <a:chOff x="3001192" y="1075116"/>
          <a:chExt cx="1124553" cy="1087764"/>
        </a:xfrm>
      </xdr:grpSpPr>
      <xdr:sp macro="" textlink="">
        <xdr:nvSpPr>
          <xdr:cNvPr id="62" name="Rectángulo 61">
            <a:extLst>
              <a:ext uri="{FF2B5EF4-FFF2-40B4-BE49-F238E27FC236}">
                <a16:creationId xmlns:a16="http://schemas.microsoft.com/office/drawing/2014/main" id="{F4B71893-0D79-8D6E-49F0-3263E8D027EC}"/>
              </a:ext>
            </a:extLst>
          </xdr:cNvPr>
          <xdr:cNvSpPr/>
        </xdr:nvSpPr>
        <xdr:spPr>
          <a:xfrm>
            <a:off x="3001192" y="1075116"/>
            <a:ext cx="1124553" cy="523850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>
                <a:latin typeface="Arial Rounded MT Bold" panose="020F0704030504030204" pitchFamily="34" charset="0"/>
              </a:rPr>
              <a:t>STOCK</a:t>
            </a:r>
            <a:r>
              <a:rPr lang="en-US" sz="1000" baseline="0">
                <a:latin typeface="Arial Rounded MT Bold" panose="020F0704030504030204" pitchFamily="34" charset="0"/>
              </a:rPr>
              <a:t> SEG</a:t>
            </a:r>
            <a:endParaRPr lang="en-US" sz="1000">
              <a:latin typeface="Arial Rounded MT Bold" panose="020F0704030504030204" pitchFamily="34" charset="0"/>
            </a:endParaRPr>
          </a:p>
        </xdr:txBody>
      </xdr:sp>
      <xdr:sp macro="" textlink="Análisis!V19">
        <xdr:nvSpPr>
          <xdr:cNvPr id="63" name="Rectángulo: esquinas superiores redondeadas 62">
            <a:extLst>
              <a:ext uri="{FF2B5EF4-FFF2-40B4-BE49-F238E27FC236}">
                <a16:creationId xmlns:a16="http://schemas.microsoft.com/office/drawing/2014/main" id="{37A2B505-9251-5E6D-D868-5CE8F433B487}"/>
              </a:ext>
            </a:extLst>
          </xdr:cNvPr>
          <xdr:cNvSpPr/>
        </xdr:nvSpPr>
        <xdr:spPr>
          <a:xfrm rot="5400000">
            <a:off x="3319427" y="1374304"/>
            <a:ext cx="495355" cy="1081797"/>
          </a:xfrm>
          <a:prstGeom prst="round2SameRect">
            <a:avLst/>
          </a:prstGeom>
          <a:noFill/>
          <a:ln w="76200">
            <a:solidFill>
              <a:schemeClr val="bg1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vert270" rtlCol="0" anchor="ctr"/>
          <a:lstStyle/>
          <a:p>
            <a:pPr algn="ctr"/>
            <a:fld id="{4334B6F8-3A72-4757-BBED-24C0945E122C}" type="TxLink">
              <a:rPr lang="en-US" sz="2000" b="0" i="0" u="none" strike="noStrike">
                <a:solidFill>
                  <a:srgbClr val="000000"/>
                </a:solidFill>
                <a:latin typeface="Arial Rounded MT Bold" panose="020F0704030504030204" pitchFamily="34" charset="0"/>
                <a:ea typeface="Calibri"/>
                <a:cs typeface="Calibri"/>
              </a:rPr>
              <a:t>3557</a:t>
            </a:fld>
            <a:endParaRPr lang="en-US" sz="2000">
              <a:latin typeface="Arial Rounded MT Bold" panose="020F0704030504030204" pitchFamily="34" charset="0"/>
            </a:endParaRPr>
          </a:p>
        </xdr:txBody>
      </xdr:sp>
    </xdr:grpSp>
    <xdr:clientData/>
  </xdr:twoCellAnchor>
  <xdr:twoCellAnchor editAs="oneCell">
    <xdr:from>
      <xdr:col>0</xdr:col>
      <xdr:colOff>78926</xdr:colOff>
      <xdr:row>7</xdr:row>
      <xdr:rowOff>126121</xdr:rowOff>
    </xdr:from>
    <xdr:to>
      <xdr:col>3</xdr:col>
      <xdr:colOff>393467</xdr:colOff>
      <xdr:row>20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8" name="Productos 1">
              <a:extLst>
                <a:ext uri="{FF2B5EF4-FFF2-40B4-BE49-F238E27FC236}">
                  <a16:creationId xmlns:a16="http://schemas.microsoft.com/office/drawing/2014/main" id="{100A48AD-59BF-4E38-A75E-85E58589B7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s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926" y="1557355"/>
              <a:ext cx="2805950" cy="24006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295334</xdr:colOff>
          <xdr:row>11</xdr:row>
          <xdr:rowOff>68153</xdr:rowOff>
        </xdr:from>
        <xdr:to>
          <xdr:col>5</xdr:col>
          <xdr:colOff>329411</xdr:colOff>
          <xdr:row>16</xdr:row>
          <xdr:rowOff>92585</xdr:rowOff>
        </xdr:to>
        <xdr:pic>
          <xdr:nvPicPr>
            <xdr:cNvPr id="89" name="Imagen 88">
              <a:extLst>
                <a:ext uri="{FF2B5EF4-FFF2-40B4-BE49-F238E27FC236}">
                  <a16:creationId xmlns:a16="http://schemas.microsoft.com/office/drawing/2014/main" id="{A6CB7AD9-B526-4FE0-9A29-9D47602EE84D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buscador" spid="_x0000_s6168"/>
                </a:ext>
              </a:extLst>
            </xdr:cNvPicPr>
          </xdr:nvPicPr>
          <xdr:blipFill rotWithShape="1">
            <a:blip xmlns:r="http://schemas.openxmlformats.org/officeDocument/2006/relationships" r:embed="rId9"/>
            <a:srcRect l="6681" t="7458" r="13620" b="5226"/>
            <a:stretch>
              <a:fillRect/>
            </a:stretch>
          </xdr:blipFill>
          <xdr:spPr>
            <a:xfrm>
              <a:off x="2782957" y="2260442"/>
              <a:ext cx="1692491" cy="989947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3</xdr:col>
      <xdr:colOff>557410</xdr:colOff>
      <xdr:row>17</xdr:row>
      <xdr:rowOff>139352</xdr:rowOff>
    </xdr:from>
    <xdr:to>
      <xdr:col>5</xdr:col>
      <xdr:colOff>426254</xdr:colOff>
      <xdr:row>19</xdr:row>
      <xdr:rowOff>49183</xdr:rowOff>
    </xdr:to>
    <xdr:sp macro="" textlink="Análisis!AL10">
      <xdr:nvSpPr>
        <xdr:cNvPr id="90" name="CuadroTexto 89">
          <a:extLst>
            <a:ext uri="{FF2B5EF4-FFF2-40B4-BE49-F238E27FC236}">
              <a16:creationId xmlns:a16="http://schemas.microsoft.com/office/drawing/2014/main" id="{7AC71A60-BBFC-493B-38F3-53D5BB9909D7}"/>
            </a:ext>
          </a:extLst>
        </xdr:cNvPr>
        <xdr:cNvSpPr txBox="1"/>
      </xdr:nvSpPr>
      <xdr:spPr>
        <a:xfrm>
          <a:off x="3041168" y="3418241"/>
          <a:ext cx="1524683" cy="28690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759C1C4-B454-456B-9894-CD20817A9043}" type="TxLink">
            <a:rPr lang="en-US" sz="2000" b="0" i="0" u="none" strike="noStrike">
              <a:solidFill>
                <a:srgbClr val="000000"/>
              </a:solidFill>
              <a:latin typeface="Arial Rounded MT Bold" panose="020F0704030504030204" pitchFamily="34" charset="0"/>
              <a:ea typeface="Calibri"/>
              <a:cs typeface="Calibri"/>
            </a:rPr>
            <a:pPr algn="ctr"/>
            <a:t>Teclado</a:t>
          </a:fld>
          <a:endParaRPr lang="en-US" sz="2000"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5</xdr:col>
      <xdr:colOff>447498</xdr:colOff>
      <xdr:row>4</xdr:row>
      <xdr:rowOff>126419</xdr:rowOff>
    </xdr:from>
    <xdr:to>
      <xdr:col>10</xdr:col>
      <xdr:colOff>32789</xdr:colOff>
      <xdr:row>7</xdr:row>
      <xdr:rowOff>94906</xdr:rowOff>
    </xdr:to>
    <xdr:sp macro="" textlink="">
      <xdr:nvSpPr>
        <xdr:cNvPr id="91" name="CuadroTexto 90">
          <a:extLst>
            <a:ext uri="{FF2B5EF4-FFF2-40B4-BE49-F238E27FC236}">
              <a16:creationId xmlns:a16="http://schemas.microsoft.com/office/drawing/2014/main" id="{28F2B679-305A-4F13-BB41-9957F919C1F6}"/>
            </a:ext>
          </a:extLst>
        </xdr:cNvPr>
        <xdr:cNvSpPr txBox="1"/>
      </xdr:nvSpPr>
      <xdr:spPr>
        <a:xfrm>
          <a:off x="4587095" y="954339"/>
          <a:ext cx="3724887" cy="5340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PE" sz="2000">
              <a:latin typeface="Franklin Gothic Demi Cond" panose="020B0706030402020204" pitchFamily="34" charset="0"/>
            </a:rPr>
            <a:t>Analisis</a:t>
          </a:r>
          <a:r>
            <a:rPr lang="es-PE" sz="2000" baseline="0">
              <a:latin typeface="Franklin Gothic Demi Cond" panose="020B0706030402020204" pitchFamily="34" charset="0"/>
            </a:rPr>
            <a:t> de Stock de Inventario</a:t>
          </a:r>
          <a:endParaRPr lang="es-PE" sz="2000">
            <a:latin typeface="Franklin Gothic Demi Cond" panose="020B0706030402020204" pitchFamily="34" charset="0"/>
          </a:endParaRPr>
        </a:p>
      </xdr:txBody>
    </xdr:sp>
    <xdr:clientData/>
  </xdr:twoCellAnchor>
  <xdr:twoCellAnchor>
    <xdr:from>
      <xdr:col>12</xdr:col>
      <xdr:colOff>392926</xdr:colOff>
      <xdr:row>4</xdr:row>
      <xdr:rowOff>149136</xdr:rowOff>
    </xdr:from>
    <xdr:to>
      <xdr:col>18</xdr:col>
      <xdr:colOff>709062</xdr:colOff>
      <xdr:row>7</xdr:row>
      <xdr:rowOff>117623</xdr:rowOff>
    </xdr:to>
    <xdr:sp macro="" textlink="">
      <xdr:nvSpPr>
        <xdr:cNvPr id="92" name="CuadroTexto 91">
          <a:extLst>
            <a:ext uri="{FF2B5EF4-FFF2-40B4-BE49-F238E27FC236}">
              <a16:creationId xmlns:a16="http://schemas.microsoft.com/office/drawing/2014/main" id="{A9D3494B-CC34-4847-BA82-FBFB9E01B33F}"/>
            </a:ext>
          </a:extLst>
        </xdr:cNvPr>
        <xdr:cNvSpPr txBox="1"/>
      </xdr:nvSpPr>
      <xdr:spPr>
        <a:xfrm>
          <a:off x="10343416" y="989703"/>
          <a:ext cx="5291380" cy="5477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PE" sz="2000">
              <a:latin typeface="Franklin Gothic Demi Cond" panose="020B0706030402020204" pitchFamily="34" charset="0"/>
            </a:rPr>
            <a:t>Cantidad de Productos Ordenados de Mayor a Menor</a:t>
          </a:r>
        </a:p>
      </xdr:txBody>
    </xdr:sp>
    <xdr:clientData/>
  </xdr:twoCellAnchor>
  <xdr:twoCellAnchor>
    <xdr:from>
      <xdr:col>5</xdr:col>
      <xdr:colOff>397566</xdr:colOff>
      <xdr:row>10</xdr:row>
      <xdr:rowOff>172140</xdr:rowOff>
    </xdr:from>
    <xdr:to>
      <xdr:col>7</xdr:col>
      <xdr:colOff>16396</xdr:colOff>
      <xdr:row>13</xdr:row>
      <xdr:rowOff>16396</xdr:rowOff>
    </xdr:to>
    <xdr:sp macro="" textlink="">
      <xdr:nvSpPr>
        <xdr:cNvPr id="93" name="Rectángulo: esquinas redondeadas 92">
          <a:extLst>
            <a:ext uri="{FF2B5EF4-FFF2-40B4-BE49-F238E27FC236}">
              <a16:creationId xmlns:a16="http://schemas.microsoft.com/office/drawing/2014/main" id="{525810D0-80BF-B547-BB08-842C5D77608B}"/>
            </a:ext>
          </a:extLst>
        </xdr:cNvPr>
        <xdr:cNvSpPr/>
      </xdr:nvSpPr>
      <xdr:spPr>
        <a:xfrm>
          <a:off x="4543603" y="2171326"/>
          <a:ext cx="1277246" cy="423564"/>
        </a:xfrm>
        <a:prstGeom prst="roundRect">
          <a:avLst/>
        </a:prstGeom>
        <a:noFill/>
        <a:ln w="76200">
          <a:solidFill>
            <a:schemeClr val="bg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188537</xdr:colOff>
      <xdr:row>10</xdr:row>
      <xdr:rowOff>180341</xdr:rowOff>
    </xdr:from>
    <xdr:to>
      <xdr:col>10</xdr:col>
      <xdr:colOff>8197</xdr:colOff>
      <xdr:row>12</xdr:row>
      <xdr:rowOff>155750</xdr:rowOff>
    </xdr:to>
    <xdr:sp macro="" textlink="Análisis!V22">
      <xdr:nvSpPr>
        <xdr:cNvPr id="94" name="CuadroTexto 93">
          <a:extLst>
            <a:ext uri="{FF2B5EF4-FFF2-40B4-BE49-F238E27FC236}">
              <a16:creationId xmlns:a16="http://schemas.microsoft.com/office/drawing/2014/main" id="{21B67FD2-F978-7F59-3B97-AF954A666509}"/>
            </a:ext>
          </a:extLst>
        </xdr:cNvPr>
        <xdr:cNvSpPr txBox="1"/>
      </xdr:nvSpPr>
      <xdr:spPr>
        <a:xfrm>
          <a:off x="5983972" y="2139477"/>
          <a:ext cx="2303418" cy="352481"/>
        </a:xfrm>
        <a:prstGeom prst="rect">
          <a:avLst/>
        </a:prstGeom>
        <a:solidFill>
          <a:srgbClr val="00206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7B4F2EF-1EB2-4E37-85FB-CBA7B4BE44EE}" type="TxLink">
            <a:rPr lang="en-US" sz="18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FUERA DE STOCK</a:t>
          </a:fld>
          <a:endParaRPr 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617335</xdr:colOff>
      <xdr:row>20</xdr:row>
      <xdr:rowOff>17371</xdr:rowOff>
    </xdr:from>
    <xdr:to>
      <xdr:col>7</xdr:col>
      <xdr:colOff>98249</xdr:colOff>
      <xdr:row>22</xdr:row>
      <xdr:rowOff>178961</xdr:rowOff>
    </xdr:to>
    <xdr:sp macro="" textlink="">
      <xdr:nvSpPr>
        <xdr:cNvPr id="95" name="CuadroTexto 94">
          <a:extLst>
            <a:ext uri="{FF2B5EF4-FFF2-40B4-BE49-F238E27FC236}">
              <a16:creationId xmlns:a16="http://schemas.microsoft.com/office/drawing/2014/main" id="{CD648845-46E0-43E6-93F4-276E797A8252}"/>
            </a:ext>
          </a:extLst>
        </xdr:cNvPr>
        <xdr:cNvSpPr txBox="1"/>
      </xdr:nvSpPr>
      <xdr:spPr>
        <a:xfrm>
          <a:off x="617335" y="3947587"/>
          <a:ext cx="5285367" cy="5477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PE" sz="2000">
              <a:latin typeface="Franklin Gothic Demi Cond" panose="020B0706030402020204" pitchFamily="34" charset="0"/>
            </a:rPr>
            <a:t>Cantidad de Productos Ordenados de Mayor a Menor</a:t>
          </a:r>
        </a:p>
      </xdr:txBody>
    </xdr:sp>
    <xdr:clientData/>
  </xdr:twoCellAnchor>
  <xdr:twoCellAnchor>
    <xdr:from>
      <xdr:col>0</xdr:col>
      <xdr:colOff>112253</xdr:colOff>
      <xdr:row>21</xdr:row>
      <xdr:rowOff>121606</xdr:rowOff>
    </xdr:from>
    <xdr:to>
      <xdr:col>6</xdr:col>
      <xdr:colOff>738337</xdr:colOff>
      <xdr:row>37</xdr:row>
      <xdr:rowOff>56795</xdr:rowOff>
    </xdr:to>
    <xdr:graphicFrame macro="">
      <xdr:nvGraphicFramePr>
        <xdr:cNvPr id="96" name="Gráfico 95">
          <a:extLst>
            <a:ext uri="{FF2B5EF4-FFF2-40B4-BE49-F238E27FC236}">
              <a16:creationId xmlns:a16="http://schemas.microsoft.com/office/drawing/2014/main" id="{AD47DFB1-7DC8-40AE-AACD-8525B2124B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161033</xdr:colOff>
      <xdr:row>21</xdr:row>
      <xdr:rowOff>149004</xdr:rowOff>
    </xdr:from>
    <xdr:to>
      <xdr:col>13</xdr:col>
      <xdr:colOff>295335</xdr:colOff>
      <xdr:row>38</xdr:row>
      <xdr:rowOff>102232</xdr:rowOff>
    </xdr:to>
    <xdr:graphicFrame macro="">
      <xdr:nvGraphicFramePr>
        <xdr:cNvPr id="98" name="Gráfico 97">
          <a:extLst>
            <a:ext uri="{FF2B5EF4-FFF2-40B4-BE49-F238E27FC236}">
              <a16:creationId xmlns:a16="http://schemas.microsoft.com/office/drawing/2014/main" id="{65DF942A-9386-4D17-9488-4D0920FA1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11</xdr:col>
      <xdr:colOff>80318</xdr:colOff>
      <xdr:row>22</xdr:row>
      <xdr:rowOff>12896</xdr:rowOff>
    </xdr:from>
    <xdr:to>
      <xdr:col>11</xdr:col>
      <xdr:colOff>612722</xdr:colOff>
      <xdr:row>25</xdr:row>
      <xdr:rowOff>7991</xdr:rowOff>
    </xdr:to>
    <xdr:pic>
      <xdr:nvPicPr>
        <xdr:cNvPr id="99" name="Gráfico 98" descr="Dinero con relleno sólido">
          <a:extLst>
            <a:ext uri="{FF2B5EF4-FFF2-40B4-BE49-F238E27FC236}">
              <a16:creationId xmlns:a16="http://schemas.microsoft.com/office/drawing/2014/main" id="{8CC537FE-B76D-488B-8A50-ED9BC7C1B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201599" y="4329319"/>
          <a:ext cx="532404" cy="574403"/>
        </a:xfrm>
        <a:prstGeom prst="rect">
          <a:avLst/>
        </a:prstGeom>
      </xdr:spPr>
    </xdr:pic>
    <xdr:clientData/>
  </xdr:twoCellAnchor>
  <xdr:twoCellAnchor>
    <xdr:from>
      <xdr:col>11</xdr:col>
      <xdr:colOff>740569</xdr:colOff>
      <xdr:row>22</xdr:row>
      <xdr:rowOff>135828</xdr:rowOff>
    </xdr:from>
    <xdr:to>
      <xdr:col>13</xdr:col>
      <xdr:colOff>173180</xdr:colOff>
      <xdr:row>25</xdr:row>
      <xdr:rowOff>68614</xdr:rowOff>
    </xdr:to>
    <xdr:sp macro="" textlink="Análisis!AX17">
      <xdr:nvSpPr>
        <xdr:cNvPr id="103" name="Rectángulo: esquinas superiores redondeadas 102">
          <a:extLst>
            <a:ext uri="{FF2B5EF4-FFF2-40B4-BE49-F238E27FC236}">
              <a16:creationId xmlns:a16="http://schemas.microsoft.com/office/drawing/2014/main" id="{711FB90C-824C-06A4-E6CE-5C2682D9A2D3}"/>
            </a:ext>
          </a:extLst>
        </xdr:cNvPr>
        <xdr:cNvSpPr/>
      </xdr:nvSpPr>
      <xdr:spPr>
        <a:xfrm rot="5400000">
          <a:off x="10151317" y="4162784"/>
          <a:ext cx="512094" cy="1091027"/>
        </a:xfrm>
        <a:prstGeom prst="round2SameRect">
          <a:avLst/>
        </a:prstGeom>
        <a:noFill/>
        <a:ln w="762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fld id="{D0170193-53E6-4C1A-AE1F-0806C1833499}" type="TxLink">
            <a:rPr lang="en-US" sz="1100" b="1" i="0" u="none" strike="noStrike">
              <a:solidFill>
                <a:schemeClr val="tx1"/>
              </a:solidFill>
              <a:latin typeface="Arial Rounded MT Bold" panose="020F0704030504030204" pitchFamily="34" charset="0"/>
              <a:ea typeface="Calibri"/>
              <a:cs typeface="Calibri"/>
            </a:rPr>
            <a:t>$15,818,010</a:t>
          </a:fld>
          <a:endParaRPr lang="en-US" sz="1100" b="1">
            <a:solidFill>
              <a:schemeClr val="tx1"/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11</xdr:col>
      <xdr:colOff>743296</xdr:colOff>
      <xdr:row>25</xdr:row>
      <xdr:rowOff>172632</xdr:rowOff>
    </xdr:from>
    <xdr:to>
      <xdr:col>13</xdr:col>
      <xdr:colOff>175907</xdr:colOff>
      <xdr:row>28</xdr:row>
      <xdr:rowOff>99406</xdr:rowOff>
    </xdr:to>
    <xdr:sp macro="" textlink="Análisis!AX18">
      <xdr:nvSpPr>
        <xdr:cNvPr id="104" name="Rectángulo: esquinas superiores redondeadas 103">
          <a:extLst>
            <a:ext uri="{FF2B5EF4-FFF2-40B4-BE49-F238E27FC236}">
              <a16:creationId xmlns:a16="http://schemas.microsoft.com/office/drawing/2014/main" id="{473D49CB-681C-4B3D-8E4D-86031C0EA5B1}"/>
            </a:ext>
          </a:extLst>
        </xdr:cNvPr>
        <xdr:cNvSpPr/>
      </xdr:nvSpPr>
      <xdr:spPr>
        <a:xfrm rot="5400000">
          <a:off x="10157049" y="4775891"/>
          <a:ext cx="506084" cy="1091027"/>
        </a:xfrm>
        <a:prstGeom prst="round2SameRect">
          <a:avLst/>
        </a:prstGeom>
        <a:noFill/>
        <a:ln w="762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ctr"/>
        <a:lstStyle/>
        <a:p>
          <a:pPr algn="ctr"/>
          <a:fld id="{7F5DD37B-3B2A-4190-A30B-F71A24F15767}" type="TxLink">
            <a:rPr lang="en-US" sz="1100" b="1" i="0" u="none" strike="noStrike">
              <a:solidFill>
                <a:srgbClr val="000000"/>
              </a:solidFill>
              <a:latin typeface="Arial Rounded MT Bold" panose="020F0704030504030204" pitchFamily="34" charset="0"/>
              <a:ea typeface="Calibri"/>
              <a:cs typeface="Calibri"/>
            </a:rPr>
            <a:t>24181</a:t>
          </a:fld>
          <a:endParaRPr lang="en-US" sz="1100" b="1">
            <a:solidFill>
              <a:schemeClr val="tx1"/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 editAs="oneCell">
    <xdr:from>
      <xdr:col>11</xdr:col>
      <xdr:colOff>151076</xdr:colOff>
      <xdr:row>26</xdr:row>
      <xdr:rowOff>5681</xdr:rowOff>
    </xdr:from>
    <xdr:to>
      <xdr:col>11</xdr:col>
      <xdr:colOff>620204</xdr:colOff>
      <xdr:row>28</xdr:row>
      <xdr:rowOff>100273</xdr:rowOff>
    </xdr:to>
    <xdr:pic>
      <xdr:nvPicPr>
        <xdr:cNvPr id="105" name="Gráfico 104" descr="Lista de comprobación con relleno sólido">
          <a:extLst>
            <a:ext uri="{FF2B5EF4-FFF2-40B4-BE49-F238E27FC236}">
              <a16:creationId xmlns:a16="http://schemas.microsoft.com/office/drawing/2014/main" id="{F9F8FC9A-6658-4387-A636-DBACF3101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9272357" y="5094515"/>
          <a:ext cx="469128" cy="480799"/>
        </a:xfrm>
        <a:prstGeom prst="rect">
          <a:avLst/>
        </a:prstGeom>
      </xdr:spPr>
    </xdr:pic>
    <xdr:clientData/>
  </xdr:twoCellAnchor>
  <xdr:twoCellAnchor>
    <xdr:from>
      <xdr:col>7</xdr:col>
      <xdr:colOff>263841</xdr:colOff>
      <xdr:row>19</xdr:row>
      <xdr:rowOff>128197</xdr:rowOff>
    </xdr:from>
    <xdr:to>
      <xdr:col>13</xdr:col>
      <xdr:colOff>573960</xdr:colOff>
      <xdr:row>22</xdr:row>
      <xdr:rowOff>96684</xdr:rowOff>
    </xdr:to>
    <xdr:sp macro="" textlink="">
      <xdr:nvSpPr>
        <xdr:cNvPr id="106" name="CuadroTexto 105">
          <a:extLst>
            <a:ext uri="{FF2B5EF4-FFF2-40B4-BE49-F238E27FC236}">
              <a16:creationId xmlns:a16="http://schemas.microsoft.com/office/drawing/2014/main" id="{F1EBAF02-7803-45AC-A5BE-BC7EA8A111FB}"/>
            </a:ext>
          </a:extLst>
        </xdr:cNvPr>
        <xdr:cNvSpPr txBox="1"/>
      </xdr:nvSpPr>
      <xdr:spPr>
        <a:xfrm>
          <a:off x="6032150" y="3771341"/>
          <a:ext cx="5254386" cy="5323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PE" sz="2000">
              <a:latin typeface="Franklin Gothic Demi Cond" panose="020B0706030402020204" pitchFamily="34" charset="0"/>
            </a:rPr>
            <a:t>Valor de Inventario Total</a:t>
          </a:r>
        </a:p>
      </xdr:txBody>
    </xdr:sp>
    <xdr:clientData/>
  </xdr:twoCellAnchor>
  <xdr:twoCellAnchor editAs="oneCell">
    <xdr:from>
      <xdr:col>8</xdr:col>
      <xdr:colOff>530739</xdr:colOff>
      <xdr:row>19</xdr:row>
      <xdr:rowOff>157153</xdr:rowOff>
    </xdr:from>
    <xdr:to>
      <xdr:col>9</xdr:col>
      <xdr:colOff>109198</xdr:colOff>
      <xdr:row>21</xdr:row>
      <xdr:rowOff>145297</xdr:rowOff>
    </xdr:to>
    <xdr:pic>
      <xdr:nvPicPr>
        <xdr:cNvPr id="107" name="Gráfico 106" descr="Dólar con relleno sólido">
          <a:extLst>
            <a:ext uri="{FF2B5EF4-FFF2-40B4-BE49-F238E27FC236}">
              <a16:creationId xmlns:a16="http://schemas.microsoft.com/office/drawing/2014/main" id="{F2B38B9D-9E78-4214-9DA5-579D92878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7116290" y="3786689"/>
          <a:ext cx="401653" cy="362323"/>
        </a:xfrm>
        <a:prstGeom prst="rect">
          <a:avLst/>
        </a:prstGeom>
      </xdr:spPr>
    </xdr:pic>
    <xdr:clientData/>
  </xdr:twoCellAnchor>
  <xdr:twoCellAnchor>
    <xdr:from>
      <xdr:col>13</xdr:col>
      <xdr:colOff>363489</xdr:colOff>
      <xdr:row>22</xdr:row>
      <xdr:rowOff>45435</xdr:rowOff>
    </xdr:from>
    <xdr:to>
      <xdr:col>18</xdr:col>
      <xdr:colOff>579309</xdr:colOff>
      <xdr:row>38</xdr:row>
      <xdr:rowOff>108275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8" name="Gráfico 107">
              <a:extLst>
                <a:ext uri="{FF2B5EF4-FFF2-40B4-BE49-F238E27FC236}">
                  <a16:creationId xmlns:a16="http://schemas.microsoft.com/office/drawing/2014/main" id="{9E1EA215-9627-403C-A3D4-C9CAC3A236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43186" y="4361858"/>
              <a:ext cx="4361857" cy="31524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tu versión de Excel.
Si editas esta forma o guardas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14</xdr:col>
      <xdr:colOff>738335</xdr:colOff>
      <xdr:row>19</xdr:row>
      <xdr:rowOff>136459</xdr:rowOff>
    </xdr:from>
    <xdr:to>
      <xdr:col>18</xdr:col>
      <xdr:colOff>503738</xdr:colOff>
      <xdr:row>22</xdr:row>
      <xdr:rowOff>104946</xdr:rowOff>
    </xdr:to>
    <xdr:sp macro="" textlink="">
      <xdr:nvSpPr>
        <xdr:cNvPr id="109" name="CuadroTexto 108">
          <a:extLst>
            <a:ext uri="{FF2B5EF4-FFF2-40B4-BE49-F238E27FC236}">
              <a16:creationId xmlns:a16="http://schemas.microsoft.com/office/drawing/2014/main" id="{6D945D44-7788-47D5-9180-5DF33CC8C31F}"/>
            </a:ext>
          </a:extLst>
        </xdr:cNvPr>
        <xdr:cNvSpPr txBox="1"/>
      </xdr:nvSpPr>
      <xdr:spPr>
        <a:xfrm>
          <a:off x="12347239" y="3873572"/>
          <a:ext cx="3082233" cy="5477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PE" sz="2000">
              <a:latin typeface="Franklin Gothic Demi Cond" panose="020B0706030402020204" pitchFamily="34" charset="0"/>
            </a:rPr>
            <a:t>Composicion del inventario</a:t>
          </a:r>
        </a:p>
      </xdr:txBody>
    </xdr:sp>
    <xdr:clientData/>
  </xdr:twoCellAnchor>
  <xdr:twoCellAnchor>
    <xdr:from>
      <xdr:col>10</xdr:col>
      <xdr:colOff>454361</xdr:colOff>
      <xdr:row>9</xdr:row>
      <xdr:rowOff>179238</xdr:rowOff>
    </xdr:from>
    <xdr:to>
      <xdr:col>18</xdr:col>
      <xdr:colOff>590669</xdr:colOff>
      <xdr:row>19</xdr:row>
      <xdr:rowOff>56796</xdr:rowOff>
    </xdr:to>
    <xdr:graphicFrame macro="">
      <xdr:nvGraphicFramePr>
        <xdr:cNvPr id="110" name="Gráfico 109">
          <a:extLst>
            <a:ext uri="{FF2B5EF4-FFF2-40B4-BE49-F238E27FC236}">
              <a16:creationId xmlns:a16="http://schemas.microsoft.com/office/drawing/2014/main" id="{03EFD9CB-D0C2-4B68-B9D3-31FC804B4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10</xdr:col>
      <xdr:colOff>397565</xdr:colOff>
      <xdr:row>7</xdr:row>
      <xdr:rowOff>68155</xdr:rowOff>
    </xdr:from>
    <xdr:to>
      <xdr:col>18</xdr:col>
      <xdr:colOff>636105</xdr:colOff>
      <xdr:row>9</xdr:row>
      <xdr:rowOff>170386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1" name="Desc. tipo 1">
              <a:extLst>
                <a:ext uri="{FF2B5EF4-FFF2-40B4-BE49-F238E27FC236}">
                  <a16:creationId xmlns:a16="http://schemas.microsoft.com/office/drawing/2014/main" id="{4A78F3FB-349B-4D41-8A47-54F716F8ED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. tip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02261" y="1499389"/>
              <a:ext cx="6882296" cy="4909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761251</xdr:colOff>
      <xdr:row>4</xdr:row>
      <xdr:rowOff>54968</xdr:rowOff>
    </xdr:from>
    <xdr:to>
      <xdr:col>40</xdr:col>
      <xdr:colOff>198089</xdr:colOff>
      <xdr:row>17</xdr:row>
      <xdr:rowOff>125611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Productos">
              <a:extLst>
                <a:ext uri="{FF2B5EF4-FFF2-40B4-BE49-F238E27FC236}">
                  <a16:creationId xmlns:a16="http://schemas.microsoft.com/office/drawing/2014/main" id="{ED86A25F-F149-EA64-71EC-1D9A8EBD81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93638" y="827381"/>
              <a:ext cx="1833590" cy="25809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40</xdr:col>
      <xdr:colOff>326005</xdr:colOff>
      <xdr:row>15</xdr:row>
      <xdr:rowOff>143122</xdr:rowOff>
    </xdr:from>
    <xdr:to>
      <xdr:col>45</xdr:col>
      <xdr:colOff>1049572</xdr:colOff>
      <xdr:row>32</xdr:row>
      <xdr:rowOff>143123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07038D1-780D-BE54-B0F8-010B4FB7A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1197372</xdr:colOff>
      <xdr:row>19</xdr:row>
      <xdr:rowOff>111083</xdr:rowOff>
    </xdr:from>
    <xdr:to>
      <xdr:col>51</xdr:col>
      <xdr:colOff>9353</xdr:colOff>
      <xdr:row>34</xdr:row>
      <xdr:rowOff>38585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10316DC-DF88-0E01-7F31-2D75C1025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1062902</xdr:colOff>
      <xdr:row>10</xdr:row>
      <xdr:rowOff>148501</xdr:rowOff>
    </xdr:from>
    <xdr:to>
      <xdr:col>60</xdr:col>
      <xdr:colOff>115761</xdr:colOff>
      <xdr:row>25</xdr:row>
      <xdr:rowOff>76004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73E25A46-BC4B-17B8-CBA2-22FC0CA827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738883" y="201939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tu versión de Excel.
Si editas esta forma o guardas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61</xdr:col>
      <xdr:colOff>19875</xdr:colOff>
      <xdr:row>23</xdr:row>
      <xdr:rowOff>42928</xdr:rowOff>
    </xdr:from>
    <xdr:to>
      <xdr:col>67</xdr:col>
      <xdr:colOff>146331</xdr:colOff>
      <xdr:row>32</xdr:row>
      <xdr:rowOff>102231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0AD2111-349B-B0FE-057A-ECB1EE752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61</xdr:col>
      <xdr:colOff>5679</xdr:colOff>
      <xdr:row>20</xdr:row>
      <xdr:rowOff>170385</xdr:rowOff>
    </xdr:from>
    <xdr:to>
      <xdr:col>65</xdr:col>
      <xdr:colOff>420283</xdr:colOff>
      <xdr:row>22</xdr:row>
      <xdr:rowOff>170384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Desc. tipo">
              <a:extLst>
                <a:ext uri="{FF2B5EF4-FFF2-40B4-BE49-F238E27FC236}">
                  <a16:creationId xmlns:a16="http://schemas.microsoft.com/office/drawing/2014/main" id="{45DF1B37-9E59-220A-18A3-1C7E4C827F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. tip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015716" y="4043806"/>
              <a:ext cx="4719667" cy="3862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350518</xdr:colOff>
      <xdr:row>1</xdr:row>
      <xdr:rowOff>53340</xdr:rowOff>
    </xdr:from>
    <xdr:to>
      <xdr:col>0</xdr:col>
      <xdr:colOff>788780</xdr:colOff>
      <xdr:row>1</xdr:row>
      <xdr:rowOff>796200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5EF9ED-7D8D-49EE-9CDE-237CB18710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6537" t="6970" r="22801" b="9800"/>
        <a:stretch/>
      </xdr:blipFill>
      <xdr:spPr>
        <a:xfrm>
          <a:off x="350518" y="929640"/>
          <a:ext cx="438262" cy="742860"/>
        </a:xfrm>
        <a:prstGeom prst="rect">
          <a:avLst/>
        </a:prstGeom>
      </xdr:spPr>
    </xdr:pic>
    <xdr:clientData/>
  </xdr:twoCellAnchor>
  <xdr:twoCellAnchor editAs="oneCell">
    <xdr:from>
      <xdr:col>0</xdr:col>
      <xdr:colOff>375285</xdr:colOff>
      <xdr:row>0</xdr:row>
      <xdr:rowOff>114300</xdr:rowOff>
    </xdr:from>
    <xdr:to>
      <xdr:col>0</xdr:col>
      <xdr:colOff>771285</xdr:colOff>
      <xdr:row>0</xdr:row>
      <xdr:rowOff>720738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06BA474-0AD7-43F8-9EF1-92B76D9E9E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2234" b="94350" l="10000" r="90000">
                      <a14:foregroundMark x1="36304" y1="9067" x2="45870" y2="1183"/>
                      <a14:foregroundMark x1="45870" y1="1183" x2="49856" y2="1543"/>
                      <a14:foregroundMark x1="65687" y1="4678" x2="71196" y2="6965"/>
                      <a14:foregroundMark x1="71196" y1="6965" x2="40652" y2="13798"/>
                      <a14:foregroundMark x1="40652" y1="13798" x2="37500" y2="8804"/>
                      <a14:foregroundMark x1="37500" y1="4599" x2="50870" y2="2565"/>
                      <a14:foregroundMark x1="57194" y1="4011" x2="58261" y2="4468"/>
                      <a14:foregroundMark x1="54130" y1="92247" x2="30870" y2="94612"/>
                      <a14:foregroundMark x1="30870" y1="94612" x2="62717" y2="88436"/>
                      <a14:foregroundMark x1="62717" y1="88436" x2="50435" y2="93693"/>
                      <a14:foregroundMark x1="50435" y1="93693" x2="37826" y2="94350"/>
                      <a14:backgroundMark x1="65217" y1="3679" x2="49130" y2="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9958" r="23912"/>
        <a:stretch/>
      </xdr:blipFill>
      <xdr:spPr>
        <a:xfrm>
          <a:off x="375285" y="114300"/>
          <a:ext cx="396000" cy="606438"/>
        </a:xfrm>
        <a:prstGeom prst="rect">
          <a:avLst/>
        </a:prstGeom>
      </xdr:spPr>
    </xdr:pic>
    <xdr:clientData/>
  </xdr:twoCellAnchor>
  <xdr:twoCellAnchor editAs="oneCell">
    <xdr:from>
      <xdr:col>0</xdr:col>
      <xdr:colOff>193319</xdr:colOff>
      <xdr:row>2</xdr:row>
      <xdr:rowOff>108305</xdr:rowOff>
    </xdr:from>
    <xdr:to>
      <xdr:col>0</xdr:col>
      <xdr:colOff>846839</xdr:colOff>
      <xdr:row>2</xdr:row>
      <xdr:rowOff>778685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16FB5A1-43D1-46AC-8397-2D91499F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56" b="95540" l="4889" r="96000">
                      <a14:foregroundMark x1="54444" y1="8803" x2="54444" y2="8803"/>
                      <a14:foregroundMark x1="62667" y1="5634" x2="62667" y2="5634"/>
                      <a14:foregroundMark x1="79444" y1="10211" x2="79444" y2="10211"/>
                      <a14:foregroundMark x1="4889" y1="76408" x2="38444" y2="62324"/>
                      <a14:foregroundMark x1="38444" y1="62324" x2="37556" y2="62089"/>
                      <a14:foregroundMark x1="12778" y1="78756" x2="14556" y2="78521"/>
                      <a14:foregroundMark x1="10778" y1="82981" x2="20556" y2="91080"/>
                      <a14:foregroundMark x1="20556" y1="91080" x2="33556" y2="89671"/>
                      <a14:foregroundMark x1="33556" y1="89671" x2="56111" y2="76056"/>
                      <a14:foregroundMark x1="56111" y1="76056" x2="47889" y2="67254"/>
                      <a14:foregroundMark x1="47889" y1="67254" x2="40667" y2="63498"/>
                      <a14:foregroundMark x1="24333" y1="95657" x2="24333" y2="95657"/>
                      <a14:foregroundMark x1="96222" y1="50117" x2="96222" y2="50117"/>
                      <a14:foregroundMark x1="52333" y1="30751" x2="58556" y2="13850"/>
                      <a14:foregroundMark x1="58556" y1="13850" x2="59333" y2="2347"/>
                      <a14:foregroundMark x1="59333" y1="2347" x2="81667" y2="5634"/>
                      <a14:foregroundMark x1="81667" y1="5634" x2="78222" y2="37441"/>
                      <a14:foregroundMark x1="78222" y1="37441" x2="53667" y2="30751"/>
                      <a14:foregroundMark x1="53667" y1="30751" x2="52667" y2="29930"/>
                      <a14:foregroundMark x1="66000" y1="2347" x2="66000" y2="2347"/>
                      <a14:foregroundMark x1="62111" y1="1056" x2="62111" y2="10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19" y="1860905"/>
          <a:ext cx="653520" cy="67038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257173</xdr:colOff>
      <xdr:row>4</xdr:row>
      <xdr:rowOff>241965</xdr:rowOff>
    </xdr:from>
    <xdr:to>
      <xdr:col>0</xdr:col>
      <xdr:colOff>946693</xdr:colOff>
      <xdr:row>4</xdr:row>
      <xdr:rowOff>696555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4B5004E-3686-45C7-9E36-F71B96F7BF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7383" b="97987" l="9735" r="89971">
                      <a14:foregroundMark x1="26254" y1="72483" x2="28614" y2="7383"/>
                      <a14:foregroundMark x1="28614" y1="7383" x2="57817" y2="7383"/>
                      <a14:foregroundMark x1="57817" y1="7383" x2="72861" y2="69128"/>
                      <a14:foregroundMark x1="72861" y1="69128" x2="27139" y2="73154"/>
                      <a14:foregroundMark x1="40080" y1="85862" x2="73156" y2="75168"/>
                      <a14:foregroundMark x1="73156" y1="75168" x2="61794" y2="86436"/>
                      <a14:backgroundMark x1="15634" y1="97315" x2="66372" y2="98658"/>
                      <a14:backgroundMark x1="66372" y1="98658" x2="75516" y2="97315"/>
                      <a14:backgroundMark x1="75516" y1="97315" x2="75516" y2="97315"/>
                      <a14:backgroundMark x1="15044" y1="99329" x2="15044" y2="99329"/>
                      <a14:backgroundMark x1="14159" y1="97987" x2="16224" y2="9932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4138" r="13833"/>
        <a:stretch/>
      </xdr:blipFill>
      <xdr:spPr>
        <a:xfrm>
          <a:off x="257173" y="3747165"/>
          <a:ext cx="689520" cy="45459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247649</xdr:colOff>
      <xdr:row>5</xdr:row>
      <xdr:rowOff>57077</xdr:rowOff>
    </xdr:from>
    <xdr:to>
      <xdr:col>0</xdr:col>
      <xdr:colOff>941069</xdr:colOff>
      <xdr:row>5</xdr:row>
      <xdr:rowOff>807557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8BBE508-FEFD-4012-8ABC-2EDE8C7F8A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1945" r="22101"/>
        <a:stretch/>
      </xdr:blipFill>
      <xdr:spPr>
        <a:xfrm>
          <a:off x="247649" y="4438577"/>
          <a:ext cx="693420" cy="750480"/>
        </a:xfrm>
        <a:prstGeom prst="rect">
          <a:avLst/>
        </a:prstGeom>
      </xdr:spPr>
    </xdr:pic>
    <xdr:clientData/>
  </xdr:twoCellAnchor>
  <xdr:twoCellAnchor editAs="oneCell">
    <xdr:from>
      <xdr:col>0</xdr:col>
      <xdr:colOff>268034</xdr:colOff>
      <xdr:row>6</xdr:row>
      <xdr:rowOff>256184</xdr:rowOff>
    </xdr:from>
    <xdr:to>
      <xdr:col>0</xdr:col>
      <xdr:colOff>849554</xdr:colOff>
      <xdr:row>6</xdr:row>
      <xdr:rowOff>648191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3C5B071-E54E-4BC6-B287-B4C1CD206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034" y="5513984"/>
          <a:ext cx="581520" cy="3920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</xdr:row>
      <xdr:rowOff>220984</xdr:rowOff>
    </xdr:from>
    <xdr:to>
      <xdr:col>0</xdr:col>
      <xdr:colOff>1038870</xdr:colOff>
      <xdr:row>3</xdr:row>
      <xdr:rowOff>726157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53D8891-E0AF-44DC-A64D-090E9C1736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281" t="5400" r="14042" b="5251"/>
        <a:stretch/>
      </xdr:blipFill>
      <xdr:spPr>
        <a:xfrm>
          <a:off x="133350" y="2849884"/>
          <a:ext cx="905520" cy="5051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11</xdr:row>
      <xdr:rowOff>93625</xdr:rowOff>
    </xdr:from>
    <xdr:to>
      <xdr:col>8</xdr:col>
      <xdr:colOff>447787</xdr:colOff>
      <xdr:row>15</xdr:row>
      <xdr:rowOff>74485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879F2F6-52E3-4B5C-BDDA-FFDC8C917A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6537" t="6970" r="22801" b="9800"/>
        <a:stretch/>
      </xdr:blipFill>
      <xdr:spPr>
        <a:xfrm>
          <a:off x="6661785" y="2105305"/>
          <a:ext cx="438262" cy="712380"/>
        </a:xfrm>
        <a:prstGeom prst="rect">
          <a:avLst/>
        </a:prstGeom>
      </xdr:spPr>
    </xdr:pic>
    <xdr:clientData/>
  </xdr:twoCellAnchor>
  <xdr:twoCellAnchor editAs="oneCell">
    <xdr:from>
      <xdr:col>8</xdr:col>
      <xdr:colOff>24767</xdr:colOff>
      <xdr:row>6</xdr:row>
      <xdr:rowOff>78385</xdr:rowOff>
    </xdr:from>
    <xdr:to>
      <xdr:col>8</xdr:col>
      <xdr:colOff>420767</xdr:colOff>
      <xdr:row>9</xdr:row>
      <xdr:rowOff>113323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4F295B3-DD00-4DCA-AE44-4234B255B3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2234" b="94350" l="10000" r="90000">
                      <a14:foregroundMark x1="36304" y1="9067" x2="45870" y2="1183"/>
                      <a14:foregroundMark x1="45870" y1="1183" x2="49856" y2="1543"/>
                      <a14:foregroundMark x1="65687" y1="4678" x2="71196" y2="6965"/>
                      <a14:foregroundMark x1="71196" y1="6965" x2="40652" y2="13798"/>
                      <a14:foregroundMark x1="40652" y1="13798" x2="37500" y2="8804"/>
                      <a14:foregroundMark x1="37500" y1="4599" x2="50870" y2="2565"/>
                      <a14:foregroundMark x1="57194" y1="4011" x2="58261" y2="4468"/>
                      <a14:foregroundMark x1="54130" y1="92247" x2="30870" y2="94612"/>
                      <a14:foregroundMark x1="30870" y1="94612" x2="62717" y2="88436"/>
                      <a14:foregroundMark x1="62717" y1="88436" x2="50435" y2="93693"/>
                      <a14:foregroundMark x1="50435" y1="93693" x2="37826" y2="94350"/>
                      <a14:backgroundMark x1="65217" y1="3679" x2="49130" y2="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9958" r="23912"/>
        <a:stretch/>
      </xdr:blipFill>
      <xdr:spPr>
        <a:xfrm>
          <a:off x="6677027" y="1175665"/>
          <a:ext cx="396000" cy="583578"/>
        </a:xfrm>
        <a:prstGeom prst="rect">
          <a:avLst/>
        </a:prstGeom>
      </xdr:spPr>
    </xdr:pic>
    <xdr:clientData/>
  </xdr:twoCellAnchor>
  <xdr:twoCellAnchor editAs="oneCell">
    <xdr:from>
      <xdr:col>9</xdr:col>
      <xdr:colOff>319051</xdr:colOff>
      <xdr:row>6</xdr:row>
      <xdr:rowOff>91440</xdr:rowOff>
    </xdr:from>
    <xdr:to>
      <xdr:col>10</xdr:col>
      <xdr:colOff>210571</xdr:colOff>
      <xdr:row>10</xdr:row>
      <xdr:rowOff>7440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1226C2A9-7195-409C-A9A4-BC98440DF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56" b="95540" l="4889" r="96000">
                      <a14:foregroundMark x1="54444" y1="8803" x2="54444" y2="8803"/>
                      <a14:foregroundMark x1="62667" y1="5634" x2="62667" y2="5634"/>
                      <a14:foregroundMark x1="79444" y1="10211" x2="79444" y2="10211"/>
                      <a14:foregroundMark x1="4889" y1="76408" x2="38444" y2="62324"/>
                      <a14:foregroundMark x1="38444" y1="62324" x2="37556" y2="62089"/>
                      <a14:foregroundMark x1="12778" y1="78756" x2="14556" y2="78521"/>
                      <a14:foregroundMark x1="10778" y1="82981" x2="20556" y2="91080"/>
                      <a14:foregroundMark x1="20556" y1="91080" x2="33556" y2="89671"/>
                      <a14:foregroundMark x1="33556" y1="89671" x2="56111" y2="76056"/>
                      <a14:foregroundMark x1="56111" y1="76056" x2="47889" y2="67254"/>
                      <a14:foregroundMark x1="47889" y1="67254" x2="40667" y2="63498"/>
                      <a14:foregroundMark x1="24333" y1="95657" x2="24333" y2="95657"/>
                      <a14:foregroundMark x1="96222" y1="50117" x2="96222" y2="50117"/>
                      <a14:foregroundMark x1="52333" y1="30751" x2="58556" y2="13850"/>
                      <a14:foregroundMark x1="58556" y1="13850" x2="59333" y2="2347"/>
                      <a14:foregroundMark x1="59333" y1="2347" x2="81667" y2="5634"/>
                      <a14:foregroundMark x1="81667" y1="5634" x2="78222" y2="37441"/>
                      <a14:foregroundMark x1="78222" y1="37441" x2="53667" y2="30751"/>
                      <a14:foregroundMark x1="53667" y1="30751" x2="52667" y2="29930"/>
                      <a14:foregroundMark x1="66000" y1="2347" x2="66000" y2="2347"/>
                      <a14:foregroundMark x1="62111" y1="1056" x2="62111" y2="10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3791" y="1188720"/>
          <a:ext cx="684000" cy="647520"/>
        </a:xfrm>
        <a:prstGeom prst="rect">
          <a:avLst/>
        </a:prstGeom>
      </xdr:spPr>
    </xdr:pic>
    <xdr:clientData/>
  </xdr:twoCellAnchor>
  <xdr:twoCellAnchor editAs="oneCell">
    <xdr:from>
      <xdr:col>7</xdr:col>
      <xdr:colOff>601980</xdr:colOff>
      <xdr:row>17</xdr:row>
      <xdr:rowOff>72700</xdr:rowOff>
    </xdr:from>
    <xdr:to>
      <xdr:col>8</xdr:col>
      <xdr:colOff>529500</xdr:colOff>
      <xdr:row>19</xdr:row>
      <xdr:rowOff>146290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3FB930A6-3B93-47A8-A8DE-0435004CE8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7383" b="97987" l="9735" r="89971">
                      <a14:foregroundMark x1="26254" y1="72483" x2="28614" y2="7383"/>
                      <a14:foregroundMark x1="28614" y1="7383" x2="57817" y2="7383"/>
                      <a14:foregroundMark x1="57817" y1="7383" x2="72861" y2="69128"/>
                      <a14:foregroundMark x1="72861" y1="69128" x2="27139" y2="73154"/>
                      <a14:foregroundMark x1="40080" y1="85862" x2="73156" y2="75168"/>
                      <a14:foregroundMark x1="73156" y1="75168" x2="61794" y2="86436"/>
                      <a14:backgroundMark x1="15634" y1="97315" x2="66372" y2="98658"/>
                      <a14:backgroundMark x1="66372" y1="98658" x2="75516" y2="97315"/>
                      <a14:backgroundMark x1="75516" y1="97315" x2="75516" y2="97315"/>
                      <a14:backgroundMark x1="15044" y1="99329" x2="15044" y2="99329"/>
                      <a14:backgroundMark x1="14159" y1="97987" x2="16224" y2="9932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4138" r="13833"/>
        <a:stretch/>
      </xdr:blipFill>
      <xdr:spPr>
        <a:xfrm>
          <a:off x="6461760" y="3181660"/>
          <a:ext cx="720000" cy="4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640081</xdr:colOff>
      <xdr:row>21</xdr:row>
      <xdr:rowOff>68787</xdr:rowOff>
    </xdr:from>
    <xdr:to>
      <xdr:col>8</xdr:col>
      <xdr:colOff>571501</xdr:colOff>
      <xdr:row>25</xdr:row>
      <xdr:rowOff>57267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3C1259D-4617-4014-B430-43DDA8213C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1945" r="22101"/>
        <a:stretch/>
      </xdr:blipFill>
      <xdr:spPr>
        <a:xfrm>
          <a:off x="6499861" y="3909267"/>
          <a:ext cx="723900" cy="72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279466</xdr:colOff>
      <xdr:row>17</xdr:row>
      <xdr:rowOff>105969</xdr:rowOff>
    </xdr:from>
    <xdr:to>
      <xdr:col>10</xdr:col>
      <xdr:colOff>98986</xdr:colOff>
      <xdr:row>19</xdr:row>
      <xdr:rowOff>116976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6FD8151-784B-4628-BAFE-FEC560B3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206" y="3214929"/>
          <a:ext cx="612000" cy="376767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106682</xdr:colOff>
      <xdr:row>12</xdr:row>
      <xdr:rowOff>30764</xdr:rowOff>
    </xdr:from>
    <xdr:to>
      <xdr:col>10</xdr:col>
      <xdr:colOff>250202</xdr:colOff>
      <xdr:row>14</xdr:row>
      <xdr:rowOff>147317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60A7FA8-9F5E-4F57-8C7C-282BEB30C8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281" t="5400" r="14042" b="5251"/>
        <a:stretch/>
      </xdr:blipFill>
      <xdr:spPr>
        <a:xfrm>
          <a:off x="7551422" y="2225324"/>
          <a:ext cx="936000" cy="48231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a serrano" refreshedDate="45812.485665162036" createdVersion="8" refreshedVersion="8" minRefreshableVersion="3" recordCount="7366" xr:uid="{EED0F592-EA80-4D33-A9E9-B2951B40D441}">
  <cacheSource type="worksheet">
    <worksheetSource name="Tabla1"/>
  </cacheSource>
  <cacheFields count="16">
    <cacheField name="Orden" numFmtId="0">
      <sharedItems containsSemiMixedTypes="0" containsString="0" containsNumber="1" containsInteger="1" minValue="1" maxValue="7366"/>
    </cacheField>
    <cacheField name="Fecha" numFmtId="14">
      <sharedItems containsSemiMixedTypes="0" containsNonDate="0" containsDate="1" containsString="0" minDate="2025-01-01T00:00:00" maxDate="2025-02-01T00:00:00" count="28">
        <d v="2025-01-01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20T00:00:00"/>
        <d v="2025-01-21T00:00:00"/>
        <d v="2025-01-22T00:00:00"/>
        <d v="2025-01-23T00:00:00"/>
        <d v="2025-01-24T00:00:00"/>
        <d v="2025-01-25T00:00:00"/>
        <d v="2025-01-27T00:00:00"/>
        <d v="2025-01-28T00:00:00"/>
        <d v="2025-01-29T00:00:00"/>
        <d v="2025-01-30T00:00:00"/>
        <d v="2025-01-31T00:00:00"/>
      </sharedItems>
    </cacheField>
    <cacheField name="# Mes" numFmtId="0">
      <sharedItems containsSemiMixedTypes="0" containsString="0" containsNumber="1" containsInteger="1" minValue="1" maxValue="31"/>
    </cacheField>
    <cacheField name="Mes" numFmtId="0">
      <sharedItems/>
    </cacheField>
    <cacheField name="Año" numFmtId="0">
      <sharedItems containsSemiMixedTypes="0" containsString="0" containsNumber="1" containsInteger="1" minValue="2025" maxValue="2025"/>
    </cacheField>
    <cacheField name="Tipo" numFmtId="0">
      <sharedItems/>
    </cacheField>
    <cacheField name="Desc. tipo" numFmtId="0">
      <sharedItems count="4">
        <s v="Inventario Inicial"/>
        <s v="Compras"/>
        <s v="Factura"/>
        <s v="Ajuste de Inventario"/>
      </sharedItems>
    </cacheField>
    <cacheField name="Productos" numFmtId="0">
      <sharedItems count="7">
        <s v="Celular"/>
        <s v="Cpu"/>
        <s v="Impresora"/>
        <s v="Laptop"/>
        <s v="Portafolio"/>
        <s v="Tablet"/>
        <s v="Teclado"/>
      </sharedItems>
    </cacheField>
    <cacheField name="Entradas (inv.)" numFmtId="0">
      <sharedItems containsSemiMixedTypes="0" containsString="0" containsNumber="1" containsInteger="1" minValue="0" maxValue="7000"/>
    </cacheField>
    <cacheField name="Salidas (inv.)" numFmtId="0">
      <sharedItems containsSemiMixedTypes="0" containsString="0" containsNumber="1" containsInteger="1" minValue="0" maxValue="22"/>
    </cacheField>
    <cacheField name="Existencia" numFmtId="0">
      <sharedItems containsSemiMixedTypes="0" containsString="0" containsNumber="1" containsInteger="1" minValue="-22" maxValue="7000"/>
    </cacheField>
    <cacheField name="Costos de entrada" numFmtId="0">
      <sharedItems containsSemiMixedTypes="0" containsString="0" containsNumber="1" containsInteger="1" minValue="0" maxValue="8400000"/>
    </cacheField>
    <cacheField name="Costos de salida" numFmtId="0">
      <sharedItems containsSemiMixedTypes="0" containsString="0" containsNumber="1" containsInteger="1" minValue="0" maxValue="46000"/>
    </cacheField>
    <cacheField name="Costo neto" numFmtId="0">
      <sharedItems containsSemiMixedTypes="0" containsString="0" containsNumber="1" containsInteger="1" minValue="-46000" maxValue="8400000"/>
    </cacheField>
    <cacheField name="Precio unitario" numFmtId="0">
      <sharedItems containsSemiMixedTypes="0" containsString="0" containsNumber="1" containsInteger="1" minValue="50" maxValue="2300"/>
    </cacheField>
    <cacheField name="TRUCO" numFmtId="0" formula=" 1" databaseField="0"/>
  </cacheFields>
  <extLst>
    <ext xmlns:x14="http://schemas.microsoft.com/office/spreadsheetml/2009/9/main" uri="{725AE2AE-9491-48be-B2B4-4EB974FC3084}">
      <x14:pivotCacheDefinition pivotCacheId="17090379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66">
  <r>
    <n v="1"/>
    <x v="0"/>
    <n v="1"/>
    <s v="ene"/>
    <n v="2025"/>
    <s v="Entrada"/>
    <x v="0"/>
    <x v="0"/>
    <n v="5000"/>
    <n v="0"/>
    <n v="5000"/>
    <n v="3250000"/>
    <n v="0"/>
    <n v="3250000"/>
    <n v="650"/>
  </r>
  <r>
    <n v="2"/>
    <x v="0"/>
    <n v="1"/>
    <s v="ene"/>
    <n v="2025"/>
    <s v="Entrada"/>
    <x v="0"/>
    <x v="1"/>
    <n v="3000"/>
    <n v="0"/>
    <n v="3000"/>
    <n v="3600000"/>
    <n v="0"/>
    <n v="3600000"/>
    <n v="1200"/>
  </r>
  <r>
    <n v="3"/>
    <x v="0"/>
    <n v="1"/>
    <s v="ene"/>
    <n v="2025"/>
    <s v="Entrada"/>
    <x v="0"/>
    <x v="2"/>
    <n v="7000"/>
    <n v="0"/>
    <n v="7000"/>
    <n v="8400000"/>
    <n v="0"/>
    <n v="8400000"/>
    <n v="1200"/>
  </r>
  <r>
    <n v="4"/>
    <x v="0"/>
    <n v="1"/>
    <s v="ene"/>
    <n v="2025"/>
    <s v="Entrada"/>
    <x v="0"/>
    <x v="3"/>
    <n v="3500"/>
    <n v="0"/>
    <n v="3500"/>
    <n v="7000000"/>
    <n v="0"/>
    <n v="7000000"/>
    <n v="2000"/>
  </r>
  <r>
    <n v="5"/>
    <x v="0"/>
    <n v="1"/>
    <s v="ene"/>
    <n v="2025"/>
    <s v="Entrada"/>
    <x v="0"/>
    <x v="4"/>
    <n v="6500"/>
    <n v="0"/>
    <n v="6500"/>
    <n v="325000"/>
    <n v="0"/>
    <n v="325000"/>
    <n v="50"/>
  </r>
  <r>
    <n v="6"/>
    <x v="0"/>
    <n v="1"/>
    <s v="ene"/>
    <n v="2025"/>
    <s v="Entrada"/>
    <x v="0"/>
    <x v="5"/>
    <n v="6000"/>
    <n v="0"/>
    <n v="6000"/>
    <n v="2880000"/>
    <n v="0"/>
    <n v="2880000"/>
    <n v="480"/>
  </r>
  <r>
    <n v="7"/>
    <x v="0"/>
    <n v="1"/>
    <s v="ene"/>
    <n v="2025"/>
    <s v="Entrada"/>
    <x v="0"/>
    <x v="6"/>
    <n v="4000"/>
    <n v="0"/>
    <n v="4000"/>
    <n v="1200000"/>
    <n v="0"/>
    <n v="1200000"/>
    <n v="300"/>
  </r>
  <r>
    <n v="8"/>
    <x v="0"/>
    <n v="1"/>
    <s v="ene"/>
    <n v="2025"/>
    <s v="Entrada"/>
    <x v="1"/>
    <x v="3"/>
    <n v="22"/>
    <n v="0"/>
    <n v="22"/>
    <n v="44000"/>
    <n v="0"/>
    <n v="44000"/>
    <n v="2000"/>
  </r>
  <r>
    <n v="9"/>
    <x v="0"/>
    <n v="1"/>
    <s v="ene"/>
    <n v="2025"/>
    <s v="Salida"/>
    <x v="2"/>
    <x v="5"/>
    <n v="0"/>
    <n v="5"/>
    <n v="-5"/>
    <n v="0"/>
    <n v="2250"/>
    <n v="-2250"/>
    <n v="450"/>
  </r>
  <r>
    <n v="10"/>
    <x v="0"/>
    <n v="1"/>
    <s v="ene"/>
    <n v="2025"/>
    <s v="Salida"/>
    <x v="2"/>
    <x v="0"/>
    <n v="0"/>
    <n v="5"/>
    <n v="-5"/>
    <n v="0"/>
    <n v="3750"/>
    <n v="-3750"/>
    <n v="750"/>
  </r>
  <r>
    <n v="11"/>
    <x v="0"/>
    <n v="1"/>
    <s v="ene"/>
    <n v="2025"/>
    <s v="Entrada"/>
    <x v="1"/>
    <x v="2"/>
    <n v="9"/>
    <n v="0"/>
    <n v="9"/>
    <n v="10800"/>
    <n v="0"/>
    <n v="10800"/>
    <n v="1200"/>
  </r>
  <r>
    <n v="12"/>
    <x v="0"/>
    <n v="1"/>
    <s v="ene"/>
    <n v="2025"/>
    <s v="Salida"/>
    <x v="2"/>
    <x v="4"/>
    <n v="0"/>
    <n v="3"/>
    <n v="-3"/>
    <n v="0"/>
    <n v="210"/>
    <n v="-210"/>
    <n v="70"/>
  </r>
  <r>
    <n v="13"/>
    <x v="0"/>
    <n v="1"/>
    <s v="ene"/>
    <n v="2025"/>
    <s v="Salida"/>
    <x v="3"/>
    <x v="1"/>
    <n v="0"/>
    <n v="5"/>
    <n v="-5"/>
    <n v="0"/>
    <n v="7500"/>
    <n v="-7500"/>
    <n v="1500"/>
  </r>
  <r>
    <n v="14"/>
    <x v="0"/>
    <n v="1"/>
    <s v="ene"/>
    <n v="2025"/>
    <s v="Salida"/>
    <x v="2"/>
    <x v="6"/>
    <n v="0"/>
    <n v="6"/>
    <n v="-6"/>
    <n v="0"/>
    <n v="2400"/>
    <n v="-2400"/>
    <n v="400"/>
  </r>
  <r>
    <n v="15"/>
    <x v="0"/>
    <n v="1"/>
    <s v="ene"/>
    <n v="2025"/>
    <s v="Entrada"/>
    <x v="1"/>
    <x v="3"/>
    <n v="17"/>
    <n v="0"/>
    <n v="17"/>
    <n v="34000"/>
    <n v="0"/>
    <n v="34000"/>
    <n v="2000"/>
  </r>
  <r>
    <n v="16"/>
    <x v="0"/>
    <n v="1"/>
    <s v="ene"/>
    <n v="2025"/>
    <s v="Entrada"/>
    <x v="1"/>
    <x v="5"/>
    <n v="18"/>
    <n v="0"/>
    <n v="18"/>
    <n v="8640"/>
    <n v="0"/>
    <n v="8640"/>
    <n v="480"/>
  </r>
  <r>
    <n v="17"/>
    <x v="0"/>
    <n v="1"/>
    <s v="ene"/>
    <n v="2025"/>
    <s v="Entrada"/>
    <x v="1"/>
    <x v="0"/>
    <n v="6"/>
    <n v="0"/>
    <n v="6"/>
    <n v="3900"/>
    <n v="0"/>
    <n v="3900"/>
    <n v="650"/>
  </r>
  <r>
    <n v="18"/>
    <x v="0"/>
    <n v="1"/>
    <s v="ene"/>
    <n v="2025"/>
    <s v="Entrada"/>
    <x v="1"/>
    <x v="2"/>
    <n v="2"/>
    <n v="0"/>
    <n v="2"/>
    <n v="2400"/>
    <n v="0"/>
    <n v="2400"/>
    <n v="1200"/>
  </r>
  <r>
    <n v="19"/>
    <x v="0"/>
    <n v="1"/>
    <s v="ene"/>
    <n v="2025"/>
    <s v="Entrada"/>
    <x v="1"/>
    <x v="4"/>
    <n v="14"/>
    <n v="0"/>
    <n v="14"/>
    <n v="700"/>
    <n v="0"/>
    <n v="700"/>
    <n v="50"/>
  </r>
  <r>
    <n v="20"/>
    <x v="0"/>
    <n v="1"/>
    <s v="ene"/>
    <n v="2025"/>
    <s v="Salida"/>
    <x v="3"/>
    <x v="1"/>
    <n v="0"/>
    <n v="19"/>
    <n v="-19"/>
    <n v="0"/>
    <n v="28500"/>
    <n v="-28500"/>
    <n v="1500"/>
  </r>
  <r>
    <n v="21"/>
    <x v="0"/>
    <n v="1"/>
    <s v="ene"/>
    <n v="2025"/>
    <s v="Entrada"/>
    <x v="1"/>
    <x v="6"/>
    <n v="4"/>
    <n v="0"/>
    <n v="4"/>
    <n v="1200"/>
    <n v="0"/>
    <n v="1200"/>
    <n v="300"/>
  </r>
  <r>
    <n v="22"/>
    <x v="0"/>
    <n v="1"/>
    <s v="ene"/>
    <n v="2025"/>
    <s v="Entrada"/>
    <x v="1"/>
    <x v="3"/>
    <n v="17"/>
    <n v="0"/>
    <n v="17"/>
    <n v="34000"/>
    <n v="0"/>
    <n v="34000"/>
    <n v="2000"/>
  </r>
  <r>
    <n v="23"/>
    <x v="0"/>
    <n v="1"/>
    <s v="ene"/>
    <n v="2025"/>
    <s v="Salida"/>
    <x v="2"/>
    <x v="5"/>
    <n v="0"/>
    <n v="20"/>
    <n v="-20"/>
    <n v="0"/>
    <n v="9000"/>
    <n v="-9000"/>
    <n v="450"/>
  </r>
  <r>
    <n v="24"/>
    <x v="0"/>
    <n v="1"/>
    <s v="ene"/>
    <n v="2025"/>
    <s v="Entrada"/>
    <x v="1"/>
    <x v="0"/>
    <n v="18"/>
    <n v="0"/>
    <n v="18"/>
    <n v="11700"/>
    <n v="0"/>
    <n v="11700"/>
    <n v="650"/>
  </r>
  <r>
    <n v="25"/>
    <x v="0"/>
    <n v="1"/>
    <s v="ene"/>
    <n v="2025"/>
    <s v="Entrada"/>
    <x v="1"/>
    <x v="2"/>
    <n v="6"/>
    <n v="0"/>
    <n v="6"/>
    <n v="7200"/>
    <n v="0"/>
    <n v="7200"/>
    <n v="1200"/>
  </r>
  <r>
    <n v="26"/>
    <x v="0"/>
    <n v="1"/>
    <s v="ene"/>
    <n v="2025"/>
    <s v="Entrada"/>
    <x v="1"/>
    <x v="4"/>
    <n v="22"/>
    <n v="0"/>
    <n v="22"/>
    <n v="1100"/>
    <n v="0"/>
    <n v="1100"/>
    <n v="50"/>
  </r>
  <r>
    <n v="27"/>
    <x v="0"/>
    <n v="1"/>
    <s v="ene"/>
    <n v="2025"/>
    <s v="Salida"/>
    <x v="2"/>
    <x v="1"/>
    <n v="0"/>
    <n v="17"/>
    <n v="-17"/>
    <n v="0"/>
    <n v="25500"/>
    <n v="-25500"/>
    <n v="1500"/>
  </r>
  <r>
    <n v="28"/>
    <x v="0"/>
    <n v="1"/>
    <s v="ene"/>
    <n v="2025"/>
    <s v="Salida"/>
    <x v="3"/>
    <x v="6"/>
    <n v="0"/>
    <n v="16"/>
    <n v="-16"/>
    <n v="0"/>
    <n v="6400"/>
    <n v="-6400"/>
    <n v="400"/>
  </r>
  <r>
    <n v="29"/>
    <x v="0"/>
    <n v="1"/>
    <s v="ene"/>
    <n v="2025"/>
    <s v="Entrada"/>
    <x v="1"/>
    <x v="3"/>
    <n v="16"/>
    <n v="0"/>
    <n v="16"/>
    <n v="32000"/>
    <n v="0"/>
    <n v="32000"/>
    <n v="2000"/>
  </r>
  <r>
    <n v="30"/>
    <x v="0"/>
    <n v="1"/>
    <s v="ene"/>
    <n v="2025"/>
    <s v="Salida"/>
    <x v="2"/>
    <x v="3"/>
    <n v="0"/>
    <n v="22"/>
    <n v="-22"/>
    <n v="0"/>
    <n v="9900"/>
    <n v="-9900"/>
    <n v="450"/>
  </r>
  <r>
    <n v="31"/>
    <x v="0"/>
    <n v="1"/>
    <s v="ene"/>
    <n v="2025"/>
    <s v="Salida"/>
    <x v="2"/>
    <x v="0"/>
    <n v="0"/>
    <n v="3"/>
    <n v="-3"/>
    <n v="0"/>
    <n v="2250"/>
    <n v="-2250"/>
    <n v="750"/>
  </r>
  <r>
    <n v="32"/>
    <x v="0"/>
    <n v="1"/>
    <s v="ene"/>
    <n v="2025"/>
    <s v="Salida"/>
    <x v="2"/>
    <x v="2"/>
    <n v="0"/>
    <n v="3"/>
    <n v="-3"/>
    <n v="0"/>
    <n v="4500"/>
    <n v="-4500"/>
    <n v="1500"/>
  </r>
  <r>
    <n v="33"/>
    <x v="1"/>
    <n v="3"/>
    <s v="ene"/>
    <n v="2025"/>
    <s v="Entrada"/>
    <x v="1"/>
    <x v="4"/>
    <n v="18"/>
    <n v="0"/>
    <n v="18"/>
    <n v="900"/>
    <n v="0"/>
    <n v="900"/>
    <n v="50"/>
  </r>
  <r>
    <n v="34"/>
    <x v="1"/>
    <n v="3"/>
    <s v="ene"/>
    <n v="2025"/>
    <s v="Entrada"/>
    <x v="1"/>
    <x v="1"/>
    <n v="1"/>
    <n v="0"/>
    <n v="1"/>
    <n v="1200"/>
    <n v="0"/>
    <n v="1200"/>
    <n v="1200"/>
  </r>
  <r>
    <n v="35"/>
    <x v="1"/>
    <n v="3"/>
    <s v="ene"/>
    <n v="2025"/>
    <s v="Entrada"/>
    <x v="1"/>
    <x v="6"/>
    <n v="6"/>
    <n v="0"/>
    <n v="6"/>
    <n v="1800"/>
    <n v="0"/>
    <n v="1800"/>
    <n v="300"/>
  </r>
  <r>
    <n v="36"/>
    <x v="1"/>
    <n v="3"/>
    <s v="ene"/>
    <n v="2025"/>
    <s v="Entrada"/>
    <x v="1"/>
    <x v="3"/>
    <n v="6"/>
    <n v="0"/>
    <n v="6"/>
    <n v="12000"/>
    <n v="0"/>
    <n v="12000"/>
    <n v="2000"/>
  </r>
  <r>
    <n v="37"/>
    <x v="1"/>
    <n v="3"/>
    <s v="ene"/>
    <n v="2025"/>
    <s v="Entrada"/>
    <x v="1"/>
    <x v="5"/>
    <n v="13"/>
    <n v="0"/>
    <n v="13"/>
    <n v="6240"/>
    <n v="0"/>
    <n v="6240"/>
    <n v="480"/>
  </r>
  <r>
    <n v="38"/>
    <x v="1"/>
    <n v="3"/>
    <s v="ene"/>
    <n v="2025"/>
    <s v="Entrada"/>
    <x v="1"/>
    <x v="0"/>
    <n v="6"/>
    <n v="0"/>
    <n v="6"/>
    <n v="3900"/>
    <n v="0"/>
    <n v="3900"/>
    <n v="650"/>
  </r>
  <r>
    <n v="39"/>
    <x v="1"/>
    <n v="3"/>
    <s v="ene"/>
    <n v="2025"/>
    <s v="Entrada"/>
    <x v="1"/>
    <x v="2"/>
    <n v="1"/>
    <n v="0"/>
    <n v="1"/>
    <n v="1200"/>
    <n v="0"/>
    <n v="1200"/>
    <n v="1200"/>
  </r>
  <r>
    <n v="40"/>
    <x v="1"/>
    <n v="3"/>
    <s v="ene"/>
    <n v="2025"/>
    <s v="Entrada"/>
    <x v="1"/>
    <x v="4"/>
    <n v="5"/>
    <n v="0"/>
    <n v="5"/>
    <n v="250"/>
    <n v="0"/>
    <n v="250"/>
    <n v="50"/>
  </r>
  <r>
    <n v="41"/>
    <x v="1"/>
    <n v="3"/>
    <s v="ene"/>
    <n v="2025"/>
    <s v="Salida"/>
    <x v="2"/>
    <x v="1"/>
    <n v="0"/>
    <n v="5"/>
    <n v="-5"/>
    <n v="0"/>
    <n v="7500"/>
    <n v="-7500"/>
    <n v="1500"/>
  </r>
  <r>
    <n v="42"/>
    <x v="1"/>
    <n v="3"/>
    <s v="ene"/>
    <n v="2025"/>
    <s v="Entrada"/>
    <x v="1"/>
    <x v="6"/>
    <n v="15"/>
    <n v="0"/>
    <n v="15"/>
    <n v="4500"/>
    <n v="0"/>
    <n v="4500"/>
    <n v="300"/>
  </r>
  <r>
    <n v="43"/>
    <x v="1"/>
    <n v="3"/>
    <s v="ene"/>
    <n v="2025"/>
    <s v="Entrada"/>
    <x v="1"/>
    <x v="3"/>
    <n v="1"/>
    <n v="0"/>
    <n v="1"/>
    <n v="2000"/>
    <n v="0"/>
    <n v="2000"/>
    <n v="2000"/>
  </r>
  <r>
    <n v="44"/>
    <x v="1"/>
    <n v="3"/>
    <s v="ene"/>
    <n v="2025"/>
    <s v="Entrada"/>
    <x v="1"/>
    <x v="5"/>
    <n v="5"/>
    <n v="0"/>
    <n v="5"/>
    <n v="2400"/>
    <n v="0"/>
    <n v="2400"/>
    <n v="480"/>
  </r>
  <r>
    <n v="45"/>
    <x v="1"/>
    <n v="3"/>
    <s v="ene"/>
    <n v="2025"/>
    <s v="Entrada"/>
    <x v="1"/>
    <x v="0"/>
    <n v="6"/>
    <n v="0"/>
    <n v="6"/>
    <n v="3900"/>
    <n v="0"/>
    <n v="3900"/>
    <n v="650"/>
  </r>
  <r>
    <n v="46"/>
    <x v="1"/>
    <n v="3"/>
    <s v="ene"/>
    <n v="2025"/>
    <s v="Salida"/>
    <x v="2"/>
    <x v="3"/>
    <n v="0"/>
    <n v="18"/>
    <n v="-18"/>
    <n v="0"/>
    <n v="27000"/>
    <n v="-27000"/>
    <n v="1500"/>
  </r>
  <r>
    <n v="47"/>
    <x v="1"/>
    <n v="3"/>
    <s v="ene"/>
    <n v="2025"/>
    <s v="Salida"/>
    <x v="2"/>
    <x v="4"/>
    <n v="0"/>
    <n v="19"/>
    <n v="-19"/>
    <n v="0"/>
    <n v="1330"/>
    <n v="-1330"/>
    <n v="70"/>
  </r>
  <r>
    <n v="48"/>
    <x v="1"/>
    <n v="3"/>
    <s v="ene"/>
    <n v="2025"/>
    <s v="Entrada"/>
    <x v="1"/>
    <x v="1"/>
    <n v="6"/>
    <n v="0"/>
    <n v="6"/>
    <n v="7200"/>
    <n v="0"/>
    <n v="7200"/>
    <n v="1200"/>
  </r>
  <r>
    <n v="49"/>
    <x v="1"/>
    <n v="3"/>
    <s v="ene"/>
    <n v="2025"/>
    <s v="Salida"/>
    <x v="2"/>
    <x v="6"/>
    <n v="0"/>
    <n v="1"/>
    <n v="-1"/>
    <n v="0"/>
    <n v="400"/>
    <n v="-400"/>
    <n v="400"/>
  </r>
  <r>
    <n v="50"/>
    <x v="1"/>
    <n v="3"/>
    <s v="ene"/>
    <n v="2025"/>
    <s v="Entrada"/>
    <x v="1"/>
    <x v="3"/>
    <n v="6"/>
    <n v="0"/>
    <n v="6"/>
    <n v="12000"/>
    <n v="0"/>
    <n v="12000"/>
    <n v="2000"/>
  </r>
  <r>
    <n v="51"/>
    <x v="1"/>
    <n v="3"/>
    <s v="ene"/>
    <n v="2025"/>
    <s v="Entrada"/>
    <x v="1"/>
    <x v="5"/>
    <n v="9"/>
    <n v="0"/>
    <n v="9"/>
    <n v="4320"/>
    <n v="0"/>
    <n v="4320"/>
    <n v="480"/>
  </r>
  <r>
    <n v="52"/>
    <x v="1"/>
    <n v="3"/>
    <s v="ene"/>
    <n v="2025"/>
    <s v="Entrada"/>
    <x v="1"/>
    <x v="0"/>
    <n v="19"/>
    <n v="0"/>
    <n v="19"/>
    <n v="12350"/>
    <n v="0"/>
    <n v="12350"/>
    <n v="650"/>
  </r>
  <r>
    <n v="53"/>
    <x v="1"/>
    <n v="3"/>
    <s v="ene"/>
    <n v="2025"/>
    <s v="Salida"/>
    <x v="2"/>
    <x v="2"/>
    <n v="0"/>
    <n v="11"/>
    <n v="-11"/>
    <n v="0"/>
    <n v="16500"/>
    <n v="-16500"/>
    <n v="1500"/>
  </r>
  <r>
    <n v="54"/>
    <x v="1"/>
    <n v="3"/>
    <s v="ene"/>
    <n v="2025"/>
    <s v="Salida"/>
    <x v="2"/>
    <x v="4"/>
    <n v="0"/>
    <n v="20"/>
    <n v="-20"/>
    <n v="0"/>
    <n v="1400"/>
    <n v="-1400"/>
    <n v="70"/>
  </r>
  <r>
    <n v="55"/>
    <x v="1"/>
    <n v="3"/>
    <s v="ene"/>
    <n v="2025"/>
    <s v="Salida"/>
    <x v="2"/>
    <x v="1"/>
    <n v="0"/>
    <n v="18"/>
    <n v="-18"/>
    <n v="0"/>
    <n v="27000"/>
    <n v="-27000"/>
    <n v="1500"/>
  </r>
  <r>
    <n v="56"/>
    <x v="1"/>
    <n v="3"/>
    <s v="ene"/>
    <n v="2025"/>
    <s v="Entrada"/>
    <x v="1"/>
    <x v="6"/>
    <n v="5"/>
    <n v="0"/>
    <n v="5"/>
    <n v="1500"/>
    <n v="0"/>
    <n v="1500"/>
    <n v="300"/>
  </r>
  <r>
    <n v="57"/>
    <x v="1"/>
    <n v="3"/>
    <s v="ene"/>
    <n v="2025"/>
    <s v="Entrada"/>
    <x v="1"/>
    <x v="3"/>
    <n v="6"/>
    <n v="0"/>
    <n v="6"/>
    <n v="12000"/>
    <n v="0"/>
    <n v="12000"/>
    <n v="2000"/>
  </r>
  <r>
    <n v="58"/>
    <x v="1"/>
    <n v="3"/>
    <s v="ene"/>
    <n v="2025"/>
    <s v="Entrada"/>
    <x v="1"/>
    <x v="5"/>
    <n v="6"/>
    <n v="0"/>
    <n v="6"/>
    <n v="2880"/>
    <n v="0"/>
    <n v="2880"/>
    <n v="480"/>
  </r>
  <r>
    <n v="59"/>
    <x v="1"/>
    <n v="3"/>
    <s v="ene"/>
    <n v="2025"/>
    <s v="Salida"/>
    <x v="2"/>
    <x v="0"/>
    <n v="0"/>
    <n v="15"/>
    <n v="-15"/>
    <n v="0"/>
    <n v="11250"/>
    <n v="-11250"/>
    <n v="750"/>
  </r>
  <r>
    <n v="60"/>
    <x v="1"/>
    <n v="3"/>
    <s v="ene"/>
    <n v="2025"/>
    <s v="Salida"/>
    <x v="2"/>
    <x v="2"/>
    <n v="0"/>
    <n v="10"/>
    <n v="-10"/>
    <n v="0"/>
    <n v="15000"/>
    <n v="-15000"/>
    <n v="1500"/>
  </r>
  <r>
    <n v="61"/>
    <x v="1"/>
    <n v="3"/>
    <s v="ene"/>
    <n v="2025"/>
    <s v="Salida"/>
    <x v="2"/>
    <x v="4"/>
    <n v="0"/>
    <n v="16"/>
    <n v="-16"/>
    <n v="0"/>
    <n v="1120"/>
    <n v="-1120"/>
    <n v="70"/>
  </r>
  <r>
    <n v="62"/>
    <x v="1"/>
    <n v="3"/>
    <s v="ene"/>
    <n v="2025"/>
    <s v="Salida"/>
    <x v="2"/>
    <x v="1"/>
    <n v="0"/>
    <n v="1"/>
    <n v="-1"/>
    <n v="0"/>
    <n v="1500"/>
    <n v="-1500"/>
    <n v="1500"/>
  </r>
  <r>
    <n v="63"/>
    <x v="1"/>
    <n v="3"/>
    <s v="ene"/>
    <n v="2025"/>
    <s v="Salida"/>
    <x v="2"/>
    <x v="6"/>
    <n v="0"/>
    <n v="19"/>
    <n v="-19"/>
    <n v="0"/>
    <n v="7600"/>
    <n v="-7600"/>
    <n v="400"/>
  </r>
  <r>
    <n v="64"/>
    <x v="1"/>
    <n v="3"/>
    <s v="ene"/>
    <n v="2025"/>
    <s v="Salida"/>
    <x v="2"/>
    <x v="3"/>
    <n v="0"/>
    <n v="17"/>
    <n v="-17"/>
    <n v="0"/>
    <n v="39100"/>
    <n v="-39100"/>
    <n v="2300"/>
  </r>
  <r>
    <n v="65"/>
    <x v="1"/>
    <n v="3"/>
    <s v="ene"/>
    <n v="2025"/>
    <s v="Entrada"/>
    <x v="1"/>
    <x v="5"/>
    <n v="7"/>
    <n v="0"/>
    <n v="7"/>
    <n v="3360"/>
    <n v="0"/>
    <n v="3360"/>
    <n v="480"/>
  </r>
  <r>
    <n v="66"/>
    <x v="1"/>
    <n v="3"/>
    <s v="ene"/>
    <n v="2025"/>
    <s v="Salida"/>
    <x v="2"/>
    <x v="0"/>
    <n v="0"/>
    <n v="4"/>
    <n v="-4"/>
    <n v="0"/>
    <n v="3000"/>
    <n v="-3000"/>
    <n v="750"/>
  </r>
  <r>
    <n v="67"/>
    <x v="1"/>
    <n v="3"/>
    <s v="ene"/>
    <n v="2025"/>
    <s v="Salida"/>
    <x v="2"/>
    <x v="2"/>
    <n v="0"/>
    <n v="17"/>
    <n v="-17"/>
    <n v="0"/>
    <n v="25500"/>
    <n v="-25500"/>
    <n v="1500"/>
  </r>
  <r>
    <n v="68"/>
    <x v="1"/>
    <n v="3"/>
    <s v="ene"/>
    <n v="2025"/>
    <s v="Salida"/>
    <x v="2"/>
    <x v="4"/>
    <n v="0"/>
    <n v="1"/>
    <n v="-1"/>
    <n v="0"/>
    <n v="70"/>
    <n v="-70"/>
    <n v="70"/>
  </r>
  <r>
    <n v="69"/>
    <x v="1"/>
    <n v="3"/>
    <s v="ene"/>
    <n v="2025"/>
    <s v="Entrada"/>
    <x v="1"/>
    <x v="1"/>
    <n v="22"/>
    <n v="0"/>
    <n v="22"/>
    <n v="26400"/>
    <n v="0"/>
    <n v="26400"/>
    <n v="1200"/>
  </r>
  <r>
    <n v="70"/>
    <x v="1"/>
    <n v="3"/>
    <s v="ene"/>
    <n v="2025"/>
    <s v="Salida"/>
    <x v="2"/>
    <x v="6"/>
    <n v="0"/>
    <n v="5"/>
    <n v="-5"/>
    <n v="0"/>
    <n v="2000"/>
    <n v="-2000"/>
    <n v="400"/>
  </r>
  <r>
    <n v="71"/>
    <x v="1"/>
    <n v="3"/>
    <s v="ene"/>
    <n v="2025"/>
    <s v="Entrada"/>
    <x v="1"/>
    <x v="3"/>
    <n v="6"/>
    <n v="0"/>
    <n v="6"/>
    <n v="12000"/>
    <n v="0"/>
    <n v="12000"/>
    <n v="2000"/>
  </r>
  <r>
    <n v="72"/>
    <x v="1"/>
    <n v="3"/>
    <s v="ene"/>
    <n v="2025"/>
    <s v="Salida"/>
    <x v="2"/>
    <x v="5"/>
    <n v="0"/>
    <n v="15"/>
    <n v="-15"/>
    <n v="0"/>
    <n v="6750"/>
    <n v="-6750"/>
    <n v="450"/>
  </r>
  <r>
    <n v="73"/>
    <x v="1"/>
    <n v="3"/>
    <s v="ene"/>
    <n v="2025"/>
    <s v="Salida"/>
    <x v="2"/>
    <x v="0"/>
    <n v="0"/>
    <n v="14"/>
    <n v="-14"/>
    <n v="0"/>
    <n v="10500"/>
    <n v="-10500"/>
    <n v="750"/>
  </r>
  <r>
    <n v="74"/>
    <x v="1"/>
    <n v="3"/>
    <s v="ene"/>
    <n v="2025"/>
    <s v="Entrada"/>
    <x v="1"/>
    <x v="2"/>
    <n v="5"/>
    <n v="0"/>
    <n v="5"/>
    <n v="6000"/>
    <n v="0"/>
    <n v="6000"/>
    <n v="1200"/>
  </r>
  <r>
    <n v="75"/>
    <x v="1"/>
    <n v="3"/>
    <s v="ene"/>
    <n v="2025"/>
    <s v="Entrada"/>
    <x v="1"/>
    <x v="4"/>
    <n v="6"/>
    <n v="0"/>
    <n v="6"/>
    <n v="300"/>
    <n v="0"/>
    <n v="300"/>
    <n v="50"/>
  </r>
  <r>
    <n v="76"/>
    <x v="1"/>
    <n v="3"/>
    <s v="ene"/>
    <n v="2025"/>
    <s v="Entrada"/>
    <x v="1"/>
    <x v="1"/>
    <n v="17"/>
    <n v="0"/>
    <n v="17"/>
    <n v="20400"/>
    <n v="0"/>
    <n v="20400"/>
    <n v="1200"/>
  </r>
  <r>
    <n v="77"/>
    <x v="1"/>
    <n v="3"/>
    <s v="ene"/>
    <n v="2025"/>
    <s v="Salida"/>
    <x v="2"/>
    <x v="6"/>
    <n v="0"/>
    <n v="4"/>
    <n v="-4"/>
    <n v="0"/>
    <n v="1600"/>
    <n v="-1600"/>
    <n v="400"/>
  </r>
  <r>
    <n v="78"/>
    <x v="1"/>
    <n v="3"/>
    <s v="ene"/>
    <n v="2025"/>
    <s v="Entrada"/>
    <x v="1"/>
    <x v="3"/>
    <n v="13"/>
    <n v="0"/>
    <n v="13"/>
    <n v="26000"/>
    <n v="0"/>
    <n v="26000"/>
    <n v="2000"/>
  </r>
  <r>
    <n v="79"/>
    <x v="1"/>
    <n v="3"/>
    <s v="ene"/>
    <n v="2025"/>
    <s v="Salida"/>
    <x v="2"/>
    <x v="5"/>
    <n v="0"/>
    <n v="14"/>
    <n v="-14"/>
    <n v="0"/>
    <n v="6300"/>
    <n v="-6300"/>
    <n v="450"/>
  </r>
  <r>
    <n v="80"/>
    <x v="1"/>
    <n v="3"/>
    <s v="ene"/>
    <n v="2025"/>
    <s v="Entrada"/>
    <x v="1"/>
    <x v="0"/>
    <n v="10"/>
    <n v="0"/>
    <n v="10"/>
    <n v="6500"/>
    <n v="0"/>
    <n v="6500"/>
    <n v="650"/>
  </r>
  <r>
    <n v="81"/>
    <x v="1"/>
    <n v="3"/>
    <s v="ene"/>
    <n v="2025"/>
    <s v="Entrada"/>
    <x v="1"/>
    <x v="2"/>
    <n v="11"/>
    <n v="0"/>
    <n v="11"/>
    <n v="13200"/>
    <n v="0"/>
    <n v="13200"/>
    <n v="1200"/>
  </r>
  <r>
    <n v="82"/>
    <x v="1"/>
    <n v="3"/>
    <s v="ene"/>
    <n v="2025"/>
    <s v="Entrada"/>
    <x v="1"/>
    <x v="4"/>
    <n v="1"/>
    <n v="0"/>
    <n v="1"/>
    <n v="50"/>
    <n v="0"/>
    <n v="50"/>
    <n v="50"/>
  </r>
  <r>
    <n v="83"/>
    <x v="1"/>
    <n v="3"/>
    <s v="ene"/>
    <n v="2025"/>
    <s v="Salida"/>
    <x v="2"/>
    <x v="1"/>
    <n v="0"/>
    <n v="4"/>
    <n v="-4"/>
    <n v="0"/>
    <n v="6000"/>
    <n v="-6000"/>
    <n v="1500"/>
  </r>
  <r>
    <n v="84"/>
    <x v="1"/>
    <n v="3"/>
    <s v="ene"/>
    <n v="2025"/>
    <s v="Entrada"/>
    <x v="1"/>
    <x v="6"/>
    <n v="10"/>
    <n v="0"/>
    <n v="10"/>
    <n v="3000"/>
    <n v="0"/>
    <n v="3000"/>
    <n v="300"/>
  </r>
  <r>
    <n v="85"/>
    <x v="1"/>
    <n v="3"/>
    <s v="ene"/>
    <n v="2025"/>
    <s v="Entrada"/>
    <x v="1"/>
    <x v="3"/>
    <n v="3"/>
    <n v="0"/>
    <n v="3"/>
    <n v="6000"/>
    <n v="0"/>
    <n v="6000"/>
    <n v="2000"/>
  </r>
  <r>
    <n v="86"/>
    <x v="1"/>
    <n v="3"/>
    <s v="ene"/>
    <n v="2025"/>
    <s v="Salida"/>
    <x v="2"/>
    <x v="5"/>
    <n v="0"/>
    <n v="20"/>
    <n v="-20"/>
    <n v="0"/>
    <n v="9000"/>
    <n v="-9000"/>
    <n v="450"/>
  </r>
  <r>
    <n v="87"/>
    <x v="1"/>
    <n v="3"/>
    <s v="ene"/>
    <n v="2025"/>
    <s v="Salida"/>
    <x v="2"/>
    <x v="0"/>
    <n v="0"/>
    <n v="3"/>
    <n v="-3"/>
    <n v="0"/>
    <n v="2250"/>
    <n v="-2250"/>
    <n v="750"/>
  </r>
  <r>
    <n v="88"/>
    <x v="1"/>
    <n v="3"/>
    <s v="ene"/>
    <n v="2025"/>
    <s v="Entrada"/>
    <x v="1"/>
    <x v="2"/>
    <n v="9"/>
    <n v="0"/>
    <n v="9"/>
    <n v="10800"/>
    <n v="0"/>
    <n v="10800"/>
    <n v="1200"/>
  </r>
  <r>
    <n v="89"/>
    <x v="1"/>
    <n v="3"/>
    <s v="ene"/>
    <n v="2025"/>
    <s v="Entrada"/>
    <x v="1"/>
    <x v="4"/>
    <n v="8"/>
    <n v="0"/>
    <n v="8"/>
    <n v="400"/>
    <n v="0"/>
    <n v="400"/>
    <n v="50"/>
  </r>
  <r>
    <n v="90"/>
    <x v="1"/>
    <n v="3"/>
    <s v="ene"/>
    <n v="2025"/>
    <s v="Salida"/>
    <x v="2"/>
    <x v="1"/>
    <n v="0"/>
    <n v="11"/>
    <n v="-11"/>
    <n v="0"/>
    <n v="16500"/>
    <n v="-16500"/>
    <n v="1500"/>
  </r>
  <r>
    <n v="91"/>
    <x v="1"/>
    <n v="3"/>
    <s v="ene"/>
    <n v="2025"/>
    <s v="Entrada"/>
    <x v="1"/>
    <x v="6"/>
    <n v="6"/>
    <n v="0"/>
    <n v="6"/>
    <n v="1800"/>
    <n v="0"/>
    <n v="1800"/>
    <n v="300"/>
  </r>
  <r>
    <n v="92"/>
    <x v="1"/>
    <n v="3"/>
    <s v="ene"/>
    <n v="2025"/>
    <s v="Entrada"/>
    <x v="1"/>
    <x v="3"/>
    <n v="6"/>
    <n v="0"/>
    <n v="6"/>
    <n v="12000"/>
    <n v="0"/>
    <n v="12000"/>
    <n v="2000"/>
  </r>
  <r>
    <n v="93"/>
    <x v="1"/>
    <n v="3"/>
    <s v="ene"/>
    <n v="2025"/>
    <s v="Entrada"/>
    <x v="1"/>
    <x v="5"/>
    <n v="6"/>
    <n v="0"/>
    <n v="6"/>
    <n v="2880"/>
    <n v="0"/>
    <n v="2880"/>
    <n v="480"/>
  </r>
  <r>
    <n v="94"/>
    <x v="1"/>
    <n v="3"/>
    <s v="ene"/>
    <n v="2025"/>
    <s v="Entrada"/>
    <x v="1"/>
    <x v="0"/>
    <n v="5"/>
    <n v="0"/>
    <n v="5"/>
    <n v="3250"/>
    <n v="0"/>
    <n v="3250"/>
    <n v="650"/>
  </r>
  <r>
    <n v="95"/>
    <x v="1"/>
    <n v="3"/>
    <s v="ene"/>
    <n v="2025"/>
    <s v="Entrada"/>
    <x v="1"/>
    <x v="2"/>
    <n v="9"/>
    <n v="0"/>
    <n v="9"/>
    <n v="10800"/>
    <n v="0"/>
    <n v="10800"/>
    <n v="1200"/>
  </r>
  <r>
    <n v="96"/>
    <x v="1"/>
    <n v="3"/>
    <s v="ene"/>
    <n v="2025"/>
    <s v="Entrada"/>
    <x v="1"/>
    <x v="4"/>
    <n v="5"/>
    <n v="0"/>
    <n v="5"/>
    <n v="250"/>
    <n v="0"/>
    <n v="250"/>
    <n v="50"/>
  </r>
  <r>
    <n v="97"/>
    <x v="1"/>
    <n v="3"/>
    <s v="ene"/>
    <n v="2025"/>
    <s v="Salida"/>
    <x v="2"/>
    <x v="1"/>
    <n v="0"/>
    <n v="3"/>
    <n v="-3"/>
    <n v="0"/>
    <n v="4500"/>
    <n v="-4500"/>
    <n v="1500"/>
  </r>
  <r>
    <n v="98"/>
    <x v="1"/>
    <n v="3"/>
    <s v="ene"/>
    <n v="2025"/>
    <s v="Entrada"/>
    <x v="1"/>
    <x v="6"/>
    <n v="2"/>
    <n v="0"/>
    <n v="2"/>
    <n v="600"/>
    <n v="0"/>
    <n v="600"/>
    <n v="300"/>
  </r>
  <r>
    <n v="99"/>
    <x v="1"/>
    <n v="3"/>
    <s v="ene"/>
    <n v="2025"/>
    <s v="Salida"/>
    <x v="2"/>
    <x v="3"/>
    <n v="0"/>
    <n v="4"/>
    <n v="-4"/>
    <n v="0"/>
    <n v="9200"/>
    <n v="-9200"/>
    <n v="2300"/>
  </r>
  <r>
    <n v="100"/>
    <x v="1"/>
    <n v="3"/>
    <s v="ene"/>
    <n v="2025"/>
    <s v="Entrada"/>
    <x v="1"/>
    <x v="5"/>
    <n v="20"/>
    <n v="0"/>
    <n v="20"/>
    <n v="9600"/>
    <n v="0"/>
    <n v="9600"/>
    <n v="480"/>
  </r>
  <r>
    <n v="101"/>
    <x v="1"/>
    <n v="3"/>
    <s v="ene"/>
    <n v="2025"/>
    <s v="Salida"/>
    <x v="2"/>
    <x v="0"/>
    <n v="0"/>
    <n v="17"/>
    <n v="-17"/>
    <n v="0"/>
    <n v="12750"/>
    <n v="-12750"/>
    <n v="750"/>
  </r>
  <r>
    <n v="102"/>
    <x v="1"/>
    <n v="3"/>
    <s v="ene"/>
    <n v="2025"/>
    <s v="Salida"/>
    <x v="2"/>
    <x v="2"/>
    <n v="0"/>
    <n v="20"/>
    <n v="-20"/>
    <n v="0"/>
    <n v="30000"/>
    <n v="-30000"/>
    <n v="1500"/>
  </r>
  <r>
    <n v="103"/>
    <x v="1"/>
    <n v="3"/>
    <s v="ene"/>
    <n v="2025"/>
    <s v="Salida"/>
    <x v="2"/>
    <x v="4"/>
    <n v="0"/>
    <n v="18"/>
    <n v="-18"/>
    <n v="0"/>
    <n v="1260"/>
    <n v="-1260"/>
    <n v="70"/>
  </r>
  <r>
    <n v="104"/>
    <x v="1"/>
    <n v="3"/>
    <s v="ene"/>
    <n v="2025"/>
    <s v="Salida"/>
    <x v="2"/>
    <x v="1"/>
    <n v="0"/>
    <n v="17"/>
    <n v="-17"/>
    <n v="0"/>
    <n v="25500"/>
    <n v="-25500"/>
    <n v="1500"/>
  </r>
  <r>
    <n v="105"/>
    <x v="1"/>
    <n v="3"/>
    <s v="ene"/>
    <n v="2025"/>
    <s v="Entrada"/>
    <x v="1"/>
    <x v="6"/>
    <n v="3"/>
    <n v="0"/>
    <n v="3"/>
    <n v="900"/>
    <n v="0"/>
    <n v="900"/>
    <n v="300"/>
  </r>
  <r>
    <n v="106"/>
    <x v="1"/>
    <n v="3"/>
    <s v="ene"/>
    <n v="2025"/>
    <s v="Salida"/>
    <x v="2"/>
    <x v="3"/>
    <n v="0"/>
    <n v="19"/>
    <n v="-19"/>
    <n v="0"/>
    <n v="43700"/>
    <n v="-43700"/>
    <n v="2300"/>
  </r>
  <r>
    <n v="107"/>
    <x v="1"/>
    <n v="3"/>
    <s v="ene"/>
    <n v="2025"/>
    <s v="Entrada"/>
    <x v="1"/>
    <x v="5"/>
    <n v="6"/>
    <n v="0"/>
    <n v="6"/>
    <n v="2880"/>
    <n v="0"/>
    <n v="2880"/>
    <n v="480"/>
  </r>
  <r>
    <n v="108"/>
    <x v="1"/>
    <n v="3"/>
    <s v="ene"/>
    <n v="2025"/>
    <s v="Entrada"/>
    <x v="1"/>
    <x v="0"/>
    <n v="13"/>
    <n v="0"/>
    <n v="13"/>
    <n v="8450"/>
    <n v="0"/>
    <n v="8450"/>
    <n v="650"/>
  </r>
  <r>
    <n v="109"/>
    <x v="1"/>
    <n v="3"/>
    <s v="ene"/>
    <n v="2025"/>
    <s v="Entrada"/>
    <x v="1"/>
    <x v="2"/>
    <n v="6"/>
    <n v="0"/>
    <n v="6"/>
    <n v="7200"/>
    <n v="0"/>
    <n v="7200"/>
    <n v="1200"/>
  </r>
  <r>
    <n v="110"/>
    <x v="1"/>
    <n v="3"/>
    <s v="ene"/>
    <n v="2025"/>
    <s v="Salida"/>
    <x v="2"/>
    <x v="4"/>
    <n v="0"/>
    <n v="3"/>
    <n v="-3"/>
    <n v="0"/>
    <n v="210"/>
    <n v="-210"/>
    <n v="70"/>
  </r>
  <r>
    <n v="111"/>
    <x v="1"/>
    <n v="3"/>
    <s v="ene"/>
    <n v="2025"/>
    <s v="Salida"/>
    <x v="2"/>
    <x v="1"/>
    <n v="0"/>
    <n v="3"/>
    <n v="-3"/>
    <n v="0"/>
    <n v="4500"/>
    <n v="-4500"/>
    <n v="1500"/>
  </r>
  <r>
    <n v="112"/>
    <x v="1"/>
    <n v="3"/>
    <s v="ene"/>
    <n v="2025"/>
    <s v="Salida"/>
    <x v="2"/>
    <x v="6"/>
    <n v="0"/>
    <n v="10"/>
    <n v="-10"/>
    <n v="0"/>
    <n v="4000"/>
    <n v="-4000"/>
    <n v="400"/>
  </r>
  <r>
    <n v="113"/>
    <x v="1"/>
    <n v="3"/>
    <s v="ene"/>
    <n v="2025"/>
    <s v="Entrada"/>
    <x v="1"/>
    <x v="3"/>
    <n v="7"/>
    <n v="0"/>
    <n v="7"/>
    <n v="14000"/>
    <n v="0"/>
    <n v="14000"/>
    <n v="2000"/>
  </r>
  <r>
    <n v="114"/>
    <x v="1"/>
    <n v="3"/>
    <s v="ene"/>
    <n v="2025"/>
    <s v="Entrada"/>
    <x v="1"/>
    <x v="5"/>
    <n v="6"/>
    <n v="0"/>
    <n v="6"/>
    <n v="2880"/>
    <n v="0"/>
    <n v="2880"/>
    <n v="480"/>
  </r>
  <r>
    <n v="115"/>
    <x v="1"/>
    <n v="3"/>
    <s v="ene"/>
    <n v="2025"/>
    <s v="Salida"/>
    <x v="2"/>
    <x v="0"/>
    <n v="0"/>
    <n v="19"/>
    <n v="-19"/>
    <n v="0"/>
    <n v="14250"/>
    <n v="-14250"/>
    <n v="750"/>
  </r>
  <r>
    <n v="116"/>
    <x v="1"/>
    <n v="3"/>
    <s v="ene"/>
    <n v="2025"/>
    <s v="Salida"/>
    <x v="2"/>
    <x v="2"/>
    <n v="0"/>
    <n v="17"/>
    <n v="-17"/>
    <n v="0"/>
    <n v="25500"/>
    <n v="-25500"/>
    <n v="1500"/>
  </r>
  <r>
    <n v="117"/>
    <x v="1"/>
    <n v="3"/>
    <s v="ene"/>
    <n v="2025"/>
    <s v="Entrada"/>
    <x v="1"/>
    <x v="4"/>
    <n v="22"/>
    <n v="0"/>
    <n v="22"/>
    <n v="1100"/>
    <n v="0"/>
    <n v="1100"/>
    <n v="50"/>
  </r>
  <r>
    <n v="118"/>
    <x v="1"/>
    <n v="3"/>
    <s v="ene"/>
    <n v="2025"/>
    <s v="Salida"/>
    <x v="2"/>
    <x v="1"/>
    <n v="0"/>
    <n v="16"/>
    <n v="-16"/>
    <n v="0"/>
    <n v="24000"/>
    <n v="-24000"/>
    <n v="1500"/>
  </r>
  <r>
    <n v="119"/>
    <x v="1"/>
    <n v="3"/>
    <s v="ene"/>
    <n v="2025"/>
    <s v="Salida"/>
    <x v="2"/>
    <x v="6"/>
    <n v="0"/>
    <n v="19"/>
    <n v="-19"/>
    <n v="0"/>
    <n v="7600"/>
    <n v="-7600"/>
    <n v="400"/>
  </r>
  <r>
    <n v="120"/>
    <x v="1"/>
    <n v="3"/>
    <s v="ene"/>
    <n v="2025"/>
    <s v="Salida"/>
    <x v="2"/>
    <x v="3"/>
    <n v="0"/>
    <n v="16"/>
    <n v="-16"/>
    <n v="0"/>
    <n v="36800"/>
    <n v="-36800"/>
    <n v="2300"/>
  </r>
  <r>
    <n v="121"/>
    <x v="1"/>
    <n v="3"/>
    <s v="ene"/>
    <n v="2025"/>
    <s v="Salida"/>
    <x v="2"/>
    <x v="5"/>
    <n v="0"/>
    <n v="14"/>
    <n v="-14"/>
    <n v="0"/>
    <n v="6300"/>
    <n v="-6300"/>
    <n v="450"/>
  </r>
  <r>
    <n v="122"/>
    <x v="1"/>
    <n v="3"/>
    <s v="ene"/>
    <n v="2025"/>
    <s v="Entrada"/>
    <x v="1"/>
    <x v="0"/>
    <n v="14"/>
    <n v="0"/>
    <n v="14"/>
    <n v="9100"/>
    <n v="0"/>
    <n v="9100"/>
    <n v="650"/>
  </r>
  <r>
    <n v="123"/>
    <x v="1"/>
    <n v="3"/>
    <s v="ene"/>
    <n v="2025"/>
    <s v="Salida"/>
    <x v="2"/>
    <x v="2"/>
    <n v="0"/>
    <n v="18"/>
    <n v="-18"/>
    <n v="0"/>
    <n v="27000"/>
    <n v="-27000"/>
    <n v="1500"/>
  </r>
  <r>
    <n v="124"/>
    <x v="1"/>
    <n v="3"/>
    <s v="ene"/>
    <n v="2025"/>
    <s v="Entrada"/>
    <x v="1"/>
    <x v="4"/>
    <n v="6"/>
    <n v="0"/>
    <n v="6"/>
    <n v="300"/>
    <n v="0"/>
    <n v="300"/>
    <n v="50"/>
  </r>
  <r>
    <n v="125"/>
    <x v="1"/>
    <n v="3"/>
    <s v="ene"/>
    <n v="2025"/>
    <s v="Salida"/>
    <x v="2"/>
    <x v="1"/>
    <n v="0"/>
    <n v="19"/>
    <n v="-19"/>
    <n v="0"/>
    <n v="28500"/>
    <n v="-28500"/>
    <n v="1500"/>
  </r>
  <r>
    <n v="126"/>
    <x v="1"/>
    <n v="3"/>
    <s v="ene"/>
    <n v="2025"/>
    <s v="Entrada"/>
    <x v="1"/>
    <x v="6"/>
    <n v="6"/>
    <n v="0"/>
    <n v="6"/>
    <n v="1800"/>
    <n v="0"/>
    <n v="1800"/>
    <n v="300"/>
  </r>
  <r>
    <n v="127"/>
    <x v="1"/>
    <n v="3"/>
    <s v="ene"/>
    <n v="2025"/>
    <s v="Entrada"/>
    <x v="1"/>
    <x v="3"/>
    <n v="6"/>
    <n v="0"/>
    <n v="6"/>
    <n v="12000"/>
    <n v="0"/>
    <n v="12000"/>
    <n v="2000"/>
  </r>
  <r>
    <n v="128"/>
    <x v="1"/>
    <n v="3"/>
    <s v="ene"/>
    <n v="2025"/>
    <s v="Salida"/>
    <x v="2"/>
    <x v="5"/>
    <n v="0"/>
    <n v="15"/>
    <n v="-15"/>
    <n v="0"/>
    <n v="6750"/>
    <n v="-6750"/>
    <n v="450"/>
  </r>
  <r>
    <n v="129"/>
    <x v="1"/>
    <n v="3"/>
    <s v="ene"/>
    <n v="2025"/>
    <s v="Salida"/>
    <x v="2"/>
    <x v="0"/>
    <n v="0"/>
    <n v="18"/>
    <n v="-18"/>
    <n v="0"/>
    <n v="13500"/>
    <n v="-13500"/>
    <n v="750"/>
  </r>
  <r>
    <n v="130"/>
    <x v="1"/>
    <n v="3"/>
    <s v="ene"/>
    <n v="2025"/>
    <s v="Salida"/>
    <x v="2"/>
    <x v="2"/>
    <n v="0"/>
    <n v="12"/>
    <n v="-12"/>
    <n v="0"/>
    <n v="18000"/>
    <n v="-18000"/>
    <n v="1500"/>
  </r>
  <r>
    <n v="131"/>
    <x v="1"/>
    <n v="3"/>
    <s v="ene"/>
    <n v="2025"/>
    <s v="Entrada"/>
    <x v="1"/>
    <x v="4"/>
    <n v="13"/>
    <n v="0"/>
    <n v="13"/>
    <n v="650"/>
    <n v="0"/>
    <n v="650"/>
    <n v="50"/>
  </r>
  <r>
    <n v="132"/>
    <x v="1"/>
    <n v="3"/>
    <s v="ene"/>
    <n v="2025"/>
    <s v="Entrada"/>
    <x v="1"/>
    <x v="1"/>
    <n v="15"/>
    <n v="0"/>
    <n v="15"/>
    <n v="18000"/>
    <n v="0"/>
    <n v="18000"/>
    <n v="1200"/>
  </r>
  <r>
    <n v="133"/>
    <x v="1"/>
    <n v="3"/>
    <s v="ene"/>
    <n v="2025"/>
    <s v="Entrada"/>
    <x v="1"/>
    <x v="6"/>
    <n v="17"/>
    <n v="0"/>
    <n v="17"/>
    <n v="5100"/>
    <n v="0"/>
    <n v="5100"/>
    <n v="300"/>
  </r>
  <r>
    <n v="134"/>
    <x v="1"/>
    <n v="3"/>
    <s v="ene"/>
    <n v="2025"/>
    <s v="Entrada"/>
    <x v="1"/>
    <x v="3"/>
    <n v="5"/>
    <n v="0"/>
    <n v="5"/>
    <n v="10000"/>
    <n v="0"/>
    <n v="10000"/>
    <n v="2000"/>
  </r>
  <r>
    <n v="135"/>
    <x v="1"/>
    <n v="3"/>
    <s v="ene"/>
    <n v="2025"/>
    <s v="Salida"/>
    <x v="2"/>
    <x v="5"/>
    <n v="0"/>
    <n v="17"/>
    <n v="-17"/>
    <n v="0"/>
    <n v="7650"/>
    <n v="-7650"/>
    <n v="450"/>
  </r>
  <r>
    <n v="136"/>
    <x v="1"/>
    <n v="3"/>
    <s v="ene"/>
    <n v="2025"/>
    <s v="Entrada"/>
    <x v="1"/>
    <x v="0"/>
    <n v="18"/>
    <n v="0"/>
    <n v="18"/>
    <n v="11700"/>
    <n v="0"/>
    <n v="11700"/>
    <n v="650"/>
  </r>
  <r>
    <n v="137"/>
    <x v="1"/>
    <n v="3"/>
    <s v="ene"/>
    <n v="2025"/>
    <s v="Entrada"/>
    <x v="1"/>
    <x v="2"/>
    <n v="5"/>
    <n v="0"/>
    <n v="5"/>
    <n v="6000"/>
    <n v="0"/>
    <n v="6000"/>
    <n v="1200"/>
  </r>
  <r>
    <n v="138"/>
    <x v="1"/>
    <n v="3"/>
    <s v="ene"/>
    <n v="2025"/>
    <s v="Salida"/>
    <x v="2"/>
    <x v="4"/>
    <n v="0"/>
    <n v="2"/>
    <n v="-2"/>
    <n v="0"/>
    <n v="140"/>
    <n v="-140"/>
    <n v="70"/>
  </r>
  <r>
    <n v="139"/>
    <x v="1"/>
    <n v="3"/>
    <s v="ene"/>
    <n v="2025"/>
    <s v="Salida"/>
    <x v="2"/>
    <x v="1"/>
    <n v="0"/>
    <n v="16"/>
    <n v="-16"/>
    <n v="0"/>
    <n v="24000"/>
    <n v="-24000"/>
    <n v="1500"/>
  </r>
  <r>
    <n v="140"/>
    <x v="1"/>
    <n v="3"/>
    <s v="ene"/>
    <n v="2025"/>
    <s v="Salida"/>
    <x v="2"/>
    <x v="6"/>
    <n v="0"/>
    <n v="18"/>
    <n v="-18"/>
    <n v="0"/>
    <n v="7200"/>
    <n v="-7200"/>
    <n v="400"/>
  </r>
  <r>
    <n v="141"/>
    <x v="1"/>
    <n v="3"/>
    <s v="ene"/>
    <n v="2025"/>
    <s v="Entrada"/>
    <x v="1"/>
    <x v="3"/>
    <n v="19"/>
    <n v="0"/>
    <n v="19"/>
    <n v="38000"/>
    <n v="0"/>
    <n v="38000"/>
    <n v="2000"/>
  </r>
  <r>
    <n v="142"/>
    <x v="1"/>
    <n v="3"/>
    <s v="ene"/>
    <n v="2025"/>
    <s v="Entrada"/>
    <x v="1"/>
    <x v="5"/>
    <n v="15"/>
    <n v="0"/>
    <n v="15"/>
    <n v="7200"/>
    <n v="0"/>
    <n v="7200"/>
    <n v="480"/>
  </r>
  <r>
    <n v="143"/>
    <x v="1"/>
    <n v="3"/>
    <s v="ene"/>
    <n v="2025"/>
    <s v="Entrada"/>
    <x v="1"/>
    <x v="0"/>
    <n v="14"/>
    <n v="0"/>
    <n v="14"/>
    <n v="9100"/>
    <n v="0"/>
    <n v="9100"/>
    <n v="650"/>
  </r>
  <r>
    <n v="144"/>
    <x v="1"/>
    <n v="3"/>
    <s v="ene"/>
    <n v="2025"/>
    <s v="Entrada"/>
    <x v="1"/>
    <x v="2"/>
    <n v="13"/>
    <n v="0"/>
    <n v="13"/>
    <n v="15600"/>
    <n v="0"/>
    <n v="15600"/>
    <n v="1200"/>
  </r>
  <r>
    <n v="145"/>
    <x v="1"/>
    <n v="3"/>
    <s v="ene"/>
    <n v="2025"/>
    <s v="Entrada"/>
    <x v="1"/>
    <x v="4"/>
    <n v="11"/>
    <n v="0"/>
    <n v="11"/>
    <n v="550"/>
    <n v="0"/>
    <n v="550"/>
    <n v="50"/>
  </r>
  <r>
    <n v="146"/>
    <x v="1"/>
    <n v="3"/>
    <s v="ene"/>
    <n v="2025"/>
    <s v="Entrada"/>
    <x v="1"/>
    <x v="1"/>
    <n v="14"/>
    <n v="0"/>
    <n v="14"/>
    <n v="16800"/>
    <n v="0"/>
    <n v="16800"/>
    <n v="1200"/>
  </r>
  <r>
    <n v="147"/>
    <x v="1"/>
    <n v="3"/>
    <s v="ene"/>
    <n v="2025"/>
    <s v="Entrada"/>
    <x v="1"/>
    <x v="6"/>
    <n v="18"/>
    <n v="0"/>
    <n v="18"/>
    <n v="5400"/>
    <n v="0"/>
    <n v="5400"/>
    <n v="300"/>
  </r>
  <r>
    <n v="148"/>
    <x v="1"/>
    <n v="3"/>
    <s v="ene"/>
    <n v="2025"/>
    <s v="Salida"/>
    <x v="2"/>
    <x v="3"/>
    <n v="0"/>
    <n v="19"/>
    <n v="-19"/>
    <n v="0"/>
    <n v="43700"/>
    <n v="-43700"/>
    <n v="2300"/>
  </r>
  <r>
    <n v="149"/>
    <x v="1"/>
    <n v="3"/>
    <s v="ene"/>
    <n v="2025"/>
    <s v="Entrada"/>
    <x v="1"/>
    <x v="5"/>
    <n v="6"/>
    <n v="0"/>
    <n v="6"/>
    <n v="2880"/>
    <n v="0"/>
    <n v="2880"/>
    <n v="480"/>
  </r>
  <r>
    <n v="150"/>
    <x v="1"/>
    <n v="3"/>
    <s v="ene"/>
    <n v="2025"/>
    <s v="Salida"/>
    <x v="2"/>
    <x v="0"/>
    <n v="0"/>
    <n v="20"/>
    <n v="-20"/>
    <n v="0"/>
    <n v="15000"/>
    <n v="-15000"/>
    <n v="750"/>
  </r>
  <r>
    <n v="151"/>
    <x v="1"/>
    <n v="3"/>
    <s v="ene"/>
    <n v="2025"/>
    <s v="Entrada"/>
    <x v="1"/>
    <x v="2"/>
    <n v="19"/>
    <n v="0"/>
    <n v="19"/>
    <n v="22800"/>
    <n v="0"/>
    <n v="22800"/>
    <n v="1200"/>
  </r>
  <r>
    <n v="152"/>
    <x v="1"/>
    <n v="3"/>
    <s v="ene"/>
    <n v="2025"/>
    <s v="Entrada"/>
    <x v="1"/>
    <x v="4"/>
    <n v="6"/>
    <n v="0"/>
    <n v="6"/>
    <n v="300"/>
    <n v="0"/>
    <n v="300"/>
    <n v="50"/>
  </r>
  <r>
    <n v="153"/>
    <x v="1"/>
    <n v="3"/>
    <s v="ene"/>
    <n v="2025"/>
    <s v="Entrada"/>
    <x v="1"/>
    <x v="1"/>
    <n v="15"/>
    <n v="0"/>
    <n v="15"/>
    <n v="18000"/>
    <n v="0"/>
    <n v="18000"/>
    <n v="1200"/>
  </r>
  <r>
    <n v="154"/>
    <x v="1"/>
    <n v="3"/>
    <s v="ene"/>
    <n v="2025"/>
    <s v="Salida"/>
    <x v="2"/>
    <x v="6"/>
    <n v="0"/>
    <n v="3"/>
    <n v="-3"/>
    <n v="0"/>
    <n v="1200"/>
    <n v="-1200"/>
    <n v="400"/>
  </r>
  <r>
    <n v="155"/>
    <x v="1"/>
    <n v="3"/>
    <s v="ene"/>
    <n v="2025"/>
    <s v="Entrada"/>
    <x v="1"/>
    <x v="3"/>
    <n v="21"/>
    <n v="0"/>
    <n v="21"/>
    <n v="42000"/>
    <n v="0"/>
    <n v="42000"/>
    <n v="2000"/>
  </r>
  <r>
    <n v="156"/>
    <x v="1"/>
    <n v="3"/>
    <s v="ene"/>
    <n v="2025"/>
    <s v="Entrada"/>
    <x v="1"/>
    <x v="5"/>
    <n v="22"/>
    <n v="0"/>
    <n v="22"/>
    <n v="10560"/>
    <n v="0"/>
    <n v="10560"/>
    <n v="480"/>
  </r>
  <r>
    <n v="157"/>
    <x v="1"/>
    <n v="3"/>
    <s v="ene"/>
    <n v="2025"/>
    <s v="Entrada"/>
    <x v="1"/>
    <x v="0"/>
    <n v="22"/>
    <n v="0"/>
    <n v="22"/>
    <n v="14300"/>
    <n v="0"/>
    <n v="14300"/>
    <n v="650"/>
  </r>
  <r>
    <n v="158"/>
    <x v="1"/>
    <n v="3"/>
    <s v="ene"/>
    <n v="2025"/>
    <s v="Salida"/>
    <x v="2"/>
    <x v="2"/>
    <n v="0"/>
    <n v="14"/>
    <n v="-14"/>
    <n v="0"/>
    <n v="21000"/>
    <n v="-21000"/>
    <n v="1500"/>
  </r>
  <r>
    <n v="159"/>
    <x v="1"/>
    <n v="3"/>
    <s v="ene"/>
    <n v="2025"/>
    <s v="Salida"/>
    <x v="2"/>
    <x v="4"/>
    <n v="0"/>
    <n v="17"/>
    <n v="-17"/>
    <n v="0"/>
    <n v="1190"/>
    <n v="-1190"/>
    <n v="70"/>
  </r>
  <r>
    <n v="160"/>
    <x v="1"/>
    <n v="3"/>
    <s v="ene"/>
    <n v="2025"/>
    <s v="Salida"/>
    <x v="2"/>
    <x v="1"/>
    <n v="0"/>
    <n v="19"/>
    <n v="-19"/>
    <n v="0"/>
    <n v="28500"/>
    <n v="-28500"/>
    <n v="1500"/>
  </r>
  <r>
    <n v="161"/>
    <x v="1"/>
    <n v="3"/>
    <s v="ene"/>
    <n v="2025"/>
    <s v="Entrada"/>
    <x v="1"/>
    <x v="6"/>
    <n v="6"/>
    <n v="0"/>
    <n v="6"/>
    <n v="1800"/>
    <n v="0"/>
    <n v="1800"/>
    <n v="300"/>
  </r>
  <r>
    <n v="162"/>
    <x v="1"/>
    <n v="3"/>
    <s v="ene"/>
    <n v="2025"/>
    <s v="Salida"/>
    <x v="2"/>
    <x v="3"/>
    <n v="0"/>
    <n v="19"/>
    <n v="-19"/>
    <n v="0"/>
    <n v="43700"/>
    <n v="-43700"/>
    <n v="2300"/>
  </r>
  <r>
    <n v="163"/>
    <x v="1"/>
    <n v="3"/>
    <s v="ene"/>
    <n v="2025"/>
    <s v="Entrada"/>
    <x v="1"/>
    <x v="5"/>
    <n v="8"/>
    <n v="0"/>
    <n v="8"/>
    <n v="3840"/>
    <n v="0"/>
    <n v="3840"/>
    <n v="480"/>
  </r>
  <r>
    <n v="164"/>
    <x v="1"/>
    <n v="3"/>
    <s v="ene"/>
    <n v="2025"/>
    <s v="Salida"/>
    <x v="2"/>
    <x v="0"/>
    <n v="0"/>
    <n v="15"/>
    <n v="-15"/>
    <n v="0"/>
    <n v="11250"/>
    <n v="-11250"/>
    <n v="750"/>
  </r>
  <r>
    <n v="165"/>
    <x v="1"/>
    <n v="3"/>
    <s v="ene"/>
    <n v="2025"/>
    <s v="Entrada"/>
    <x v="1"/>
    <x v="2"/>
    <n v="13"/>
    <n v="0"/>
    <n v="13"/>
    <n v="15600"/>
    <n v="0"/>
    <n v="15600"/>
    <n v="1200"/>
  </r>
  <r>
    <n v="166"/>
    <x v="1"/>
    <n v="3"/>
    <s v="ene"/>
    <n v="2025"/>
    <s v="Entrada"/>
    <x v="1"/>
    <x v="4"/>
    <n v="6"/>
    <n v="0"/>
    <n v="6"/>
    <n v="300"/>
    <n v="0"/>
    <n v="300"/>
    <n v="50"/>
  </r>
  <r>
    <n v="167"/>
    <x v="1"/>
    <n v="3"/>
    <s v="ene"/>
    <n v="2025"/>
    <s v="Entrada"/>
    <x v="1"/>
    <x v="1"/>
    <n v="6"/>
    <n v="0"/>
    <n v="6"/>
    <n v="7200"/>
    <n v="0"/>
    <n v="7200"/>
    <n v="1200"/>
  </r>
  <r>
    <n v="168"/>
    <x v="1"/>
    <n v="3"/>
    <s v="ene"/>
    <n v="2025"/>
    <s v="Salida"/>
    <x v="2"/>
    <x v="6"/>
    <n v="0"/>
    <n v="10"/>
    <n v="-10"/>
    <n v="0"/>
    <n v="4000"/>
    <n v="-4000"/>
    <n v="400"/>
  </r>
  <r>
    <n v="169"/>
    <x v="1"/>
    <n v="3"/>
    <s v="ene"/>
    <n v="2025"/>
    <s v="Salida"/>
    <x v="2"/>
    <x v="3"/>
    <n v="0"/>
    <n v="11"/>
    <n v="-11"/>
    <n v="0"/>
    <n v="25300"/>
    <n v="-25300"/>
    <n v="2300"/>
  </r>
  <r>
    <n v="170"/>
    <x v="1"/>
    <n v="3"/>
    <s v="ene"/>
    <n v="2025"/>
    <s v="Entrada"/>
    <x v="1"/>
    <x v="5"/>
    <n v="5"/>
    <n v="0"/>
    <n v="5"/>
    <n v="2400"/>
    <n v="0"/>
    <n v="2400"/>
    <n v="480"/>
  </r>
  <r>
    <n v="171"/>
    <x v="1"/>
    <n v="3"/>
    <s v="ene"/>
    <n v="2025"/>
    <s v="Salida"/>
    <x v="2"/>
    <x v="0"/>
    <n v="0"/>
    <n v="15"/>
    <n v="-15"/>
    <n v="0"/>
    <n v="11250"/>
    <n v="-11250"/>
    <n v="750"/>
  </r>
  <r>
    <n v="172"/>
    <x v="1"/>
    <n v="3"/>
    <s v="ene"/>
    <n v="2025"/>
    <s v="Salida"/>
    <x v="2"/>
    <x v="2"/>
    <n v="0"/>
    <n v="5"/>
    <n v="-5"/>
    <n v="0"/>
    <n v="7500"/>
    <n v="-7500"/>
    <n v="1500"/>
  </r>
  <r>
    <n v="173"/>
    <x v="1"/>
    <n v="3"/>
    <s v="ene"/>
    <n v="2025"/>
    <s v="Entrada"/>
    <x v="1"/>
    <x v="4"/>
    <n v="4"/>
    <n v="0"/>
    <n v="4"/>
    <n v="200"/>
    <n v="0"/>
    <n v="200"/>
    <n v="50"/>
  </r>
  <r>
    <n v="174"/>
    <x v="1"/>
    <n v="3"/>
    <s v="ene"/>
    <n v="2025"/>
    <s v="Entrada"/>
    <x v="1"/>
    <x v="1"/>
    <n v="19"/>
    <n v="0"/>
    <n v="19"/>
    <n v="22800"/>
    <n v="0"/>
    <n v="22800"/>
    <n v="1200"/>
  </r>
  <r>
    <n v="175"/>
    <x v="1"/>
    <n v="3"/>
    <s v="ene"/>
    <n v="2025"/>
    <s v="Entrada"/>
    <x v="1"/>
    <x v="6"/>
    <n v="6"/>
    <n v="0"/>
    <n v="6"/>
    <n v="1800"/>
    <n v="0"/>
    <n v="1800"/>
    <n v="300"/>
  </r>
  <r>
    <n v="176"/>
    <x v="1"/>
    <n v="3"/>
    <s v="ene"/>
    <n v="2025"/>
    <s v="Salida"/>
    <x v="2"/>
    <x v="3"/>
    <n v="0"/>
    <n v="18"/>
    <n v="-18"/>
    <n v="0"/>
    <n v="41400"/>
    <n v="-41400"/>
    <n v="2300"/>
  </r>
  <r>
    <n v="177"/>
    <x v="1"/>
    <n v="3"/>
    <s v="ene"/>
    <n v="2025"/>
    <s v="Entrada"/>
    <x v="1"/>
    <x v="5"/>
    <n v="6"/>
    <n v="0"/>
    <n v="6"/>
    <n v="2880"/>
    <n v="0"/>
    <n v="2880"/>
    <n v="480"/>
  </r>
  <r>
    <n v="178"/>
    <x v="1"/>
    <n v="3"/>
    <s v="ene"/>
    <n v="2025"/>
    <s v="Salida"/>
    <x v="2"/>
    <x v="0"/>
    <n v="0"/>
    <n v="12"/>
    <n v="-12"/>
    <n v="0"/>
    <n v="9000"/>
    <n v="-9000"/>
    <n v="750"/>
  </r>
  <r>
    <n v="179"/>
    <x v="1"/>
    <n v="3"/>
    <s v="ene"/>
    <n v="2025"/>
    <s v="Salida"/>
    <x v="2"/>
    <x v="2"/>
    <n v="0"/>
    <n v="20"/>
    <n v="-20"/>
    <n v="0"/>
    <n v="30000"/>
    <n v="-30000"/>
    <n v="1500"/>
  </r>
  <r>
    <n v="180"/>
    <x v="1"/>
    <n v="3"/>
    <s v="ene"/>
    <n v="2025"/>
    <s v="Entrada"/>
    <x v="1"/>
    <x v="4"/>
    <n v="15"/>
    <n v="0"/>
    <n v="15"/>
    <n v="750"/>
    <n v="0"/>
    <n v="750"/>
    <n v="50"/>
  </r>
  <r>
    <n v="181"/>
    <x v="1"/>
    <n v="3"/>
    <s v="ene"/>
    <n v="2025"/>
    <s v="Salida"/>
    <x v="2"/>
    <x v="1"/>
    <n v="0"/>
    <n v="5"/>
    <n v="-5"/>
    <n v="0"/>
    <n v="7500"/>
    <n v="-7500"/>
    <n v="1500"/>
  </r>
  <r>
    <n v="182"/>
    <x v="1"/>
    <n v="3"/>
    <s v="ene"/>
    <n v="2025"/>
    <s v="Salida"/>
    <x v="2"/>
    <x v="6"/>
    <n v="0"/>
    <n v="15"/>
    <n v="-15"/>
    <n v="0"/>
    <n v="6000"/>
    <n v="-6000"/>
    <n v="400"/>
  </r>
  <r>
    <n v="183"/>
    <x v="1"/>
    <n v="3"/>
    <s v="ene"/>
    <n v="2025"/>
    <s v="Salida"/>
    <x v="2"/>
    <x v="3"/>
    <n v="0"/>
    <n v="19"/>
    <n v="-19"/>
    <n v="0"/>
    <n v="43700"/>
    <n v="-43700"/>
    <n v="2300"/>
  </r>
  <r>
    <n v="184"/>
    <x v="1"/>
    <n v="3"/>
    <s v="ene"/>
    <n v="2025"/>
    <s v="Salida"/>
    <x v="2"/>
    <x v="5"/>
    <n v="0"/>
    <n v="5"/>
    <n v="-5"/>
    <n v="0"/>
    <n v="2250"/>
    <n v="-2250"/>
    <n v="450"/>
  </r>
  <r>
    <n v="185"/>
    <x v="1"/>
    <n v="3"/>
    <s v="ene"/>
    <n v="2025"/>
    <s v="Entrada"/>
    <x v="1"/>
    <x v="0"/>
    <n v="22"/>
    <n v="0"/>
    <n v="22"/>
    <n v="14300"/>
    <n v="0"/>
    <n v="14300"/>
    <n v="650"/>
  </r>
  <r>
    <n v="186"/>
    <x v="1"/>
    <n v="3"/>
    <s v="ene"/>
    <n v="2025"/>
    <s v="Entrada"/>
    <x v="1"/>
    <x v="2"/>
    <n v="6"/>
    <n v="0"/>
    <n v="6"/>
    <n v="7200"/>
    <n v="0"/>
    <n v="7200"/>
    <n v="1200"/>
  </r>
  <r>
    <n v="187"/>
    <x v="1"/>
    <n v="3"/>
    <s v="ene"/>
    <n v="2025"/>
    <s v="Entrada"/>
    <x v="1"/>
    <x v="4"/>
    <n v="18"/>
    <n v="0"/>
    <n v="18"/>
    <n v="900"/>
    <n v="0"/>
    <n v="900"/>
    <n v="50"/>
  </r>
  <r>
    <n v="188"/>
    <x v="1"/>
    <n v="3"/>
    <s v="ene"/>
    <n v="2025"/>
    <s v="Salida"/>
    <x v="2"/>
    <x v="1"/>
    <n v="0"/>
    <n v="1"/>
    <n v="-1"/>
    <n v="0"/>
    <n v="1500"/>
    <n v="-1500"/>
    <n v="1500"/>
  </r>
  <r>
    <n v="189"/>
    <x v="1"/>
    <n v="3"/>
    <s v="ene"/>
    <n v="2025"/>
    <s v="Salida"/>
    <x v="2"/>
    <x v="6"/>
    <n v="0"/>
    <n v="15"/>
    <n v="-15"/>
    <n v="0"/>
    <n v="6000"/>
    <n v="-6000"/>
    <n v="400"/>
  </r>
  <r>
    <n v="190"/>
    <x v="1"/>
    <n v="3"/>
    <s v="ene"/>
    <n v="2025"/>
    <s v="Entrada"/>
    <x v="1"/>
    <x v="3"/>
    <n v="18"/>
    <n v="0"/>
    <n v="18"/>
    <n v="36000"/>
    <n v="0"/>
    <n v="36000"/>
    <n v="2000"/>
  </r>
  <r>
    <n v="191"/>
    <x v="1"/>
    <n v="3"/>
    <s v="ene"/>
    <n v="2025"/>
    <s v="Salida"/>
    <x v="2"/>
    <x v="5"/>
    <n v="0"/>
    <n v="19"/>
    <n v="-19"/>
    <n v="0"/>
    <n v="8550"/>
    <n v="-8550"/>
    <n v="450"/>
  </r>
  <r>
    <n v="192"/>
    <x v="1"/>
    <n v="3"/>
    <s v="ene"/>
    <n v="2025"/>
    <s v="Entrada"/>
    <x v="1"/>
    <x v="0"/>
    <n v="21"/>
    <n v="0"/>
    <n v="21"/>
    <n v="13650"/>
    <n v="0"/>
    <n v="13650"/>
    <n v="650"/>
  </r>
  <r>
    <n v="193"/>
    <x v="1"/>
    <n v="3"/>
    <s v="ene"/>
    <n v="2025"/>
    <s v="Salida"/>
    <x v="2"/>
    <x v="2"/>
    <n v="0"/>
    <n v="10"/>
    <n v="-10"/>
    <n v="0"/>
    <n v="15000"/>
    <n v="-15000"/>
    <n v="1500"/>
  </r>
  <r>
    <n v="194"/>
    <x v="1"/>
    <n v="3"/>
    <s v="ene"/>
    <n v="2025"/>
    <s v="Salida"/>
    <x v="2"/>
    <x v="4"/>
    <n v="0"/>
    <n v="19"/>
    <n v="-19"/>
    <n v="0"/>
    <n v="1330"/>
    <n v="-1330"/>
    <n v="70"/>
  </r>
  <r>
    <n v="195"/>
    <x v="1"/>
    <n v="3"/>
    <s v="ene"/>
    <n v="2025"/>
    <s v="Entrada"/>
    <x v="1"/>
    <x v="1"/>
    <n v="4"/>
    <n v="0"/>
    <n v="4"/>
    <n v="4800"/>
    <n v="0"/>
    <n v="4800"/>
    <n v="1200"/>
  </r>
  <r>
    <n v="196"/>
    <x v="1"/>
    <n v="3"/>
    <s v="ene"/>
    <n v="2025"/>
    <s v="Salida"/>
    <x v="2"/>
    <x v="6"/>
    <n v="0"/>
    <n v="3"/>
    <n v="-3"/>
    <n v="0"/>
    <n v="1200"/>
    <n v="-1200"/>
    <n v="400"/>
  </r>
  <r>
    <n v="197"/>
    <x v="1"/>
    <n v="3"/>
    <s v="ene"/>
    <n v="2025"/>
    <s v="Salida"/>
    <x v="2"/>
    <x v="3"/>
    <n v="0"/>
    <n v="19"/>
    <n v="-19"/>
    <n v="0"/>
    <n v="43700"/>
    <n v="-43700"/>
    <n v="2300"/>
  </r>
  <r>
    <n v="198"/>
    <x v="1"/>
    <n v="3"/>
    <s v="ene"/>
    <n v="2025"/>
    <s v="Salida"/>
    <x v="2"/>
    <x v="5"/>
    <n v="0"/>
    <n v="16"/>
    <n v="-16"/>
    <n v="0"/>
    <n v="7200"/>
    <n v="-7200"/>
    <n v="450"/>
  </r>
  <r>
    <n v="199"/>
    <x v="1"/>
    <n v="3"/>
    <s v="ene"/>
    <n v="2025"/>
    <s v="Salida"/>
    <x v="2"/>
    <x v="0"/>
    <n v="0"/>
    <n v="4"/>
    <n v="-4"/>
    <n v="0"/>
    <n v="3000"/>
    <n v="-3000"/>
    <n v="750"/>
  </r>
  <r>
    <n v="200"/>
    <x v="1"/>
    <n v="3"/>
    <s v="ene"/>
    <n v="2025"/>
    <s v="Entrada"/>
    <x v="1"/>
    <x v="2"/>
    <n v="6"/>
    <n v="0"/>
    <n v="6"/>
    <n v="7200"/>
    <n v="0"/>
    <n v="7200"/>
    <n v="1200"/>
  </r>
  <r>
    <n v="201"/>
    <x v="1"/>
    <n v="3"/>
    <s v="ene"/>
    <n v="2025"/>
    <s v="Entrada"/>
    <x v="1"/>
    <x v="4"/>
    <n v="14"/>
    <n v="0"/>
    <n v="14"/>
    <n v="700"/>
    <n v="0"/>
    <n v="700"/>
    <n v="50"/>
  </r>
  <r>
    <n v="202"/>
    <x v="1"/>
    <n v="3"/>
    <s v="ene"/>
    <n v="2025"/>
    <s v="Entrada"/>
    <x v="1"/>
    <x v="1"/>
    <n v="6"/>
    <n v="0"/>
    <n v="6"/>
    <n v="7200"/>
    <n v="0"/>
    <n v="7200"/>
    <n v="1200"/>
  </r>
  <r>
    <n v="203"/>
    <x v="1"/>
    <n v="3"/>
    <s v="ene"/>
    <n v="2025"/>
    <s v="Salida"/>
    <x v="2"/>
    <x v="6"/>
    <n v="0"/>
    <n v="19"/>
    <n v="-19"/>
    <n v="0"/>
    <n v="7600"/>
    <n v="-7600"/>
    <n v="400"/>
  </r>
  <r>
    <n v="204"/>
    <x v="1"/>
    <n v="3"/>
    <s v="ene"/>
    <n v="2025"/>
    <s v="Salida"/>
    <x v="2"/>
    <x v="3"/>
    <n v="0"/>
    <n v="19"/>
    <n v="-19"/>
    <n v="0"/>
    <n v="43700"/>
    <n v="-43700"/>
    <n v="2300"/>
  </r>
  <r>
    <n v="205"/>
    <x v="1"/>
    <n v="3"/>
    <s v="ene"/>
    <n v="2025"/>
    <s v="Entrada"/>
    <x v="1"/>
    <x v="5"/>
    <n v="1"/>
    <n v="0"/>
    <n v="1"/>
    <n v="480"/>
    <n v="0"/>
    <n v="480"/>
    <n v="480"/>
  </r>
  <r>
    <n v="206"/>
    <x v="1"/>
    <n v="3"/>
    <s v="ene"/>
    <n v="2025"/>
    <s v="Entrada"/>
    <x v="1"/>
    <x v="0"/>
    <n v="21"/>
    <n v="0"/>
    <n v="21"/>
    <n v="13650"/>
    <n v="0"/>
    <n v="13650"/>
    <n v="650"/>
  </r>
  <r>
    <n v="207"/>
    <x v="1"/>
    <n v="3"/>
    <s v="ene"/>
    <n v="2025"/>
    <s v="Entrada"/>
    <x v="1"/>
    <x v="2"/>
    <n v="6"/>
    <n v="0"/>
    <n v="6"/>
    <n v="7200"/>
    <n v="0"/>
    <n v="7200"/>
    <n v="1200"/>
  </r>
  <r>
    <n v="208"/>
    <x v="1"/>
    <n v="3"/>
    <s v="ene"/>
    <n v="2025"/>
    <s v="Entrada"/>
    <x v="1"/>
    <x v="4"/>
    <n v="1"/>
    <n v="0"/>
    <n v="1"/>
    <n v="50"/>
    <n v="0"/>
    <n v="50"/>
    <n v="50"/>
  </r>
  <r>
    <n v="209"/>
    <x v="1"/>
    <n v="3"/>
    <s v="ene"/>
    <n v="2025"/>
    <s v="Entrada"/>
    <x v="1"/>
    <x v="1"/>
    <n v="6"/>
    <n v="0"/>
    <n v="6"/>
    <n v="7200"/>
    <n v="0"/>
    <n v="7200"/>
    <n v="1200"/>
  </r>
  <r>
    <n v="210"/>
    <x v="1"/>
    <n v="3"/>
    <s v="ene"/>
    <n v="2025"/>
    <s v="Entrada"/>
    <x v="1"/>
    <x v="6"/>
    <n v="8"/>
    <n v="0"/>
    <n v="8"/>
    <n v="2400"/>
    <n v="0"/>
    <n v="2400"/>
    <n v="300"/>
  </r>
  <r>
    <n v="211"/>
    <x v="1"/>
    <n v="3"/>
    <s v="ene"/>
    <n v="2025"/>
    <s v="Entrada"/>
    <x v="1"/>
    <x v="3"/>
    <n v="6"/>
    <n v="0"/>
    <n v="6"/>
    <n v="12000"/>
    <n v="0"/>
    <n v="12000"/>
    <n v="2000"/>
  </r>
  <r>
    <n v="212"/>
    <x v="1"/>
    <n v="3"/>
    <s v="ene"/>
    <n v="2025"/>
    <s v="Salida"/>
    <x v="2"/>
    <x v="5"/>
    <n v="0"/>
    <n v="14"/>
    <n v="-14"/>
    <n v="0"/>
    <n v="6300"/>
    <n v="-6300"/>
    <n v="450"/>
  </r>
  <r>
    <n v="213"/>
    <x v="1"/>
    <n v="3"/>
    <s v="ene"/>
    <n v="2025"/>
    <s v="Entrada"/>
    <x v="1"/>
    <x v="0"/>
    <n v="14"/>
    <n v="0"/>
    <n v="14"/>
    <n v="9100"/>
    <n v="0"/>
    <n v="9100"/>
    <n v="650"/>
  </r>
  <r>
    <n v="214"/>
    <x v="1"/>
    <n v="3"/>
    <s v="ene"/>
    <n v="2025"/>
    <s v="Salida"/>
    <x v="2"/>
    <x v="2"/>
    <n v="0"/>
    <n v="13"/>
    <n v="-13"/>
    <n v="0"/>
    <n v="19500"/>
    <n v="-19500"/>
    <n v="1500"/>
  </r>
  <r>
    <n v="215"/>
    <x v="1"/>
    <n v="3"/>
    <s v="ene"/>
    <n v="2025"/>
    <s v="Entrada"/>
    <x v="1"/>
    <x v="4"/>
    <n v="6"/>
    <n v="0"/>
    <n v="6"/>
    <n v="300"/>
    <n v="0"/>
    <n v="300"/>
    <n v="50"/>
  </r>
  <r>
    <n v="216"/>
    <x v="1"/>
    <n v="3"/>
    <s v="ene"/>
    <n v="2025"/>
    <s v="Salida"/>
    <x v="2"/>
    <x v="1"/>
    <n v="0"/>
    <n v="4"/>
    <n v="-4"/>
    <n v="0"/>
    <n v="6000"/>
    <n v="-6000"/>
    <n v="1500"/>
  </r>
  <r>
    <n v="217"/>
    <x v="1"/>
    <n v="3"/>
    <s v="ene"/>
    <n v="2025"/>
    <s v="Salida"/>
    <x v="2"/>
    <x v="6"/>
    <n v="0"/>
    <n v="19"/>
    <n v="-19"/>
    <n v="0"/>
    <n v="7600"/>
    <n v="-7600"/>
    <n v="400"/>
  </r>
  <r>
    <n v="218"/>
    <x v="1"/>
    <n v="3"/>
    <s v="ene"/>
    <n v="2025"/>
    <s v="Entrada"/>
    <x v="1"/>
    <x v="3"/>
    <n v="6"/>
    <n v="0"/>
    <n v="6"/>
    <n v="12000"/>
    <n v="0"/>
    <n v="12000"/>
    <n v="2000"/>
  </r>
  <r>
    <n v="219"/>
    <x v="1"/>
    <n v="3"/>
    <s v="ene"/>
    <n v="2025"/>
    <s v="Salida"/>
    <x v="2"/>
    <x v="5"/>
    <n v="0"/>
    <n v="19"/>
    <n v="-19"/>
    <n v="0"/>
    <n v="8550"/>
    <n v="-8550"/>
    <n v="450"/>
  </r>
  <r>
    <n v="220"/>
    <x v="1"/>
    <n v="3"/>
    <s v="ene"/>
    <n v="2025"/>
    <s v="Salida"/>
    <x v="2"/>
    <x v="0"/>
    <n v="0"/>
    <n v="1"/>
    <n v="-1"/>
    <n v="0"/>
    <n v="750"/>
    <n v="-750"/>
    <n v="750"/>
  </r>
  <r>
    <n v="221"/>
    <x v="1"/>
    <n v="3"/>
    <s v="ene"/>
    <n v="2025"/>
    <s v="Salida"/>
    <x v="2"/>
    <x v="2"/>
    <n v="0"/>
    <n v="14"/>
    <n v="-14"/>
    <n v="0"/>
    <n v="21000"/>
    <n v="-21000"/>
    <n v="1500"/>
  </r>
  <r>
    <n v="222"/>
    <x v="1"/>
    <n v="3"/>
    <s v="ene"/>
    <n v="2025"/>
    <s v="Entrada"/>
    <x v="1"/>
    <x v="4"/>
    <n v="10"/>
    <n v="0"/>
    <n v="10"/>
    <n v="500"/>
    <n v="0"/>
    <n v="500"/>
    <n v="50"/>
  </r>
  <r>
    <n v="223"/>
    <x v="1"/>
    <n v="3"/>
    <s v="ene"/>
    <n v="2025"/>
    <s v="Salida"/>
    <x v="2"/>
    <x v="1"/>
    <n v="0"/>
    <n v="19"/>
    <n v="-19"/>
    <n v="0"/>
    <n v="28500"/>
    <n v="-28500"/>
    <n v="1500"/>
  </r>
  <r>
    <n v="224"/>
    <x v="1"/>
    <n v="3"/>
    <s v="ene"/>
    <n v="2025"/>
    <s v="Entrada"/>
    <x v="1"/>
    <x v="6"/>
    <n v="20"/>
    <n v="0"/>
    <n v="20"/>
    <n v="6000"/>
    <n v="0"/>
    <n v="6000"/>
    <n v="300"/>
  </r>
  <r>
    <n v="225"/>
    <x v="1"/>
    <n v="3"/>
    <s v="ene"/>
    <n v="2025"/>
    <s v="Salida"/>
    <x v="2"/>
    <x v="3"/>
    <n v="0"/>
    <n v="11"/>
    <n v="-11"/>
    <n v="0"/>
    <n v="25300"/>
    <n v="-25300"/>
    <n v="2300"/>
  </r>
  <r>
    <n v="226"/>
    <x v="1"/>
    <n v="3"/>
    <s v="ene"/>
    <n v="2025"/>
    <s v="Entrada"/>
    <x v="1"/>
    <x v="5"/>
    <n v="6"/>
    <n v="0"/>
    <n v="6"/>
    <n v="2880"/>
    <n v="0"/>
    <n v="2880"/>
    <n v="480"/>
  </r>
  <r>
    <n v="227"/>
    <x v="1"/>
    <n v="3"/>
    <s v="ene"/>
    <n v="2025"/>
    <s v="Entrada"/>
    <x v="1"/>
    <x v="0"/>
    <n v="6"/>
    <n v="0"/>
    <n v="6"/>
    <n v="3900"/>
    <n v="0"/>
    <n v="3900"/>
    <n v="650"/>
  </r>
  <r>
    <n v="228"/>
    <x v="1"/>
    <n v="3"/>
    <s v="ene"/>
    <n v="2025"/>
    <s v="Salida"/>
    <x v="2"/>
    <x v="2"/>
    <n v="0"/>
    <n v="18"/>
    <n v="-18"/>
    <n v="0"/>
    <n v="27000"/>
    <n v="-27000"/>
    <n v="1500"/>
  </r>
  <r>
    <n v="229"/>
    <x v="1"/>
    <n v="3"/>
    <s v="ene"/>
    <n v="2025"/>
    <s v="Entrada"/>
    <x v="1"/>
    <x v="4"/>
    <n v="6"/>
    <n v="0"/>
    <n v="6"/>
    <n v="300"/>
    <n v="0"/>
    <n v="300"/>
    <n v="50"/>
  </r>
  <r>
    <n v="230"/>
    <x v="1"/>
    <n v="3"/>
    <s v="ene"/>
    <n v="2025"/>
    <s v="Entrada"/>
    <x v="1"/>
    <x v="1"/>
    <n v="6"/>
    <n v="0"/>
    <n v="6"/>
    <n v="7200"/>
    <n v="0"/>
    <n v="7200"/>
    <n v="1200"/>
  </r>
  <r>
    <n v="231"/>
    <x v="1"/>
    <n v="3"/>
    <s v="ene"/>
    <n v="2025"/>
    <s v="Salida"/>
    <x v="2"/>
    <x v="6"/>
    <n v="0"/>
    <n v="13"/>
    <n v="-13"/>
    <n v="0"/>
    <n v="5200"/>
    <n v="-5200"/>
    <n v="400"/>
  </r>
  <r>
    <n v="232"/>
    <x v="1"/>
    <n v="3"/>
    <s v="ene"/>
    <n v="2025"/>
    <s v="Entrada"/>
    <x v="1"/>
    <x v="3"/>
    <n v="11"/>
    <n v="0"/>
    <n v="11"/>
    <n v="22000"/>
    <n v="0"/>
    <n v="22000"/>
    <n v="2000"/>
  </r>
  <r>
    <n v="233"/>
    <x v="1"/>
    <n v="3"/>
    <s v="ene"/>
    <n v="2025"/>
    <s v="Entrada"/>
    <x v="1"/>
    <x v="5"/>
    <n v="17"/>
    <n v="0"/>
    <n v="17"/>
    <n v="8160"/>
    <n v="0"/>
    <n v="8160"/>
    <n v="480"/>
  </r>
  <r>
    <n v="234"/>
    <x v="1"/>
    <n v="3"/>
    <s v="ene"/>
    <n v="2025"/>
    <s v="Salida"/>
    <x v="2"/>
    <x v="0"/>
    <n v="0"/>
    <n v="16"/>
    <n v="-16"/>
    <n v="0"/>
    <n v="12000"/>
    <n v="-12000"/>
    <n v="750"/>
  </r>
  <r>
    <n v="235"/>
    <x v="1"/>
    <n v="3"/>
    <s v="ene"/>
    <n v="2025"/>
    <s v="Salida"/>
    <x v="2"/>
    <x v="2"/>
    <n v="0"/>
    <n v="4"/>
    <n v="-4"/>
    <n v="0"/>
    <n v="6000"/>
    <n v="-6000"/>
    <n v="1500"/>
  </r>
  <r>
    <n v="236"/>
    <x v="1"/>
    <n v="3"/>
    <s v="ene"/>
    <n v="2025"/>
    <s v="Salida"/>
    <x v="2"/>
    <x v="4"/>
    <n v="0"/>
    <n v="10"/>
    <n v="-10"/>
    <n v="0"/>
    <n v="700"/>
    <n v="-700"/>
    <n v="70"/>
  </r>
  <r>
    <n v="237"/>
    <x v="1"/>
    <n v="3"/>
    <s v="ene"/>
    <n v="2025"/>
    <s v="Entrada"/>
    <x v="1"/>
    <x v="1"/>
    <n v="5"/>
    <n v="0"/>
    <n v="5"/>
    <n v="6000"/>
    <n v="0"/>
    <n v="6000"/>
    <n v="1200"/>
  </r>
  <r>
    <n v="238"/>
    <x v="1"/>
    <n v="3"/>
    <s v="ene"/>
    <n v="2025"/>
    <s v="Entrada"/>
    <x v="1"/>
    <x v="6"/>
    <n v="21"/>
    <n v="0"/>
    <n v="21"/>
    <n v="6300"/>
    <n v="0"/>
    <n v="6300"/>
    <n v="300"/>
  </r>
  <r>
    <n v="239"/>
    <x v="1"/>
    <n v="3"/>
    <s v="ene"/>
    <n v="2025"/>
    <s v="Entrada"/>
    <x v="1"/>
    <x v="3"/>
    <n v="7"/>
    <n v="0"/>
    <n v="7"/>
    <n v="14000"/>
    <n v="0"/>
    <n v="14000"/>
    <n v="2000"/>
  </r>
  <r>
    <n v="240"/>
    <x v="1"/>
    <n v="3"/>
    <s v="ene"/>
    <n v="2025"/>
    <s v="Entrada"/>
    <x v="1"/>
    <x v="5"/>
    <n v="1"/>
    <n v="0"/>
    <n v="1"/>
    <n v="480"/>
    <n v="0"/>
    <n v="480"/>
    <n v="480"/>
  </r>
  <r>
    <n v="241"/>
    <x v="1"/>
    <n v="3"/>
    <s v="ene"/>
    <n v="2025"/>
    <s v="Entrada"/>
    <x v="1"/>
    <x v="0"/>
    <n v="6"/>
    <n v="0"/>
    <n v="6"/>
    <n v="3900"/>
    <n v="0"/>
    <n v="3900"/>
    <n v="650"/>
  </r>
  <r>
    <n v="242"/>
    <x v="1"/>
    <n v="3"/>
    <s v="ene"/>
    <n v="2025"/>
    <s v="Entrada"/>
    <x v="1"/>
    <x v="2"/>
    <n v="13"/>
    <n v="0"/>
    <n v="13"/>
    <n v="15600"/>
    <n v="0"/>
    <n v="15600"/>
    <n v="1200"/>
  </r>
  <r>
    <n v="243"/>
    <x v="1"/>
    <n v="3"/>
    <s v="ene"/>
    <n v="2025"/>
    <s v="Salida"/>
    <x v="2"/>
    <x v="4"/>
    <n v="0"/>
    <n v="5"/>
    <n v="-5"/>
    <n v="0"/>
    <n v="350"/>
    <n v="-350"/>
    <n v="70"/>
  </r>
  <r>
    <n v="244"/>
    <x v="1"/>
    <n v="3"/>
    <s v="ene"/>
    <n v="2025"/>
    <s v="Entrada"/>
    <x v="1"/>
    <x v="1"/>
    <n v="6"/>
    <n v="0"/>
    <n v="6"/>
    <n v="7200"/>
    <n v="0"/>
    <n v="7200"/>
    <n v="1200"/>
  </r>
  <r>
    <n v="245"/>
    <x v="1"/>
    <n v="3"/>
    <s v="ene"/>
    <n v="2025"/>
    <s v="Entrada"/>
    <x v="1"/>
    <x v="6"/>
    <n v="5"/>
    <n v="0"/>
    <n v="5"/>
    <n v="1500"/>
    <n v="0"/>
    <n v="1500"/>
    <n v="300"/>
  </r>
  <r>
    <n v="246"/>
    <x v="1"/>
    <n v="3"/>
    <s v="ene"/>
    <n v="2025"/>
    <s v="Entrada"/>
    <x v="1"/>
    <x v="3"/>
    <n v="7"/>
    <n v="0"/>
    <n v="7"/>
    <n v="14000"/>
    <n v="0"/>
    <n v="14000"/>
    <n v="2000"/>
  </r>
  <r>
    <n v="247"/>
    <x v="1"/>
    <n v="3"/>
    <s v="ene"/>
    <n v="2025"/>
    <s v="Entrada"/>
    <x v="1"/>
    <x v="5"/>
    <n v="18"/>
    <n v="0"/>
    <n v="18"/>
    <n v="8640"/>
    <n v="0"/>
    <n v="8640"/>
    <n v="480"/>
  </r>
  <r>
    <n v="248"/>
    <x v="1"/>
    <n v="3"/>
    <s v="ene"/>
    <n v="2025"/>
    <s v="Salida"/>
    <x v="2"/>
    <x v="0"/>
    <n v="0"/>
    <n v="13"/>
    <n v="-13"/>
    <n v="0"/>
    <n v="9750"/>
    <n v="-9750"/>
    <n v="750"/>
  </r>
  <r>
    <n v="249"/>
    <x v="1"/>
    <n v="3"/>
    <s v="ene"/>
    <n v="2025"/>
    <s v="Salida"/>
    <x v="2"/>
    <x v="2"/>
    <n v="0"/>
    <n v="19"/>
    <n v="-19"/>
    <n v="0"/>
    <n v="28500"/>
    <n v="-28500"/>
    <n v="1500"/>
  </r>
  <r>
    <n v="250"/>
    <x v="1"/>
    <n v="3"/>
    <s v="ene"/>
    <n v="2025"/>
    <s v="Entrada"/>
    <x v="1"/>
    <x v="4"/>
    <n v="6"/>
    <n v="0"/>
    <n v="6"/>
    <n v="300"/>
    <n v="0"/>
    <n v="300"/>
    <n v="50"/>
  </r>
  <r>
    <n v="251"/>
    <x v="1"/>
    <n v="3"/>
    <s v="ene"/>
    <n v="2025"/>
    <s v="Entrada"/>
    <x v="1"/>
    <x v="1"/>
    <n v="6"/>
    <n v="0"/>
    <n v="6"/>
    <n v="7200"/>
    <n v="0"/>
    <n v="7200"/>
    <n v="1200"/>
  </r>
  <r>
    <n v="252"/>
    <x v="1"/>
    <n v="3"/>
    <s v="ene"/>
    <n v="2025"/>
    <s v="Salida"/>
    <x v="2"/>
    <x v="6"/>
    <n v="0"/>
    <n v="14"/>
    <n v="-14"/>
    <n v="0"/>
    <n v="5600"/>
    <n v="-5600"/>
    <n v="400"/>
  </r>
  <r>
    <n v="253"/>
    <x v="1"/>
    <n v="3"/>
    <s v="ene"/>
    <n v="2025"/>
    <s v="Entrada"/>
    <x v="1"/>
    <x v="3"/>
    <n v="4"/>
    <n v="0"/>
    <n v="4"/>
    <n v="8000"/>
    <n v="0"/>
    <n v="8000"/>
    <n v="2000"/>
  </r>
  <r>
    <n v="254"/>
    <x v="1"/>
    <n v="3"/>
    <s v="ene"/>
    <n v="2025"/>
    <s v="Salida"/>
    <x v="2"/>
    <x v="5"/>
    <n v="0"/>
    <n v="1"/>
    <n v="-1"/>
    <n v="0"/>
    <n v="450"/>
    <n v="-450"/>
    <n v="450"/>
  </r>
  <r>
    <n v="255"/>
    <x v="1"/>
    <n v="3"/>
    <s v="ene"/>
    <n v="2025"/>
    <s v="Salida"/>
    <x v="2"/>
    <x v="0"/>
    <n v="0"/>
    <n v="14"/>
    <n v="-14"/>
    <n v="0"/>
    <n v="10500"/>
    <n v="-10500"/>
    <n v="750"/>
  </r>
  <r>
    <n v="256"/>
    <x v="1"/>
    <n v="3"/>
    <s v="ene"/>
    <n v="2025"/>
    <s v="Entrada"/>
    <x v="1"/>
    <x v="2"/>
    <n v="1"/>
    <n v="0"/>
    <n v="1"/>
    <n v="1200"/>
    <n v="0"/>
    <n v="1200"/>
    <n v="1200"/>
  </r>
  <r>
    <n v="257"/>
    <x v="1"/>
    <n v="3"/>
    <s v="ene"/>
    <n v="2025"/>
    <s v="Entrada"/>
    <x v="1"/>
    <x v="4"/>
    <n v="6"/>
    <n v="0"/>
    <n v="6"/>
    <n v="300"/>
    <n v="0"/>
    <n v="300"/>
    <n v="50"/>
  </r>
  <r>
    <n v="258"/>
    <x v="1"/>
    <n v="3"/>
    <s v="ene"/>
    <n v="2025"/>
    <s v="Entrada"/>
    <x v="1"/>
    <x v="1"/>
    <n v="2"/>
    <n v="0"/>
    <n v="2"/>
    <n v="2400"/>
    <n v="0"/>
    <n v="2400"/>
    <n v="1200"/>
  </r>
  <r>
    <n v="259"/>
    <x v="1"/>
    <n v="3"/>
    <s v="ene"/>
    <n v="2025"/>
    <s v="Entrada"/>
    <x v="1"/>
    <x v="6"/>
    <n v="9"/>
    <n v="0"/>
    <n v="9"/>
    <n v="2700"/>
    <n v="0"/>
    <n v="2700"/>
    <n v="300"/>
  </r>
  <r>
    <n v="260"/>
    <x v="1"/>
    <n v="3"/>
    <s v="ene"/>
    <n v="2025"/>
    <s v="Salida"/>
    <x v="2"/>
    <x v="3"/>
    <n v="0"/>
    <n v="12"/>
    <n v="-12"/>
    <n v="0"/>
    <n v="27600"/>
    <n v="-27600"/>
    <n v="2300"/>
  </r>
  <r>
    <n v="261"/>
    <x v="1"/>
    <n v="3"/>
    <s v="ene"/>
    <n v="2025"/>
    <s v="Salida"/>
    <x v="2"/>
    <x v="5"/>
    <n v="0"/>
    <n v="10"/>
    <n v="-10"/>
    <n v="0"/>
    <n v="4500"/>
    <n v="-4500"/>
    <n v="450"/>
  </r>
  <r>
    <n v="262"/>
    <x v="1"/>
    <n v="3"/>
    <s v="ene"/>
    <n v="2025"/>
    <s v="Entrada"/>
    <x v="1"/>
    <x v="0"/>
    <n v="15"/>
    <n v="0"/>
    <n v="15"/>
    <n v="9750"/>
    <n v="0"/>
    <n v="9750"/>
    <n v="650"/>
  </r>
  <r>
    <n v="263"/>
    <x v="1"/>
    <n v="3"/>
    <s v="ene"/>
    <n v="2025"/>
    <s v="Entrada"/>
    <x v="1"/>
    <x v="2"/>
    <n v="3"/>
    <n v="0"/>
    <n v="3"/>
    <n v="3600"/>
    <n v="0"/>
    <n v="3600"/>
    <n v="1200"/>
  </r>
  <r>
    <n v="264"/>
    <x v="1"/>
    <n v="3"/>
    <s v="ene"/>
    <n v="2025"/>
    <s v="Entrada"/>
    <x v="1"/>
    <x v="4"/>
    <n v="7"/>
    <n v="0"/>
    <n v="7"/>
    <n v="350"/>
    <n v="0"/>
    <n v="350"/>
    <n v="50"/>
  </r>
  <r>
    <n v="265"/>
    <x v="1"/>
    <n v="3"/>
    <s v="ene"/>
    <n v="2025"/>
    <s v="Salida"/>
    <x v="2"/>
    <x v="1"/>
    <n v="0"/>
    <n v="19"/>
    <n v="-19"/>
    <n v="0"/>
    <n v="28500"/>
    <n v="-28500"/>
    <n v="1500"/>
  </r>
  <r>
    <n v="266"/>
    <x v="1"/>
    <n v="3"/>
    <s v="ene"/>
    <n v="2025"/>
    <s v="Entrada"/>
    <x v="1"/>
    <x v="6"/>
    <n v="22"/>
    <n v="0"/>
    <n v="22"/>
    <n v="6600"/>
    <n v="0"/>
    <n v="6600"/>
    <n v="300"/>
  </r>
  <r>
    <n v="267"/>
    <x v="1"/>
    <n v="3"/>
    <s v="ene"/>
    <n v="2025"/>
    <s v="Entrada"/>
    <x v="1"/>
    <x v="3"/>
    <n v="21"/>
    <n v="0"/>
    <n v="21"/>
    <n v="42000"/>
    <n v="0"/>
    <n v="42000"/>
    <n v="2000"/>
  </r>
  <r>
    <n v="268"/>
    <x v="1"/>
    <n v="3"/>
    <s v="ene"/>
    <n v="2025"/>
    <s v="Entrada"/>
    <x v="1"/>
    <x v="5"/>
    <n v="13"/>
    <n v="0"/>
    <n v="13"/>
    <n v="6240"/>
    <n v="0"/>
    <n v="6240"/>
    <n v="480"/>
  </r>
  <r>
    <n v="269"/>
    <x v="1"/>
    <n v="3"/>
    <s v="ene"/>
    <n v="2025"/>
    <s v="Entrada"/>
    <x v="1"/>
    <x v="0"/>
    <n v="6"/>
    <n v="0"/>
    <n v="6"/>
    <n v="3900"/>
    <n v="0"/>
    <n v="3900"/>
    <n v="650"/>
  </r>
  <r>
    <n v="270"/>
    <x v="1"/>
    <n v="3"/>
    <s v="ene"/>
    <n v="2025"/>
    <s v="Entrada"/>
    <x v="1"/>
    <x v="2"/>
    <n v="6"/>
    <n v="0"/>
    <n v="6"/>
    <n v="7200"/>
    <n v="0"/>
    <n v="7200"/>
    <n v="1200"/>
  </r>
  <r>
    <n v="271"/>
    <x v="1"/>
    <n v="3"/>
    <s v="ene"/>
    <n v="2025"/>
    <s v="Salida"/>
    <x v="2"/>
    <x v="4"/>
    <n v="0"/>
    <n v="2"/>
    <n v="-2"/>
    <n v="0"/>
    <n v="140"/>
    <n v="-140"/>
    <n v="70"/>
  </r>
  <r>
    <n v="272"/>
    <x v="1"/>
    <n v="3"/>
    <s v="ene"/>
    <n v="2025"/>
    <s v="Salida"/>
    <x v="2"/>
    <x v="1"/>
    <n v="0"/>
    <n v="19"/>
    <n v="-19"/>
    <n v="0"/>
    <n v="28500"/>
    <n v="-28500"/>
    <n v="1500"/>
  </r>
  <r>
    <n v="273"/>
    <x v="1"/>
    <n v="3"/>
    <s v="ene"/>
    <n v="2025"/>
    <s v="Entrada"/>
    <x v="1"/>
    <x v="6"/>
    <n v="21"/>
    <n v="0"/>
    <n v="21"/>
    <n v="6300"/>
    <n v="0"/>
    <n v="6300"/>
    <n v="300"/>
  </r>
  <r>
    <n v="274"/>
    <x v="1"/>
    <n v="3"/>
    <s v="ene"/>
    <n v="2025"/>
    <s v="Salida"/>
    <x v="2"/>
    <x v="3"/>
    <n v="0"/>
    <n v="19"/>
    <n v="-19"/>
    <n v="0"/>
    <n v="43700"/>
    <n v="-43700"/>
    <n v="2300"/>
  </r>
  <r>
    <n v="275"/>
    <x v="1"/>
    <n v="3"/>
    <s v="ene"/>
    <n v="2025"/>
    <s v="Entrada"/>
    <x v="1"/>
    <x v="5"/>
    <n v="13"/>
    <n v="0"/>
    <n v="13"/>
    <n v="6240"/>
    <n v="0"/>
    <n v="6240"/>
    <n v="480"/>
  </r>
  <r>
    <n v="276"/>
    <x v="1"/>
    <n v="3"/>
    <s v="ene"/>
    <n v="2025"/>
    <s v="Entrada"/>
    <x v="1"/>
    <x v="0"/>
    <n v="21"/>
    <n v="0"/>
    <n v="21"/>
    <n v="13650"/>
    <n v="0"/>
    <n v="13650"/>
    <n v="650"/>
  </r>
  <r>
    <n v="277"/>
    <x v="1"/>
    <n v="3"/>
    <s v="ene"/>
    <n v="2025"/>
    <s v="Salida"/>
    <x v="2"/>
    <x v="2"/>
    <n v="0"/>
    <n v="15"/>
    <n v="-15"/>
    <n v="0"/>
    <n v="22500"/>
    <n v="-22500"/>
    <n v="1500"/>
  </r>
  <r>
    <n v="278"/>
    <x v="1"/>
    <n v="3"/>
    <s v="ene"/>
    <n v="2025"/>
    <s v="Entrada"/>
    <x v="1"/>
    <x v="4"/>
    <n v="22"/>
    <n v="0"/>
    <n v="22"/>
    <n v="1100"/>
    <n v="0"/>
    <n v="1100"/>
    <n v="50"/>
  </r>
  <r>
    <n v="279"/>
    <x v="1"/>
    <n v="3"/>
    <s v="ene"/>
    <n v="2025"/>
    <s v="Salida"/>
    <x v="2"/>
    <x v="1"/>
    <n v="0"/>
    <n v="4"/>
    <n v="-4"/>
    <n v="0"/>
    <n v="6000"/>
    <n v="-6000"/>
    <n v="1500"/>
  </r>
  <r>
    <n v="280"/>
    <x v="1"/>
    <n v="3"/>
    <s v="ene"/>
    <n v="2025"/>
    <s v="Salida"/>
    <x v="2"/>
    <x v="6"/>
    <n v="0"/>
    <n v="10"/>
    <n v="-10"/>
    <n v="0"/>
    <n v="4000"/>
    <n v="-4000"/>
    <n v="400"/>
  </r>
  <r>
    <n v="281"/>
    <x v="1"/>
    <n v="3"/>
    <s v="ene"/>
    <n v="2025"/>
    <s v="Salida"/>
    <x v="2"/>
    <x v="3"/>
    <n v="0"/>
    <n v="19"/>
    <n v="-19"/>
    <n v="0"/>
    <n v="43700"/>
    <n v="-43700"/>
    <n v="2300"/>
  </r>
  <r>
    <n v="282"/>
    <x v="1"/>
    <n v="3"/>
    <s v="ene"/>
    <n v="2025"/>
    <s v="Salida"/>
    <x v="2"/>
    <x v="5"/>
    <n v="0"/>
    <n v="1"/>
    <n v="-1"/>
    <n v="0"/>
    <n v="450"/>
    <n v="-450"/>
    <n v="450"/>
  </r>
  <r>
    <n v="283"/>
    <x v="1"/>
    <n v="3"/>
    <s v="ene"/>
    <n v="2025"/>
    <s v="Entrada"/>
    <x v="1"/>
    <x v="0"/>
    <n v="20"/>
    <n v="0"/>
    <n v="20"/>
    <n v="13000"/>
    <n v="0"/>
    <n v="13000"/>
    <n v="650"/>
  </r>
  <r>
    <n v="284"/>
    <x v="1"/>
    <n v="3"/>
    <s v="ene"/>
    <n v="2025"/>
    <s v="Entrada"/>
    <x v="1"/>
    <x v="2"/>
    <n v="12"/>
    <n v="0"/>
    <n v="12"/>
    <n v="14400"/>
    <n v="0"/>
    <n v="14400"/>
    <n v="1200"/>
  </r>
  <r>
    <n v="285"/>
    <x v="1"/>
    <n v="3"/>
    <s v="ene"/>
    <n v="2025"/>
    <s v="Salida"/>
    <x v="2"/>
    <x v="4"/>
    <n v="0"/>
    <n v="19"/>
    <n v="-19"/>
    <n v="0"/>
    <n v="1330"/>
    <n v="-1330"/>
    <n v="70"/>
  </r>
  <r>
    <n v="286"/>
    <x v="1"/>
    <n v="3"/>
    <s v="ene"/>
    <n v="2025"/>
    <s v="Entrada"/>
    <x v="1"/>
    <x v="1"/>
    <n v="21"/>
    <n v="0"/>
    <n v="21"/>
    <n v="25200"/>
    <n v="0"/>
    <n v="25200"/>
    <n v="1200"/>
  </r>
  <r>
    <n v="287"/>
    <x v="1"/>
    <n v="3"/>
    <s v="ene"/>
    <n v="2025"/>
    <s v="Entrada"/>
    <x v="1"/>
    <x v="6"/>
    <n v="3"/>
    <n v="0"/>
    <n v="3"/>
    <n v="900"/>
    <n v="0"/>
    <n v="900"/>
    <n v="300"/>
  </r>
  <r>
    <n v="288"/>
    <x v="1"/>
    <n v="3"/>
    <s v="ene"/>
    <n v="2025"/>
    <s v="Entrada"/>
    <x v="1"/>
    <x v="3"/>
    <n v="10"/>
    <n v="0"/>
    <n v="10"/>
    <n v="20000"/>
    <n v="0"/>
    <n v="20000"/>
    <n v="2000"/>
  </r>
  <r>
    <n v="289"/>
    <x v="1"/>
    <n v="3"/>
    <s v="ene"/>
    <n v="2025"/>
    <s v="Salida"/>
    <x v="2"/>
    <x v="5"/>
    <n v="0"/>
    <n v="19"/>
    <n v="-19"/>
    <n v="0"/>
    <n v="8550"/>
    <n v="-8550"/>
    <n v="450"/>
  </r>
  <r>
    <n v="290"/>
    <x v="1"/>
    <n v="3"/>
    <s v="ene"/>
    <n v="2025"/>
    <s v="Salida"/>
    <x v="2"/>
    <x v="0"/>
    <n v="0"/>
    <n v="14"/>
    <n v="-14"/>
    <n v="0"/>
    <n v="10500"/>
    <n v="-10500"/>
    <n v="750"/>
  </r>
  <r>
    <n v="291"/>
    <x v="1"/>
    <n v="3"/>
    <s v="ene"/>
    <n v="2025"/>
    <s v="Salida"/>
    <x v="2"/>
    <x v="2"/>
    <n v="0"/>
    <n v="18"/>
    <n v="-18"/>
    <n v="0"/>
    <n v="27000"/>
    <n v="-27000"/>
    <n v="1500"/>
  </r>
  <r>
    <n v="292"/>
    <x v="1"/>
    <n v="3"/>
    <s v="ene"/>
    <n v="2025"/>
    <s v="Salida"/>
    <x v="2"/>
    <x v="4"/>
    <n v="0"/>
    <n v="4"/>
    <n v="-4"/>
    <n v="0"/>
    <n v="280"/>
    <n v="-280"/>
    <n v="70"/>
  </r>
  <r>
    <n v="293"/>
    <x v="1"/>
    <n v="3"/>
    <s v="ene"/>
    <n v="2025"/>
    <s v="Entrada"/>
    <x v="1"/>
    <x v="1"/>
    <n v="12"/>
    <n v="0"/>
    <n v="12"/>
    <n v="14400"/>
    <n v="0"/>
    <n v="14400"/>
    <n v="1200"/>
  </r>
  <r>
    <n v="294"/>
    <x v="1"/>
    <n v="3"/>
    <s v="ene"/>
    <n v="2025"/>
    <s v="Salida"/>
    <x v="2"/>
    <x v="6"/>
    <n v="0"/>
    <n v="17"/>
    <n v="-17"/>
    <n v="0"/>
    <n v="6800"/>
    <n v="-6800"/>
    <n v="400"/>
  </r>
  <r>
    <n v="295"/>
    <x v="1"/>
    <n v="3"/>
    <s v="ene"/>
    <n v="2025"/>
    <s v="Entrada"/>
    <x v="1"/>
    <x v="3"/>
    <n v="15"/>
    <n v="0"/>
    <n v="15"/>
    <n v="30000"/>
    <n v="0"/>
    <n v="30000"/>
    <n v="2000"/>
  </r>
  <r>
    <n v="296"/>
    <x v="1"/>
    <n v="3"/>
    <s v="ene"/>
    <n v="2025"/>
    <s v="Entrada"/>
    <x v="1"/>
    <x v="5"/>
    <n v="15"/>
    <n v="0"/>
    <n v="15"/>
    <n v="7200"/>
    <n v="0"/>
    <n v="7200"/>
    <n v="480"/>
  </r>
  <r>
    <n v="297"/>
    <x v="1"/>
    <n v="3"/>
    <s v="ene"/>
    <n v="2025"/>
    <s v="Salida"/>
    <x v="2"/>
    <x v="0"/>
    <n v="0"/>
    <n v="10"/>
    <n v="-10"/>
    <n v="0"/>
    <n v="7500"/>
    <n v="-7500"/>
    <n v="750"/>
  </r>
  <r>
    <n v="298"/>
    <x v="1"/>
    <n v="3"/>
    <s v="ene"/>
    <n v="2025"/>
    <s v="Entrada"/>
    <x v="1"/>
    <x v="2"/>
    <n v="16"/>
    <n v="0"/>
    <n v="16"/>
    <n v="19200"/>
    <n v="0"/>
    <n v="19200"/>
    <n v="1200"/>
  </r>
  <r>
    <n v="299"/>
    <x v="1"/>
    <n v="3"/>
    <s v="ene"/>
    <n v="2025"/>
    <s v="Salida"/>
    <x v="2"/>
    <x v="4"/>
    <n v="0"/>
    <n v="19"/>
    <n v="-19"/>
    <n v="0"/>
    <n v="1330"/>
    <n v="-1330"/>
    <n v="70"/>
  </r>
  <r>
    <n v="300"/>
    <x v="1"/>
    <n v="3"/>
    <s v="ene"/>
    <n v="2025"/>
    <s v="Salida"/>
    <x v="2"/>
    <x v="1"/>
    <n v="0"/>
    <n v="20"/>
    <n v="-20"/>
    <n v="0"/>
    <n v="30000"/>
    <n v="-30000"/>
    <n v="1500"/>
  </r>
  <r>
    <n v="301"/>
    <x v="1"/>
    <n v="3"/>
    <s v="ene"/>
    <n v="2025"/>
    <s v="Salida"/>
    <x v="2"/>
    <x v="6"/>
    <n v="0"/>
    <n v="14"/>
    <n v="-14"/>
    <n v="0"/>
    <n v="5600"/>
    <n v="-5600"/>
    <n v="400"/>
  </r>
  <r>
    <n v="302"/>
    <x v="1"/>
    <n v="3"/>
    <s v="ene"/>
    <n v="2025"/>
    <s v="Salida"/>
    <x v="2"/>
    <x v="3"/>
    <n v="0"/>
    <n v="19"/>
    <n v="-19"/>
    <n v="0"/>
    <n v="43700"/>
    <n v="-43700"/>
    <n v="2300"/>
  </r>
  <r>
    <n v="303"/>
    <x v="1"/>
    <n v="3"/>
    <s v="ene"/>
    <n v="2025"/>
    <s v="Entrada"/>
    <x v="1"/>
    <x v="5"/>
    <n v="4"/>
    <n v="0"/>
    <n v="4"/>
    <n v="1920"/>
    <n v="0"/>
    <n v="1920"/>
    <n v="480"/>
  </r>
  <r>
    <n v="304"/>
    <x v="1"/>
    <n v="3"/>
    <s v="ene"/>
    <n v="2025"/>
    <s v="Salida"/>
    <x v="2"/>
    <x v="0"/>
    <n v="0"/>
    <n v="19"/>
    <n v="-19"/>
    <n v="0"/>
    <n v="14250"/>
    <n v="-14250"/>
    <n v="750"/>
  </r>
  <r>
    <n v="305"/>
    <x v="1"/>
    <n v="3"/>
    <s v="ene"/>
    <n v="2025"/>
    <s v="Salida"/>
    <x v="2"/>
    <x v="2"/>
    <n v="0"/>
    <n v="19"/>
    <n v="-19"/>
    <n v="0"/>
    <n v="28500"/>
    <n v="-28500"/>
    <n v="1500"/>
  </r>
  <r>
    <n v="306"/>
    <x v="1"/>
    <n v="3"/>
    <s v="ene"/>
    <n v="2025"/>
    <s v="Salida"/>
    <x v="2"/>
    <x v="4"/>
    <n v="0"/>
    <n v="19"/>
    <n v="-19"/>
    <n v="0"/>
    <n v="1330"/>
    <n v="-1330"/>
    <n v="70"/>
  </r>
  <r>
    <n v="307"/>
    <x v="1"/>
    <n v="3"/>
    <s v="ene"/>
    <n v="2025"/>
    <s v="Entrada"/>
    <x v="1"/>
    <x v="1"/>
    <n v="6"/>
    <n v="0"/>
    <n v="6"/>
    <n v="7200"/>
    <n v="0"/>
    <n v="7200"/>
    <n v="1200"/>
  </r>
  <r>
    <n v="308"/>
    <x v="1"/>
    <n v="3"/>
    <s v="ene"/>
    <n v="2025"/>
    <s v="Entrada"/>
    <x v="1"/>
    <x v="6"/>
    <n v="6"/>
    <n v="0"/>
    <n v="6"/>
    <n v="1800"/>
    <n v="0"/>
    <n v="1800"/>
    <n v="300"/>
  </r>
  <r>
    <n v="309"/>
    <x v="1"/>
    <n v="3"/>
    <s v="ene"/>
    <n v="2025"/>
    <s v="Salida"/>
    <x v="2"/>
    <x v="3"/>
    <n v="0"/>
    <n v="3"/>
    <n v="-3"/>
    <n v="0"/>
    <n v="6900"/>
    <n v="-6900"/>
    <n v="2300"/>
  </r>
  <r>
    <n v="310"/>
    <x v="1"/>
    <n v="3"/>
    <s v="ene"/>
    <n v="2025"/>
    <s v="Salida"/>
    <x v="2"/>
    <x v="5"/>
    <n v="0"/>
    <n v="11"/>
    <n v="-11"/>
    <n v="0"/>
    <n v="4950"/>
    <n v="-4950"/>
    <n v="450"/>
  </r>
  <r>
    <n v="311"/>
    <x v="1"/>
    <n v="3"/>
    <s v="ene"/>
    <n v="2025"/>
    <s v="Salida"/>
    <x v="2"/>
    <x v="0"/>
    <n v="0"/>
    <n v="16"/>
    <n v="-16"/>
    <n v="0"/>
    <n v="12000"/>
    <n v="-12000"/>
    <n v="750"/>
  </r>
  <r>
    <n v="312"/>
    <x v="1"/>
    <n v="3"/>
    <s v="ene"/>
    <n v="2025"/>
    <s v="Salida"/>
    <x v="2"/>
    <x v="2"/>
    <n v="0"/>
    <n v="16"/>
    <n v="-16"/>
    <n v="0"/>
    <n v="24000"/>
    <n v="-24000"/>
    <n v="1500"/>
  </r>
  <r>
    <n v="313"/>
    <x v="1"/>
    <n v="3"/>
    <s v="ene"/>
    <n v="2025"/>
    <s v="Entrada"/>
    <x v="1"/>
    <x v="4"/>
    <n v="2"/>
    <n v="0"/>
    <n v="2"/>
    <n v="100"/>
    <n v="0"/>
    <n v="100"/>
    <n v="50"/>
  </r>
  <r>
    <n v="314"/>
    <x v="1"/>
    <n v="3"/>
    <s v="ene"/>
    <n v="2025"/>
    <s v="Entrada"/>
    <x v="1"/>
    <x v="1"/>
    <n v="15"/>
    <n v="0"/>
    <n v="15"/>
    <n v="18000"/>
    <n v="0"/>
    <n v="18000"/>
    <n v="1200"/>
  </r>
  <r>
    <n v="315"/>
    <x v="1"/>
    <n v="3"/>
    <s v="ene"/>
    <n v="2025"/>
    <s v="Salida"/>
    <x v="2"/>
    <x v="6"/>
    <n v="0"/>
    <n v="18"/>
    <n v="-18"/>
    <n v="0"/>
    <n v="7200"/>
    <n v="-7200"/>
    <n v="400"/>
  </r>
  <r>
    <n v="316"/>
    <x v="1"/>
    <n v="3"/>
    <s v="ene"/>
    <n v="2025"/>
    <s v="Entrada"/>
    <x v="1"/>
    <x v="3"/>
    <n v="13"/>
    <n v="0"/>
    <n v="13"/>
    <n v="26000"/>
    <n v="0"/>
    <n v="26000"/>
    <n v="2000"/>
  </r>
  <r>
    <n v="317"/>
    <x v="1"/>
    <n v="3"/>
    <s v="ene"/>
    <n v="2025"/>
    <s v="Salida"/>
    <x v="2"/>
    <x v="5"/>
    <n v="0"/>
    <n v="19"/>
    <n v="-19"/>
    <n v="0"/>
    <n v="8550"/>
    <n v="-8550"/>
    <n v="450"/>
  </r>
  <r>
    <n v="318"/>
    <x v="1"/>
    <n v="3"/>
    <s v="ene"/>
    <n v="2025"/>
    <s v="Salida"/>
    <x v="2"/>
    <x v="0"/>
    <n v="0"/>
    <n v="15"/>
    <n v="-15"/>
    <n v="0"/>
    <n v="11250"/>
    <n v="-11250"/>
    <n v="750"/>
  </r>
  <r>
    <n v="319"/>
    <x v="1"/>
    <n v="3"/>
    <s v="ene"/>
    <n v="2025"/>
    <s v="Salida"/>
    <x v="2"/>
    <x v="2"/>
    <n v="0"/>
    <n v="12"/>
    <n v="-12"/>
    <n v="0"/>
    <n v="18000"/>
    <n v="-18000"/>
    <n v="1500"/>
  </r>
  <r>
    <n v="320"/>
    <x v="1"/>
    <n v="3"/>
    <s v="ene"/>
    <n v="2025"/>
    <s v="Salida"/>
    <x v="2"/>
    <x v="4"/>
    <n v="0"/>
    <n v="10"/>
    <n v="-10"/>
    <n v="0"/>
    <n v="700"/>
    <n v="-700"/>
    <n v="70"/>
  </r>
  <r>
    <n v="321"/>
    <x v="1"/>
    <n v="3"/>
    <s v="ene"/>
    <n v="2025"/>
    <s v="Entrada"/>
    <x v="1"/>
    <x v="1"/>
    <n v="6"/>
    <n v="0"/>
    <n v="6"/>
    <n v="7200"/>
    <n v="0"/>
    <n v="7200"/>
    <n v="1200"/>
  </r>
  <r>
    <n v="322"/>
    <x v="1"/>
    <n v="3"/>
    <s v="ene"/>
    <n v="2025"/>
    <s v="Salida"/>
    <x v="2"/>
    <x v="6"/>
    <n v="0"/>
    <n v="2"/>
    <n v="-2"/>
    <n v="0"/>
    <n v="800"/>
    <n v="-800"/>
    <n v="400"/>
  </r>
  <r>
    <n v="323"/>
    <x v="1"/>
    <n v="3"/>
    <s v="ene"/>
    <n v="2025"/>
    <s v="Salida"/>
    <x v="2"/>
    <x v="3"/>
    <n v="0"/>
    <n v="12"/>
    <n v="-12"/>
    <n v="0"/>
    <n v="27600"/>
    <n v="-27600"/>
    <n v="2300"/>
  </r>
  <r>
    <n v="324"/>
    <x v="1"/>
    <n v="3"/>
    <s v="ene"/>
    <n v="2025"/>
    <s v="Salida"/>
    <x v="2"/>
    <x v="5"/>
    <n v="0"/>
    <n v="19"/>
    <n v="-19"/>
    <n v="0"/>
    <n v="8550"/>
    <n v="-8550"/>
    <n v="450"/>
  </r>
  <r>
    <n v="325"/>
    <x v="1"/>
    <n v="3"/>
    <s v="ene"/>
    <n v="2025"/>
    <s v="Salida"/>
    <x v="2"/>
    <x v="0"/>
    <n v="0"/>
    <n v="19"/>
    <n v="-19"/>
    <n v="0"/>
    <n v="14250"/>
    <n v="-14250"/>
    <n v="750"/>
  </r>
  <r>
    <n v="326"/>
    <x v="1"/>
    <n v="3"/>
    <s v="ene"/>
    <n v="2025"/>
    <s v="Salida"/>
    <x v="2"/>
    <x v="2"/>
    <n v="0"/>
    <n v="13"/>
    <n v="-13"/>
    <n v="0"/>
    <n v="19500"/>
    <n v="-19500"/>
    <n v="1500"/>
  </r>
  <r>
    <n v="327"/>
    <x v="1"/>
    <n v="3"/>
    <s v="ene"/>
    <n v="2025"/>
    <s v="Entrada"/>
    <x v="1"/>
    <x v="4"/>
    <n v="6"/>
    <n v="0"/>
    <n v="6"/>
    <n v="300"/>
    <n v="0"/>
    <n v="300"/>
    <n v="50"/>
  </r>
  <r>
    <n v="328"/>
    <x v="1"/>
    <n v="3"/>
    <s v="ene"/>
    <n v="2025"/>
    <s v="Salida"/>
    <x v="2"/>
    <x v="1"/>
    <n v="0"/>
    <n v="19"/>
    <n v="-19"/>
    <n v="0"/>
    <n v="28500"/>
    <n v="-28500"/>
    <n v="1500"/>
  </r>
  <r>
    <n v="329"/>
    <x v="1"/>
    <n v="3"/>
    <s v="ene"/>
    <n v="2025"/>
    <s v="Entrada"/>
    <x v="1"/>
    <x v="6"/>
    <n v="6"/>
    <n v="0"/>
    <n v="6"/>
    <n v="1800"/>
    <n v="0"/>
    <n v="1800"/>
    <n v="300"/>
  </r>
  <r>
    <n v="330"/>
    <x v="1"/>
    <n v="3"/>
    <s v="ene"/>
    <n v="2025"/>
    <s v="Salida"/>
    <x v="2"/>
    <x v="3"/>
    <n v="0"/>
    <n v="17"/>
    <n v="-17"/>
    <n v="0"/>
    <n v="39100"/>
    <n v="-39100"/>
    <n v="2300"/>
  </r>
  <r>
    <n v="331"/>
    <x v="1"/>
    <n v="3"/>
    <s v="ene"/>
    <n v="2025"/>
    <s v="Entrada"/>
    <x v="1"/>
    <x v="5"/>
    <n v="4"/>
    <n v="0"/>
    <n v="4"/>
    <n v="1920"/>
    <n v="0"/>
    <n v="1920"/>
    <n v="480"/>
  </r>
  <r>
    <n v="332"/>
    <x v="1"/>
    <n v="3"/>
    <s v="ene"/>
    <n v="2025"/>
    <s v="Salida"/>
    <x v="2"/>
    <x v="0"/>
    <n v="0"/>
    <n v="18"/>
    <n v="-18"/>
    <n v="0"/>
    <n v="13500"/>
    <n v="-13500"/>
    <n v="750"/>
  </r>
  <r>
    <n v="333"/>
    <x v="1"/>
    <n v="3"/>
    <s v="ene"/>
    <n v="2025"/>
    <s v="Salida"/>
    <x v="2"/>
    <x v="2"/>
    <n v="0"/>
    <n v="19"/>
    <n v="-19"/>
    <n v="0"/>
    <n v="28500"/>
    <n v="-28500"/>
    <n v="1500"/>
  </r>
  <r>
    <n v="334"/>
    <x v="1"/>
    <n v="3"/>
    <s v="ene"/>
    <n v="2025"/>
    <s v="Entrada"/>
    <x v="1"/>
    <x v="4"/>
    <n v="6"/>
    <n v="0"/>
    <n v="6"/>
    <n v="300"/>
    <n v="0"/>
    <n v="300"/>
    <n v="50"/>
  </r>
  <r>
    <n v="335"/>
    <x v="1"/>
    <n v="3"/>
    <s v="ene"/>
    <n v="2025"/>
    <s v="Entrada"/>
    <x v="1"/>
    <x v="1"/>
    <n v="9"/>
    <n v="0"/>
    <n v="9"/>
    <n v="10800"/>
    <n v="0"/>
    <n v="10800"/>
    <n v="1200"/>
  </r>
  <r>
    <n v="336"/>
    <x v="1"/>
    <n v="3"/>
    <s v="ene"/>
    <n v="2025"/>
    <s v="Salida"/>
    <x v="2"/>
    <x v="6"/>
    <n v="0"/>
    <n v="17"/>
    <n v="-17"/>
    <n v="0"/>
    <n v="6800"/>
    <n v="-6800"/>
    <n v="400"/>
  </r>
  <r>
    <n v="337"/>
    <x v="1"/>
    <n v="3"/>
    <s v="ene"/>
    <n v="2025"/>
    <s v="Salida"/>
    <x v="2"/>
    <x v="3"/>
    <n v="0"/>
    <n v="19"/>
    <n v="-19"/>
    <n v="0"/>
    <n v="43700"/>
    <n v="-43700"/>
    <n v="2300"/>
  </r>
  <r>
    <n v="338"/>
    <x v="1"/>
    <n v="3"/>
    <s v="ene"/>
    <n v="2025"/>
    <s v="Entrada"/>
    <x v="1"/>
    <x v="5"/>
    <n v="6"/>
    <n v="0"/>
    <n v="6"/>
    <n v="2880"/>
    <n v="0"/>
    <n v="2880"/>
    <n v="480"/>
  </r>
  <r>
    <n v="339"/>
    <x v="1"/>
    <n v="3"/>
    <s v="ene"/>
    <n v="2025"/>
    <s v="Entrada"/>
    <x v="1"/>
    <x v="0"/>
    <n v="6"/>
    <n v="0"/>
    <n v="6"/>
    <n v="3900"/>
    <n v="0"/>
    <n v="3900"/>
    <n v="650"/>
  </r>
  <r>
    <n v="340"/>
    <x v="1"/>
    <n v="3"/>
    <s v="ene"/>
    <n v="2025"/>
    <s v="Entrada"/>
    <x v="1"/>
    <x v="2"/>
    <n v="6"/>
    <n v="0"/>
    <n v="6"/>
    <n v="7200"/>
    <n v="0"/>
    <n v="7200"/>
    <n v="1200"/>
  </r>
  <r>
    <n v="341"/>
    <x v="1"/>
    <n v="3"/>
    <s v="ene"/>
    <n v="2025"/>
    <s v="Salida"/>
    <x v="2"/>
    <x v="4"/>
    <n v="0"/>
    <n v="11"/>
    <n v="-11"/>
    <n v="0"/>
    <n v="770"/>
    <n v="-770"/>
    <n v="70"/>
  </r>
  <r>
    <n v="342"/>
    <x v="1"/>
    <n v="3"/>
    <s v="ene"/>
    <n v="2025"/>
    <s v="Entrada"/>
    <x v="1"/>
    <x v="1"/>
    <n v="9"/>
    <n v="0"/>
    <n v="9"/>
    <n v="10800"/>
    <n v="0"/>
    <n v="10800"/>
    <n v="1200"/>
  </r>
  <r>
    <n v="343"/>
    <x v="1"/>
    <n v="3"/>
    <s v="ene"/>
    <n v="2025"/>
    <s v="Entrada"/>
    <x v="1"/>
    <x v="6"/>
    <n v="2"/>
    <n v="0"/>
    <n v="2"/>
    <n v="600"/>
    <n v="0"/>
    <n v="600"/>
    <n v="300"/>
  </r>
  <r>
    <n v="344"/>
    <x v="1"/>
    <n v="3"/>
    <s v="ene"/>
    <n v="2025"/>
    <s v="Entrada"/>
    <x v="1"/>
    <x v="3"/>
    <n v="4"/>
    <n v="0"/>
    <n v="4"/>
    <n v="8000"/>
    <n v="0"/>
    <n v="8000"/>
    <n v="2000"/>
  </r>
  <r>
    <n v="345"/>
    <x v="1"/>
    <n v="3"/>
    <s v="ene"/>
    <n v="2025"/>
    <s v="Entrada"/>
    <x v="1"/>
    <x v="5"/>
    <n v="6"/>
    <n v="0"/>
    <n v="6"/>
    <n v="2880"/>
    <n v="0"/>
    <n v="2880"/>
    <n v="480"/>
  </r>
  <r>
    <n v="346"/>
    <x v="1"/>
    <n v="3"/>
    <s v="ene"/>
    <n v="2025"/>
    <s v="Entrada"/>
    <x v="1"/>
    <x v="0"/>
    <n v="6"/>
    <n v="0"/>
    <n v="6"/>
    <n v="3900"/>
    <n v="0"/>
    <n v="3900"/>
    <n v="650"/>
  </r>
  <r>
    <n v="347"/>
    <x v="1"/>
    <n v="3"/>
    <s v="ene"/>
    <n v="2025"/>
    <s v="Salida"/>
    <x v="2"/>
    <x v="2"/>
    <n v="0"/>
    <n v="19"/>
    <n v="-19"/>
    <n v="0"/>
    <n v="28500"/>
    <n v="-28500"/>
    <n v="1500"/>
  </r>
  <r>
    <n v="348"/>
    <x v="1"/>
    <n v="3"/>
    <s v="ene"/>
    <n v="2025"/>
    <s v="Salida"/>
    <x v="2"/>
    <x v="4"/>
    <n v="0"/>
    <n v="13"/>
    <n v="-13"/>
    <n v="0"/>
    <n v="910"/>
    <n v="-910"/>
    <n v="70"/>
  </r>
  <r>
    <n v="349"/>
    <x v="1"/>
    <n v="3"/>
    <s v="ene"/>
    <n v="2025"/>
    <s v="Salida"/>
    <x v="2"/>
    <x v="1"/>
    <n v="0"/>
    <n v="2"/>
    <n v="-2"/>
    <n v="0"/>
    <n v="3000"/>
    <n v="-3000"/>
    <n v="1500"/>
  </r>
  <r>
    <n v="350"/>
    <x v="1"/>
    <n v="3"/>
    <s v="ene"/>
    <n v="2025"/>
    <s v="Salida"/>
    <x v="2"/>
    <x v="6"/>
    <n v="0"/>
    <n v="3"/>
    <n v="-3"/>
    <n v="0"/>
    <n v="1200"/>
    <n v="-1200"/>
    <n v="400"/>
  </r>
  <r>
    <n v="351"/>
    <x v="1"/>
    <n v="3"/>
    <s v="ene"/>
    <n v="2025"/>
    <s v="Entrada"/>
    <x v="1"/>
    <x v="3"/>
    <n v="5"/>
    <n v="0"/>
    <n v="5"/>
    <n v="10000"/>
    <n v="0"/>
    <n v="10000"/>
    <n v="2000"/>
  </r>
  <r>
    <n v="352"/>
    <x v="1"/>
    <n v="3"/>
    <s v="ene"/>
    <n v="2025"/>
    <s v="Entrada"/>
    <x v="1"/>
    <x v="5"/>
    <n v="5"/>
    <n v="0"/>
    <n v="5"/>
    <n v="2400"/>
    <n v="0"/>
    <n v="2400"/>
    <n v="480"/>
  </r>
  <r>
    <n v="353"/>
    <x v="1"/>
    <n v="3"/>
    <s v="ene"/>
    <n v="2025"/>
    <s v="Salida"/>
    <x v="2"/>
    <x v="0"/>
    <n v="0"/>
    <n v="19"/>
    <n v="-19"/>
    <n v="0"/>
    <n v="14250"/>
    <n v="-14250"/>
    <n v="750"/>
  </r>
  <r>
    <n v="354"/>
    <x v="1"/>
    <n v="3"/>
    <s v="ene"/>
    <n v="2025"/>
    <s v="Salida"/>
    <x v="2"/>
    <x v="2"/>
    <n v="0"/>
    <n v="12"/>
    <n v="-12"/>
    <n v="0"/>
    <n v="18000"/>
    <n v="-18000"/>
    <n v="1500"/>
  </r>
  <r>
    <n v="355"/>
    <x v="1"/>
    <n v="3"/>
    <s v="ene"/>
    <n v="2025"/>
    <s v="Salida"/>
    <x v="2"/>
    <x v="4"/>
    <n v="0"/>
    <n v="19"/>
    <n v="-19"/>
    <n v="0"/>
    <n v="1330"/>
    <n v="-1330"/>
    <n v="70"/>
  </r>
  <r>
    <n v="356"/>
    <x v="1"/>
    <n v="3"/>
    <s v="ene"/>
    <n v="2025"/>
    <s v="Salida"/>
    <x v="2"/>
    <x v="1"/>
    <n v="0"/>
    <n v="3"/>
    <n v="-3"/>
    <n v="0"/>
    <n v="4500"/>
    <n v="-4500"/>
    <n v="1500"/>
  </r>
  <r>
    <n v="357"/>
    <x v="1"/>
    <n v="3"/>
    <s v="ene"/>
    <n v="2025"/>
    <s v="Salida"/>
    <x v="2"/>
    <x v="6"/>
    <n v="0"/>
    <n v="15"/>
    <n v="-15"/>
    <n v="0"/>
    <n v="6000"/>
    <n v="-6000"/>
    <n v="400"/>
  </r>
  <r>
    <n v="358"/>
    <x v="1"/>
    <n v="3"/>
    <s v="ene"/>
    <n v="2025"/>
    <s v="Salida"/>
    <x v="2"/>
    <x v="3"/>
    <n v="0"/>
    <n v="20"/>
    <n v="-20"/>
    <n v="0"/>
    <n v="46000"/>
    <n v="-46000"/>
    <n v="2300"/>
  </r>
  <r>
    <n v="359"/>
    <x v="1"/>
    <n v="3"/>
    <s v="ene"/>
    <n v="2025"/>
    <s v="Entrada"/>
    <x v="1"/>
    <x v="5"/>
    <n v="6"/>
    <n v="0"/>
    <n v="6"/>
    <n v="2880"/>
    <n v="0"/>
    <n v="2880"/>
    <n v="480"/>
  </r>
  <r>
    <n v="360"/>
    <x v="1"/>
    <n v="3"/>
    <s v="ene"/>
    <n v="2025"/>
    <s v="Entrada"/>
    <x v="1"/>
    <x v="0"/>
    <n v="6"/>
    <n v="0"/>
    <n v="6"/>
    <n v="3900"/>
    <n v="0"/>
    <n v="3900"/>
    <n v="650"/>
  </r>
  <r>
    <n v="361"/>
    <x v="1"/>
    <n v="3"/>
    <s v="ene"/>
    <n v="2025"/>
    <s v="Entrada"/>
    <x v="1"/>
    <x v="2"/>
    <n v="6"/>
    <n v="0"/>
    <n v="6"/>
    <n v="7200"/>
    <n v="0"/>
    <n v="7200"/>
    <n v="1200"/>
  </r>
  <r>
    <n v="362"/>
    <x v="1"/>
    <n v="3"/>
    <s v="ene"/>
    <n v="2025"/>
    <s v="Entrada"/>
    <x v="1"/>
    <x v="4"/>
    <n v="6"/>
    <n v="0"/>
    <n v="6"/>
    <n v="300"/>
    <n v="0"/>
    <n v="300"/>
    <n v="50"/>
  </r>
  <r>
    <n v="363"/>
    <x v="1"/>
    <n v="3"/>
    <s v="ene"/>
    <n v="2025"/>
    <s v="Entrada"/>
    <x v="1"/>
    <x v="1"/>
    <n v="12"/>
    <n v="0"/>
    <n v="12"/>
    <n v="14400"/>
    <n v="0"/>
    <n v="14400"/>
    <n v="1200"/>
  </r>
  <r>
    <n v="364"/>
    <x v="1"/>
    <n v="3"/>
    <s v="ene"/>
    <n v="2025"/>
    <s v="Salida"/>
    <x v="2"/>
    <x v="6"/>
    <n v="0"/>
    <n v="20"/>
    <n v="-20"/>
    <n v="0"/>
    <n v="8000"/>
    <n v="-8000"/>
    <n v="400"/>
  </r>
  <r>
    <n v="365"/>
    <x v="1"/>
    <n v="3"/>
    <s v="ene"/>
    <n v="2025"/>
    <s v="Entrada"/>
    <x v="1"/>
    <x v="3"/>
    <n v="1"/>
    <n v="0"/>
    <n v="1"/>
    <n v="2000"/>
    <n v="0"/>
    <n v="2000"/>
    <n v="2000"/>
  </r>
  <r>
    <n v="366"/>
    <x v="1"/>
    <n v="3"/>
    <s v="ene"/>
    <n v="2025"/>
    <s v="Entrada"/>
    <x v="1"/>
    <x v="5"/>
    <n v="21"/>
    <n v="0"/>
    <n v="21"/>
    <n v="10080"/>
    <n v="0"/>
    <n v="10080"/>
    <n v="480"/>
  </r>
  <r>
    <n v="367"/>
    <x v="1"/>
    <n v="3"/>
    <s v="ene"/>
    <n v="2025"/>
    <s v="Entrada"/>
    <x v="1"/>
    <x v="0"/>
    <n v="6"/>
    <n v="0"/>
    <n v="6"/>
    <n v="3900"/>
    <n v="0"/>
    <n v="3900"/>
    <n v="650"/>
  </r>
  <r>
    <n v="368"/>
    <x v="1"/>
    <n v="3"/>
    <s v="ene"/>
    <n v="2025"/>
    <s v="Entrada"/>
    <x v="1"/>
    <x v="2"/>
    <n v="22"/>
    <n v="0"/>
    <n v="22"/>
    <n v="26400"/>
    <n v="0"/>
    <n v="26400"/>
    <n v="1200"/>
  </r>
  <r>
    <n v="369"/>
    <x v="1"/>
    <n v="3"/>
    <s v="ene"/>
    <n v="2025"/>
    <s v="Entrada"/>
    <x v="1"/>
    <x v="4"/>
    <n v="10"/>
    <n v="0"/>
    <n v="10"/>
    <n v="500"/>
    <n v="0"/>
    <n v="500"/>
    <n v="50"/>
  </r>
  <r>
    <n v="370"/>
    <x v="1"/>
    <n v="3"/>
    <s v="ene"/>
    <n v="2025"/>
    <s v="Entrada"/>
    <x v="1"/>
    <x v="1"/>
    <n v="21"/>
    <n v="0"/>
    <n v="21"/>
    <n v="25200"/>
    <n v="0"/>
    <n v="25200"/>
    <n v="1200"/>
  </r>
  <r>
    <n v="371"/>
    <x v="1"/>
    <n v="3"/>
    <s v="ene"/>
    <n v="2025"/>
    <s v="Entrada"/>
    <x v="1"/>
    <x v="6"/>
    <n v="2"/>
    <n v="0"/>
    <n v="2"/>
    <n v="600"/>
    <n v="0"/>
    <n v="600"/>
    <n v="300"/>
  </r>
  <r>
    <n v="372"/>
    <x v="1"/>
    <n v="3"/>
    <s v="ene"/>
    <n v="2025"/>
    <s v="Entrada"/>
    <x v="1"/>
    <x v="3"/>
    <n v="9"/>
    <n v="0"/>
    <n v="9"/>
    <n v="18000"/>
    <n v="0"/>
    <n v="18000"/>
    <n v="2000"/>
  </r>
  <r>
    <n v="373"/>
    <x v="1"/>
    <n v="3"/>
    <s v="ene"/>
    <n v="2025"/>
    <s v="Entrada"/>
    <x v="1"/>
    <x v="5"/>
    <n v="14"/>
    <n v="0"/>
    <n v="14"/>
    <n v="6720"/>
    <n v="0"/>
    <n v="6720"/>
    <n v="480"/>
  </r>
  <r>
    <n v="374"/>
    <x v="1"/>
    <n v="3"/>
    <s v="ene"/>
    <n v="2025"/>
    <s v="Entrada"/>
    <x v="1"/>
    <x v="0"/>
    <n v="3"/>
    <n v="0"/>
    <n v="3"/>
    <n v="1950"/>
    <n v="0"/>
    <n v="1950"/>
    <n v="650"/>
  </r>
  <r>
    <n v="375"/>
    <x v="1"/>
    <n v="3"/>
    <s v="ene"/>
    <n v="2025"/>
    <s v="Entrada"/>
    <x v="1"/>
    <x v="2"/>
    <n v="20"/>
    <n v="0"/>
    <n v="20"/>
    <n v="24000"/>
    <n v="0"/>
    <n v="24000"/>
    <n v="1200"/>
  </r>
  <r>
    <n v="376"/>
    <x v="1"/>
    <n v="3"/>
    <s v="ene"/>
    <n v="2025"/>
    <s v="Salida"/>
    <x v="2"/>
    <x v="4"/>
    <n v="0"/>
    <n v="19"/>
    <n v="-19"/>
    <n v="0"/>
    <n v="1330"/>
    <n v="-1330"/>
    <n v="70"/>
  </r>
  <r>
    <n v="377"/>
    <x v="1"/>
    <n v="3"/>
    <s v="ene"/>
    <n v="2025"/>
    <s v="Entrada"/>
    <x v="1"/>
    <x v="1"/>
    <n v="6"/>
    <n v="0"/>
    <n v="6"/>
    <n v="7200"/>
    <n v="0"/>
    <n v="7200"/>
    <n v="1200"/>
  </r>
  <r>
    <n v="378"/>
    <x v="1"/>
    <n v="3"/>
    <s v="ene"/>
    <n v="2025"/>
    <s v="Entrada"/>
    <x v="1"/>
    <x v="6"/>
    <n v="6"/>
    <n v="0"/>
    <n v="6"/>
    <n v="1800"/>
    <n v="0"/>
    <n v="1800"/>
    <n v="300"/>
  </r>
  <r>
    <n v="379"/>
    <x v="1"/>
    <n v="3"/>
    <s v="ene"/>
    <n v="2025"/>
    <s v="Salida"/>
    <x v="2"/>
    <x v="3"/>
    <n v="0"/>
    <n v="17"/>
    <n v="-17"/>
    <n v="0"/>
    <n v="39100"/>
    <n v="-39100"/>
    <n v="2300"/>
  </r>
  <r>
    <n v="380"/>
    <x v="1"/>
    <n v="3"/>
    <s v="ene"/>
    <n v="2025"/>
    <s v="Entrada"/>
    <x v="1"/>
    <x v="5"/>
    <n v="1"/>
    <n v="0"/>
    <n v="1"/>
    <n v="480"/>
    <n v="0"/>
    <n v="480"/>
    <n v="480"/>
  </r>
  <r>
    <n v="381"/>
    <x v="1"/>
    <n v="3"/>
    <s v="ene"/>
    <n v="2025"/>
    <s v="Entrada"/>
    <x v="1"/>
    <x v="0"/>
    <n v="6"/>
    <n v="0"/>
    <n v="6"/>
    <n v="3900"/>
    <n v="0"/>
    <n v="3900"/>
    <n v="650"/>
  </r>
  <r>
    <n v="382"/>
    <x v="1"/>
    <n v="3"/>
    <s v="ene"/>
    <n v="2025"/>
    <s v="Salida"/>
    <x v="2"/>
    <x v="2"/>
    <n v="0"/>
    <n v="14"/>
    <n v="-14"/>
    <n v="0"/>
    <n v="21000"/>
    <n v="-21000"/>
    <n v="1500"/>
  </r>
  <r>
    <n v="383"/>
    <x v="1"/>
    <n v="3"/>
    <s v="ene"/>
    <n v="2025"/>
    <s v="Salida"/>
    <x v="2"/>
    <x v="4"/>
    <n v="0"/>
    <n v="3"/>
    <n v="-3"/>
    <n v="0"/>
    <n v="210"/>
    <n v="-210"/>
    <n v="70"/>
  </r>
  <r>
    <n v="384"/>
    <x v="1"/>
    <n v="3"/>
    <s v="ene"/>
    <n v="2025"/>
    <s v="Salida"/>
    <x v="2"/>
    <x v="1"/>
    <n v="0"/>
    <n v="1"/>
    <n v="-1"/>
    <n v="0"/>
    <n v="1500"/>
    <n v="-1500"/>
    <n v="1500"/>
  </r>
  <r>
    <n v="385"/>
    <x v="1"/>
    <n v="3"/>
    <s v="ene"/>
    <n v="2025"/>
    <s v="Entrada"/>
    <x v="1"/>
    <x v="6"/>
    <n v="13"/>
    <n v="0"/>
    <n v="13"/>
    <n v="3900"/>
    <n v="0"/>
    <n v="3900"/>
    <n v="300"/>
  </r>
  <r>
    <n v="386"/>
    <x v="1"/>
    <n v="3"/>
    <s v="ene"/>
    <n v="2025"/>
    <s v="Salida"/>
    <x v="2"/>
    <x v="3"/>
    <n v="0"/>
    <n v="19"/>
    <n v="-19"/>
    <n v="0"/>
    <n v="43700"/>
    <n v="-43700"/>
    <n v="2300"/>
  </r>
  <r>
    <n v="387"/>
    <x v="1"/>
    <n v="3"/>
    <s v="ene"/>
    <n v="2025"/>
    <s v="Entrada"/>
    <x v="1"/>
    <x v="5"/>
    <n v="6"/>
    <n v="0"/>
    <n v="6"/>
    <n v="2880"/>
    <n v="0"/>
    <n v="2880"/>
    <n v="480"/>
  </r>
  <r>
    <n v="388"/>
    <x v="1"/>
    <n v="3"/>
    <s v="ene"/>
    <n v="2025"/>
    <s v="Entrada"/>
    <x v="1"/>
    <x v="0"/>
    <n v="20"/>
    <n v="0"/>
    <n v="20"/>
    <n v="13000"/>
    <n v="0"/>
    <n v="13000"/>
    <n v="650"/>
  </r>
  <r>
    <n v="389"/>
    <x v="1"/>
    <n v="3"/>
    <s v="ene"/>
    <n v="2025"/>
    <s v="Entrada"/>
    <x v="1"/>
    <x v="2"/>
    <n v="22"/>
    <n v="0"/>
    <n v="22"/>
    <n v="26400"/>
    <n v="0"/>
    <n v="26400"/>
    <n v="1200"/>
  </r>
  <r>
    <n v="390"/>
    <x v="1"/>
    <n v="3"/>
    <s v="ene"/>
    <n v="2025"/>
    <s v="Salida"/>
    <x v="2"/>
    <x v="4"/>
    <n v="0"/>
    <n v="19"/>
    <n v="-19"/>
    <n v="0"/>
    <n v="1330"/>
    <n v="-1330"/>
    <n v="70"/>
  </r>
  <r>
    <n v="391"/>
    <x v="1"/>
    <n v="3"/>
    <s v="ene"/>
    <n v="2025"/>
    <s v="Salida"/>
    <x v="2"/>
    <x v="1"/>
    <n v="0"/>
    <n v="19"/>
    <n v="-19"/>
    <n v="0"/>
    <n v="28500"/>
    <n v="-28500"/>
    <n v="1500"/>
  </r>
  <r>
    <n v="392"/>
    <x v="1"/>
    <n v="3"/>
    <s v="ene"/>
    <n v="2025"/>
    <s v="Salida"/>
    <x v="2"/>
    <x v="6"/>
    <n v="0"/>
    <n v="2"/>
    <n v="-2"/>
    <n v="0"/>
    <n v="800"/>
    <n v="-800"/>
    <n v="400"/>
  </r>
  <r>
    <n v="393"/>
    <x v="1"/>
    <n v="3"/>
    <s v="ene"/>
    <n v="2025"/>
    <s v="Salida"/>
    <x v="2"/>
    <x v="3"/>
    <n v="0"/>
    <n v="19"/>
    <n v="-19"/>
    <n v="0"/>
    <n v="43700"/>
    <n v="-43700"/>
    <n v="2300"/>
  </r>
  <r>
    <n v="394"/>
    <x v="1"/>
    <n v="3"/>
    <s v="ene"/>
    <n v="2025"/>
    <s v="Salida"/>
    <x v="2"/>
    <x v="5"/>
    <n v="0"/>
    <n v="16"/>
    <n v="-16"/>
    <n v="0"/>
    <n v="7200"/>
    <n v="-7200"/>
    <n v="450"/>
  </r>
  <r>
    <n v="395"/>
    <x v="1"/>
    <n v="3"/>
    <s v="ene"/>
    <n v="2025"/>
    <s v="Salida"/>
    <x v="2"/>
    <x v="0"/>
    <n v="0"/>
    <n v="19"/>
    <n v="-19"/>
    <n v="0"/>
    <n v="14250"/>
    <n v="-14250"/>
    <n v="750"/>
  </r>
  <r>
    <n v="396"/>
    <x v="1"/>
    <n v="3"/>
    <s v="ene"/>
    <n v="2025"/>
    <s v="Entrada"/>
    <x v="1"/>
    <x v="2"/>
    <n v="17"/>
    <n v="0"/>
    <n v="17"/>
    <n v="20400"/>
    <n v="0"/>
    <n v="20400"/>
    <n v="1200"/>
  </r>
  <r>
    <n v="397"/>
    <x v="1"/>
    <n v="3"/>
    <s v="ene"/>
    <n v="2025"/>
    <s v="Entrada"/>
    <x v="1"/>
    <x v="4"/>
    <n v="6"/>
    <n v="0"/>
    <n v="6"/>
    <n v="300"/>
    <n v="0"/>
    <n v="300"/>
    <n v="50"/>
  </r>
  <r>
    <n v="398"/>
    <x v="1"/>
    <n v="3"/>
    <s v="ene"/>
    <n v="2025"/>
    <s v="Entrada"/>
    <x v="1"/>
    <x v="1"/>
    <n v="2"/>
    <n v="0"/>
    <n v="2"/>
    <n v="2400"/>
    <n v="0"/>
    <n v="2400"/>
    <n v="1200"/>
  </r>
  <r>
    <n v="399"/>
    <x v="1"/>
    <n v="3"/>
    <s v="ene"/>
    <n v="2025"/>
    <s v="Salida"/>
    <x v="2"/>
    <x v="6"/>
    <n v="0"/>
    <n v="2"/>
    <n v="-2"/>
    <n v="0"/>
    <n v="800"/>
    <n v="-800"/>
    <n v="400"/>
  </r>
  <r>
    <n v="400"/>
    <x v="1"/>
    <n v="3"/>
    <s v="ene"/>
    <n v="2025"/>
    <s v="Salida"/>
    <x v="2"/>
    <x v="3"/>
    <n v="0"/>
    <n v="12"/>
    <n v="-12"/>
    <n v="0"/>
    <n v="27600"/>
    <n v="-27600"/>
    <n v="2300"/>
  </r>
  <r>
    <n v="401"/>
    <x v="1"/>
    <n v="3"/>
    <s v="ene"/>
    <n v="2025"/>
    <s v="Entrada"/>
    <x v="1"/>
    <x v="5"/>
    <n v="6"/>
    <n v="0"/>
    <n v="6"/>
    <n v="2880"/>
    <n v="0"/>
    <n v="2880"/>
    <n v="480"/>
  </r>
  <r>
    <n v="402"/>
    <x v="1"/>
    <n v="3"/>
    <s v="ene"/>
    <n v="2025"/>
    <s v="Salida"/>
    <x v="2"/>
    <x v="0"/>
    <n v="0"/>
    <n v="17"/>
    <n v="-17"/>
    <n v="0"/>
    <n v="12750"/>
    <n v="-12750"/>
    <n v="750"/>
  </r>
  <r>
    <n v="403"/>
    <x v="1"/>
    <n v="3"/>
    <s v="ene"/>
    <n v="2025"/>
    <s v="Salida"/>
    <x v="2"/>
    <x v="2"/>
    <n v="0"/>
    <n v="19"/>
    <n v="-19"/>
    <n v="0"/>
    <n v="28500"/>
    <n v="-28500"/>
    <n v="1500"/>
  </r>
  <r>
    <n v="404"/>
    <x v="1"/>
    <n v="3"/>
    <s v="ene"/>
    <n v="2025"/>
    <s v="Salida"/>
    <x v="2"/>
    <x v="4"/>
    <n v="0"/>
    <n v="19"/>
    <n v="-19"/>
    <n v="0"/>
    <n v="1330"/>
    <n v="-1330"/>
    <n v="70"/>
  </r>
  <r>
    <n v="405"/>
    <x v="1"/>
    <n v="3"/>
    <s v="ene"/>
    <n v="2025"/>
    <s v="Entrada"/>
    <x v="1"/>
    <x v="1"/>
    <n v="21"/>
    <n v="0"/>
    <n v="21"/>
    <n v="25200"/>
    <n v="0"/>
    <n v="25200"/>
    <n v="1200"/>
  </r>
  <r>
    <n v="406"/>
    <x v="1"/>
    <n v="3"/>
    <s v="ene"/>
    <n v="2025"/>
    <s v="Salida"/>
    <x v="2"/>
    <x v="6"/>
    <n v="0"/>
    <n v="1"/>
    <n v="-1"/>
    <n v="0"/>
    <n v="400"/>
    <n v="-400"/>
    <n v="400"/>
  </r>
  <r>
    <n v="407"/>
    <x v="1"/>
    <n v="3"/>
    <s v="ene"/>
    <n v="2025"/>
    <s v="Entrada"/>
    <x v="1"/>
    <x v="3"/>
    <n v="9"/>
    <n v="0"/>
    <n v="9"/>
    <n v="18000"/>
    <n v="0"/>
    <n v="18000"/>
    <n v="2000"/>
  </r>
  <r>
    <n v="408"/>
    <x v="1"/>
    <n v="3"/>
    <s v="ene"/>
    <n v="2025"/>
    <s v="Salida"/>
    <x v="2"/>
    <x v="5"/>
    <n v="0"/>
    <n v="12"/>
    <n v="-12"/>
    <n v="0"/>
    <n v="5400"/>
    <n v="-5400"/>
    <n v="450"/>
  </r>
  <r>
    <n v="409"/>
    <x v="1"/>
    <n v="3"/>
    <s v="ene"/>
    <n v="2025"/>
    <s v="Entrada"/>
    <x v="1"/>
    <x v="0"/>
    <n v="12"/>
    <n v="0"/>
    <n v="12"/>
    <n v="7800"/>
    <n v="0"/>
    <n v="7800"/>
    <n v="650"/>
  </r>
  <r>
    <n v="410"/>
    <x v="1"/>
    <n v="3"/>
    <s v="ene"/>
    <n v="2025"/>
    <s v="Salida"/>
    <x v="2"/>
    <x v="2"/>
    <n v="0"/>
    <n v="14"/>
    <n v="-14"/>
    <n v="0"/>
    <n v="21000"/>
    <n v="-21000"/>
    <n v="1500"/>
  </r>
  <r>
    <n v="411"/>
    <x v="1"/>
    <n v="3"/>
    <s v="ene"/>
    <n v="2025"/>
    <s v="Salida"/>
    <x v="2"/>
    <x v="4"/>
    <n v="0"/>
    <n v="2"/>
    <n v="-2"/>
    <n v="0"/>
    <n v="140"/>
    <n v="-140"/>
    <n v="70"/>
  </r>
  <r>
    <n v="412"/>
    <x v="1"/>
    <n v="3"/>
    <s v="ene"/>
    <n v="2025"/>
    <s v="Salida"/>
    <x v="2"/>
    <x v="1"/>
    <n v="0"/>
    <n v="19"/>
    <n v="-19"/>
    <n v="0"/>
    <n v="28500"/>
    <n v="-28500"/>
    <n v="1500"/>
  </r>
  <r>
    <n v="413"/>
    <x v="1"/>
    <n v="3"/>
    <s v="ene"/>
    <n v="2025"/>
    <s v="Salida"/>
    <x v="2"/>
    <x v="6"/>
    <n v="0"/>
    <n v="19"/>
    <n v="-19"/>
    <n v="0"/>
    <n v="7600"/>
    <n v="-7600"/>
    <n v="400"/>
  </r>
  <r>
    <n v="414"/>
    <x v="1"/>
    <n v="3"/>
    <s v="ene"/>
    <n v="2025"/>
    <s v="Entrada"/>
    <x v="1"/>
    <x v="3"/>
    <n v="11"/>
    <n v="0"/>
    <n v="11"/>
    <n v="22000"/>
    <n v="0"/>
    <n v="22000"/>
    <n v="2000"/>
  </r>
  <r>
    <n v="415"/>
    <x v="1"/>
    <n v="3"/>
    <s v="ene"/>
    <n v="2025"/>
    <s v="Entrada"/>
    <x v="1"/>
    <x v="5"/>
    <n v="10"/>
    <n v="0"/>
    <n v="10"/>
    <n v="4800"/>
    <n v="0"/>
    <n v="4800"/>
    <n v="480"/>
  </r>
  <r>
    <n v="416"/>
    <x v="1"/>
    <n v="3"/>
    <s v="ene"/>
    <n v="2025"/>
    <s v="Salida"/>
    <x v="2"/>
    <x v="0"/>
    <n v="0"/>
    <n v="15"/>
    <n v="-15"/>
    <n v="0"/>
    <n v="11250"/>
    <n v="-11250"/>
    <n v="750"/>
  </r>
  <r>
    <n v="417"/>
    <x v="1"/>
    <n v="3"/>
    <s v="ene"/>
    <n v="2025"/>
    <s v="Entrada"/>
    <x v="1"/>
    <x v="2"/>
    <n v="22"/>
    <n v="0"/>
    <n v="22"/>
    <n v="26400"/>
    <n v="0"/>
    <n v="26400"/>
    <n v="1200"/>
  </r>
  <r>
    <n v="418"/>
    <x v="1"/>
    <n v="3"/>
    <s v="ene"/>
    <n v="2025"/>
    <s v="Salida"/>
    <x v="2"/>
    <x v="4"/>
    <n v="0"/>
    <n v="19"/>
    <n v="-19"/>
    <n v="0"/>
    <n v="1330"/>
    <n v="-1330"/>
    <n v="70"/>
  </r>
  <r>
    <n v="419"/>
    <x v="1"/>
    <n v="3"/>
    <s v="ene"/>
    <n v="2025"/>
    <s v="Salida"/>
    <x v="2"/>
    <x v="1"/>
    <n v="0"/>
    <n v="19"/>
    <n v="-19"/>
    <n v="0"/>
    <n v="28500"/>
    <n v="-28500"/>
    <n v="1500"/>
  </r>
  <r>
    <n v="420"/>
    <x v="1"/>
    <n v="3"/>
    <s v="ene"/>
    <n v="2025"/>
    <s v="Entrada"/>
    <x v="1"/>
    <x v="6"/>
    <n v="12"/>
    <n v="0"/>
    <n v="12"/>
    <n v="3600"/>
    <n v="0"/>
    <n v="3600"/>
    <n v="300"/>
  </r>
  <r>
    <n v="421"/>
    <x v="1"/>
    <n v="3"/>
    <s v="ene"/>
    <n v="2025"/>
    <s v="Entrada"/>
    <x v="1"/>
    <x v="3"/>
    <n v="5"/>
    <n v="0"/>
    <n v="5"/>
    <n v="10000"/>
    <n v="0"/>
    <n v="10000"/>
    <n v="2000"/>
  </r>
  <r>
    <n v="422"/>
    <x v="1"/>
    <n v="3"/>
    <s v="ene"/>
    <n v="2025"/>
    <s v="Entrada"/>
    <x v="1"/>
    <x v="5"/>
    <n v="6"/>
    <n v="0"/>
    <n v="6"/>
    <n v="2880"/>
    <n v="0"/>
    <n v="2880"/>
    <n v="480"/>
  </r>
  <r>
    <n v="423"/>
    <x v="1"/>
    <n v="3"/>
    <s v="ene"/>
    <n v="2025"/>
    <s v="Salida"/>
    <x v="2"/>
    <x v="0"/>
    <n v="0"/>
    <n v="15"/>
    <n v="-15"/>
    <n v="0"/>
    <n v="11250"/>
    <n v="-11250"/>
    <n v="750"/>
  </r>
  <r>
    <n v="424"/>
    <x v="1"/>
    <n v="3"/>
    <s v="ene"/>
    <n v="2025"/>
    <s v="Entrada"/>
    <x v="1"/>
    <x v="2"/>
    <n v="13"/>
    <n v="0"/>
    <n v="13"/>
    <n v="15600"/>
    <n v="0"/>
    <n v="15600"/>
    <n v="1200"/>
  </r>
  <r>
    <n v="425"/>
    <x v="1"/>
    <n v="3"/>
    <s v="ene"/>
    <n v="2025"/>
    <s v="Salida"/>
    <x v="2"/>
    <x v="4"/>
    <n v="0"/>
    <n v="2"/>
    <n v="-2"/>
    <n v="0"/>
    <n v="140"/>
    <n v="-140"/>
    <n v="70"/>
  </r>
  <r>
    <n v="426"/>
    <x v="1"/>
    <n v="3"/>
    <s v="ene"/>
    <n v="2025"/>
    <s v="Salida"/>
    <x v="2"/>
    <x v="1"/>
    <n v="0"/>
    <n v="2"/>
    <n v="-2"/>
    <n v="0"/>
    <n v="3000"/>
    <n v="-3000"/>
    <n v="1500"/>
  </r>
  <r>
    <n v="427"/>
    <x v="1"/>
    <n v="3"/>
    <s v="ene"/>
    <n v="2025"/>
    <s v="Entrada"/>
    <x v="1"/>
    <x v="6"/>
    <n v="6"/>
    <n v="0"/>
    <n v="6"/>
    <n v="1800"/>
    <n v="0"/>
    <n v="1800"/>
    <n v="300"/>
  </r>
  <r>
    <n v="428"/>
    <x v="1"/>
    <n v="3"/>
    <s v="ene"/>
    <n v="2025"/>
    <s v="Salida"/>
    <x v="2"/>
    <x v="3"/>
    <n v="0"/>
    <n v="13"/>
    <n v="-13"/>
    <n v="0"/>
    <n v="29900"/>
    <n v="-29900"/>
    <n v="2300"/>
  </r>
  <r>
    <n v="429"/>
    <x v="1"/>
    <n v="3"/>
    <s v="ene"/>
    <n v="2025"/>
    <s v="Salida"/>
    <x v="2"/>
    <x v="5"/>
    <n v="0"/>
    <n v="19"/>
    <n v="-19"/>
    <n v="0"/>
    <n v="8550"/>
    <n v="-8550"/>
    <n v="450"/>
  </r>
  <r>
    <n v="430"/>
    <x v="1"/>
    <n v="3"/>
    <s v="ene"/>
    <n v="2025"/>
    <s v="Entrada"/>
    <x v="1"/>
    <x v="0"/>
    <n v="20"/>
    <n v="0"/>
    <n v="20"/>
    <n v="13000"/>
    <n v="0"/>
    <n v="13000"/>
    <n v="650"/>
  </r>
  <r>
    <n v="431"/>
    <x v="1"/>
    <n v="3"/>
    <s v="ene"/>
    <n v="2025"/>
    <s v="Entrada"/>
    <x v="1"/>
    <x v="2"/>
    <n v="10"/>
    <n v="0"/>
    <n v="10"/>
    <n v="12000"/>
    <n v="0"/>
    <n v="12000"/>
    <n v="1200"/>
  </r>
  <r>
    <n v="432"/>
    <x v="1"/>
    <n v="3"/>
    <s v="ene"/>
    <n v="2025"/>
    <s v="Salida"/>
    <x v="2"/>
    <x v="4"/>
    <n v="0"/>
    <n v="2"/>
    <n v="-2"/>
    <n v="0"/>
    <n v="140"/>
    <n v="-140"/>
    <n v="70"/>
  </r>
  <r>
    <n v="433"/>
    <x v="1"/>
    <n v="3"/>
    <s v="ene"/>
    <n v="2025"/>
    <s v="Salida"/>
    <x v="2"/>
    <x v="1"/>
    <n v="0"/>
    <n v="14"/>
    <n v="-14"/>
    <n v="0"/>
    <n v="21000"/>
    <n v="-21000"/>
    <n v="1500"/>
  </r>
  <r>
    <n v="434"/>
    <x v="1"/>
    <n v="3"/>
    <s v="ene"/>
    <n v="2025"/>
    <s v="Entrada"/>
    <x v="1"/>
    <x v="6"/>
    <n v="21"/>
    <n v="0"/>
    <n v="21"/>
    <n v="6300"/>
    <n v="0"/>
    <n v="6300"/>
    <n v="300"/>
  </r>
  <r>
    <n v="435"/>
    <x v="1"/>
    <n v="3"/>
    <s v="ene"/>
    <n v="2025"/>
    <s v="Salida"/>
    <x v="2"/>
    <x v="3"/>
    <n v="0"/>
    <n v="19"/>
    <n v="-19"/>
    <n v="0"/>
    <n v="43700"/>
    <n v="-43700"/>
    <n v="2300"/>
  </r>
  <r>
    <n v="436"/>
    <x v="1"/>
    <n v="3"/>
    <s v="ene"/>
    <n v="2025"/>
    <s v="Salida"/>
    <x v="2"/>
    <x v="5"/>
    <n v="0"/>
    <n v="17"/>
    <n v="-17"/>
    <n v="0"/>
    <n v="7650"/>
    <n v="-7650"/>
    <n v="450"/>
  </r>
  <r>
    <n v="437"/>
    <x v="1"/>
    <n v="3"/>
    <s v="ene"/>
    <n v="2025"/>
    <s v="Entrada"/>
    <x v="1"/>
    <x v="0"/>
    <n v="3"/>
    <n v="0"/>
    <n v="3"/>
    <n v="1950"/>
    <n v="0"/>
    <n v="1950"/>
    <n v="650"/>
  </r>
  <r>
    <n v="438"/>
    <x v="1"/>
    <n v="3"/>
    <s v="ene"/>
    <n v="2025"/>
    <s v="Entrada"/>
    <x v="1"/>
    <x v="2"/>
    <n v="6"/>
    <n v="0"/>
    <n v="6"/>
    <n v="7200"/>
    <n v="0"/>
    <n v="7200"/>
    <n v="1200"/>
  </r>
  <r>
    <n v="439"/>
    <x v="1"/>
    <n v="3"/>
    <s v="ene"/>
    <n v="2025"/>
    <s v="Salida"/>
    <x v="2"/>
    <x v="4"/>
    <n v="0"/>
    <n v="4"/>
    <n v="-4"/>
    <n v="0"/>
    <n v="280"/>
    <n v="-280"/>
    <n v="70"/>
  </r>
  <r>
    <n v="440"/>
    <x v="1"/>
    <n v="3"/>
    <s v="ene"/>
    <n v="2025"/>
    <s v="Entrada"/>
    <x v="1"/>
    <x v="1"/>
    <n v="6"/>
    <n v="0"/>
    <n v="6"/>
    <n v="7200"/>
    <n v="0"/>
    <n v="7200"/>
    <n v="1200"/>
  </r>
  <r>
    <n v="441"/>
    <x v="1"/>
    <n v="3"/>
    <s v="ene"/>
    <n v="2025"/>
    <s v="Entrada"/>
    <x v="1"/>
    <x v="6"/>
    <n v="8"/>
    <n v="0"/>
    <n v="8"/>
    <n v="2400"/>
    <n v="0"/>
    <n v="2400"/>
    <n v="300"/>
  </r>
  <r>
    <n v="442"/>
    <x v="1"/>
    <n v="3"/>
    <s v="ene"/>
    <n v="2025"/>
    <s v="Salida"/>
    <x v="2"/>
    <x v="3"/>
    <n v="0"/>
    <n v="14"/>
    <n v="-14"/>
    <n v="0"/>
    <n v="32200"/>
    <n v="-32200"/>
    <n v="2300"/>
  </r>
  <r>
    <n v="443"/>
    <x v="1"/>
    <n v="3"/>
    <s v="ene"/>
    <n v="2025"/>
    <s v="Salida"/>
    <x v="2"/>
    <x v="5"/>
    <n v="0"/>
    <n v="19"/>
    <n v="-19"/>
    <n v="0"/>
    <n v="8550"/>
    <n v="-8550"/>
    <n v="450"/>
  </r>
  <r>
    <n v="444"/>
    <x v="1"/>
    <n v="3"/>
    <s v="ene"/>
    <n v="2025"/>
    <s v="Entrada"/>
    <x v="1"/>
    <x v="0"/>
    <n v="10"/>
    <n v="0"/>
    <n v="10"/>
    <n v="6500"/>
    <n v="0"/>
    <n v="6500"/>
    <n v="650"/>
  </r>
  <r>
    <n v="445"/>
    <x v="1"/>
    <n v="3"/>
    <s v="ene"/>
    <n v="2025"/>
    <s v="Entrada"/>
    <x v="1"/>
    <x v="2"/>
    <n v="6"/>
    <n v="0"/>
    <n v="6"/>
    <n v="7200"/>
    <n v="0"/>
    <n v="7200"/>
    <n v="1200"/>
  </r>
  <r>
    <n v="446"/>
    <x v="1"/>
    <n v="3"/>
    <s v="ene"/>
    <n v="2025"/>
    <s v="Entrada"/>
    <x v="1"/>
    <x v="4"/>
    <n v="6"/>
    <n v="0"/>
    <n v="6"/>
    <n v="300"/>
    <n v="0"/>
    <n v="300"/>
    <n v="50"/>
  </r>
  <r>
    <n v="447"/>
    <x v="1"/>
    <n v="3"/>
    <s v="ene"/>
    <n v="2025"/>
    <s v="Entrada"/>
    <x v="1"/>
    <x v="1"/>
    <n v="18"/>
    <n v="0"/>
    <n v="18"/>
    <n v="21600"/>
    <n v="0"/>
    <n v="21600"/>
    <n v="1200"/>
  </r>
  <r>
    <n v="448"/>
    <x v="1"/>
    <n v="3"/>
    <s v="ene"/>
    <n v="2025"/>
    <s v="Entrada"/>
    <x v="1"/>
    <x v="6"/>
    <n v="14"/>
    <n v="0"/>
    <n v="14"/>
    <n v="4200"/>
    <n v="0"/>
    <n v="4200"/>
    <n v="300"/>
  </r>
  <r>
    <n v="449"/>
    <x v="1"/>
    <n v="3"/>
    <s v="ene"/>
    <n v="2025"/>
    <s v="Entrada"/>
    <x v="1"/>
    <x v="3"/>
    <n v="6"/>
    <n v="0"/>
    <n v="6"/>
    <n v="12000"/>
    <n v="0"/>
    <n v="12000"/>
    <n v="2000"/>
  </r>
  <r>
    <n v="450"/>
    <x v="1"/>
    <n v="3"/>
    <s v="ene"/>
    <n v="2025"/>
    <s v="Salida"/>
    <x v="2"/>
    <x v="5"/>
    <n v="0"/>
    <n v="19"/>
    <n v="-19"/>
    <n v="0"/>
    <n v="8550"/>
    <n v="-8550"/>
    <n v="450"/>
  </r>
  <r>
    <n v="451"/>
    <x v="1"/>
    <n v="3"/>
    <s v="ene"/>
    <n v="2025"/>
    <s v="Entrada"/>
    <x v="1"/>
    <x v="0"/>
    <n v="7"/>
    <n v="0"/>
    <n v="7"/>
    <n v="4550"/>
    <n v="0"/>
    <n v="4550"/>
    <n v="650"/>
  </r>
  <r>
    <n v="452"/>
    <x v="1"/>
    <n v="3"/>
    <s v="ene"/>
    <n v="2025"/>
    <s v="Salida"/>
    <x v="2"/>
    <x v="2"/>
    <n v="0"/>
    <n v="16"/>
    <n v="-16"/>
    <n v="0"/>
    <n v="24000"/>
    <n v="-24000"/>
    <n v="1500"/>
  </r>
  <r>
    <n v="453"/>
    <x v="1"/>
    <n v="3"/>
    <s v="ene"/>
    <n v="2025"/>
    <s v="Salida"/>
    <x v="2"/>
    <x v="4"/>
    <n v="0"/>
    <n v="1"/>
    <n v="-1"/>
    <n v="0"/>
    <n v="70"/>
    <n v="-70"/>
    <n v="70"/>
  </r>
  <r>
    <n v="454"/>
    <x v="1"/>
    <n v="3"/>
    <s v="ene"/>
    <n v="2025"/>
    <s v="Entrada"/>
    <x v="1"/>
    <x v="1"/>
    <n v="4"/>
    <n v="0"/>
    <n v="4"/>
    <n v="4800"/>
    <n v="0"/>
    <n v="4800"/>
    <n v="1200"/>
  </r>
  <r>
    <n v="455"/>
    <x v="1"/>
    <n v="3"/>
    <s v="ene"/>
    <n v="2025"/>
    <s v="Entrada"/>
    <x v="1"/>
    <x v="6"/>
    <n v="16"/>
    <n v="0"/>
    <n v="16"/>
    <n v="4800"/>
    <n v="0"/>
    <n v="4800"/>
    <n v="300"/>
  </r>
  <r>
    <n v="456"/>
    <x v="1"/>
    <n v="3"/>
    <s v="ene"/>
    <n v="2025"/>
    <s v="Salida"/>
    <x v="2"/>
    <x v="3"/>
    <n v="0"/>
    <n v="19"/>
    <n v="-19"/>
    <n v="0"/>
    <n v="43700"/>
    <n v="-43700"/>
    <n v="2300"/>
  </r>
  <r>
    <n v="457"/>
    <x v="1"/>
    <n v="3"/>
    <s v="ene"/>
    <n v="2025"/>
    <s v="Salida"/>
    <x v="2"/>
    <x v="5"/>
    <n v="0"/>
    <n v="17"/>
    <n v="-17"/>
    <n v="0"/>
    <n v="7650"/>
    <n v="-7650"/>
    <n v="450"/>
  </r>
  <r>
    <n v="458"/>
    <x v="1"/>
    <n v="3"/>
    <s v="ene"/>
    <n v="2025"/>
    <s v="Salida"/>
    <x v="2"/>
    <x v="0"/>
    <n v="0"/>
    <n v="2"/>
    <n v="-2"/>
    <n v="0"/>
    <n v="1500"/>
    <n v="-1500"/>
    <n v="750"/>
  </r>
  <r>
    <n v="459"/>
    <x v="1"/>
    <n v="3"/>
    <s v="ene"/>
    <n v="2025"/>
    <s v="Entrada"/>
    <x v="1"/>
    <x v="2"/>
    <n v="13"/>
    <n v="0"/>
    <n v="13"/>
    <n v="15600"/>
    <n v="0"/>
    <n v="15600"/>
    <n v="1200"/>
  </r>
  <r>
    <n v="460"/>
    <x v="1"/>
    <n v="3"/>
    <s v="ene"/>
    <n v="2025"/>
    <s v="Entrada"/>
    <x v="1"/>
    <x v="4"/>
    <n v="12"/>
    <n v="0"/>
    <n v="12"/>
    <n v="600"/>
    <n v="0"/>
    <n v="600"/>
    <n v="50"/>
  </r>
  <r>
    <n v="461"/>
    <x v="1"/>
    <n v="3"/>
    <s v="ene"/>
    <n v="2025"/>
    <s v="Entrada"/>
    <x v="1"/>
    <x v="1"/>
    <n v="6"/>
    <n v="0"/>
    <n v="6"/>
    <n v="7200"/>
    <n v="0"/>
    <n v="7200"/>
    <n v="1200"/>
  </r>
  <r>
    <n v="462"/>
    <x v="1"/>
    <n v="3"/>
    <s v="ene"/>
    <n v="2025"/>
    <s v="Entrada"/>
    <x v="1"/>
    <x v="6"/>
    <n v="3"/>
    <n v="0"/>
    <n v="3"/>
    <n v="900"/>
    <n v="0"/>
    <n v="900"/>
    <n v="300"/>
  </r>
  <r>
    <n v="463"/>
    <x v="1"/>
    <n v="3"/>
    <s v="ene"/>
    <n v="2025"/>
    <s v="Entrada"/>
    <x v="1"/>
    <x v="3"/>
    <n v="22"/>
    <n v="0"/>
    <n v="22"/>
    <n v="44000"/>
    <n v="0"/>
    <n v="44000"/>
    <n v="2000"/>
  </r>
  <r>
    <n v="464"/>
    <x v="1"/>
    <n v="3"/>
    <s v="ene"/>
    <n v="2025"/>
    <s v="Entrada"/>
    <x v="1"/>
    <x v="5"/>
    <n v="18"/>
    <n v="0"/>
    <n v="18"/>
    <n v="8640"/>
    <n v="0"/>
    <n v="8640"/>
    <n v="480"/>
  </r>
  <r>
    <n v="465"/>
    <x v="1"/>
    <n v="3"/>
    <s v="ene"/>
    <n v="2025"/>
    <s v="Salida"/>
    <x v="2"/>
    <x v="0"/>
    <n v="0"/>
    <n v="17"/>
    <n v="-17"/>
    <n v="0"/>
    <n v="12750"/>
    <n v="-12750"/>
    <n v="750"/>
  </r>
  <r>
    <n v="466"/>
    <x v="1"/>
    <n v="3"/>
    <s v="ene"/>
    <n v="2025"/>
    <s v="Entrada"/>
    <x v="1"/>
    <x v="2"/>
    <n v="6"/>
    <n v="0"/>
    <n v="6"/>
    <n v="7200"/>
    <n v="0"/>
    <n v="7200"/>
    <n v="1200"/>
  </r>
  <r>
    <n v="467"/>
    <x v="1"/>
    <n v="3"/>
    <s v="ene"/>
    <n v="2025"/>
    <s v="Entrada"/>
    <x v="1"/>
    <x v="4"/>
    <n v="7"/>
    <n v="0"/>
    <n v="7"/>
    <n v="350"/>
    <n v="0"/>
    <n v="350"/>
    <n v="50"/>
  </r>
  <r>
    <n v="468"/>
    <x v="1"/>
    <n v="3"/>
    <s v="ene"/>
    <n v="2025"/>
    <s v="Salida"/>
    <x v="2"/>
    <x v="1"/>
    <n v="0"/>
    <n v="17"/>
    <n v="-17"/>
    <n v="0"/>
    <n v="25500"/>
    <n v="-25500"/>
    <n v="1500"/>
  </r>
  <r>
    <n v="469"/>
    <x v="1"/>
    <n v="3"/>
    <s v="ene"/>
    <n v="2025"/>
    <s v="Salida"/>
    <x v="2"/>
    <x v="6"/>
    <n v="0"/>
    <n v="20"/>
    <n v="-20"/>
    <n v="0"/>
    <n v="8000"/>
    <n v="-8000"/>
    <n v="400"/>
  </r>
  <r>
    <n v="470"/>
    <x v="1"/>
    <n v="3"/>
    <s v="ene"/>
    <n v="2025"/>
    <s v="Entrada"/>
    <x v="1"/>
    <x v="3"/>
    <n v="20"/>
    <n v="0"/>
    <n v="20"/>
    <n v="40000"/>
    <n v="0"/>
    <n v="40000"/>
    <n v="2000"/>
  </r>
  <r>
    <n v="471"/>
    <x v="1"/>
    <n v="3"/>
    <s v="ene"/>
    <n v="2025"/>
    <s v="Salida"/>
    <x v="2"/>
    <x v="5"/>
    <n v="0"/>
    <n v="18"/>
    <n v="-18"/>
    <n v="0"/>
    <n v="8100"/>
    <n v="-8100"/>
    <n v="450"/>
  </r>
  <r>
    <n v="472"/>
    <x v="1"/>
    <n v="3"/>
    <s v="ene"/>
    <n v="2025"/>
    <s v="Entrada"/>
    <x v="1"/>
    <x v="0"/>
    <n v="6"/>
    <n v="0"/>
    <n v="6"/>
    <n v="3900"/>
    <n v="0"/>
    <n v="3900"/>
    <n v="650"/>
  </r>
  <r>
    <n v="473"/>
    <x v="1"/>
    <n v="3"/>
    <s v="ene"/>
    <n v="2025"/>
    <s v="Entrada"/>
    <x v="1"/>
    <x v="2"/>
    <n v="16"/>
    <n v="0"/>
    <n v="16"/>
    <n v="19200"/>
    <n v="0"/>
    <n v="19200"/>
    <n v="1200"/>
  </r>
  <r>
    <n v="474"/>
    <x v="1"/>
    <n v="3"/>
    <s v="ene"/>
    <n v="2025"/>
    <s v="Entrada"/>
    <x v="1"/>
    <x v="4"/>
    <n v="17"/>
    <n v="0"/>
    <n v="17"/>
    <n v="850"/>
    <n v="0"/>
    <n v="850"/>
    <n v="50"/>
  </r>
  <r>
    <n v="475"/>
    <x v="1"/>
    <n v="3"/>
    <s v="ene"/>
    <n v="2025"/>
    <s v="Entrada"/>
    <x v="1"/>
    <x v="1"/>
    <n v="19"/>
    <n v="0"/>
    <n v="19"/>
    <n v="22800"/>
    <n v="0"/>
    <n v="22800"/>
    <n v="1200"/>
  </r>
  <r>
    <n v="476"/>
    <x v="1"/>
    <n v="3"/>
    <s v="ene"/>
    <n v="2025"/>
    <s v="Entrada"/>
    <x v="1"/>
    <x v="6"/>
    <n v="12"/>
    <n v="0"/>
    <n v="12"/>
    <n v="3600"/>
    <n v="0"/>
    <n v="3600"/>
    <n v="300"/>
  </r>
  <r>
    <n v="477"/>
    <x v="1"/>
    <n v="3"/>
    <s v="ene"/>
    <n v="2025"/>
    <s v="Salida"/>
    <x v="2"/>
    <x v="3"/>
    <n v="0"/>
    <n v="5"/>
    <n v="-5"/>
    <n v="0"/>
    <n v="11500"/>
    <n v="-11500"/>
    <n v="2300"/>
  </r>
  <r>
    <n v="478"/>
    <x v="1"/>
    <n v="3"/>
    <s v="ene"/>
    <n v="2025"/>
    <s v="Salida"/>
    <x v="2"/>
    <x v="5"/>
    <n v="0"/>
    <n v="20"/>
    <n v="-20"/>
    <n v="0"/>
    <n v="9000"/>
    <n v="-9000"/>
    <n v="450"/>
  </r>
  <r>
    <n v="479"/>
    <x v="1"/>
    <n v="3"/>
    <s v="ene"/>
    <n v="2025"/>
    <s v="Entrada"/>
    <x v="1"/>
    <x v="0"/>
    <n v="15"/>
    <n v="0"/>
    <n v="15"/>
    <n v="9750"/>
    <n v="0"/>
    <n v="9750"/>
    <n v="650"/>
  </r>
  <r>
    <n v="480"/>
    <x v="1"/>
    <n v="3"/>
    <s v="ene"/>
    <n v="2025"/>
    <s v="Entrada"/>
    <x v="1"/>
    <x v="2"/>
    <n v="15"/>
    <n v="0"/>
    <n v="15"/>
    <n v="18000"/>
    <n v="0"/>
    <n v="18000"/>
    <n v="1200"/>
  </r>
  <r>
    <n v="481"/>
    <x v="1"/>
    <n v="3"/>
    <s v="ene"/>
    <n v="2025"/>
    <s v="Entrada"/>
    <x v="1"/>
    <x v="4"/>
    <n v="11"/>
    <n v="0"/>
    <n v="11"/>
    <n v="550"/>
    <n v="0"/>
    <n v="550"/>
    <n v="50"/>
  </r>
  <r>
    <n v="482"/>
    <x v="1"/>
    <n v="3"/>
    <s v="ene"/>
    <n v="2025"/>
    <s v="Entrada"/>
    <x v="1"/>
    <x v="1"/>
    <n v="1"/>
    <n v="0"/>
    <n v="1"/>
    <n v="1200"/>
    <n v="0"/>
    <n v="1200"/>
    <n v="1200"/>
  </r>
  <r>
    <n v="483"/>
    <x v="1"/>
    <n v="3"/>
    <s v="ene"/>
    <n v="2025"/>
    <s v="Salida"/>
    <x v="2"/>
    <x v="6"/>
    <n v="0"/>
    <n v="17"/>
    <n v="-17"/>
    <n v="0"/>
    <n v="6800"/>
    <n v="-6800"/>
    <n v="400"/>
  </r>
  <r>
    <n v="484"/>
    <x v="1"/>
    <n v="3"/>
    <s v="ene"/>
    <n v="2025"/>
    <s v="Entrada"/>
    <x v="1"/>
    <x v="3"/>
    <n v="16"/>
    <n v="0"/>
    <n v="16"/>
    <n v="32000"/>
    <n v="0"/>
    <n v="32000"/>
    <n v="2000"/>
  </r>
  <r>
    <n v="485"/>
    <x v="1"/>
    <n v="3"/>
    <s v="ene"/>
    <n v="2025"/>
    <s v="Salida"/>
    <x v="2"/>
    <x v="5"/>
    <n v="0"/>
    <n v="16"/>
    <n v="-16"/>
    <n v="0"/>
    <n v="7200"/>
    <n v="-7200"/>
    <n v="450"/>
  </r>
  <r>
    <n v="486"/>
    <x v="1"/>
    <n v="3"/>
    <s v="ene"/>
    <n v="2025"/>
    <s v="Entrada"/>
    <x v="1"/>
    <x v="0"/>
    <n v="21"/>
    <n v="0"/>
    <n v="21"/>
    <n v="13650"/>
    <n v="0"/>
    <n v="13650"/>
    <n v="650"/>
  </r>
  <r>
    <n v="487"/>
    <x v="1"/>
    <n v="3"/>
    <s v="ene"/>
    <n v="2025"/>
    <s v="Entrada"/>
    <x v="1"/>
    <x v="2"/>
    <n v="9"/>
    <n v="0"/>
    <n v="9"/>
    <n v="10800"/>
    <n v="0"/>
    <n v="10800"/>
    <n v="1200"/>
  </r>
  <r>
    <n v="488"/>
    <x v="1"/>
    <n v="3"/>
    <s v="ene"/>
    <n v="2025"/>
    <s v="Salida"/>
    <x v="2"/>
    <x v="4"/>
    <n v="0"/>
    <n v="11"/>
    <n v="-11"/>
    <n v="0"/>
    <n v="770"/>
    <n v="-770"/>
    <n v="70"/>
  </r>
  <r>
    <n v="489"/>
    <x v="1"/>
    <n v="3"/>
    <s v="ene"/>
    <n v="2025"/>
    <s v="Entrada"/>
    <x v="1"/>
    <x v="1"/>
    <n v="5"/>
    <n v="0"/>
    <n v="5"/>
    <n v="6000"/>
    <n v="0"/>
    <n v="6000"/>
    <n v="1200"/>
  </r>
  <r>
    <n v="490"/>
    <x v="1"/>
    <n v="3"/>
    <s v="ene"/>
    <n v="2025"/>
    <s v="Salida"/>
    <x v="2"/>
    <x v="6"/>
    <n v="0"/>
    <n v="10"/>
    <n v="-10"/>
    <n v="0"/>
    <n v="4000"/>
    <n v="-4000"/>
    <n v="400"/>
  </r>
  <r>
    <n v="491"/>
    <x v="1"/>
    <n v="3"/>
    <s v="ene"/>
    <n v="2025"/>
    <s v="Salida"/>
    <x v="2"/>
    <x v="3"/>
    <n v="0"/>
    <n v="4"/>
    <n v="-4"/>
    <n v="0"/>
    <n v="9200"/>
    <n v="-9200"/>
    <n v="2300"/>
  </r>
  <r>
    <n v="492"/>
    <x v="1"/>
    <n v="3"/>
    <s v="ene"/>
    <n v="2025"/>
    <s v="Entrada"/>
    <x v="1"/>
    <x v="5"/>
    <n v="8"/>
    <n v="0"/>
    <n v="8"/>
    <n v="3840"/>
    <n v="0"/>
    <n v="3840"/>
    <n v="480"/>
  </r>
  <r>
    <n v="493"/>
    <x v="1"/>
    <n v="3"/>
    <s v="ene"/>
    <n v="2025"/>
    <s v="Salida"/>
    <x v="2"/>
    <x v="0"/>
    <n v="0"/>
    <n v="3"/>
    <n v="-3"/>
    <n v="0"/>
    <n v="2250"/>
    <n v="-2250"/>
    <n v="750"/>
  </r>
  <r>
    <n v="494"/>
    <x v="1"/>
    <n v="3"/>
    <s v="ene"/>
    <n v="2025"/>
    <s v="Salida"/>
    <x v="2"/>
    <x v="2"/>
    <n v="0"/>
    <n v="5"/>
    <n v="-5"/>
    <n v="0"/>
    <n v="7500"/>
    <n v="-7500"/>
    <n v="1500"/>
  </r>
  <r>
    <n v="495"/>
    <x v="1"/>
    <n v="3"/>
    <s v="ene"/>
    <n v="2025"/>
    <s v="Entrada"/>
    <x v="1"/>
    <x v="4"/>
    <n v="6"/>
    <n v="0"/>
    <n v="6"/>
    <n v="300"/>
    <n v="0"/>
    <n v="300"/>
    <n v="50"/>
  </r>
  <r>
    <n v="496"/>
    <x v="1"/>
    <n v="3"/>
    <s v="ene"/>
    <n v="2025"/>
    <s v="Entrada"/>
    <x v="1"/>
    <x v="1"/>
    <n v="19"/>
    <n v="0"/>
    <n v="19"/>
    <n v="22800"/>
    <n v="0"/>
    <n v="22800"/>
    <n v="1200"/>
  </r>
  <r>
    <n v="497"/>
    <x v="1"/>
    <n v="3"/>
    <s v="ene"/>
    <n v="2025"/>
    <s v="Salida"/>
    <x v="2"/>
    <x v="6"/>
    <n v="0"/>
    <n v="3"/>
    <n v="-3"/>
    <n v="0"/>
    <n v="1200"/>
    <n v="-1200"/>
    <n v="400"/>
  </r>
  <r>
    <n v="498"/>
    <x v="1"/>
    <n v="3"/>
    <s v="ene"/>
    <n v="2025"/>
    <s v="Salida"/>
    <x v="2"/>
    <x v="3"/>
    <n v="0"/>
    <n v="3"/>
    <n v="-3"/>
    <n v="0"/>
    <n v="6900"/>
    <n v="-6900"/>
    <n v="2300"/>
  </r>
  <r>
    <n v="499"/>
    <x v="1"/>
    <n v="3"/>
    <s v="ene"/>
    <n v="2025"/>
    <s v="Salida"/>
    <x v="2"/>
    <x v="5"/>
    <n v="0"/>
    <n v="17"/>
    <n v="-17"/>
    <n v="0"/>
    <n v="7650"/>
    <n v="-7650"/>
    <n v="450"/>
  </r>
  <r>
    <n v="500"/>
    <x v="1"/>
    <n v="3"/>
    <s v="ene"/>
    <n v="2025"/>
    <s v="Salida"/>
    <x v="2"/>
    <x v="0"/>
    <n v="0"/>
    <n v="15"/>
    <n v="-15"/>
    <n v="0"/>
    <n v="11250"/>
    <n v="-11250"/>
    <n v="750"/>
  </r>
  <r>
    <n v="501"/>
    <x v="1"/>
    <n v="3"/>
    <s v="ene"/>
    <n v="2025"/>
    <s v="Entrada"/>
    <x v="1"/>
    <x v="2"/>
    <n v="11"/>
    <n v="0"/>
    <n v="11"/>
    <n v="13200"/>
    <n v="0"/>
    <n v="13200"/>
    <n v="1200"/>
  </r>
  <r>
    <n v="502"/>
    <x v="1"/>
    <n v="3"/>
    <s v="ene"/>
    <n v="2025"/>
    <s v="Salida"/>
    <x v="2"/>
    <x v="4"/>
    <n v="0"/>
    <n v="2"/>
    <n v="-2"/>
    <n v="0"/>
    <n v="140"/>
    <n v="-140"/>
    <n v="70"/>
  </r>
  <r>
    <n v="503"/>
    <x v="1"/>
    <n v="3"/>
    <s v="ene"/>
    <n v="2025"/>
    <s v="Entrada"/>
    <x v="1"/>
    <x v="1"/>
    <n v="20"/>
    <n v="0"/>
    <n v="20"/>
    <n v="24000"/>
    <n v="0"/>
    <n v="24000"/>
    <n v="1200"/>
  </r>
  <r>
    <n v="504"/>
    <x v="1"/>
    <n v="3"/>
    <s v="ene"/>
    <n v="2025"/>
    <s v="Salida"/>
    <x v="2"/>
    <x v="6"/>
    <n v="0"/>
    <n v="2"/>
    <n v="-2"/>
    <n v="0"/>
    <n v="800"/>
    <n v="-800"/>
    <n v="400"/>
  </r>
  <r>
    <n v="505"/>
    <x v="1"/>
    <n v="3"/>
    <s v="ene"/>
    <n v="2025"/>
    <s v="Salida"/>
    <x v="2"/>
    <x v="3"/>
    <n v="0"/>
    <n v="17"/>
    <n v="-17"/>
    <n v="0"/>
    <n v="39100"/>
    <n v="-39100"/>
    <n v="2300"/>
  </r>
  <r>
    <n v="506"/>
    <x v="1"/>
    <n v="3"/>
    <s v="ene"/>
    <n v="2025"/>
    <s v="Salida"/>
    <x v="2"/>
    <x v="5"/>
    <n v="0"/>
    <n v="2"/>
    <n v="-2"/>
    <n v="0"/>
    <n v="900"/>
    <n v="-900"/>
    <n v="450"/>
  </r>
  <r>
    <n v="507"/>
    <x v="1"/>
    <n v="3"/>
    <s v="ene"/>
    <n v="2025"/>
    <s v="Entrada"/>
    <x v="1"/>
    <x v="0"/>
    <n v="18"/>
    <n v="0"/>
    <n v="18"/>
    <n v="11700"/>
    <n v="0"/>
    <n v="11700"/>
    <n v="650"/>
  </r>
  <r>
    <n v="508"/>
    <x v="1"/>
    <n v="3"/>
    <s v="ene"/>
    <n v="2025"/>
    <s v="Entrada"/>
    <x v="1"/>
    <x v="2"/>
    <n v="6"/>
    <n v="0"/>
    <n v="6"/>
    <n v="7200"/>
    <n v="0"/>
    <n v="7200"/>
    <n v="1200"/>
  </r>
  <r>
    <n v="509"/>
    <x v="1"/>
    <n v="3"/>
    <s v="ene"/>
    <n v="2025"/>
    <s v="Entrada"/>
    <x v="1"/>
    <x v="4"/>
    <n v="6"/>
    <n v="0"/>
    <n v="6"/>
    <n v="300"/>
    <n v="0"/>
    <n v="300"/>
    <n v="50"/>
  </r>
  <r>
    <n v="510"/>
    <x v="1"/>
    <n v="3"/>
    <s v="ene"/>
    <n v="2025"/>
    <s v="Entrada"/>
    <x v="1"/>
    <x v="1"/>
    <n v="11"/>
    <n v="0"/>
    <n v="11"/>
    <n v="13200"/>
    <n v="0"/>
    <n v="13200"/>
    <n v="1200"/>
  </r>
  <r>
    <n v="511"/>
    <x v="1"/>
    <n v="3"/>
    <s v="ene"/>
    <n v="2025"/>
    <s v="Salida"/>
    <x v="2"/>
    <x v="6"/>
    <n v="0"/>
    <n v="17"/>
    <n v="-17"/>
    <n v="0"/>
    <n v="6800"/>
    <n v="-6800"/>
    <n v="400"/>
  </r>
  <r>
    <n v="512"/>
    <x v="1"/>
    <n v="3"/>
    <s v="ene"/>
    <n v="2025"/>
    <s v="Salida"/>
    <x v="2"/>
    <x v="3"/>
    <n v="0"/>
    <n v="17"/>
    <n v="-17"/>
    <n v="0"/>
    <n v="39100"/>
    <n v="-39100"/>
    <n v="2300"/>
  </r>
  <r>
    <n v="513"/>
    <x v="1"/>
    <n v="3"/>
    <s v="ene"/>
    <n v="2025"/>
    <s v="Salida"/>
    <x v="2"/>
    <x v="5"/>
    <n v="0"/>
    <n v="10"/>
    <n v="-10"/>
    <n v="0"/>
    <n v="4500"/>
    <n v="-4500"/>
    <n v="450"/>
  </r>
  <r>
    <n v="514"/>
    <x v="1"/>
    <n v="3"/>
    <s v="ene"/>
    <n v="2025"/>
    <s v="Salida"/>
    <x v="2"/>
    <x v="0"/>
    <n v="0"/>
    <n v="18"/>
    <n v="-18"/>
    <n v="0"/>
    <n v="13500"/>
    <n v="-13500"/>
    <n v="750"/>
  </r>
  <r>
    <n v="515"/>
    <x v="1"/>
    <n v="3"/>
    <s v="ene"/>
    <n v="2025"/>
    <s v="Salida"/>
    <x v="2"/>
    <x v="2"/>
    <n v="0"/>
    <n v="5"/>
    <n v="-5"/>
    <n v="0"/>
    <n v="7500"/>
    <n v="-7500"/>
    <n v="1500"/>
  </r>
  <r>
    <n v="516"/>
    <x v="1"/>
    <n v="3"/>
    <s v="ene"/>
    <n v="2025"/>
    <s v="Entrada"/>
    <x v="1"/>
    <x v="4"/>
    <n v="20"/>
    <n v="0"/>
    <n v="20"/>
    <n v="1000"/>
    <n v="0"/>
    <n v="1000"/>
    <n v="50"/>
  </r>
  <r>
    <n v="517"/>
    <x v="1"/>
    <n v="3"/>
    <s v="ene"/>
    <n v="2025"/>
    <s v="Salida"/>
    <x v="2"/>
    <x v="1"/>
    <n v="0"/>
    <n v="17"/>
    <n v="-17"/>
    <n v="0"/>
    <n v="25500"/>
    <n v="-25500"/>
    <n v="1500"/>
  </r>
  <r>
    <n v="518"/>
    <x v="1"/>
    <n v="3"/>
    <s v="ene"/>
    <n v="2025"/>
    <s v="Salida"/>
    <x v="2"/>
    <x v="6"/>
    <n v="0"/>
    <n v="14"/>
    <n v="-14"/>
    <n v="0"/>
    <n v="5600"/>
    <n v="-5600"/>
    <n v="400"/>
  </r>
  <r>
    <n v="519"/>
    <x v="1"/>
    <n v="3"/>
    <s v="ene"/>
    <n v="2025"/>
    <s v="Entrada"/>
    <x v="1"/>
    <x v="3"/>
    <n v="16"/>
    <n v="0"/>
    <n v="16"/>
    <n v="32000"/>
    <n v="0"/>
    <n v="32000"/>
    <n v="2000"/>
  </r>
  <r>
    <n v="520"/>
    <x v="1"/>
    <n v="3"/>
    <s v="ene"/>
    <n v="2025"/>
    <s v="Salida"/>
    <x v="2"/>
    <x v="5"/>
    <n v="0"/>
    <n v="12"/>
    <n v="-12"/>
    <n v="0"/>
    <n v="5400"/>
    <n v="-5400"/>
    <n v="450"/>
  </r>
  <r>
    <n v="521"/>
    <x v="1"/>
    <n v="3"/>
    <s v="ene"/>
    <n v="2025"/>
    <s v="Salida"/>
    <x v="2"/>
    <x v="0"/>
    <n v="0"/>
    <n v="17"/>
    <n v="-17"/>
    <n v="0"/>
    <n v="12750"/>
    <n v="-12750"/>
    <n v="750"/>
  </r>
  <r>
    <n v="522"/>
    <x v="1"/>
    <n v="3"/>
    <s v="ene"/>
    <n v="2025"/>
    <s v="Entrada"/>
    <x v="1"/>
    <x v="2"/>
    <n v="18"/>
    <n v="0"/>
    <n v="18"/>
    <n v="21600"/>
    <n v="0"/>
    <n v="21600"/>
    <n v="1200"/>
  </r>
  <r>
    <n v="523"/>
    <x v="1"/>
    <n v="3"/>
    <s v="ene"/>
    <n v="2025"/>
    <s v="Salida"/>
    <x v="2"/>
    <x v="4"/>
    <n v="0"/>
    <n v="17"/>
    <n v="-17"/>
    <n v="0"/>
    <n v="1190"/>
    <n v="-1190"/>
    <n v="70"/>
  </r>
  <r>
    <n v="524"/>
    <x v="1"/>
    <n v="3"/>
    <s v="ene"/>
    <n v="2025"/>
    <s v="Salida"/>
    <x v="2"/>
    <x v="1"/>
    <n v="0"/>
    <n v="18"/>
    <n v="-18"/>
    <n v="0"/>
    <n v="27000"/>
    <n v="-27000"/>
    <n v="1500"/>
  </r>
  <r>
    <n v="525"/>
    <x v="1"/>
    <n v="3"/>
    <s v="ene"/>
    <n v="2025"/>
    <s v="Salida"/>
    <x v="2"/>
    <x v="6"/>
    <n v="0"/>
    <n v="17"/>
    <n v="-17"/>
    <n v="0"/>
    <n v="6800"/>
    <n v="-6800"/>
    <n v="400"/>
  </r>
  <r>
    <n v="526"/>
    <x v="1"/>
    <n v="3"/>
    <s v="ene"/>
    <n v="2025"/>
    <s v="Salida"/>
    <x v="2"/>
    <x v="3"/>
    <n v="0"/>
    <n v="17"/>
    <n v="-17"/>
    <n v="0"/>
    <n v="39100"/>
    <n v="-39100"/>
    <n v="2300"/>
  </r>
  <r>
    <n v="527"/>
    <x v="1"/>
    <n v="3"/>
    <s v="ene"/>
    <n v="2025"/>
    <s v="Entrada"/>
    <x v="1"/>
    <x v="5"/>
    <n v="6"/>
    <n v="0"/>
    <n v="6"/>
    <n v="2880"/>
    <n v="0"/>
    <n v="2880"/>
    <n v="480"/>
  </r>
  <r>
    <n v="528"/>
    <x v="1"/>
    <n v="3"/>
    <s v="ene"/>
    <n v="2025"/>
    <s v="Entrada"/>
    <x v="1"/>
    <x v="0"/>
    <n v="17"/>
    <n v="0"/>
    <n v="17"/>
    <n v="11050"/>
    <n v="0"/>
    <n v="11050"/>
    <n v="650"/>
  </r>
  <r>
    <n v="529"/>
    <x v="1"/>
    <n v="3"/>
    <s v="ene"/>
    <n v="2025"/>
    <s v="Salida"/>
    <x v="2"/>
    <x v="2"/>
    <n v="0"/>
    <n v="2"/>
    <n v="-2"/>
    <n v="0"/>
    <n v="3000"/>
    <n v="-3000"/>
    <n v="1500"/>
  </r>
  <r>
    <n v="530"/>
    <x v="1"/>
    <n v="3"/>
    <s v="ene"/>
    <n v="2025"/>
    <s v="Entrada"/>
    <x v="1"/>
    <x v="4"/>
    <n v="6"/>
    <n v="0"/>
    <n v="6"/>
    <n v="300"/>
    <n v="0"/>
    <n v="300"/>
    <n v="50"/>
  </r>
  <r>
    <n v="531"/>
    <x v="1"/>
    <n v="3"/>
    <s v="ene"/>
    <n v="2025"/>
    <s v="Salida"/>
    <x v="2"/>
    <x v="1"/>
    <n v="0"/>
    <n v="4"/>
    <n v="-4"/>
    <n v="0"/>
    <n v="6000"/>
    <n v="-6000"/>
    <n v="1500"/>
  </r>
  <r>
    <n v="532"/>
    <x v="1"/>
    <n v="3"/>
    <s v="ene"/>
    <n v="2025"/>
    <s v="Salida"/>
    <x v="2"/>
    <x v="6"/>
    <n v="0"/>
    <n v="1"/>
    <n v="-1"/>
    <n v="0"/>
    <n v="400"/>
    <n v="-400"/>
    <n v="400"/>
  </r>
  <r>
    <n v="533"/>
    <x v="1"/>
    <n v="3"/>
    <s v="ene"/>
    <n v="2025"/>
    <s v="Salida"/>
    <x v="2"/>
    <x v="3"/>
    <n v="0"/>
    <n v="5"/>
    <n v="-5"/>
    <n v="0"/>
    <n v="11500"/>
    <n v="-11500"/>
    <n v="2300"/>
  </r>
  <r>
    <n v="534"/>
    <x v="1"/>
    <n v="3"/>
    <s v="ene"/>
    <n v="2025"/>
    <s v="Salida"/>
    <x v="2"/>
    <x v="5"/>
    <n v="0"/>
    <n v="17"/>
    <n v="-17"/>
    <n v="0"/>
    <n v="7650"/>
    <n v="-7650"/>
    <n v="450"/>
  </r>
  <r>
    <n v="535"/>
    <x v="1"/>
    <n v="3"/>
    <s v="ene"/>
    <n v="2025"/>
    <s v="Salida"/>
    <x v="2"/>
    <x v="0"/>
    <n v="0"/>
    <n v="17"/>
    <n v="-17"/>
    <n v="0"/>
    <n v="12750"/>
    <n v="-12750"/>
    <n v="750"/>
  </r>
  <r>
    <n v="536"/>
    <x v="1"/>
    <n v="3"/>
    <s v="ene"/>
    <n v="2025"/>
    <s v="Salida"/>
    <x v="2"/>
    <x v="2"/>
    <n v="0"/>
    <n v="16"/>
    <n v="-16"/>
    <n v="0"/>
    <n v="24000"/>
    <n v="-24000"/>
    <n v="1500"/>
  </r>
  <r>
    <n v="537"/>
    <x v="1"/>
    <n v="3"/>
    <s v="ene"/>
    <n v="2025"/>
    <s v="Entrada"/>
    <x v="1"/>
    <x v="4"/>
    <n v="6"/>
    <n v="0"/>
    <n v="6"/>
    <n v="300"/>
    <n v="0"/>
    <n v="300"/>
    <n v="50"/>
  </r>
  <r>
    <n v="538"/>
    <x v="1"/>
    <n v="3"/>
    <s v="ene"/>
    <n v="2025"/>
    <s v="Salida"/>
    <x v="2"/>
    <x v="1"/>
    <n v="0"/>
    <n v="17"/>
    <n v="-17"/>
    <n v="0"/>
    <n v="25500"/>
    <n v="-25500"/>
    <n v="1500"/>
  </r>
  <r>
    <n v="539"/>
    <x v="1"/>
    <n v="3"/>
    <s v="ene"/>
    <n v="2025"/>
    <s v="Salida"/>
    <x v="2"/>
    <x v="6"/>
    <n v="0"/>
    <n v="16"/>
    <n v="-16"/>
    <n v="0"/>
    <n v="6400"/>
    <n v="-6400"/>
    <n v="400"/>
  </r>
  <r>
    <n v="540"/>
    <x v="1"/>
    <n v="3"/>
    <s v="ene"/>
    <n v="2025"/>
    <s v="Salida"/>
    <x v="2"/>
    <x v="3"/>
    <n v="0"/>
    <n v="17"/>
    <n v="-17"/>
    <n v="0"/>
    <n v="39100"/>
    <n v="-39100"/>
    <n v="2300"/>
  </r>
  <r>
    <n v="541"/>
    <x v="1"/>
    <n v="3"/>
    <s v="ene"/>
    <n v="2025"/>
    <s v="Entrada"/>
    <x v="1"/>
    <x v="5"/>
    <n v="6"/>
    <n v="0"/>
    <n v="6"/>
    <n v="2880"/>
    <n v="0"/>
    <n v="2880"/>
    <n v="480"/>
  </r>
  <r>
    <n v="542"/>
    <x v="1"/>
    <n v="3"/>
    <s v="ene"/>
    <n v="2025"/>
    <s v="Entrada"/>
    <x v="1"/>
    <x v="0"/>
    <n v="21"/>
    <n v="0"/>
    <n v="21"/>
    <n v="13650"/>
    <n v="0"/>
    <n v="13650"/>
    <n v="650"/>
  </r>
  <r>
    <n v="543"/>
    <x v="1"/>
    <n v="3"/>
    <s v="ene"/>
    <n v="2025"/>
    <s v="Salida"/>
    <x v="2"/>
    <x v="2"/>
    <n v="0"/>
    <n v="17"/>
    <n v="-17"/>
    <n v="0"/>
    <n v="25500"/>
    <n v="-25500"/>
    <n v="1500"/>
  </r>
  <r>
    <n v="544"/>
    <x v="1"/>
    <n v="3"/>
    <s v="ene"/>
    <n v="2025"/>
    <s v="Entrada"/>
    <x v="1"/>
    <x v="4"/>
    <n v="11"/>
    <n v="0"/>
    <n v="11"/>
    <n v="550"/>
    <n v="0"/>
    <n v="550"/>
    <n v="50"/>
  </r>
  <r>
    <n v="545"/>
    <x v="1"/>
    <n v="3"/>
    <s v="ene"/>
    <n v="2025"/>
    <s v="Entrada"/>
    <x v="1"/>
    <x v="1"/>
    <n v="6"/>
    <n v="0"/>
    <n v="6"/>
    <n v="7200"/>
    <n v="0"/>
    <n v="7200"/>
    <n v="1200"/>
  </r>
  <r>
    <n v="546"/>
    <x v="1"/>
    <n v="3"/>
    <s v="ene"/>
    <n v="2025"/>
    <s v="Salida"/>
    <x v="2"/>
    <x v="6"/>
    <n v="0"/>
    <n v="11"/>
    <n v="-11"/>
    <n v="0"/>
    <n v="4400"/>
    <n v="-4400"/>
    <n v="400"/>
  </r>
  <r>
    <n v="547"/>
    <x v="1"/>
    <n v="3"/>
    <s v="ene"/>
    <n v="2025"/>
    <s v="Salida"/>
    <x v="2"/>
    <x v="3"/>
    <n v="0"/>
    <n v="12"/>
    <n v="-12"/>
    <n v="0"/>
    <n v="27600"/>
    <n v="-27600"/>
    <n v="2300"/>
  </r>
  <r>
    <n v="548"/>
    <x v="1"/>
    <n v="3"/>
    <s v="ene"/>
    <n v="2025"/>
    <s v="Entrada"/>
    <x v="1"/>
    <x v="5"/>
    <n v="17"/>
    <n v="0"/>
    <n v="17"/>
    <n v="8160"/>
    <n v="0"/>
    <n v="8160"/>
    <n v="480"/>
  </r>
  <r>
    <n v="549"/>
    <x v="1"/>
    <n v="3"/>
    <s v="ene"/>
    <n v="2025"/>
    <s v="Entrada"/>
    <x v="1"/>
    <x v="0"/>
    <n v="6"/>
    <n v="0"/>
    <n v="6"/>
    <n v="3900"/>
    <n v="0"/>
    <n v="3900"/>
    <n v="650"/>
  </r>
  <r>
    <n v="550"/>
    <x v="1"/>
    <n v="3"/>
    <s v="ene"/>
    <n v="2025"/>
    <s v="Entrada"/>
    <x v="1"/>
    <x v="2"/>
    <n v="4"/>
    <n v="0"/>
    <n v="4"/>
    <n v="4800"/>
    <n v="0"/>
    <n v="4800"/>
    <n v="1200"/>
  </r>
  <r>
    <n v="551"/>
    <x v="1"/>
    <n v="3"/>
    <s v="ene"/>
    <n v="2025"/>
    <s v="Entrada"/>
    <x v="1"/>
    <x v="4"/>
    <n v="6"/>
    <n v="0"/>
    <n v="6"/>
    <n v="300"/>
    <n v="0"/>
    <n v="300"/>
    <n v="50"/>
  </r>
  <r>
    <n v="552"/>
    <x v="1"/>
    <n v="3"/>
    <s v="ene"/>
    <n v="2025"/>
    <s v="Salida"/>
    <x v="2"/>
    <x v="1"/>
    <n v="0"/>
    <n v="19"/>
    <n v="-19"/>
    <n v="0"/>
    <n v="28500"/>
    <n v="-28500"/>
    <n v="1500"/>
  </r>
  <r>
    <n v="553"/>
    <x v="1"/>
    <n v="3"/>
    <s v="ene"/>
    <n v="2025"/>
    <s v="Salida"/>
    <x v="2"/>
    <x v="6"/>
    <n v="0"/>
    <n v="17"/>
    <n v="-17"/>
    <n v="0"/>
    <n v="6800"/>
    <n v="-6800"/>
    <n v="400"/>
  </r>
  <r>
    <n v="554"/>
    <x v="1"/>
    <n v="3"/>
    <s v="ene"/>
    <n v="2025"/>
    <s v="Entrada"/>
    <x v="1"/>
    <x v="3"/>
    <n v="3"/>
    <n v="0"/>
    <n v="3"/>
    <n v="6000"/>
    <n v="0"/>
    <n v="6000"/>
    <n v="2000"/>
  </r>
  <r>
    <n v="555"/>
    <x v="1"/>
    <n v="3"/>
    <s v="ene"/>
    <n v="2025"/>
    <s v="Salida"/>
    <x v="2"/>
    <x v="5"/>
    <n v="0"/>
    <n v="17"/>
    <n v="-17"/>
    <n v="0"/>
    <n v="7650"/>
    <n v="-7650"/>
    <n v="450"/>
  </r>
  <r>
    <n v="556"/>
    <x v="1"/>
    <n v="3"/>
    <s v="ene"/>
    <n v="2025"/>
    <s v="Entrada"/>
    <x v="1"/>
    <x v="0"/>
    <n v="1"/>
    <n v="0"/>
    <n v="1"/>
    <n v="650"/>
    <n v="0"/>
    <n v="650"/>
    <n v="650"/>
  </r>
  <r>
    <n v="557"/>
    <x v="1"/>
    <n v="3"/>
    <s v="ene"/>
    <n v="2025"/>
    <s v="Salida"/>
    <x v="2"/>
    <x v="2"/>
    <n v="0"/>
    <n v="17"/>
    <n v="-17"/>
    <n v="0"/>
    <n v="25500"/>
    <n v="-25500"/>
    <n v="1500"/>
  </r>
  <r>
    <n v="558"/>
    <x v="1"/>
    <n v="3"/>
    <s v="ene"/>
    <n v="2025"/>
    <s v="Salida"/>
    <x v="2"/>
    <x v="4"/>
    <n v="0"/>
    <n v="13"/>
    <n v="-13"/>
    <n v="0"/>
    <n v="910"/>
    <n v="-910"/>
    <n v="70"/>
  </r>
  <r>
    <n v="559"/>
    <x v="1"/>
    <n v="3"/>
    <s v="ene"/>
    <n v="2025"/>
    <s v="Salida"/>
    <x v="2"/>
    <x v="1"/>
    <n v="0"/>
    <n v="20"/>
    <n v="-20"/>
    <n v="0"/>
    <n v="30000"/>
    <n v="-30000"/>
    <n v="1500"/>
  </r>
  <r>
    <n v="560"/>
    <x v="1"/>
    <n v="3"/>
    <s v="ene"/>
    <n v="2025"/>
    <s v="Entrada"/>
    <x v="1"/>
    <x v="6"/>
    <n v="7"/>
    <n v="0"/>
    <n v="7"/>
    <n v="2100"/>
    <n v="0"/>
    <n v="2100"/>
    <n v="300"/>
  </r>
  <r>
    <n v="561"/>
    <x v="1"/>
    <n v="3"/>
    <s v="ene"/>
    <n v="2025"/>
    <s v="Salida"/>
    <x v="2"/>
    <x v="3"/>
    <n v="0"/>
    <n v="2"/>
    <n v="-2"/>
    <n v="0"/>
    <n v="4600"/>
    <n v="-4600"/>
    <n v="2300"/>
  </r>
  <r>
    <n v="562"/>
    <x v="1"/>
    <n v="3"/>
    <s v="ene"/>
    <n v="2025"/>
    <s v="Salida"/>
    <x v="2"/>
    <x v="5"/>
    <n v="0"/>
    <n v="16"/>
    <n v="-16"/>
    <n v="0"/>
    <n v="7200"/>
    <n v="-7200"/>
    <n v="450"/>
  </r>
  <r>
    <n v="563"/>
    <x v="1"/>
    <n v="3"/>
    <s v="ene"/>
    <n v="2025"/>
    <s v="Entrada"/>
    <x v="1"/>
    <x v="0"/>
    <n v="10"/>
    <n v="0"/>
    <n v="10"/>
    <n v="6500"/>
    <n v="0"/>
    <n v="6500"/>
    <n v="650"/>
  </r>
  <r>
    <n v="564"/>
    <x v="1"/>
    <n v="3"/>
    <s v="ene"/>
    <n v="2025"/>
    <s v="Salida"/>
    <x v="2"/>
    <x v="2"/>
    <n v="0"/>
    <n v="17"/>
    <n v="-17"/>
    <n v="0"/>
    <n v="25500"/>
    <n v="-25500"/>
    <n v="1500"/>
  </r>
  <r>
    <n v="565"/>
    <x v="1"/>
    <n v="3"/>
    <s v="ene"/>
    <n v="2025"/>
    <s v="Entrada"/>
    <x v="1"/>
    <x v="4"/>
    <n v="3"/>
    <n v="0"/>
    <n v="3"/>
    <n v="150"/>
    <n v="0"/>
    <n v="150"/>
    <n v="50"/>
  </r>
  <r>
    <n v="566"/>
    <x v="1"/>
    <n v="3"/>
    <s v="ene"/>
    <n v="2025"/>
    <s v="Salida"/>
    <x v="2"/>
    <x v="1"/>
    <n v="0"/>
    <n v="19"/>
    <n v="-19"/>
    <n v="0"/>
    <n v="28500"/>
    <n v="-28500"/>
    <n v="1500"/>
  </r>
  <r>
    <n v="567"/>
    <x v="1"/>
    <n v="3"/>
    <s v="ene"/>
    <n v="2025"/>
    <s v="Entrada"/>
    <x v="1"/>
    <x v="6"/>
    <n v="6"/>
    <n v="0"/>
    <n v="6"/>
    <n v="1800"/>
    <n v="0"/>
    <n v="1800"/>
    <n v="300"/>
  </r>
  <r>
    <n v="568"/>
    <x v="1"/>
    <n v="3"/>
    <s v="ene"/>
    <n v="2025"/>
    <s v="Salida"/>
    <x v="2"/>
    <x v="3"/>
    <n v="0"/>
    <n v="11"/>
    <n v="-11"/>
    <n v="0"/>
    <n v="25300"/>
    <n v="-25300"/>
    <n v="2300"/>
  </r>
  <r>
    <n v="569"/>
    <x v="1"/>
    <n v="3"/>
    <s v="ene"/>
    <n v="2025"/>
    <s v="Entrada"/>
    <x v="1"/>
    <x v="5"/>
    <n v="18"/>
    <n v="0"/>
    <n v="18"/>
    <n v="8640"/>
    <n v="0"/>
    <n v="8640"/>
    <n v="480"/>
  </r>
  <r>
    <n v="570"/>
    <x v="1"/>
    <n v="3"/>
    <s v="ene"/>
    <n v="2025"/>
    <s v="Entrada"/>
    <x v="1"/>
    <x v="0"/>
    <n v="6"/>
    <n v="0"/>
    <n v="6"/>
    <n v="3900"/>
    <n v="0"/>
    <n v="3900"/>
    <n v="650"/>
  </r>
  <r>
    <n v="571"/>
    <x v="1"/>
    <n v="3"/>
    <s v="ene"/>
    <n v="2025"/>
    <s v="Salida"/>
    <x v="2"/>
    <x v="2"/>
    <n v="0"/>
    <n v="14"/>
    <n v="-14"/>
    <n v="0"/>
    <n v="21000"/>
    <n v="-21000"/>
    <n v="1500"/>
  </r>
  <r>
    <n v="572"/>
    <x v="1"/>
    <n v="3"/>
    <s v="ene"/>
    <n v="2025"/>
    <s v="Salida"/>
    <x v="2"/>
    <x v="4"/>
    <n v="0"/>
    <n v="17"/>
    <n v="-17"/>
    <n v="0"/>
    <n v="1190"/>
    <n v="-1190"/>
    <n v="70"/>
  </r>
  <r>
    <n v="573"/>
    <x v="1"/>
    <n v="3"/>
    <s v="ene"/>
    <n v="2025"/>
    <s v="Salida"/>
    <x v="2"/>
    <x v="1"/>
    <n v="0"/>
    <n v="15"/>
    <n v="-15"/>
    <n v="0"/>
    <n v="22500"/>
    <n v="-22500"/>
    <n v="1500"/>
  </r>
  <r>
    <n v="574"/>
    <x v="1"/>
    <n v="3"/>
    <s v="ene"/>
    <n v="2025"/>
    <s v="Entrada"/>
    <x v="1"/>
    <x v="6"/>
    <n v="6"/>
    <n v="0"/>
    <n v="6"/>
    <n v="1800"/>
    <n v="0"/>
    <n v="1800"/>
    <n v="300"/>
  </r>
  <r>
    <n v="575"/>
    <x v="1"/>
    <n v="3"/>
    <s v="ene"/>
    <n v="2025"/>
    <s v="Salida"/>
    <x v="2"/>
    <x v="3"/>
    <n v="0"/>
    <n v="17"/>
    <n v="-17"/>
    <n v="0"/>
    <n v="39100"/>
    <n v="-39100"/>
    <n v="2300"/>
  </r>
  <r>
    <n v="576"/>
    <x v="1"/>
    <n v="3"/>
    <s v="ene"/>
    <n v="2025"/>
    <s v="Entrada"/>
    <x v="1"/>
    <x v="5"/>
    <n v="9"/>
    <n v="0"/>
    <n v="9"/>
    <n v="4320"/>
    <n v="0"/>
    <n v="4320"/>
    <n v="480"/>
  </r>
  <r>
    <n v="577"/>
    <x v="1"/>
    <n v="3"/>
    <s v="ene"/>
    <n v="2025"/>
    <s v="Salida"/>
    <x v="2"/>
    <x v="0"/>
    <n v="0"/>
    <n v="1"/>
    <n v="-1"/>
    <n v="0"/>
    <n v="750"/>
    <n v="-750"/>
    <n v="750"/>
  </r>
  <r>
    <n v="578"/>
    <x v="1"/>
    <n v="3"/>
    <s v="ene"/>
    <n v="2025"/>
    <s v="Salida"/>
    <x v="2"/>
    <x v="2"/>
    <n v="0"/>
    <n v="20"/>
    <n v="-20"/>
    <n v="0"/>
    <n v="30000"/>
    <n v="-30000"/>
    <n v="1500"/>
  </r>
  <r>
    <n v="579"/>
    <x v="1"/>
    <n v="3"/>
    <s v="ene"/>
    <n v="2025"/>
    <s v="Entrada"/>
    <x v="1"/>
    <x v="4"/>
    <n v="19"/>
    <n v="0"/>
    <n v="19"/>
    <n v="950"/>
    <n v="0"/>
    <n v="950"/>
    <n v="50"/>
  </r>
  <r>
    <n v="580"/>
    <x v="1"/>
    <n v="3"/>
    <s v="ene"/>
    <n v="2025"/>
    <s v="Salida"/>
    <x v="2"/>
    <x v="1"/>
    <n v="0"/>
    <n v="17"/>
    <n v="-17"/>
    <n v="0"/>
    <n v="25500"/>
    <n v="-25500"/>
    <n v="1500"/>
  </r>
  <r>
    <n v="581"/>
    <x v="1"/>
    <n v="3"/>
    <s v="ene"/>
    <n v="2025"/>
    <s v="Salida"/>
    <x v="2"/>
    <x v="6"/>
    <n v="0"/>
    <n v="17"/>
    <n v="-17"/>
    <n v="0"/>
    <n v="6800"/>
    <n v="-6800"/>
    <n v="400"/>
  </r>
  <r>
    <n v="582"/>
    <x v="1"/>
    <n v="3"/>
    <s v="ene"/>
    <n v="2025"/>
    <s v="Salida"/>
    <x v="2"/>
    <x v="3"/>
    <n v="0"/>
    <n v="20"/>
    <n v="-20"/>
    <n v="0"/>
    <n v="46000"/>
    <n v="-46000"/>
    <n v="2300"/>
  </r>
  <r>
    <n v="583"/>
    <x v="1"/>
    <n v="3"/>
    <s v="ene"/>
    <n v="2025"/>
    <s v="Salida"/>
    <x v="2"/>
    <x v="5"/>
    <n v="0"/>
    <n v="5"/>
    <n v="-5"/>
    <n v="0"/>
    <n v="2250"/>
    <n v="-2250"/>
    <n v="450"/>
  </r>
  <r>
    <n v="584"/>
    <x v="1"/>
    <n v="3"/>
    <s v="ene"/>
    <n v="2025"/>
    <s v="Entrada"/>
    <x v="1"/>
    <x v="0"/>
    <n v="12"/>
    <n v="0"/>
    <n v="12"/>
    <n v="7800"/>
    <n v="0"/>
    <n v="7800"/>
    <n v="650"/>
  </r>
  <r>
    <n v="585"/>
    <x v="1"/>
    <n v="3"/>
    <s v="ene"/>
    <n v="2025"/>
    <s v="Entrada"/>
    <x v="1"/>
    <x v="2"/>
    <n v="10"/>
    <n v="0"/>
    <n v="10"/>
    <n v="12000"/>
    <n v="0"/>
    <n v="12000"/>
    <n v="1200"/>
  </r>
  <r>
    <n v="586"/>
    <x v="1"/>
    <n v="3"/>
    <s v="ene"/>
    <n v="2025"/>
    <s v="Entrada"/>
    <x v="1"/>
    <x v="4"/>
    <n v="10"/>
    <n v="0"/>
    <n v="10"/>
    <n v="500"/>
    <n v="0"/>
    <n v="500"/>
    <n v="50"/>
  </r>
  <r>
    <n v="587"/>
    <x v="1"/>
    <n v="3"/>
    <s v="ene"/>
    <n v="2025"/>
    <s v="Entrada"/>
    <x v="1"/>
    <x v="1"/>
    <n v="12"/>
    <n v="0"/>
    <n v="12"/>
    <n v="14400"/>
    <n v="0"/>
    <n v="14400"/>
    <n v="1200"/>
  </r>
  <r>
    <n v="588"/>
    <x v="1"/>
    <n v="3"/>
    <s v="ene"/>
    <n v="2025"/>
    <s v="Entrada"/>
    <x v="1"/>
    <x v="6"/>
    <n v="13"/>
    <n v="0"/>
    <n v="13"/>
    <n v="3900"/>
    <n v="0"/>
    <n v="3900"/>
    <n v="300"/>
  </r>
  <r>
    <n v="589"/>
    <x v="1"/>
    <n v="3"/>
    <s v="ene"/>
    <n v="2025"/>
    <s v="Salida"/>
    <x v="2"/>
    <x v="3"/>
    <n v="0"/>
    <n v="10"/>
    <n v="-10"/>
    <n v="0"/>
    <n v="23000"/>
    <n v="-23000"/>
    <n v="2300"/>
  </r>
  <r>
    <n v="590"/>
    <x v="1"/>
    <n v="3"/>
    <s v="ene"/>
    <n v="2025"/>
    <s v="Entrada"/>
    <x v="1"/>
    <x v="5"/>
    <n v="21"/>
    <n v="0"/>
    <n v="21"/>
    <n v="10080"/>
    <n v="0"/>
    <n v="10080"/>
    <n v="480"/>
  </r>
  <r>
    <n v="591"/>
    <x v="1"/>
    <n v="3"/>
    <s v="ene"/>
    <n v="2025"/>
    <s v="Entrada"/>
    <x v="1"/>
    <x v="0"/>
    <n v="3"/>
    <n v="0"/>
    <n v="3"/>
    <n v="1950"/>
    <n v="0"/>
    <n v="1950"/>
    <n v="650"/>
  </r>
  <r>
    <n v="592"/>
    <x v="1"/>
    <n v="3"/>
    <s v="ene"/>
    <n v="2025"/>
    <s v="Entrada"/>
    <x v="1"/>
    <x v="2"/>
    <n v="18"/>
    <n v="0"/>
    <n v="18"/>
    <n v="21600"/>
    <n v="0"/>
    <n v="21600"/>
    <n v="1200"/>
  </r>
  <r>
    <n v="593"/>
    <x v="1"/>
    <n v="3"/>
    <s v="ene"/>
    <n v="2025"/>
    <s v="Salida"/>
    <x v="2"/>
    <x v="4"/>
    <n v="0"/>
    <n v="2"/>
    <n v="-2"/>
    <n v="0"/>
    <n v="140"/>
    <n v="-140"/>
    <n v="70"/>
  </r>
  <r>
    <n v="594"/>
    <x v="1"/>
    <n v="3"/>
    <s v="ene"/>
    <n v="2025"/>
    <s v="Salida"/>
    <x v="2"/>
    <x v="1"/>
    <n v="0"/>
    <n v="1"/>
    <n v="-1"/>
    <n v="0"/>
    <n v="1500"/>
    <n v="-1500"/>
    <n v="1500"/>
  </r>
  <r>
    <n v="595"/>
    <x v="1"/>
    <n v="3"/>
    <s v="ene"/>
    <n v="2025"/>
    <s v="Salida"/>
    <x v="2"/>
    <x v="6"/>
    <n v="0"/>
    <n v="20"/>
    <n v="-20"/>
    <n v="0"/>
    <n v="8000"/>
    <n v="-8000"/>
    <n v="400"/>
  </r>
  <r>
    <n v="596"/>
    <x v="1"/>
    <n v="3"/>
    <s v="ene"/>
    <n v="2025"/>
    <s v="Entrada"/>
    <x v="1"/>
    <x v="3"/>
    <n v="18"/>
    <n v="0"/>
    <n v="18"/>
    <n v="36000"/>
    <n v="0"/>
    <n v="36000"/>
    <n v="2000"/>
  </r>
  <r>
    <n v="597"/>
    <x v="1"/>
    <n v="3"/>
    <s v="ene"/>
    <n v="2025"/>
    <s v="Salida"/>
    <x v="2"/>
    <x v="5"/>
    <n v="0"/>
    <n v="19"/>
    <n v="-19"/>
    <n v="0"/>
    <n v="8550"/>
    <n v="-8550"/>
    <n v="450"/>
  </r>
  <r>
    <n v="598"/>
    <x v="1"/>
    <n v="3"/>
    <s v="ene"/>
    <n v="2025"/>
    <s v="Entrada"/>
    <x v="1"/>
    <x v="0"/>
    <n v="6"/>
    <n v="0"/>
    <n v="6"/>
    <n v="3900"/>
    <n v="0"/>
    <n v="3900"/>
    <n v="650"/>
  </r>
  <r>
    <n v="599"/>
    <x v="1"/>
    <n v="3"/>
    <s v="ene"/>
    <n v="2025"/>
    <s v="Entrada"/>
    <x v="1"/>
    <x v="2"/>
    <n v="8"/>
    <n v="0"/>
    <n v="8"/>
    <n v="9600"/>
    <n v="0"/>
    <n v="9600"/>
    <n v="1200"/>
  </r>
  <r>
    <n v="600"/>
    <x v="1"/>
    <n v="3"/>
    <s v="ene"/>
    <n v="2025"/>
    <s v="Entrada"/>
    <x v="1"/>
    <x v="4"/>
    <n v="6"/>
    <n v="0"/>
    <n v="6"/>
    <n v="300"/>
    <n v="0"/>
    <n v="300"/>
    <n v="50"/>
  </r>
  <r>
    <n v="601"/>
    <x v="1"/>
    <n v="3"/>
    <s v="ene"/>
    <n v="2025"/>
    <s v="Entrada"/>
    <x v="1"/>
    <x v="1"/>
    <n v="6"/>
    <n v="0"/>
    <n v="6"/>
    <n v="7200"/>
    <n v="0"/>
    <n v="7200"/>
    <n v="1200"/>
  </r>
  <r>
    <n v="602"/>
    <x v="1"/>
    <n v="3"/>
    <s v="ene"/>
    <n v="2025"/>
    <s v="Entrada"/>
    <x v="1"/>
    <x v="6"/>
    <n v="5"/>
    <n v="0"/>
    <n v="5"/>
    <n v="1500"/>
    <n v="0"/>
    <n v="1500"/>
    <n v="300"/>
  </r>
  <r>
    <n v="603"/>
    <x v="1"/>
    <n v="3"/>
    <s v="ene"/>
    <n v="2025"/>
    <s v="Salida"/>
    <x v="2"/>
    <x v="3"/>
    <n v="0"/>
    <n v="13"/>
    <n v="-13"/>
    <n v="0"/>
    <n v="29900"/>
    <n v="-29900"/>
    <n v="2300"/>
  </r>
  <r>
    <n v="604"/>
    <x v="1"/>
    <n v="3"/>
    <s v="ene"/>
    <n v="2025"/>
    <s v="Salida"/>
    <x v="2"/>
    <x v="5"/>
    <n v="0"/>
    <n v="5"/>
    <n v="-5"/>
    <n v="0"/>
    <n v="2250"/>
    <n v="-2250"/>
    <n v="450"/>
  </r>
  <r>
    <n v="605"/>
    <x v="1"/>
    <n v="3"/>
    <s v="ene"/>
    <n v="2025"/>
    <s v="Entrada"/>
    <x v="1"/>
    <x v="0"/>
    <n v="13"/>
    <n v="0"/>
    <n v="13"/>
    <n v="8450"/>
    <n v="0"/>
    <n v="8450"/>
    <n v="650"/>
  </r>
  <r>
    <n v="606"/>
    <x v="1"/>
    <n v="3"/>
    <s v="ene"/>
    <n v="2025"/>
    <s v="Entrada"/>
    <x v="1"/>
    <x v="2"/>
    <n v="12"/>
    <n v="0"/>
    <n v="12"/>
    <n v="14400"/>
    <n v="0"/>
    <n v="14400"/>
    <n v="1200"/>
  </r>
  <r>
    <n v="607"/>
    <x v="1"/>
    <n v="3"/>
    <s v="ene"/>
    <n v="2025"/>
    <s v="Salida"/>
    <x v="2"/>
    <x v="4"/>
    <n v="0"/>
    <n v="11"/>
    <n v="-11"/>
    <n v="0"/>
    <n v="770"/>
    <n v="-770"/>
    <n v="70"/>
  </r>
  <r>
    <n v="608"/>
    <x v="1"/>
    <n v="3"/>
    <s v="ene"/>
    <n v="2025"/>
    <s v="Entrada"/>
    <x v="1"/>
    <x v="1"/>
    <n v="12"/>
    <n v="0"/>
    <n v="12"/>
    <n v="14400"/>
    <n v="0"/>
    <n v="14400"/>
    <n v="1200"/>
  </r>
  <r>
    <n v="609"/>
    <x v="1"/>
    <n v="3"/>
    <s v="ene"/>
    <n v="2025"/>
    <s v="Salida"/>
    <x v="2"/>
    <x v="6"/>
    <n v="0"/>
    <n v="17"/>
    <n v="-17"/>
    <n v="0"/>
    <n v="6800"/>
    <n v="-6800"/>
    <n v="400"/>
  </r>
  <r>
    <n v="610"/>
    <x v="1"/>
    <n v="3"/>
    <s v="ene"/>
    <n v="2025"/>
    <s v="Entrada"/>
    <x v="1"/>
    <x v="3"/>
    <n v="6"/>
    <n v="0"/>
    <n v="6"/>
    <n v="12000"/>
    <n v="0"/>
    <n v="12000"/>
    <n v="2000"/>
  </r>
  <r>
    <n v="611"/>
    <x v="1"/>
    <n v="3"/>
    <s v="ene"/>
    <n v="2025"/>
    <s v="Salida"/>
    <x v="2"/>
    <x v="5"/>
    <n v="0"/>
    <n v="16"/>
    <n v="-16"/>
    <n v="0"/>
    <n v="7200"/>
    <n v="-7200"/>
    <n v="450"/>
  </r>
  <r>
    <n v="612"/>
    <x v="1"/>
    <n v="3"/>
    <s v="ene"/>
    <n v="2025"/>
    <s v="Salida"/>
    <x v="2"/>
    <x v="0"/>
    <n v="0"/>
    <n v="17"/>
    <n v="-17"/>
    <n v="0"/>
    <n v="12750"/>
    <n v="-12750"/>
    <n v="750"/>
  </r>
  <r>
    <n v="613"/>
    <x v="1"/>
    <n v="3"/>
    <s v="ene"/>
    <n v="2025"/>
    <s v="Entrada"/>
    <x v="1"/>
    <x v="2"/>
    <n v="6"/>
    <n v="0"/>
    <n v="6"/>
    <n v="7200"/>
    <n v="0"/>
    <n v="7200"/>
    <n v="1200"/>
  </r>
  <r>
    <n v="614"/>
    <x v="1"/>
    <n v="3"/>
    <s v="ene"/>
    <n v="2025"/>
    <s v="Salida"/>
    <x v="2"/>
    <x v="4"/>
    <n v="0"/>
    <n v="10"/>
    <n v="-10"/>
    <n v="0"/>
    <n v="700"/>
    <n v="-700"/>
    <n v="70"/>
  </r>
  <r>
    <n v="615"/>
    <x v="1"/>
    <n v="3"/>
    <s v="ene"/>
    <n v="2025"/>
    <s v="Entrada"/>
    <x v="1"/>
    <x v="1"/>
    <n v="6"/>
    <n v="0"/>
    <n v="6"/>
    <n v="7200"/>
    <n v="0"/>
    <n v="7200"/>
    <n v="1200"/>
  </r>
  <r>
    <n v="616"/>
    <x v="1"/>
    <n v="3"/>
    <s v="ene"/>
    <n v="2025"/>
    <s v="Salida"/>
    <x v="2"/>
    <x v="6"/>
    <n v="0"/>
    <n v="17"/>
    <n v="-17"/>
    <n v="0"/>
    <n v="6800"/>
    <n v="-6800"/>
    <n v="400"/>
  </r>
  <r>
    <n v="617"/>
    <x v="1"/>
    <n v="3"/>
    <s v="ene"/>
    <n v="2025"/>
    <s v="Salida"/>
    <x v="2"/>
    <x v="3"/>
    <n v="0"/>
    <n v="15"/>
    <n v="-15"/>
    <n v="0"/>
    <n v="34500"/>
    <n v="-34500"/>
    <n v="2300"/>
  </r>
  <r>
    <n v="618"/>
    <x v="1"/>
    <n v="3"/>
    <s v="ene"/>
    <n v="2025"/>
    <s v="Salida"/>
    <x v="2"/>
    <x v="5"/>
    <n v="0"/>
    <n v="10"/>
    <n v="-10"/>
    <n v="0"/>
    <n v="4500"/>
    <n v="-4500"/>
    <n v="450"/>
  </r>
  <r>
    <n v="619"/>
    <x v="1"/>
    <n v="3"/>
    <s v="ene"/>
    <n v="2025"/>
    <s v="Salida"/>
    <x v="2"/>
    <x v="0"/>
    <n v="0"/>
    <n v="17"/>
    <n v="-17"/>
    <n v="0"/>
    <n v="12750"/>
    <n v="-12750"/>
    <n v="750"/>
  </r>
  <r>
    <n v="620"/>
    <x v="1"/>
    <n v="3"/>
    <s v="ene"/>
    <n v="2025"/>
    <s v="Salida"/>
    <x v="2"/>
    <x v="2"/>
    <n v="0"/>
    <n v="16"/>
    <n v="-16"/>
    <n v="0"/>
    <n v="24000"/>
    <n v="-24000"/>
    <n v="1500"/>
  </r>
  <r>
    <n v="621"/>
    <x v="1"/>
    <n v="3"/>
    <s v="ene"/>
    <n v="2025"/>
    <s v="Entrada"/>
    <x v="1"/>
    <x v="4"/>
    <n v="2"/>
    <n v="0"/>
    <n v="2"/>
    <n v="100"/>
    <n v="0"/>
    <n v="100"/>
    <n v="50"/>
  </r>
  <r>
    <n v="622"/>
    <x v="1"/>
    <n v="3"/>
    <s v="ene"/>
    <n v="2025"/>
    <s v="Salida"/>
    <x v="2"/>
    <x v="1"/>
    <n v="0"/>
    <n v="3"/>
    <n v="-3"/>
    <n v="0"/>
    <n v="4500"/>
    <n v="-4500"/>
    <n v="1500"/>
  </r>
  <r>
    <n v="623"/>
    <x v="1"/>
    <n v="3"/>
    <s v="ene"/>
    <n v="2025"/>
    <s v="Entrada"/>
    <x v="1"/>
    <x v="6"/>
    <n v="6"/>
    <n v="0"/>
    <n v="6"/>
    <n v="1800"/>
    <n v="0"/>
    <n v="1800"/>
    <n v="300"/>
  </r>
  <r>
    <n v="624"/>
    <x v="1"/>
    <n v="3"/>
    <s v="ene"/>
    <n v="2025"/>
    <s v="Entrada"/>
    <x v="1"/>
    <x v="3"/>
    <n v="12"/>
    <n v="0"/>
    <n v="12"/>
    <n v="24000"/>
    <n v="0"/>
    <n v="24000"/>
    <n v="2000"/>
  </r>
  <r>
    <n v="625"/>
    <x v="1"/>
    <n v="3"/>
    <s v="ene"/>
    <n v="2025"/>
    <s v="Entrada"/>
    <x v="1"/>
    <x v="5"/>
    <n v="20"/>
    <n v="0"/>
    <n v="20"/>
    <n v="9600"/>
    <n v="0"/>
    <n v="9600"/>
    <n v="480"/>
  </r>
  <r>
    <n v="626"/>
    <x v="1"/>
    <n v="3"/>
    <s v="ene"/>
    <n v="2025"/>
    <s v="Entrada"/>
    <x v="1"/>
    <x v="0"/>
    <n v="6"/>
    <n v="0"/>
    <n v="6"/>
    <n v="3900"/>
    <n v="0"/>
    <n v="3900"/>
    <n v="650"/>
  </r>
  <r>
    <n v="627"/>
    <x v="1"/>
    <n v="3"/>
    <s v="ene"/>
    <n v="2025"/>
    <s v="Salida"/>
    <x v="2"/>
    <x v="2"/>
    <n v="0"/>
    <n v="17"/>
    <n v="-17"/>
    <n v="0"/>
    <n v="25500"/>
    <n v="-25500"/>
    <n v="1500"/>
  </r>
  <r>
    <n v="628"/>
    <x v="1"/>
    <n v="3"/>
    <s v="ene"/>
    <n v="2025"/>
    <s v="Entrada"/>
    <x v="1"/>
    <x v="4"/>
    <n v="17"/>
    <n v="0"/>
    <n v="17"/>
    <n v="850"/>
    <n v="0"/>
    <n v="850"/>
    <n v="50"/>
  </r>
  <r>
    <n v="629"/>
    <x v="1"/>
    <n v="3"/>
    <s v="ene"/>
    <n v="2025"/>
    <s v="Salida"/>
    <x v="2"/>
    <x v="1"/>
    <n v="0"/>
    <n v="19"/>
    <n v="-19"/>
    <n v="0"/>
    <n v="28500"/>
    <n v="-28500"/>
    <n v="1500"/>
  </r>
  <r>
    <n v="630"/>
    <x v="1"/>
    <n v="3"/>
    <s v="ene"/>
    <n v="2025"/>
    <s v="Salida"/>
    <x v="2"/>
    <x v="6"/>
    <n v="0"/>
    <n v="5"/>
    <n v="-5"/>
    <n v="0"/>
    <n v="2000"/>
    <n v="-2000"/>
    <n v="400"/>
  </r>
  <r>
    <n v="631"/>
    <x v="1"/>
    <n v="3"/>
    <s v="ene"/>
    <n v="2025"/>
    <s v="Salida"/>
    <x v="2"/>
    <x v="3"/>
    <n v="0"/>
    <n v="20"/>
    <n v="-20"/>
    <n v="0"/>
    <n v="46000"/>
    <n v="-46000"/>
    <n v="2300"/>
  </r>
  <r>
    <n v="632"/>
    <x v="1"/>
    <n v="3"/>
    <s v="ene"/>
    <n v="2025"/>
    <s v="Entrada"/>
    <x v="1"/>
    <x v="5"/>
    <n v="6"/>
    <n v="0"/>
    <n v="6"/>
    <n v="2880"/>
    <n v="0"/>
    <n v="2880"/>
    <n v="480"/>
  </r>
  <r>
    <n v="633"/>
    <x v="1"/>
    <n v="3"/>
    <s v="ene"/>
    <n v="2025"/>
    <s v="Salida"/>
    <x v="2"/>
    <x v="0"/>
    <n v="0"/>
    <n v="5"/>
    <n v="-5"/>
    <n v="0"/>
    <n v="3750"/>
    <n v="-3750"/>
    <n v="750"/>
  </r>
  <r>
    <n v="634"/>
    <x v="1"/>
    <n v="3"/>
    <s v="ene"/>
    <n v="2025"/>
    <s v="Salida"/>
    <x v="2"/>
    <x v="2"/>
    <n v="0"/>
    <n v="17"/>
    <n v="-17"/>
    <n v="0"/>
    <n v="25500"/>
    <n v="-25500"/>
    <n v="1500"/>
  </r>
  <r>
    <n v="635"/>
    <x v="1"/>
    <n v="3"/>
    <s v="ene"/>
    <n v="2025"/>
    <s v="Entrada"/>
    <x v="1"/>
    <x v="4"/>
    <n v="6"/>
    <n v="0"/>
    <n v="6"/>
    <n v="300"/>
    <n v="0"/>
    <n v="300"/>
    <n v="50"/>
  </r>
  <r>
    <n v="636"/>
    <x v="1"/>
    <n v="3"/>
    <s v="ene"/>
    <n v="2025"/>
    <s v="Salida"/>
    <x v="2"/>
    <x v="1"/>
    <n v="0"/>
    <n v="17"/>
    <n v="-17"/>
    <n v="0"/>
    <n v="25500"/>
    <n v="-25500"/>
    <n v="1500"/>
  </r>
  <r>
    <n v="637"/>
    <x v="1"/>
    <n v="3"/>
    <s v="ene"/>
    <n v="2025"/>
    <s v="Salida"/>
    <x v="2"/>
    <x v="6"/>
    <n v="0"/>
    <n v="3"/>
    <n v="-3"/>
    <n v="0"/>
    <n v="1200"/>
    <n v="-1200"/>
    <n v="400"/>
  </r>
  <r>
    <n v="638"/>
    <x v="1"/>
    <n v="3"/>
    <s v="ene"/>
    <n v="2025"/>
    <s v="Entrada"/>
    <x v="1"/>
    <x v="3"/>
    <n v="6"/>
    <n v="0"/>
    <n v="6"/>
    <n v="12000"/>
    <n v="0"/>
    <n v="12000"/>
    <n v="2000"/>
  </r>
  <r>
    <n v="639"/>
    <x v="1"/>
    <n v="3"/>
    <s v="ene"/>
    <n v="2025"/>
    <s v="Salida"/>
    <x v="2"/>
    <x v="5"/>
    <n v="0"/>
    <n v="11"/>
    <n v="-11"/>
    <n v="0"/>
    <n v="4950"/>
    <n v="-4950"/>
    <n v="450"/>
  </r>
  <r>
    <n v="640"/>
    <x v="1"/>
    <n v="3"/>
    <s v="ene"/>
    <n v="2025"/>
    <s v="Salida"/>
    <x v="2"/>
    <x v="0"/>
    <n v="0"/>
    <n v="16"/>
    <n v="-16"/>
    <n v="0"/>
    <n v="12000"/>
    <n v="-12000"/>
    <n v="750"/>
  </r>
  <r>
    <n v="641"/>
    <x v="1"/>
    <n v="3"/>
    <s v="ene"/>
    <n v="2025"/>
    <s v="Entrada"/>
    <x v="1"/>
    <x v="2"/>
    <n v="6"/>
    <n v="0"/>
    <n v="6"/>
    <n v="7200"/>
    <n v="0"/>
    <n v="7200"/>
    <n v="1200"/>
  </r>
  <r>
    <n v="642"/>
    <x v="1"/>
    <n v="3"/>
    <s v="ene"/>
    <n v="2025"/>
    <s v="Entrada"/>
    <x v="1"/>
    <x v="4"/>
    <n v="19"/>
    <n v="0"/>
    <n v="19"/>
    <n v="950"/>
    <n v="0"/>
    <n v="950"/>
    <n v="50"/>
  </r>
  <r>
    <n v="643"/>
    <x v="1"/>
    <n v="3"/>
    <s v="ene"/>
    <n v="2025"/>
    <s v="Entrada"/>
    <x v="1"/>
    <x v="1"/>
    <n v="14"/>
    <n v="0"/>
    <n v="14"/>
    <n v="16800"/>
    <n v="0"/>
    <n v="16800"/>
    <n v="1200"/>
  </r>
  <r>
    <n v="644"/>
    <x v="1"/>
    <n v="3"/>
    <s v="ene"/>
    <n v="2025"/>
    <s v="Entrada"/>
    <x v="1"/>
    <x v="6"/>
    <n v="5"/>
    <n v="0"/>
    <n v="5"/>
    <n v="1500"/>
    <n v="0"/>
    <n v="1500"/>
    <n v="300"/>
  </r>
  <r>
    <n v="645"/>
    <x v="1"/>
    <n v="3"/>
    <s v="ene"/>
    <n v="2025"/>
    <s v="Entrada"/>
    <x v="1"/>
    <x v="3"/>
    <n v="6"/>
    <n v="0"/>
    <n v="6"/>
    <n v="12000"/>
    <n v="0"/>
    <n v="12000"/>
    <n v="2000"/>
  </r>
  <r>
    <n v="646"/>
    <x v="1"/>
    <n v="3"/>
    <s v="ene"/>
    <n v="2025"/>
    <s v="Entrada"/>
    <x v="1"/>
    <x v="5"/>
    <n v="19"/>
    <n v="0"/>
    <n v="19"/>
    <n v="9120"/>
    <n v="0"/>
    <n v="9120"/>
    <n v="480"/>
  </r>
  <r>
    <n v="647"/>
    <x v="1"/>
    <n v="3"/>
    <s v="ene"/>
    <n v="2025"/>
    <s v="Entrada"/>
    <x v="1"/>
    <x v="0"/>
    <n v="15"/>
    <n v="0"/>
    <n v="15"/>
    <n v="9750"/>
    <n v="0"/>
    <n v="9750"/>
    <n v="650"/>
  </r>
  <r>
    <n v="648"/>
    <x v="1"/>
    <n v="3"/>
    <s v="ene"/>
    <n v="2025"/>
    <s v="Salida"/>
    <x v="2"/>
    <x v="2"/>
    <n v="0"/>
    <n v="5"/>
    <n v="-5"/>
    <n v="0"/>
    <n v="7500"/>
    <n v="-7500"/>
    <n v="1500"/>
  </r>
  <r>
    <n v="649"/>
    <x v="1"/>
    <n v="3"/>
    <s v="ene"/>
    <n v="2025"/>
    <s v="Entrada"/>
    <x v="1"/>
    <x v="4"/>
    <n v="13"/>
    <n v="0"/>
    <n v="13"/>
    <n v="650"/>
    <n v="0"/>
    <n v="650"/>
    <n v="50"/>
  </r>
  <r>
    <n v="650"/>
    <x v="1"/>
    <n v="3"/>
    <s v="ene"/>
    <n v="2025"/>
    <s v="Salida"/>
    <x v="2"/>
    <x v="1"/>
    <n v="0"/>
    <n v="17"/>
    <n v="-17"/>
    <n v="0"/>
    <n v="25500"/>
    <n v="-25500"/>
    <n v="1500"/>
  </r>
  <r>
    <n v="651"/>
    <x v="1"/>
    <n v="3"/>
    <s v="ene"/>
    <n v="2025"/>
    <s v="Salida"/>
    <x v="2"/>
    <x v="6"/>
    <n v="0"/>
    <n v="17"/>
    <n v="-17"/>
    <n v="0"/>
    <n v="6800"/>
    <n v="-6800"/>
    <n v="400"/>
  </r>
  <r>
    <n v="652"/>
    <x v="1"/>
    <n v="3"/>
    <s v="ene"/>
    <n v="2025"/>
    <s v="Entrada"/>
    <x v="1"/>
    <x v="3"/>
    <n v="16"/>
    <n v="0"/>
    <n v="16"/>
    <n v="32000"/>
    <n v="0"/>
    <n v="32000"/>
    <n v="2000"/>
  </r>
  <r>
    <n v="653"/>
    <x v="1"/>
    <n v="3"/>
    <s v="ene"/>
    <n v="2025"/>
    <s v="Salida"/>
    <x v="2"/>
    <x v="5"/>
    <n v="0"/>
    <n v="4"/>
    <n v="-4"/>
    <n v="0"/>
    <n v="1800"/>
    <n v="-1800"/>
    <n v="450"/>
  </r>
  <r>
    <n v="654"/>
    <x v="1"/>
    <n v="3"/>
    <s v="ene"/>
    <n v="2025"/>
    <s v="Entrada"/>
    <x v="1"/>
    <x v="0"/>
    <n v="6"/>
    <n v="0"/>
    <n v="6"/>
    <n v="3900"/>
    <n v="0"/>
    <n v="3900"/>
    <n v="650"/>
  </r>
  <r>
    <n v="655"/>
    <x v="1"/>
    <n v="3"/>
    <s v="ene"/>
    <n v="2025"/>
    <s v="Salida"/>
    <x v="2"/>
    <x v="2"/>
    <n v="0"/>
    <n v="1"/>
    <n v="-1"/>
    <n v="0"/>
    <n v="1500"/>
    <n v="-1500"/>
    <n v="1500"/>
  </r>
  <r>
    <n v="656"/>
    <x v="1"/>
    <n v="3"/>
    <s v="ene"/>
    <n v="2025"/>
    <s v="Salida"/>
    <x v="2"/>
    <x v="4"/>
    <n v="0"/>
    <n v="3"/>
    <n v="-3"/>
    <n v="0"/>
    <n v="210"/>
    <n v="-210"/>
    <n v="70"/>
  </r>
  <r>
    <n v="657"/>
    <x v="1"/>
    <n v="3"/>
    <s v="ene"/>
    <n v="2025"/>
    <s v="Entrada"/>
    <x v="1"/>
    <x v="1"/>
    <n v="16"/>
    <n v="0"/>
    <n v="16"/>
    <n v="19200"/>
    <n v="0"/>
    <n v="19200"/>
    <n v="1200"/>
  </r>
  <r>
    <n v="658"/>
    <x v="1"/>
    <n v="3"/>
    <s v="ene"/>
    <n v="2025"/>
    <s v="Salida"/>
    <x v="2"/>
    <x v="6"/>
    <n v="0"/>
    <n v="10"/>
    <n v="-10"/>
    <n v="0"/>
    <n v="4000"/>
    <n v="-4000"/>
    <n v="400"/>
  </r>
  <r>
    <n v="659"/>
    <x v="1"/>
    <n v="3"/>
    <s v="ene"/>
    <n v="2025"/>
    <s v="Salida"/>
    <x v="2"/>
    <x v="3"/>
    <n v="0"/>
    <n v="5"/>
    <n v="-5"/>
    <n v="0"/>
    <n v="11500"/>
    <n v="-11500"/>
    <n v="2300"/>
  </r>
  <r>
    <n v="660"/>
    <x v="1"/>
    <n v="3"/>
    <s v="ene"/>
    <n v="2025"/>
    <s v="Entrada"/>
    <x v="1"/>
    <x v="5"/>
    <n v="6"/>
    <n v="0"/>
    <n v="6"/>
    <n v="2880"/>
    <n v="0"/>
    <n v="2880"/>
    <n v="480"/>
  </r>
  <r>
    <n v="661"/>
    <x v="1"/>
    <n v="3"/>
    <s v="ene"/>
    <n v="2025"/>
    <s v="Entrada"/>
    <x v="1"/>
    <x v="0"/>
    <n v="18"/>
    <n v="0"/>
    <n v="18"/>
    <n v="11700"/>
    <n v="0"/>
    <n v="11700"/>
    <n v="650"/>
  </r>
  <r>
    <n v="662"/>
    <x v="1"/>
    <n v="3"/>
    <s v="ene"/>
    <n v="2025"/>
    <s v="Entrada"/>
    <x v="1"/>
    <x v="2"/>
    <n v="15"/>
    <n v="0"/>
    <n v="15"/>
    <n v="18000"/>
    <n v="0"/>
    <n v="18000"/>
    <n v="1200"/>
  </r>
  <r>
    <n v="663"/>
    <x v="1"/>
    <n v="3"/>
    <s v="ene"/>
    <n v="2025"/>
    <s v="Salida"/>
    <x v="2"/>
    <x v="4"/>
    <n v="0"/>
    <n v="15"/>
    <n v="-15"/>
    <n v="0"/>
    <n v="1050"/>
    <n v="-1050"/>
    <n v="70"/>
  </r>
  <r>
    <n v="664"/>
    <x v="1"/>
    <n v="3"/>
    <s v="ene"/>
    <n v="2025"/>
    <s v="Salida"/>
    <x v="2"/>
    <x v="1"/>
    <n v="0"/>
    <n v="1"/>
    <n v="-1"/>
    <n v="0"/>
    <n v="1500"/>
    <n v="-1500"/>
    <n v="1500"/>
  </r>
  <r>
    <n v="665"/>
    <x v="1"/>
    <n v="3"/>
    <s v="ene"/>
    <n v="2025"/>
    <s v="Salida"/>
    <x v="2"/>
    <x v="6"/>
    <n v="0"/>
    <n v="10"/>
    <n v="-10"/>
    <n v="0"/>
    <n v="4000"/>
    <n v="-4000"/>
    <n v="400"/>
  </r>
  <r>
    <n v="666"/>
    <x v="1"/>
    <n v="3"/>
    <s v="ene"/>
    <n v="2025"/>
    <s v="Salida"/>
    <x v="2"/>
    <x v="3"/>
    <n v="0"/>
    <n v="10"/>
    <n v="-10"/>
    <n v="0"/>
    <n v="23000"/>
    <n v="-23000"/>
    <n v="2300"/>
  </r>
  <r>
    <n v="667"/>
    <x v="1"/>
    <n v="3"/>
    <s v="ene"/>
    <n v="2025"/>
    <s v="Salida"/>
    <x v="2"/>
    <x v="5"/>
    <n v="0"/>
    <n v="12"/>
    <n v="-12"/>
    <n v="0"/>
    <n v="5400"/>
    <n v="-5400"/>
    <n v="450"/>
  </r>
  <r>
    <n v="668"/>
    <x v="1"/>
    <n v="3"/>
    <s v="ene"/>
    <n v="2025"/>
    <s v="Salida"/>
    <x v="2"/>
    <x v="0"/>
    <n v="0"/>
    <n v="15"/>
    <n v="-15"/>
    <n v="0"/>
    <n v="11250"/>
    <n v="-11250"/>
    <n v="750"/>
  </r>
  <r>
    <n v="669"/>
    <x v="1"/>
    <n v="3"/>
    <s v="ene"/>
    <n v="2025"/>
    <s v="Salida"/>
    <x v="2"/>
    <x v="2"/>
    <n v="0"/>
    <n v="16"/>
    <n v="-16"/>
    <n v="0"/>
    <n v="24000"/>
    <n v="-24000"/>
    <n v="1500"/>
  </r>
  <r>
    <n v="670"/>
    <x v="1"/>
    <n v="3"/>
    <s v="ene"/>
    <n v="2025"/>
    <s v="Entrada"/>
    <x v="1"/>
    <x v="4"/>
    <n v="17"/>
    <n v="0"/>
    <n v="17"/>
    <n v="850"/>
    <n v="0"/>
    <n v="850"/>
    <n v="50"/>
  </r>
  <r>
    <n v="671"/>
    <x v="1"/>
    <n v="3"/>
    <s v="ene"/>
    <n v="2025"/>
    <s v="Entrada"/>
    <x v="1"/>
    <x v="1"/>
    <n v="6"/>
    <n v="0"/>
    <n v="6"/>
    <n v="7200"/>
    <n v="0"/>
    <n v="7200"/>
    <n v="1200"/>
  </r>
  <r>
    <n v="672"/>
    <x v="1"/>
    <n v="3"/>
    <s v="ene"/>
    <n v="2025"/>
    <s v="Salida"/>
    <x v="2"/>
    <x v="6"/>
    <n v="0"/>
    <n v="1"/>
    <n v="-1"/>
    <n v="0"/>
    <n v="400"/>
    <n v="-400"/>
    <n v="400"/>
  </r>
  <r>
    <n v="673"/>
    <x v="1"/>
    <n v="3"/>
    <s v="ene"/>
    <n v="2025"/>
    <s v="Salida"/>
    <x v="2"/>
    <x v="3"/>
    <n v="0"/>
    <n v="17"/>
    <n v="-17"/>
    <n v="0"/>
    <n v="39100"/>
    <n v="-39100"/>
    <n v="2300"/>
  </r>
  <r>
    <n v="674"/>
    <x v="1"/>
    <n v="3"/>
    <s v="ene"/>
    <n v="2025"/>
    <s v="Entrada"/>
    <x v="1"/>
    <x v="5"/>
    <n v="3"/>
    <n v="0"/>
    <n v="3"/>
    <n v="1440"/>
    <n v="0"/>
    <n v="1440"/>
    <n v="480"/>
  </r>
  <r>
    <n v="675"/>
    <x v="1"/>
    <n v="3"/>
    <s v="ene"/>
    <n v="2025"/>
    <s v="Entrada"/>
    <x v="1"/>
    <x v="0"/>
    <n v="6"/>
    <n v="0"/>
    <n v="6"/>
    <n v="3900"/>
    <n v="0"/>
    <n v="3900"/>
    <n v="650"/>
  </r>
  <r>
    <n v="676"/>
    <x v="1"/>
    <n v="3"/>
    <s v="ene"/>
    <n v="2025"/>
    <s v="Salida"/>
    <x v="2"/>
    <x v="2"/>
    <n v="0"/>
    <n v="17"/>
    <n v="-17"/>
    <n v="0"/>
    <n v="25500"/>
    <n v="-25500"/>
    <n v="1500"/>
  </r>
  <r>
    <n v="677"/>
    <x v="1"/>
    <n v="3"/>
    <s v="ene"/>
    <n v="2025"/>
    <s v="Entrada"/>
    <x v="1"/>
    <x v="4"/>
    <n v="3"/>
    <n v="0"/>
    <n v="3"/>
    <n v="150"/>
    <n v="0"/>
    <n v="150"/>
    <n v="50"/>
  </r>
  <r>
    <n v="678"/>
    <x v="1"/>
    <n v="3"/>
    <s v="ene"/>
    <n v="2025"/>
    <s v="Salida"/>
    <x v="2"/>
    <x v="1"/>
    <n v="0"/>
    <n v="10"/>
    <n v="-10"/>
    <n v="0"/>
    <n v="15000"/>
    <n v="-15000"/>
    <n v="1500"/>
  </r>
  <r>
    <n v="679"/>
    <x v="1"/>
    <n v="3"/>
    <s v="ene"/>
    <n v="2025"/>
    <s v="Salida"/>
    <x v="2"/>
    <x v="6"/>
    <n v="0"/>
    <n v="13"/>
    <n v="-13"/>
    <n v="0"/>
    <n v="5200"/>
    <n v="-5200"/>
    <n v="400"/>
  </r>
  <r>
    <n v="680"/>
    <x v="1"/>
    <n v="3"/>
    <s v="ene"/>
    <n v="2025"/>
    <s v="Entrada"/>
    <x v="1"/>
    <x v="3"/>
    <n v="6"/>
    <n v="0"/>
    <n v="6"/>
    <n v="12000"/>
    <n v="0"/>
    <n v="12000"/>
    <n v="2000"/>
  </r>
  <r>
    <n v="681"/>
    <x v="1"/>
    <n v="3"/>
    <s v="ene"/>
    <n v="2025"/>
    <s v="Salida"/>
    <x v="2"/>
    <x v="5"/>
    <n v="0"/>
    <n v="17"/>
    <n v="-17"/>
    <n v="0"/>
    <n v="7650"/>
    <n v="-7650"/>
    <n v="450"/>
  </r>
  <r>
    <n v="682"/>
    <x v="1"/>
    <n v="3"/>
    <s v="ene"/>
    <n v="2025"/>
    <s v="Salida"/>
    <x v="2"/>
    <x v="0"/>
    <n v="0"/>
    <n v="15"/>
    <n v="-15"/>
    <n v="0"/>
    <n v="11250"/>
    <n v="-11250"/>
    <n v="750"/>
  </r>
  <r>
    <n v="683"/>
    <x v="1"/>
    <n v="3"/>
    <s v="ene"/>
    <n v="2025"/>
    <s v="Salida"/>
    <x v="2"/>
    <x v="2"/>
    <n v="0"/>
    <n v="17"/>
    <n v="-17"/>
    <n v="0"/>
    <n v="25500"/>
    <n v="-25500"/>
    <n v="1500"/>
  </r>
  <r>
    <n v="684"/>
    <x v="1"/>
    <n v="3"/>
    <s v="ene"/>
    <n v="2025"/>
    <s v="Entrada"/>
    <x v="1"/>
    <x v="4"/>
    <n v="15"/>
    <n v="0"/>
    <n v="15"/>
    <n v="750"/>
    <n v="0"/>
    <n v="750"/>
    <n v="50"/>
  </r>
  <r>
    <n v="685"/>
    <x v="1"/>
    <n v="3"/>
    <s v="ene"/>
    <n v="2025"/>
    <s v="Entrada"/>
    <x v="1"/>
    <x v="1"/>
    <n v="6"/>
    <n v="0"/>
    <n v="6"/>
    <n v="7200"/>
    <n v="0"/>
    <n v="7200"/>
    <n v="1200"/>
  </r>
  <r>
    <n v="686"/>
    <x v="1"/>
    <n v="3"/>
    <s v="ene"/>
    <n v="2025"/>
    <s v="Entrada"/>
    <x v="1"/>
    <x v="6"/>
    <n v="17"/>
    <n v="0"/>
    <n v="17"/>
    <n v="5100"/>
    <n v="0"/>
    <n v="5100"/>
    <n v="300"/>
  </r>
  <r>
    <n v="687"/>
    <x v="1"/>
    <n v="3"/>
    <s v="ene"/>
    <n v="2025"/>
    <s v="Entrada"/>
    <x v="1"/>
    <x v="3"/>
    <n v="6"/>
    <n v="0"/>
    <n v="6"/>
    <n v="12000"/>
    <n v="0"/>
    <n v="12000"/>
    <n v="2000"/>
  </r>
  <r>
    <n v="688"/>
    <x v="1"/>
    <n v="3"/>
    <s v="ene"/>
    <n v="2025"/>
    <s v="Entrada"/>
    <x v="1"/>
    <x v="5"/>
    <n v="11"/>
    <n v="0"/>
    <n v="11"/>
    <n v="5280"/>
    <n v="0"/>
    <n v="5280"/>
    <n v="480"/>
  </r>
  <r>
    <n v="689"/>
    <x v="1"/>
    <n v="3"/>
    <s v="ene"/>
    <n v="2025"/>
    <s v="Salida"/>
    <x v="2"/>
    <x v="0"/>
    <n v="0"/>
    <n v="14"/>
    <n v="-14"/>
    <n v="0"/>
    <n v="10500"/>
    <n v="-10500"/>
    <n v="750"/>
  </r>
  <r>
    <n v="690"/>
    <x v="1"/>
    <n v="3"/>
    <s v="ene"/>
    <n v="2025"/>
    <s v="Entrada"/>
    <x v="1"/>
    <x v="2"/>
    <n v="5"/>
    <n v="0"/>
    <n v="5"/>
    <n v="6000"/>
    <n v="0"/>
    <n v="6000"/>
    <n v="1200"/>
  </r>
  <r>
    <n v="691"/>
    <x v="1"/>
    <n v="3"/>
    <s v="ene"/>
    <n v="2025"/>
    <s v="Salida"/>
    <x v="2"/>
    <x v="4"/>
    <n v="0"/>
    <n v="2"/>
    <n v="-2"/>
    <n v="0"/>
    <n v="140"/>
    <n v="-140"/>
    <n v="70"/>
  </r>
  <r>
    <n v="692"/>
    <x v="1"/>
    <n v="3"/>
    <s v="ene"/>
    <n v="2025"/>
    <s v="Salida"/>
    <x v="2"/>
    <x v="1"/>
    <n v="0"/>
    <n v="17"/>
    <n v="-17"/>
    <n v="0"/>
    <n v="25500"/>
    <n v="-25500"/>
    <n v="1500"/>
  </r>
  <r>
    <n v="693"/>
    <x v="1"/>
    <n v="3"/>
    <s v="ene"/>
    <n v="2025"/>
    <s v="Salida"/>
    <x v="2"/>
    <x v="6"/>
    <n v="0"/>
    <n v="15"/>
    <n v="-15"/>
    <n v="0"/>
    <n v="6000"/>
    <n v="-6000"/>
    <n v="400"/>
  </r>
  <r>
    <n v="694"/>
    <x v="1"/>
    <n v="3"/>
    <s v="ene"/>
    <n v="2025"/>
    <s v="Salida"/>
    <x v="2"/>
    <x v="3"/>
    <n v="0"/>
    <n v="13"/>
    <n v="-13"/>
    <n v="0"/>
    <n v="29900"/>
    <n v="-29900"/>
    <n v="2300"/>
  </r>
  <r>
    <n v="695"/>
    <x v="1"/>
    <n v="3"/>
    <s v="ene"/>
    <n v="2025"/>
    <s v="Entrada"/>
    <x v="1"/>
    <x v="5"/>
    <n v="17"/>
    <n v="0"/>
    <n v="17"/>
    <n v="8160"/>
    <n v="0"/>
    <n v="8160"/>
    <n v="480"/>
  </r>
  <r>
    <n v="696"/>
    <x v="1"/>
    <n v="3"/>
    <s v="ene"/>
    <n v="2025"/>
    <s v="Salida"/>
    <x v="2"/>
    <x v="0"/>
    <n v="0"/>
    <n v="3"/>
    <n v="-3"/>
    <n v="0"/>
    <n v="2250"/>
    <n v="-2250"/>
    <n v="750"/>
  </r>
  <r>
    <n v="697"/>
    <x v="1"/>
    <n v="3"/>
    <s v="ene"/>
    <n v="2025"/>
    <s v="Entrada"/>
    <x v="1"/>
    <x v="2"/>
    <n v="3"/>
    <n v="0"/>
    <n v="3"/>
    <n v="3600"/>
    <n v="0"/>
    <n v="3600"/>
    <n v="1200"/>
  </r>
  <r>
    <n v="698"/>
    <x v="1"/>
    <n v="3"/>
    <s v="ene"/>
    <n v="2025"/>
    <s v="Salida"/>
    <x v="2"/>
    <x v="4"/>
    <n v="0"/>
    <n v="13"/>
    <n v="-13"/>
    <n v="0"/>
    <n v="910"/>
    <n v="-910"/>
    <n v="70"/>
  </r>
  <r>
    <n v="699"/>
    <x v="1"/>
    <n v="3"/>
    <s v="ene"/>
    <n v="2025"/>
    <s v="Salida"/>
    <x v="2"/>
    <x v="1"/>
    <n v="0"/>
    <n v="11"/>
    <n v="-11"/>
    <n v="0"/>
    <n v="16500"/>
    <n v="-16500"/>
    <n v="1500"/>
  </r>
  <r>
    <n v="700"/>
    <x v="1"/>
    <n v="3"/>
    <s v="ene"/>
    <n v="2025"/>
    <s v="Entrada"/>
    <x v="1"/>
    <x v="6"/>
    <n v="6"/>
    <n v="0"/>
    <n v="6"/>
    <n v="1800"/>
    <n v="0"/>
    <n v="1800"/>
    <n v="300"/>
  </r>
  <r>
    <n v="701"/>
    <x v="1"/>
    <n v="3"/>
    <s v="ene"/>
    <n v="2025"/>
    <s v="Salida"/>
    <x v="2"/>
    <x v="3"/>
    <n v="0"/>
    <n v="20"/>
    <n v="-20"/>
    <n v="0"/>
    <n v="46000"/>
    <n v="-46000"/>
    <n v="2300"/>
  </r>
  <r>
    <n v="702"/>
    <x v="1"/>
    <n v="3"/>
    <s v="ene"/>
    <n v="2025"/>
    <s v="Entrada"/>
    <x v="1"/>
    <x v="5"/>
    <n v="21"/>
    <n v="0"/>
    <n v="21"/>
    <n v="10080"/>
    <n v="0"/>
    <n v="10080"/>
    <n v="480"/>
  </r>
  <r>
    <n v="703"/>
    <x v="1"/>
    <n v="3"/>
    <s v="ene"/>
    <n v="2025"/>
    <s v="Entrada"/>
    <x v="1"/>
    <x v="0"/>
    <n v="10"/>
    <n v="0"/>
    <n v="10"/>
    <n v="6500"/>
    <n v="0"/>
    <n v="6500"/>
    <n v="650"/>
  </r>
  <r>
    <n v="704"/>
    <x v="1"/>
    <n v="3"/>
    <s v="ene"/>
    <n v="2025"/>
    <s v="Salida"/>
    <x v="2"/>
    <x v="2"/>
    <n v="0"/>
    <n v="17"/>
    <n v="-17"/>
    <n v="0"/>
    <n v="25500"/>
    <n v="-25500"/>
    <n v="1500"/>
  </r>
  <r>
    <n v="705"/>
    <x v="1"/>
    <n v="3"/>
    <s v="ene"/>
    <n v="2025"/>
    <s v="Salida"/>
    <x v="2"/>
    <x v="4"/>
    <n v="0"/>
    <n v="4"/>
    <n v="-4"/>
    <n v="0"/>
    <n v="280"/>
    <n v="-280"/>
    <n v="70"/>
  </r>
  <r>
    <n v="706"/>
    <x v="1"/>
    <n v="3"/>
    <s v="ene"/>
    <n v="2025"/>
    <s v="Salida"/>
    <x v="2"/>
    <x v="1"/>
    <n v="0"/>
    <n v="4"/>
    <n v="-4"/>
    <n v="0"/>
    <n v="6000"/>
    <n v="-6000"/>
    <n v="1500"/>
  </r>
  <r>
    <n v="707"/>
    <x v="1"/>
    <n v="3"/>
    <s v="ene"/>
    <n v="2025"/>
    <s v="Entrada"/>
    <x v="1"/>
    <x v="6"/>
    <n v="10"/>
    <n v="0"/>
    <n v="10"/>
    <n v="3000"/>
    <n v="0"/>
    <n v="3000"/>
    <n v="300"/>
  </r>
  <r>
    <n v="708"/>
    <x v="1"/>
    <n v="3"/>
    <s v="ene"/>
    <n v="2025"/>
    <s v="Salida"/>
    <x v="2"/>
    <x v="3"/>
    <n v="0"/>
    <n v="13"/>
    <n v="-13"/>
    <n v="0"/>
    <n v="29900"/>
    <n v="-29900"/>
    <n v="2300"/>
  </r>
  <r>
    <n v="709"/>
    <x v="1"/>
    <n v="3"/>
    <s v="ene"/>
    <n v="2025"/>
    <s v="Salida"/>
    <x v="2"/>
    <x v="5"/>
    <n v="0"/>
    <n v="3"/>
    <n v="-3"/>
    <n v="0"/>
    <n v="1350"/>
    <n v="-1350"/>
    <n v="450"/>
  </r>
  <r>
    <n v="710"/>
    <x v="1"/>
    <n v="3"/>
    <s v="ene"/>
    <n v="2025"/>
    <s v="Entrada"/>
    <x v="1"/>
    <x v="0"/>
    <n v="20"/>
    <n v="0"/>
    <n v="20"/>
    <n v="13000"/>
    <n v="0"/>
    <n v="13000"/>
    <n v="650"/>
  </r>
  <r>
    <n v="711"/>
    <x v="1"/>
    <n v="3"/>
    <s v="ene"/>
    <n v="2025"/>
    <s v="Salida"/>
    <x v="2"/>
    <x v="2"/>
    <n v="0"/>
    <n v="3"/>
    <n v="-3"/>
    <n v="0"/>
    <n v="4500"/>
    <n v="-4500"/>
    <n v="1500"/>
  </r>
  <r>
    <n v="712"/>
    <x v="1"/>
    <n v="3"/>
    <s v="ene"/>
    <n v="2025"/>
    <s v="Salida"/>
    <x v="2"/>
    <x v="4"/>
    <n v="0"/>
    <n v="2"/>
    <n v="-2"/>
    <n v="0"/>
    <n v="140"/>
    <n v="-140"/>
    <n v="70"/>
  </r>
  <r>
    <n v="713"/>
    <x v="1"/>
    <n v="3"/>
    <s v="ene"/>
    <n v="2025"/>
    <s v="Entrada"/>
    <x v="1"/>
    <x v="1"/>
    <n v="22"/>
    <n v="0"/>
    <n v="22"/>
    <n v="26400"/>
    <n v="0"/>
    <n v="26400"/>
    <n v="1200"/>
  </r>
  <r>
    <n v="714"/>
    <x v="1"/>
    <n v="3"/>
    <s v="ene"/>
    <n v="2025"/>
    <s v="Salida"/>
    <x v="2"/>
    <x v="6"/>
    <n v="0"/>
    <n v="4"/>
    <n v="-4"/>
    <n v="0"/>
    <n v="1600"/>
    <n v="-1600"/>
    <n v="400"/>
  </r>
  <r>
    <n v="715"/>
    <x v="1"/>
    <n v="3"/>
    <s v="ene"/>
    <n v="2025"/>
    <s v="Entrada"/>
    <x v="1"/>
    <x v="3"/>
    <n v="16"/>
    <n v="0"/>
    <n v="16"/>
    <n v="32000"/>
    <n v="0"/>
    <n v="32000"/>
    <n v="2000"/>
  </r>
  <r>
    <n v="716"/>
    <x v="1"/>
    <n v="3"/>
    <s v="ene"/>
    <n v="2025"/>
    <s v="Entrada"/>
    <x v="1"/>
    <x v="5"/>
    <n v="5"/>
    <n v="0"/>
    <n v="5"/>
    <n v="2400"/>
    <n v="0"/>
    <n v="2400"/>
    <n v="480"/>
  </r>
  <r>
    <n v="717"/>
    <x v="1"/>
    <n v="3"/>
    <s v="ene"/>
    <n v="2025"/>
    <s v="Salida"/>
    <x v="2"/>
    <x v="0"/>
    <n v="0"/>
    <n v="18"/>
    <n v="-18"/>
    <n v="0"/>
    <n v="13500"/>
    <n v="-13500"/>
    <n v="750"/>
  </r>
  <r>
    <n v="718"/>
    <x v="1"/>
    <n v="3"/>
    <s v="ene"/>
    <n v="2025"/>
    <s v="Salida"/>
    <x v="2"/>
    <x v="2"/>
    <n v="0"/>
    <n v="17"/>
    <n v="-17"/>
    <n v="0"/>
    <n v="25500"/>
    <n v="-25500"/>
    <n v="1500"/>
  </r>
  <r>
    <n v="719"/>
    <x v="1"/>
    <n v="3"/>
    <s v="ene"/>
    <n v="2025"/>
    <s v="Salida"/>
    <x v="2"/>
    <x v="4"/>
    <n v="0"/>
    <n v="13"/>
    <n v="-13"/>
    <n v="0"/>
    <n v="910"/>
    <n v="-910"/>
    <n v="70"/>
  </r>
  <r>
    <n v="720"/>
    <x v="1"/>
    <n v="3"/>
    <s v="ene"/>
    <n v="2025"/>
    <s v="Entrada"/>
    <x v="1"/>
    <x v="1"/>
    <n v="6"/>
    <n v="0"/>
    <n v="6"/>
    <n v="7200"/>
    <n v="0"/>
    <n v="7200"/>
    <n v="1200"/>
  </r>
  <r>
    <n v="721"/>
    <x v="1"/>
    <n v="3"/>
    <s v="ene"/>
    <n v="2025"/>
    <s v="Salida"/>
    <x v="2"/>
    <x v="6"/>
    <n v="0"/>
    <n v="1"/>
    <n v="-1"/>
    <n v="0"/>
    <n v="400"/>
    <n v="-400"/>
    <n v="400"/>
  </r>
  <r>
    <n v="722"/>
    <x v="1"/>
    <n v="3"/>
    <s v="ene"/>
    <n v="2025"/>
    <s v="Entrada"/>
    <x v="1"/>
    <x v="3"/>
    <n v="6"/>
    <n v="0"/>
    <n v="6"/>
    <n v="12000"/>
    <n v="0"/>
    <n v="12000"/>
    <n v="2000"/>
  </r>
  <r>
    <n v="723"/>
    <x v="1"/>
    <n v="3"/>
    <s v="ene"/>
    <n v="2025"/>
    <s v="Salida"/>
    <x v="2"/>
    <x v="5"/>
    <n v="0"/>
    <n v="4"/>
    <n v="-4"/>
    <n v="0"/>
    <n v="1800"/>
    <n v="-1800"/>
    <n v="450"/>
  </r>
  <r>
    <n v="724"/>
    <x v="1"/>
    <n v="3"/>
    <s v="ene"/>
    <n v="2025"/>
    <s v="Salida"/>
    <x v="2"/>
    <x v="0"/>
    <n v="0"/>
    <n v="15"/>
    <n v="-15"/>
    <n v="0"/>
    <n v="11250"/>
    <n v="-11250"/>
    <n v="750"/>
  </r>
  <r>
    <n v="725"/>
    <x v="1"/>
    <n v="3"/>
    <s v="ene"/>
    <n v="2025"/>
    <s v="Salida"/>
    <x v="2"/>
    <x v="2"/>
    <n v="0"/>
    <n v="20"/>
    <n v="-20"/>
    <n v="0"/>
    <n v="30000"/>
    <n v="-30000"/>
    <n v="1500"/>
  </r>
  <r>
    <n v="726"/>
    <x v="1"/>
    <n v="3"/>
    <s v="ene"/>
    <n v="2025"/>
    <s v="Entrada"/>
    <x v="1"/>
    <x v="4"/>
    <n v="9"/>
    <n v="0"/>
    <n v="9"/>
    <n v="450"/>
    <n v="0"/>
    <n v="450"/>
    <n v="50"/>
  </r>
  <r>
    <n v="727"/>
    <x v="1"/>
    <n v="3"/>
    <s v="ene"/>
    <n v="2025"/>
    <s v="Entrada"/>
    <x v="1"/>
    <x v="1"/>
    <n v="4"/>
    <n v="0"/>
    <n v="4"/>
    <n v="4800"/>
    <n v="0"/>
    <n v="4800"/>
    <n v="1200"/>
  </r>
  <r>
    <n v="728"/>
    <x v="1"/>
    <n v="3"/>
    <s v="ene"/>
    <n v="2025"/>
    <s v="Entrada"/>
    <x v="1"/>
    <x v="6"/>
    <n v="6"/>
    <n v="0"/>
    <n v="6"/>
    <n v="1800"/>
    <n v="0"/>
    <n v="1800"/>
    <n v="300"/>
  </r>
  <r>
    <n v="729"/>
    <x v="1"/>
    <n v="3"/>
    <s v="ene"/>
    <n v="2025"/>
    <s v="Entrada"/>
    <x v="1"/>
    <x v="3"/>
    <n v="15"/>
    <n v="0"/>
    <n v="15"/>
    <n v="30000"/>
    <n v="0"/>
    <n v="30000"/>
    <n v="2000"/>
  </r>
  <r>
    <n v="730"/>
    <x v="1"/>
    <n v="3"/>
    <s v="ene"/>
    <n v="2025"/>
    <s v="Salida"/>
    <x v="2"/>
    <x v="5"/>
    <n v="0"/>
    <n v="17"/>
    <n v="-17"/>
    <n v="0"/>
    <n v="7650"/>
    <n v="-7650"/>
    <n v="450"/>
  </r>
  <r>
    <n v="731"/>
    <x v="1"/>
    <n v="3"/>
    <s v="ene"/>
    <n v="2025"/>
    <s v="Entrada"/>
    <x v="1"/>
    <x v="0"/>
    <n v="17"/>
    <n v="0"/>
    <n v="17"/>
    <n v="11050"/>
    <n v="0"/>
    <n v="11050"/>
    <n v="650"/>
  </r>
  <r>
    <n v="732"/>
    <x v="1"/>
    <n v="3"/>
    <s v="ene"/>
    <n v="2025"/>
    <s v="Salida"/>
    <x v="2"/>
    <x v="2"/>
    <n v="0"/>
    <n v="17"/>
    <n v="-17"/>
    <n v="0"/>
    <n v="25500"/>
    <n v="-25500"/>
    <n v="1500"/>
  </r>
  <r>
    <n v="733"/>
    <x v="1"/>
    <n v="3"/>
    <s v="ene"/>
    <n v="2025"/>
    <s v="Entrada"/>
    <x v="1"/>
    <x v="4"/>
    <n v="16"/>
    <n v="0"/>
    <n v="16"/>
    <n v="800"/>
    <n v="0"/>
    <n v="800"/>
    <n v="50"/>
  </r>
  <r>
    <n v="734"/>
    <x v="1"/>
    <n v="3"/>
    <s v="ene"/>
    <n v="2025"/>
    <s v="Entrada"/>
    <x v="1"/>
    <x v="1"/>
    <n v="18"/>
    <n v="0"/>
    <n v="18"/>
    <n v="21600"/>
    <n v="0"/>
    <n v="21600"/>
    <n v="1200"/>
  </r>
  <r>
    <n v="735"/>
    <x v="1"/>
    <n v="3"/>
    <s v="ene"/>
    <n v="2025"/>
    <s v="Entrada"/>
    <x v="1"/>
    <x v="6"/>
    <n v="16"/>
    <n v="0"/>
    <n v="16"/>
    <n v="4800"/>
    <n v="0"/>
    <n v="4800"/>
    <n v="300"/>
  </r>
  <r>
    <n v="736"/>
    <x v="1"/>
    <n v="3"/>
    <s v="ene"/>
    <n v="2025"/>
    <s v="Salida"/>
    <x v="2"/>
    <x v="3"/>
    <n v="0"/>
    <n v="20"/>
    <n v="-20"/>
    <n v="0"/>
    <n v="46000"/>
    <n v="-46000"/>
    <n v="2300"/>
  </r>
  <r>
    <n v="737"/>
    <x v="1"/>
    <n v="3"/>
    <s v="ene"/>
    <n v="2025"/>
    <s v="Entrada"/>
    <x v="1"/>
    <x v="5"/>
    <n v="6"/>
    <n v="0"/>
    <n v="6"/>
    <n v="2880"/>
    <n v="0"/>
    <n v="2880"/>
    <n v="480"/>
  </r>
  <r>
    <n v="738"/>
    <x v="1"/>
    <n v="3"/>
    <s v="ene"/>
    <n v="2025"/>
    <s v="Salida"/>
    <x v="2"/>
    <x v="0"/>
    <n v="0"/>
    <n v="17"/>
    <n v="-17"/>
    <n v="0"/>
    <n v="12750"/>
    <n v="-12750"/>
    <n v="750"/>
  </r>
  <r>
    <n v="739"/>
    <x v="1"/>
    <n v="3"/>
    <s v="ene"/>
    <n v="2025"/>
    <s v="Entrada"/>
    <x v="1"/>
    <x v="2"/>
    <n v="3"/>
    <n v="0"/>
    <n v="3"/>
    <n v="3600"/>
    <n v="0"/>
    <n v="3600"/>
    <n v="1200"/>
  </r>
  <r>
    <n v="740"/>
    <x v="1"/>
    <n v="3"/>
    <s v="ene"/>
    <n v="2025"/>
    <s v="Entrada"/>
    <x v="1"/>
    <x v="4"/>
    <n v="9"/>
    <n v="0"/>
    <n v="9"/>
    <n v="450"/>
    <n v="0"/>
    <n v="450"/>
    <n v="50"/>
  </r>
  <r>
    <n v="741"/>
    <x v="1"/>
    <n v="3"/>
    <s v="ene"/>
    <n v="2025"/>
    <s v="Salida"/>
    <x v="2"/>
    <x v="1"/>
    <n v="0"/>
    <n v="10"/>
    <n v="-10"/>
    <n v="0"/>
    <n v="15000"/>
    <n v="-15000"/>
    <n v="1500"/>
  </r>
  <r>
    <n v="742"/>
    <x v="1"/>
    <n v="3"/>
    <s v="ene"/>
    <n v="2025"/>
    <s v="Entrada"/>
    <x v="1"/>
    <x v="6"/>
    <n v="5"/>
    <n v="0"/>
    <n v="5"/>
    <n v="1500"/>
    <n v="0"/>
    <n v="1500"/>
    <n v="300"/>
  </r>
  <r>
    <n v="743"/>
    <x v="1"/>
    <n v="3"/>
    <s v="ene"/>
    <n v="2025"/>
    <s v="Salida"/>
    <x v="2"/>
    <x v="3"/>
    <n v="0"/>
    <n v="17"/>
    <n v="-17"/>
    <n v="0"/>
    <n v="39100"/>
    <n v="-39100"/>
    <n v="2300"/>
  </r>
  <r>
    <n v="744"/>
    <x v="1"/>
    <n v="3"/>
    <s v="ene"/>
    <n v="2025"/>
    <s v="Salida"/>
    <x v="3"/>
    <x v="5"/>
    <n v="0"/>
    <n v="17"/>
    <n v="-17"/>
    <n v="0"/>
    <n v="7650"/>
    <n v="-7650"/>
    <n v="450"/>
  </r>
  <r>
    <n v="745"/>
    <x v="1"/>
    <n v="3"/>
    <s v="ene"/>
    <n v="2025"/>
    <s v="Entrada"/>
    <x v="1"/>
    <x v="0"/>
    <n v="13"/>
    <n v="0"/>
    <n v="13"/>
    <n v="8450"/>
    <n v="0"/>
    <n v="8450"/>
    <n v="650"/>
  </r>
  <r>
    <n v="746"/>
    <x v="1"/>
    <n v="3"/>
    <s v="ene"/>
    <n v="2025"/>
    <s v="Salida"/>
    <x v="2"/>
    <x v="2"/>
    <n v="0"/>
    <n v="1"/>
    <n v="-1"/>
    <n v="0"/>
    <n v="1500"/>
    <n v="-1500"/>
    <n v="1500"/>
  </r>
  <r>
    <n v="747"/>
    <x v="1"/>
    <n v="3"/>
    <s v="ene"/>
    <n v="2025"/>
    <s v="Entrada"/>
    <x v="1"/>
    <x v="4"/>
    <n v="2"/>
    <n v="0"/>
    <n v="2"/>
    <n v="100"/>
    <n v="0"/>
    <n v="100"/>
    <n v="50"/>
  </r>
  <r>
    <n v="748"/>
    <x v="1"/>
    <n v="3"/>
    <s v="ene"/>
    <n v="2025"/>
    <s v="Entrada"/>
    <x v="1"/>
    <x v="1"/>
    <n v="10"/>
    <n v="0"/>
    <n v="10"/>
    <n v="12000"/>
    <n v="0"/>
    <n v="12000"/>
    <n v="1200"/>
  </r>
  <r>
    <n v="749"/>
    <x v="1"/>
    <n v="3"/>
    <s v="ene"/>
    <n v="2025"/>
    <s v="Entrada"/>
    <x v="1"/>
    <x v="6"/>
    <n v="21"/>
    <n v="0"/>
    <n v="21"/>
    <n v="6300"/>
    <n v="0"/>
    <n v="6300"/>
    <n v="300"/>
  </r>
  <r>
    <n v="750"/>
    <x v="1"/>
    <n v="3"/>
    <s v="ene"/>
    <n v="2025"/>
    <s v="Salida"/>
    <x v="3"/>
    <x v="3"/>
    <n v="0"/>
    <n v="17"/>
    <n v="-17"/>
    <n v="0"/>
    <n v="39100"/>
    <n v="-39100"/>
    <n v="2300"/>
  </r>
  <r>
    <n v="751"/>
    <x v="1"/>
    <n v="3"/>
    <s v="ene"/>
    <n v="2025"/>
    <s v="Salida"/>
    <x v="2"/>
    <x v="5"/>
    <n v="0"/>
    <n v="14"/>
    <n v="-14"/>
    <n v="0"/>
    <n v="6300"/>
    <n v="-6300"/>
    <n v="450"/>
  </r>
  <r>
    <n v="752"/>
    <x v="1"/>
    <n v="3"/>
    <s v="ene"/>
    <n v="2025"/>
    <s v="Entrada"/>
    <x v="1"/>
    <x v="0"/>
    <n v="2"/>
    <n v="0"/>
    <n v="2"/>
    <n v="1300"/>
    <n v="0"/>
    <n v="1300"/>
    <n v="650"/>
  </r>
  <r>
    <n v="753"/>
    <x v="1"/>
    <n v="3"/>
    <s v="ene"/>
    <n v="2025"/>
    <s v="Salida"/>
    <x v="2"/>
    <x v="2"/>
    <n v="0"/>
    <n v="14"/>
    <n v="-14"/>
    <n v="0"/>
    <n v="21000"/>
    <n v="-21000"/>
    <n v="1500"/>
  </r>
  <r>
    <n v="754"/>
    <x v="1"/>
    <n v="3"/>
    <s v="ene"/>
    <n v="2025"/>
    <s v="Salida"/>
    <x v="2"/>
    <x v="4"/>
    <n v="0"/>
    <n v="17"/>
    <n v="-17"/>
    <n v="0"/>
    <n v="1190"/>
    <n v="-1190"/>
    <n v="70"/>
  </r>
  <r>
    <n v="755"/>
    <x v="1"/>
    <n v="3"/>
    <s v="ene"/>
    <n v="2025"/>
    <s v="Entrada"/>
    <x v="1"/>
    <x v="1"/>
    <n v="17"/>
    <n v="0"/>
    <n v="17"/>
    <n v="20400"/>
    <n v="0"/>
    <n v="20400"/>
    <n v="1200"/>
  </r>
  <r>
    <n v="756"/>
    <x v="1"/>
    <n v="3"/>
    <s v="ene"/>
    <n v="2025"/>
    <s v="Salida"/>
    <x v="3"/>
    <x v="6"/>
    <n v="0"/>
    <n v="11"/>
    <n v="-11"/>
    <n v="0"/>
    <n v="4400"/>
    <n v="-4400"/>
    <n v="400"/>
  </r>
  <r>
    <n v="757"/>
    <x v="1"/>
    <n v="3"/>
    <s v="ene"/>
    <n v="2025"/>
    <s v="Entrada"/>
    <x v="1"/>
    <x v="3"/>
    <n v="3"/>
    <n v="0"/>
    <n v="3"/>
    <n v="6000"/>
    <n v="0"/>
    <n v="6000"/>
    <n v="2000"/>
  </r>
  <r>
    <n v="758"/>
    <x v="1"/>
    <n v="3"/>
    <s v="ene"/>
    <n v="2025"/>
    <s v="Entrada"/>
    <x v="1"/>
    <x v="5"/>
    <n v="18"/>
    <n v="0"/>
    <n v="18"/>
    <n v="8640"/>
    <n v="0"/>
    <n v="8640"/>
    <n v="480"/>
  </r>
  <r>
    <n v="759"/>
    <x v="2"/>
    <n v="4"/>
    <s v="ene"/>
    <n v="2025"/>
    <s v="Salida"/>
    <x v="2"/>
    <x v="0"/>
    <n v="0"/>
    <n v="2"/>
    <n v="-2"/>
    <n v="0"/>
    <n v="1500"/>
    <n v="-1500"/>
    <n v="750"/>
  </r>
  <r>
    <n v="760"/>
    <x v="2"/>
    <n v="4"/>
    <s v="ene"/>
    <n v="2025"/>
    <s v="Salida"/>
    <x v="2"/>
    <x v="2"/>
    <n v="0"/>
    <n v="17"/>
    <n v="-17"/>
    <n v="0"/>
    <n v="25500"/>
    <n v="-25500"/>
    <n v="1500"/>
  </r>
  <r>
    <n v="761"/>
    <x v="2"/>
    <n v="4"/>
    <s v="ene"/>
    <n v="2025"/>
    <s v="Entrada"/>
    <x v="1"/>
    <x v="4"/>
    <n v="17"/>
    <n v="0"/>
    <n v="17"/>
    <n v="850"/>
    <n v="0"/>
    <n v="850"/>
    <n v="50"/>
  </r>
  <r>
    <n v="762"/>
    <x v="2"/>
    <n v="4"/>
    <s v="ene"/>
    <n v="2025"/>
    <s v="Entrada"/>
    <x v="1"/>
    <x v="1"/>
    <n v="3"/>
    <n v="0"/>
    <n v="3"/>
    <n v="3600"/>
    <n v="0"/>
    <n v="3600"/>
    <n v="1200"/>
  </r>
  <r>
    <n v="763"/>
    <x v="2"/>
    <n v="4"/>
    <s v="ene"/>
    <n v="2025"/>
    <s v="Entrada"/>
    <x v="1"/>
    <x v="6"/>
    <n v="3"/>
    <n v="0"/>
    <n v="3"/>
    <n v="900"/>
    <n v="0"/>
    <n v="900"/>
    <n v="300"/>
  </r>
  <r>
    <n v="764"/>
    <x v="2"/>
    <n v="4"/>
    <s v="ene"/>
    <n v="2025"/>
    <s v="Salida"/>
    <x v="2"/>
    <x v="3"/>
    <n v="0"/>
    <n v="16"/>
    <n v="-16"/>
    <n v="0"/>
    <n v="36800"/>
    <n v="-36800"/>
    <n v="2300"/>
  </r>
  <r>
    <n v="765"/>
    <x v="2"/>
    <n v="4"/>
    <s v="ene"/>
    <n v="2025"/>
    <s v="Salida"/>
    <x v="2"/>
    <x v="5"/>
    <n v="0"/>
    <n v="17"/>
    <n v="-17"/>
    <n v="0"/>
    <n v="7650"/>
    <n v="-7650"/>
    <n v="450"/>
  </r>
  <r>
    <n v="766"/>
    <x v="2"/>
    <n v="4"/>
    <s v="ene"/>
    <n v="2025"/>
    <s v="Entrada"/>
    <x v="1"/>
    <x v="0"/>
    <n v="11"/>
    <n v="0"/>
    <n v="11"/>
    <n v="7150"/>
    <n v="0"/>
    <n v="7150"/>
    <n v="650"/>
  </r>
  <r>
    <n v="767"/>
    <x v="2"/>
    <n v="4"/>
    <s v="ene"/>
    <n v="2025"/>
    <s v="Entrada"/>
    <x v="1"/>
    <x v="2"/>
    <n v="21"/>
    <n v="0"/>
    <n v="21"/>
    <n v="25200"/>
    <n v="0"/>
    <n v="25200"/>
    <n v="1200"/>
  </r>
  <r>
    <n v="768"/>
    <x v="2"/>
    <n v="4"/>
    <s v="ene"/>
    <n v="2025"/>
    <s v="Entrada"/>
    <x v="1"/>
    <x v="4"/>
    <n v="3"/>
    <n v="0"/>
    <n v="3"/>
    <n v="150"/>
    <n v="0"/>
    <n v="150"/>
    <n v="50"/>
  </r>
  <r>
    <n v="769"/>
    <x v="2"/>
    <n v="4"/>
    <s v="ene"/>
    <n v="2025"/>
    <s v="Entrada"/>
    <x v="1"/>
    <x v="1"/>
    <n v="7"/>
    <n v="0"/>
    <n v="7"/>
    <n v="8400"/>
    <n v="0"/>
    <n v="8400"/>
    <n v="1200"/>
  </r>
  <r>
    <n v="770"/>
    <x v="2"/>
    <n v="4"/>
    <s v="ene"/>
    <n v="2025"/>
    <s v="Entrada"/>
    <x v="1"/>
    <x v="6"/>
    <n v="3"/>
    <n v="0"/>
    <n v="3"/>
    <n v="900"/>
    <n v="0"/>
    <n v="900"/>
    <n v="300"/>
  </r>
  <r>
    <n v="771"/>
    <x v="2"/>
    <n v="4"/>
    <s v="ene"/>
    <n v="2025"/>
    <s v="Salida"/>
    <x v="2"/>
    <x v="3"/>
    <n v="0"/>
    <n v="5"/>
    <n v="-5"/>
    <n v="0"/>
    <n v="11500"/>
    <n v="-11500"/>
    <n v="2300"/>
  </r>
  <r>
    <n v="772"/>
    <x v="2"/>
    <n v="4"/>
    <s v="ene"/>
    <n v="2025"/>
    <s v="Salida"/>
    <x v="2"/>
    <x v="5"/>
    <n v="0"/>
    <n v="10"/>
    <n v="-10"/>
    <n v="0"/>
    <n v="4500"/>
    <n v="-4500"/>
    <n v="450"/>
  </r>
  <r>
    <n v="773"/>
    <x v="2"/>
    <n v="4"/>
    <s v="ene"/>
    <n v="2025"/>
    <s v="Salida"/>
    <x v="2"/>
    <x v="0"/>
    <n v="0"/>
    <n v="17"/>
    <n v="-17"/>
    <n v="0"/>
    <n v="12750"/>
    <n v="-12750"/>
    <n v="750"/>
  </r>
  <r>
    <n v="774"/>
    <x v="2"/>
    <n v="4"/>
    <s v="ene"/>
    <n v="2025"/>
    <s v="Salida"/>
    <x v="2"/>
    <x v="2"/>
    <n v="0"/>
    <n v="11"/>
    <n v="-11"/>
    <n v="0"/>
    <n v="16500"/>
    <n v="-16500"/>
    <n v="1500"/>
  </r>
  <r>
    <n v="775"/>
    <x v="2"/>
    <n v="4"/>
    <s v="ene"/>
    <n v="2025"/>
    <s v="Entrada"/>
    <x v="1"/>
    <x v="4"/>
    <n v="9"/>
    <n v="0"/>
    <n v="9"/>
    <n v="450"/>
    <n v="0"/>
    <n v="450"/>
    <n v="50"/>
  </r>
  <r>
    <n v="776"/>
    <x v="2"/>
    <n v="4"/>
    <s v="ene"/>
    <n v="2025"/>
    <s v="Salida"/>
    <x v="2"/>
    <x v="1"/>
    <n v="0"/>
    <n v="17"/>
    <n v="-17"/>
    <n v="0"/>
    <n v="25500"/>
    <n v="-25500"/>
    <n v="1500"/>
  </r>
  <r>
    <n v="777"/>
    <x v="2"/>
    <n v="4"/>
    <s v="ene"/>
    <n v="2025"/>
    <s v="Entrada"/>
    <x v="1"/>
    <x v="6"/>
    <n v="6"/>
    <n v="0"/>
    <n v="6"/>
    <n v="1800"/>
    <n v="0"/>
    <n v="1800"/>
    <n v="300"/>
  </r>
  <r>
    <n v="778"/>
    <x v="2"/>
    <n v="4"/>
    <s v="ene"/>
    <n v="2025"/>
    <s v="Salida"/>
    <x v="2"/>
    <x v="3"/>
    <n v="0"/>
    <n v="19"/>
    <n v="-19"/>
    <n v="0"/>
    <n v="43700"/>
    <n v="-43700"/>
    <n v="2300"/>
  </r>
  <r>
    <n v="779"/>
    <x v="2"/>
    <n v="4"/>
    <s v="ene"/>
    <n v="2025"/>
    <s v="Entrada"/>
    <x v="1"/>
    <x v="5"/>
    <n v="14"/>
    <n v="0"/>
    <n v="14"/>
    <n v="6720"/>
    <n v="0"/>
    <n v="6720"/>
    <n v="480"/>
  </r>
  <r>
    <n v="780"/>
    <x v="2"/>
    <n v="4"/>
    <s v="ene"/>
    <n v="2025"/>
    <s v="Salida"/>
    <x v="2"/>
    <x v="0"/>
    <n v="0"/>
    <n v="17"/>
    <n v="-17"/>
    <n v="0"/>
    <n v="12750"/>
    <n v="-12750"/>
    <n v="750"/>
  </r>
  <r>
    <n v="781"/>
    <x v="2"/>
    <n v="4"/>
    <s v="ene"/>
    <n v="2025"/>
    <s v="Salida"/>
    <x v="2"/>
    <x v="2"/>
    <n v="0"/>
    <n v="2"/>
    <n v="-2"/>
    <n v="0"/>
    <n v="3000"/>
    <n v="-3000"/>
    <n v="1500"/>
  </r>
  <r>
    <n v="782"/>
    <x v="2"/>
    <n v="4"/>
    <s v="ene"/>
    <n v="2025"/>
    <s v="Entrada"/>
    <x v="1"/>
    <x v="4"/>
    <n v="13"/>
    <n v="0"/>
    <n v="13"/>
    <n v="650"/>
    <n v="0"/>
    <n v="650"/>
    <n v="50"/>
  </r>
  <r>
    <n v="783"/>
    <x v="2"/>
    <n v="4"/>
    <s v="ene"/>
    <n v="2025"/>
    <s v="Salida"/>
    <x v="2"/>
    <x v="1"/>
    <n v="0"/>
    <n v="2"/>
    <n v="-2"/>
    <n v="0"/>
    <n v="3000"/>
    <n v="-3000"/>
    <n v="1500"/>
  </r>
  <r>
    <n v="784"/>
    <x v="2"/>
    <n v="4"/>
    <s v="ene"/>
    <n v="2025"/>
    <s v="Entrada"/>
    <x v="1"/>
    <x v="6"/>
    <n v="2"/>
    <n v="0"/>
    <n v="2"/>
    <n v="600"/>
    <n v="0"/>
    <n v="600"/>
    <n v="300"/>
  </r>
  <r>
    <n v="785"/>
    <x v="2"/>
    <n v="4"/>
    <s v="ene"/>
    <n v="2025"/>
    <s v="Entrada"/>
    <x v="1"/>
    <x v="3"/>
    <n v="3"/>
    <n v="0"/>
    <n v="3"/>
    <n v="6000"/>
    <n v="0"/>
    <n v="6000"/>
    <n v="2000"/>
  </r>
  <r>
    <n v="786"/>
    <x v="2"/>
    <n v="4"/>
    <s v="ene"/>
    <n v="2025"/>
    <s v="Entrada"/>
    <x v="1"/>
    <x v="5"/>
    <n v="16"/>
    <n v="0"/>
    <n v="16"/>
    <n v="7680"/>
    <n v="0"/>
    <n v="7680"/>
    <n v="480"/>
  </r>
  <r>
    <n v="787"/>
    <x v="2"/>
    <n v="4"/>
    <s v="ene"/>
    <n v="2025"/>
    <s v="Salida"/>
    <x v="2"/>
    <x v="0"/>
    <n v="0"/>
    <n v="16"/>
    <n v="-16"/>
    <n v="0"/>
    <n v="12000"/>
    <n v="-12000"/>
    <n v="750"/>
  </r>
  <r>
    <n v="788"/>
    <x v="2"/>
    <n v="4"/>
    <s v="ene"/>
    <n v="2025"/>
    <s v="Salida"/>
    <x v="2"/>
    <x v="2"/>
    <n v="0"/>
    <n v="5"/>
    <n v="-5"/>
    <n v="0"/>
    <n v="7500"/>
    <n v="-7500"/>
    <n v="1500"/>
  </r>
  <r>
    <n v="789"/>
    <x v="2"/>
    <n v="4"/>
    <s v="ene"/>
    <n v="2025"/>
    <s v="Salida"/>
    <x v="2"/>
    <x v="4"/>
    <n v="0"/>
    <n v="11"/>
    <n v="-11"/>
    <n v="0"/>
    <n v="770"/>
    <n v="-770"/>
    <n v="70"/>
  </r>
  <r>
    <n v="790"/>
    <x v="2"/>
    <n v="4"/>
    <s v="ene"/>
    <n v="2025"/>
    <s v="Entrada"/>
    <x v="1"/>
    <x v="1"/>
    <n v="21"/>
    <n v="0"/>
    <n v="21"/>
    <n v="25200"/>
    <n v="0"/>
    <n v="25200"/>
    <n v="1200"/>
  </r>
  <r>
    <n v="791"/>
    <x v="2"/>
    <n v="4"/>
    <s v="ene"/>
    <n v="2025"/>
    <s v="Salida"/>
    <x v="2"/>
    <x v="6"/>
    <n v="0"/>
    <n v="17"/>
    <n v="-17"/>
    <n v="0"/>
    <n v="6800"/>
    <n v="-6800"/>
    <n v="400"/>
  </r>
  <r>
    <n v="792"/>
    <x v="2"/>
    <n v="4"/>
    <s v="ene"/>
    <n v="2025"/>
    <s v="Salida"/>
    <x v="2"/>
    <x v="3"/>
    <n v="0"/>
    <n v="17"/>
    <n v="-17"/>
    <n v="0"/>
    <n v="39100"/>
    <n v="-39100"/>
    <n v="2300"/>
  </r>
  <r>
    <n v="793"/>
    <x v="2"/>
    <n v="4"/>
    <s v="ene"/>
    <n v="2025"/>
    <s v="Entrada"/>
    <x v="1"/>
    <x v="5"/>
    <n v="22"/>
    <n v="0"/>
    <n v="22"/>
    <n v="10560"/>
    <n v="0"/>
    <n v="10560"/>
    <n v="480"/>
  </r>
  <r>
    <n v="794"/>
    <x v="2"/>
    <n v="4"/>
    <s v="ene"/>
    <n v="2025"/>
    <s v="Entrada"/>
    <x v="1"/>
    <x v="0"/>
    <n v="3"/>
    <n v="0"/>
    <n v="3"/>
    <n v="1950"/>
    <n v="0"/>
    <n v="1950"/>
    <n v="650"/>
  </r>
  <r>
    <n v="795"/>
    <x v="2"/>
    <n v="4"/>
    <s v="ene"/>
    <n v="2025"/>
    <s v="Entrada"/>
    <x v="1"/>
    <x v="2"/>
    <n v="3"/>
    <n v="0"/>
    <n v="3"/>
    <n v="3600"/>
    <n v="0"/>
    <n v="3600"/>
    <n v="1200"/>
  </r>
  <r>
    <n v="796"/>
    <x v="2"/>
    <n v="4"/>
    <s v="ene"/>
    <n v="2025"/>
    <s v="Salida"/>
    <x v="2"/>
    <x v="4"/>
    <n v="0"/>
    <n v="3"/>
    <n v="-3"/>
    <n v="0"/>
    <n v="210"/>
    <n v="-210"/>
    <n v="70"/>
  </r>
  <r>
    <n v="797"/>
    <x v="2"/>
    <n v="4"/>
    <s v="ene"/>
    <n v="2025"/>
    <s v="Entrada"/>
    <x v="1"/>
    <x v="1"/>
    <n v="2"/>
    <n v="0"/>
    <n v="2"/>
    <n v="2400"/>
    <n v="0"/>
    <n v="2400"/>
    <n v="1200"/>
  </r>
  <r>
    <n v="798"/>
    <x v="2"/>
    <n v="4"/>
    <s v="ene"/>
    <n v="2025"/>
    <s v="Salida"/>
    <x v="2"/>
    <x v="6"/>
    <n v="0"/>
    <n v="12"/>
    <n v="-12"/>
    <n v="0"/>
    <n v="4800"/>
    <n v="-4800"/>
    <n v="400"/>
  </r>
  <r>
    <n v="799"/>
    <x v="2"/>
    <n v="4"/>
    <s v="ene"/>
    <n v="2025"/>
    <s v="Salida"/>
    <x v="2"/>
    <x v="3"/>
    <n v="0"/>
    <n v="3"/>
    <n v="-3"/>
    <n v="0"/>
    <n v="6900"/>
    <n v="-6900"/>
    <n v="2300"/>
  </r>
  <r>
    <n v="800"/>
    <x v="2"/>
    <n v="4"/>
    <s v="ene"/>
    <n v="2025"/>
    <s v="Salida"/>
    <x v="2"/>
    <x v="5"/>
    <n v="0"/>
    <n v="10"/>
    <n v="-10"/>
    <n v="0"/>
    <n v="4500"/>
    <n v="-4500"/>
    <n v="450"/>
  </r>
  <r>
    <n v="801"/>
    <x v="2"/>
    <n v="4"/>
    <s v="ene"/>
    <n v="2025"/>
    <s v="Salida"/>
    <x v="2"/>
    <x v="0"/>
    <n v="0"/>
    <n v="18"/>
    <n v="-18"/>
    <n v="0"/>
    <n v="13500"/>
    <n v="-13500"/>
    <n v="750"/>
  </r>
  <r>
    <n v="802"/>
    <x v="2"/>
    <n v="4"/>
    <s v="ene"/>
    <n v="2025"/>
    <s v="Salida"/>
    <x v="2"/>
    <x v="2"/>
    <n v="0"/>
    <n v="17"/>
    <n v="-17"/>
    <n v="0"/>
    <n v="25500"/>
    <n v="-25500"/>
    <n v="1500"/>
  </r>
  <r>
    <n v="803"/>
    <x v="2"/>
    <n v="4"/>
    <s v="ene"/>
    <n v="2025"/>
    <s v="Entrada"/>
    <x v="1"/>
    <x v="4"/>
    <n v="9"/>
    <n v="0"/>
    <n v="9"/>
    <n v="450"/>
    <n v="0"/>
    <n v="450"/>
    <n v="50"/>
  </r>
  <r>
    <n v="804"/>
    <x v="2"/>
    <n v="4"/>
    <s v="ene"/>
    <n v="2025"/>
    <s v="Entrada"/>
    <x v="1"/>
    <x v="1"/>
    <n v="20"/>
    <n v="0"/>
    <n v="20"/>
    <n v="24000"/>
    <n v="0"/>
    <n v="24000"/>
    <n v="1200"/>
  </r>
  <r>
    <n v="805"/>
    <x v="2"/>
    <n v="4"/>
    <s v="ene"/>
    <n v="2025"/>
    <s v="Entrada"/>
    <x v="1"/>
    <x v="6"/>
    <n v="21"/>
    <n v="0"/>
    <n v="21"/>
    <n v="6300"/>
    <n v="0"/>
    <n v="6300"/>
    <n v="300"/>
  </r>
  <r>
    <n v="806"/>
    <x v="2"/>
    <n v="4"/>
    <s v="ene"/>
    <n v="2025"/>
    <s v="Salida"/>
    <x v="2"/>
    <x v="3"/>
    <n v="0"/>
    <n v="18"/>
    <n v="-18"/>
    <n v="0"/>
    <n v="41400"/>
    <n v="-41400"/>
    <n v="2300"/>
  </r>
  <r>
    <n v="807"/>
    <x v="2"/>
    <n v="4"/>
    <s v="ene"/>
    <n v="2025"/>
    <s v="Entrada"/>
    <x v="1"/>
    <x v="5"/>
    <n v="2"/>
    <n v="0"/>
    <n v="2"/>
    <n v="960"/>
    <n v="0"/>
    <n v="960"/>
    <n v="480"/>
  </r>
  <r>
    <n v="808"/>
    <x v="2"/>
    <n v="4"/>
    <s v="ene"/>
    <n v="2025"/>
    <s v="Salida"/>
    <x v="2"/>
    <x v="0"/>
    <n v="0"/>
    <n v="17"/>
    <n v="-17"/>
    <n v="0"/>
    <n v="12750"/>
    <n v="-12750"/>
    <n v="750"/>
  </r>
  <r>
    <n v="809"/>
    <x v="2"/>
    <n v="4"/>
    <s v="ene"/>
    <n v="2025"/>
    <s v="Entrada"/>
    <x v="1"/>
    <x v="2"/>
    <n v="16"/>
    <n v="0"/>
    <n v="16"/>
    <n v="19200"/>
    <n v="0"/>
    <n v="19200"/>
    <n v="1200"/>
  </r>
  <r>
    <n v="810"/>
    <x v="2"/>
    <n v="4"/>
    <s v="ene"/>
    <n v="2025"/>
    <s v="Entrada"/>
    <x v="1"/>
    <x v="4"/>
    <n v="3"/>
    <n v="0"/>
    <n v="3"/>
    <n v="150"/>
    <n v="0"/>
    <n v="150"/>
    <n v="50"/>
  </r>
  <r>
    <n v="811"/>
    <x v="2"/>
    <n v="4"/>
    <s v="ene"/>
    <n v="2025"/>
    <s v="Entrada"/>
    <x v="1"/>
    <x v="1"/>
    <n v="8"/>
    <n v="0"/>
    <n v="8"/>
    <n v="9600"/>
    <n v="0"/>
    <n v="9600"/>
    <n v="1200"/>
  </r>
  <r>
    <n v="812"/>
    <x v="2"/>
    <n v="4"/>
    <s v="ene"/>
    <n v="2025"/>
    <s v="Salida"/>
    <x v="2"/>
    <x v="6"/>
    <n v="0"/>
    <n v="10"/>
    <n v="-10"/>
    <n v="0"/>
    <n v="4000"/>
    <n v="-4000"/>
    <n v="400"/>
  </r>
  <r>
    <n v="813"/>
    <x v="2"/>
    <n v="4"/>
    <s v="ene"/>
    <n v="2025"/>
    <s v="Entrada"/>
    <x v="1"/>
    <x v="3"/>
    <n v="3"/>
    <n v="0"/>
    <n v="3"/>
    <n v="6000"/>
    <n v="0"/>
    <n v="6000"/>
    <n v="2000"/>
  </r>
  <r>
    <n v="814"/>
    <x v="2"/>
    <n v="4"/>
    <s v="ene"/>
    <n v="2025"/>
    <s v="Salida"/>
    <x v="2"/>
    <x v="5"/>
    <n v="0"/>
    <n v="10"/>
    <n v="-10"/>
    <n v="0"/>
    <n v="4500"/>
    <n v="-4500"/>
    <n v="450"/>
  </r>
  <r>
    <n v="815"/>
    <x v="2"/>
    <n v="4"/>
    <s v="ene"/>
    <n v="2025"/>
    <s v="Salida"/>
    <x v="2"/>
    <x v="0"/>
    <n v="0"/>
    <n v="19"/>
    <n v="-19"/>
    <n v="0"/>
    <n v="14250"/>
    <n v="-14250"/>
    <n v="750"/>
  </r>
  <r>
    <n v="816"/>
    <x v="2"/>
    <n v="4"/>
    <s v="ene"/>
    <n v="2025"/>
    <s v="Entrada"/>
    <x v="1"/>
    <x v="2"/>
    <n v="8"/>
    <n v="0"/>
    <n v="8"/>
    <n v="9600"/>
    <n v="0"/>
    <n v="9600"/>
    <n v="1200"/>
  </r>
  <r>
    <n v="817"/>
    <x v="2"/>
    <n v="4"/>
    <s v="ene"/>
    <n v="2025"/>
    <s v="Salida"/>
    <x v="2"/>
    <x v="4"/>
    <n v="0"/>
    <n v="10"/>
    <n v="-10"/>
    <n v="0"/>
    <n v="700"/>
    <n v="-700"/>
    <n v="70"/>
  </r>
  <r>
    <n v="818"/>
    <x v="2"/>
    <n v="4"/>
    <s v="ene"/>
    <n v="2025"/>
    <s v="Salida"/>
    <x v="2"/>
    <x v="1"/>
    <n v="0"/>
    <n v="15"/>
    <n v="-15"/>
    <n v="0"/>
    <n v="22500"/>
    <n v="-22500"/>
    <n v="1500"/>
  </r>
  <r>
    <n v="819"/>
    <x v="2"/>
    <n v="4"/>
    <s v="ene"/>
    <n v="2025"/>
    <s v="Salida"/>
    <x v="2"/>
    <x v="6"/>
    <n v="0"/>
    <n v="20"/>
    <n v="-20"/>
    <n v="0"/>
    <n v="8000"/>
    <n v="-8000"/>
    <n v="400"/>
  </r>
  <r>
    <n v="820"/>
    <x v="2"/>
    <n v="4"/>
    <s v="ene"/>
    <n v="2025"/>
    <s v="Salida"/>
    <x v="2"/>
    <x v="3"/>
    <n v="0"/>
    <n v="12"/>
    <n v="-12"/>
    <n v="0"/>
    <n v="27600"/>
    <n v="-27600"/>
    <n v="2300"/>
  </r>
  <r>
    <n v="821"/>
    <x v="2"/>
    <n v="4"/>
    <s v="ene"/>
    <n v="2025"/>
    <s v="Entrada"/>
    <x v="1"/>
    <x v="5"/>
    <n v="18"/>
    <n v="0"/>
    <n v="18"/>
    <n v="8640"/>
    <n v="0"/>
    <n v="8640"/>
    <n v="480"/>
  </r>
  <r>
    <n v="822"/>
    <x v="2"/>
    <n v="4"/>
    <s v="ene"/>
    <n v="2025"/>
    <s v="Salida"/>
    <x v="2"/>
    <x v="0"/>
    <n v="0"/>
    <n v="17"/>
    <n v="-17"/>
    <n v="0"/>
    <n v="12750"/>
    <n v="-12750"/>
    <n v="750"/>
  </r>
  <r>
    <n v="823"/>
    <x v="2"/>
    <n v="4"/>
    <s v="ene"/>
    <n v="2025"/>
    <s v="Entrada"/>
    <x v="1"/>
    <x v="2"/>
    <n v="8"/>
    <n v="0"/>
    <n v="8"/>
    <n v="9600"/>
    <n v="0"/>
    <n v="9600"/>
    <n v="1200"/>
  </r>
  <r>
    <n v="824"/>
    <x v="2"/>
    <n v="4"/>
    <s v="ene"/>
    <n v="2025"/>
    <s v="Entrada"/>
    <x v="1"/>
    <x v="4"/>
    <n v="3"/>
    <n v="0"/>
    <n v="3"/>
    <n v="150"/>
    <n v="0"/>
    <n v="150"/>
    <n v="50"/>
  </r>
  <r>
    <n v="825"/>
    <x v="2"/>
    <n v="4"/>
    <s v="ene"/>
    <n v="2025"/>
    <s v="Entrada"/>
    <x v="1"/>
    <x v="1"/>
    <n v="3"/>
    <n v="0"/>
    <n v="3"/>
    <n v="3600"/>
    <n v="0"/>
    <n v="3600"/>
    <n v="1200"/>
  </r>
  <r>
    <n v="826"/>
    <x v="2"/>
    <n v="4"/>
    <s v="ene"/>
    <n v="2025"/>
    <s v="Entrada"/>
    <x v="1"/>
    <x v="6"/>
    <n v="11"/>
    <n v="0"/>
    <n v="11"/>
    <n v="3300"/>
    <n v="0"/>
    <n v="3300"/>
    <n v="300"/>
  </r>
  <r>
    <n v="827"/>
    <x v="2"/>
    <n v="4"/>
    <s v="ene"/>
    <n v="2025"/>
    <s v="Entrada"/>
    <x v="1"/>
    <x v="3"/>
    <n v="5"/>
    <n v="0"/>
    <n v="5"/>
    <n v="10000"/>
    <n v="0"/>
    <n v="10000"/>
    <n v="2000"/>
  </r>
  <r>
    <n v="828"/>
    <x v="2"/>
    <n v="4"/>
    <s v="ene"/>
    <n v="2025"/>
    <s v="Entrada"/>
    <x v="1"/>
    <x v="5"/>
    <n v="20"/>
    <n v="0"/>
    <n v="20"/>
    <n v="9600"/>
    <n v="0"/>
    <n v="9600"/>
    <n v="480"/>
  </r>
  <r>
    <n v="829"/>
    <x v="2"/>
    <n v="4"/>
    <s v="ene"/>
    <n v="2025"/>
    <s v="Entrada"/>
    <x v="1"/>
    <x v="0"/>
    <n v="8"/>
    <n v="0"/>
    <n v="8"/>
    <n v="5200"/>
    <n v="0"/>
    <n v="5200"/>
    <n v="650"/>
  </r>
  <r>
    <n v="830"/>
    <x v="2"/>
    <n v="4"/>
    <s v="ene"/>
    <n v="2025"/>
    <s v="Salida"/>
    <x v="2"/>
    <x v="2"/>
    <n v="0"/>
    <n v="19"/>
    <n v="-19"/>
    <n v="0"/>
    <n v="28500"/>
    <n v="-28500"/>
    <n v="1500"/>
  </r>
  <r>
    <n v="831"/>
    <x v="2"/>
    <n v="4"/>
    <s v="ene"/>
    <n v="2025"/>
    <s v="Salida"/>
    <x v="2"/>
    <x v="4"/>
    <n v="0"/>
    <n v="4"/>
    <n v="-4"/>
    <n v="0"/>
    <n v="280"/>
    <n v="-280"/>
    <n v="70"/>
  </r>
  <r>
    <n v="832"/>
    <x v="2"/>
    <n v="4"/>
    <s v="ene"/>
    <n v="2025"/>
    <s v="Salida"/>
    <x v="2"/>
    <x v="1"/>
    <n v="0"/>
    <n v="17"/>
    <n v="-17"/>
    <n v="0"/>
    <n v="25500"/>
    <n v="-25500"/>
    <n v="1500"/>
  </r>
  <r>
    <n v="833"/>
    <x v="2"/>
    <n v="4"/>
    <s v="ene"/>
    <n v="2025"/>
    <s v="Salida"/>
    <x v="2"/>
    <x v="6"/>
    <n v="0"/>
    <n v="5"/>
    <n v="-5"/>
    <n v="0"/>
    <n v="2000"/>
    <n v="-2000"/>
    <n v="400"/>
  </r>
  <r>
    <n v="834"/>
    <x v="2"/>
    <n v="4"/>
    <s v="ene"/>
    <n v="2025"/>
    <s v="Entrada"/>
    <x v="1"/>
    <x v="3"/>
    <n v="18"/>
    <n v="0"/>
    <n v="18"/>
    <n v="36000"/>
    <n v="0"/>
    <n v="36000"/>
    <n v="2000"/>
  </r>
  <r>
    <n v="835"/>
    <x v="2"/>
    <n v="4"/>
    <s v="ene"/>
    <n v="2025"/>
    <s v="Entrada"/>
    <x v="1"/>
    <x v="5"/>
    <n v="19"/>
    <n v="0"/>
    <n v="19"/>
    <n v="9120"/>
    <n v="0"/>
    <n v="9120"/>
    <n v="480"/>
  </r>
  <r>
    <n v="836"/>
    <x v="2"/>
    <n v="4"/>
    <s v="ene"/>
    <n v="2025"/>
    <s v="Entrada"/>
    <x v="1"/>
    <x v="0"/>
    <n v="7"/>
    <n v="0"/>
    <n v="7"/>
    <n v="4550"/>
    <n v="0"/>
    <n v="4550"/>
    <n v="650"/>
  </r>
  <r>
    <n v="837"/>
    <x v="2"/>
    <n v="4"/>
    <s v="ene"/>
    <n v="2025"/>
    <s v="Salida"/>
    <x v="2"/>
    <x v="2"/>
    <n v="0"/>
    <n v="20"/>
    <n v="-20"/>
    <n v="0"/>
    <n v="30000"/>
    <n v="-30000"/>
    <n v="1500"/>
  </r>
  <r>
    <n v="838"/>
    <x v="2"/>
    <n v="4"/>
    <s v="ene"/>
    <n v="2025"/>
    <s v="Salida"/>
    <x v="2"/>
    <x v="4"/>
    <n v="0"/>
    <n v="14"/>
    <n v="-14"/>
    <n v="0"/>
    <n v="980"/>
    <n v="-980"/>
    <n v="70"/>
  </r>
  <r>
    <n v="839"/>
    <x v="2"/>
    <n v="4"/>
    <s v="ene"/>
    <n v="2025"/>
    <s v="Salida"/>
    <x v="2"/>
    <x v="1"/>
    <n v="0"/>
    <n v="19"/>
    <n v="-19"/>
    <n v="0"/>
    <n v="28500"/>
    <n v="-28500"/>
    <n v="1500"/>
  </r>
  <r>
    <n v="840"/>
    <x v="2"/>
    <n v="4"/>
    <s v="ene"/>
    <n v="2025"/>
    <s v="Entrada"/>
    <x v="1"/>
    <x v="6"/>
    <n v="9"/>
    <n v="0"/>
    <n v="9"/>
    <n v="2700"/>
    <n v="0"/>
    <n v="2700"/>
    <n v="300"/>
  </r>
  <r>
    <n v="841"/>
    <x v="2"/>
    <n v="4"/>
    <s v="ene"/>
    <n v="2025"/>
    <s v="Salida"/>
    <x v="2"/>
    <x v="3"/>
    <n v="0"/>
    <n v="18"/>
    <n v="-18"/>
    <n v="0"/>
    <n v="41400"/>
    <n v="-41400"/>
    <n v="2300"/>
  </r>
  <r>
    <n v="842"/>
    <x v="2"/>
    <n v="4"/>
    <s v="ene"/>
    <n v="2025"/>
    <s v="Entrada"/>
    <x v="1"/>
    <x v="5"/>
    <n v="15"/>
    <n v="0"/>
    <n v="15"/>
    <n v="7200"/>
    <n v="0"/>
    <n v="7200"/>
    <n v="480"/>
  </r>
  <r>
    <n v="843"/>
    <x v="2"/>
    <n v="4"/>
    <s v="ene"/>
    <n v="2025"/>
    <s v="Salida"/>
    <x v="2"/>
    <x v="0"/>
    <n v="0"/>
    <n v="15"/>
    <n v="-15"/>
    <n v="0"/>
    <n v="11250"/>
    <n v="-11250"/>
    <n v="750"/>
  </r>
  <r>
    <n v="844"/>
    <x v="2"/>
    <n v="4"/>
    <s v="ene"/>
    <n v="2025"/>
    <s v="Salida"/>
    <x v="2"/>
    <x v="2"/>
    <n v="0"/>
    <n v="15"/>
    <n v="-15"/>
    <n v="0"/>
    <n v="22500"/>
    <n v="-22500"/>
    <n v="1500"/>
  </r>
  <r>
    <n v="845"/>
    <x v="2"/>
    <n v="4"/>
    <s v="ene"/>
    <n v="2025"/>
    <s v="Salida"/>
    <x v="2"/>
    <x v="4"/>
    <n v="0"/>
    <n v="17"/>
    <n v="-17"/>
    <n v="0"/>
    <n v="1190"/>
    <n v="-1190"/>
    <n v="70"/>
  </r>
  <r>
    <n v="846"/>
    <x v="2"/>
    <n v="4"/>
    <s v="ene"/>
    <n v="2025"/>
    <s v="Salida"/>
    <x v="2"/>
    <x v="1"/>
    <n v="0"/>
    <n v="16"/>
    <n v="-16"/>
    <n v="0"/>
    <n v="24000"/>
    <n v="-24000"/>
    <n v="1500"/>
  </r>
  <r>
    <n v="847"/>
    <x v="2"/>
    <n v="4"/>
    <s v="ene"/>
    <n v="2025"/>
    <s v="Salida"/>
    <x v="2"/>
    <x v="6"/>
    <n v="0"/>
    <n v="13"/>
    <n v="-13"/>
    <n v="0"/>
    <n v="5200"/>
    <n v="-5200"/>
    <n v="400"/>
  </r>
  <r>
    <n v="848"/>
    <x v="2"/>
    <n v="4"/>
    <s v="ene"/>
    <n v="2025"/>
    <s v="Entrada"/>
    <x v="1"/>
    <x v="3"/>
    <n v="3"/>
    <n v="0"/>
    <n v="3"/>
    <n v="6000"/>
    <n v="0"/>
    <n v="6000"/>
    <n v="2000"/>
  </r>
  <r>
    <n v="849"/>
    <x v="2"/>
    <n v="4"/>
    <s v="ene"/>
    <n v="2025"/>
    <s v="Entrada"/>
    <x v="1"/>
    <x v="5"/>
    <n v="11"/>
    <n v="0"/>
    <n v="11"/>
    <n v="5280"/>
    <n v="0"/>
    <n v="5280"/>
    <n v="480"/>
  </r>
  <r>
    <n v="850"/>
    <x v="2"/>
    <n v="4"/>
    <s v="ene"/>
    <n v="2025"/>
    <s v="Salida"/>
    <x v="2"/>
    <x v="0"/>
    <n v="0"/>
    <n v="17"/>
    <n v="-17"/>
    <n v="0"/>
    <n v="12750"/>
    <n v="-12750"/>
    <n v="750"/>
  </r>
  <r>
    <n v="851"/>
    <x v="2"/>
    <n v="4"/>
    <s v="ene"/>
    <n v="2025"/>
    <s v="Salida"/>
    <x v="2"/>
    <x v="2"/>
    <n v="0"/>
    <n v="18"/>
    <n v="-18"/>
    <n v="0"/>
    <n v="27000"/>
    <n v="-27000"/>
    <n v="1500"/>
  </r>
  <r>
    <n v="852"/>
    <x v="2"/>
    <n v="4"/>
    <s v="ene"/>
    <n v="2025"/>
    <s v="Entrada"/>
    <x v="1"/>
    <x v="4"/>
    <n v="18"/>
    <n v="0"/>
    <n v="18"/>
    <n v="900"/>
    <n v="0"/>
    <n v="900"/>
    <n v="50"/>
  </r>
  <r>
    <n v="853"/>
    <x v="2"/>
    <n v="4"/>
    <s v="ene"/>
    <n v="2025"/>
    <s v="Salida"/>
    <x v="2"/>
    <x v="1"/>
    <n v="0"/>
    <n v="18"/>
    <n v="-18"/>
    <n v="0"/>
    <n v="27000"/>
    <n v="-27000"/>
    <n v="1500"/>
  </r>
  <r>
    <n v="854"/>
    <x v="2"/>
    <n v="4"/>
    <s v="ene"/>
    <n v="2025"/>
    <s v="Entrada"/>
    <x v="1"/>
    <x v="6"/>
    <n v="3"/>
    <n v="0"/>
    <n v="3"/>
    <n v="900"/>
    <n v="0"/>
    <n v="900"/>
    <n v="300"/>
  </r>
  <r>
    <n v="855"/>
    <x v="2"/>
    <n v="4"/>
    <s v="ene"/>
    <n v="2025"/>
    <s v="Salida"/>
    <x v="2"/>
    <x v="3"/>
    <n v="0"/>
    <n v="20"/>
    <n v="-20"/>
    <n v="0"/>
    <n v="46000"/>
    <n v="-46000"/>
    <n v="2300"/>
  </r>
  <r>
    <n v="856"/>
    <x v="2"/>
    <n v="4"/>
    <s v="ene"/>
    <n v="2025"/>
    <s v="Salida"/>
    <x v="2"/>
    <x v="5"/>
    <n v="0"/>
    <n v="17"/>
    <n v="-17"/>
    <n v="0"/>
    <n v="7650"/>
    <n v="-7650"/>
    <n v="450"/>
  </r>
  <r>
    <n v="857"/>
    <x v="2"/>
    <n v="4"/>
    <s v="ene"/>
    <n v="2025"/>
    <s v="Entrada"/>
    <x v="1"/>
    <x v="0"/>
    <n v="9"/>
    <n v="0"/>
    <n v="9"/>
    <n v="5850"/>
    <n v="0"/>
    <n v="5850"/>
    <n v="650"/>
  </r>
  <r>
    <n v="858"/>
    <x v="2"/>
    <n v="4"/>
    <s v="ene"/>
    <n v="2025"/>
    <s v="Entrada"/>
    <x v="1"/>
    <x v="2"/>
    <n v="21"/>
    <n v="0"/>
    <n v="21"/>
    <n v="25200"/>
    <n v="0"/>
    <n v="25200"/>
    <n v="1200"/>
  </r>
  <r>
    <n v="859"/>
    <x v="2"/>
    <n v="4"/>
    <s v="ene"/>
    <n v="2025"/>
    <s v="Salida"/>
    <x v="2"/>
    <x v="4"/>
    <n v="0"/>
    <n v="17"/>
    <n v="-17"/>
    <n v="0"/>
    <n v="1190"/>
    <n v="-1190"/>
    <n v="70"/>
  </r>
  <r>
    <n v="860"/>
    <x v="2"/>
    <n v="4"/>
    <s v="ene"/>
    <n v="2025"/>
    <s v="Salida"/>
    <x v="2"/>
    <x v="1"/>
    <n v="0"/>
    <n v="13"/>
    <n v="-13"/>
    <n v="0"/>
    <n v="19500"/>
    <n v="-19500"/>
    <n v="1500"/>
  </r>
  <r>
    <n v="861"/>
    <x v="2"/>
    <n v="4"/>
    <s v="ene"/>
    <n v="2025"/>
    <s v="Salida"/>
    <x v="2"/>
    <x v="6"/>
    <n v="0"/>
    <n v="5"/>
    <n v="-5"/>
    <n v="0"/>
    <n v="2000"/>
    <n v="-2000"/>
    <n v="400"/>
  </r>
  <r>
    <n v="862"/>
    <x v="2"/>
    <n v="4"/>
    <s v="ene"/>
    <n v="2025"/>
    <s v="Entrada"/>
    <x v="1"/>
    <x v="3"/>
    <n v="15"/>
    <n v="0"/>
    <n v="15"/>
    <n v="30000"/>
    <n v="0"/>
    <n v="30000"/>
    <n v="2000"/>
  </r>
  <r>
    <n v="863"/>
    <x v="2"/>
    <n v="4"/>
    <s v="ene"/>
    <n v="2025"/>
    <s v="Entrada"/>
    <x v="1"/>
    <x v="5"/>
    <n v="8"/>
    <n v="0"/>
    <n v="8"/>
    <n v="3840"/>
    <n v="0"/>
    <n v="3840"/>
    <n v="480"/>
  </r>
  <r>
    <n v="864"/>
    <x v="2"/>
    <n v="4"/>
    <s v="ene"/>
    <n v="2025"/>
    <s v="Entrada"/>
    <x v="1"/>
    <x v="0"/>
    <n v="3"/>
    <n v="0"/>
    <n v="3"/>
    <n v="1950"/>
    <n v="0"/>
    <n v="1950"/>
    <n v="650"/>
  </r>
  <r>
    <n v="865"/>
    <x v="2"/>
    <n v="4"/>
    <s v="ene"/>
    <n v="2025"/>
    <s v="Salida"/>
    <x v="2"/>
    <x v="2"/>
    <n v="0"/>
    <n v="16"/>
    <n v="-16"/>
    <n v="0"/>
    <n v="24000"/>
    <n v="-24000"/>
    <n v="1500"/>
  </r>
  <r>
    <n v="866"/>
    <x v="2"/>
    <n v="4"/>
    <s v="ene"/>
    <n v="2025"/>
    <s v="Salida"/>
    <x v="2"/>
    <x v="4"/>
    <n v="0"/>
    <n v="14"/>
    <n v="-14"/>
    <n v="0"/>
    <n v="980"/>
    <n v="-980"/>
    <n v="70"/>
  </r>
  <r>
    <n v="867"/>
    <x v="2"/>
    <n v="4"/>
    <s v="ene"/>
    <n v="2025"/>
    <s v="Salida"/>
    <x v="2"/>
    <x v="1"/>
    <n v="0"/>
    <n v="18"/>
    <n v="-18"/>
    <n v="0"/>
    <n v="27000"/>
    <n v="-27000"/>
    <n v="1500"/>
  </r>
  <r>
    <n v="868"/>
    <x v="2"/>
    <n v="4"/>
    <s v="ene"/>
    <n v="2025"/>
    <s v="Entrada"/>
    <x v="1"/>
    <x v="6"/>
    <n v="3"/>
    <n v="0"/>
    <n v="3"/>
    <n v="900"/>
    <n v="0"/>
    <n v="900"/>
    <n v="300"/>
  </r>
  <r>
    <n v="869"/>
    <x v="2"/>
    <n v="4"/>
    <s v="ene"/>
    <n v="2025"/>
    <s v="Salida"/>
    <x v="2"/>
    <x v="3"/>
    <n v="0"/>
    <n v="17"/>
    <n v="-17"/>
    <n v="0"/>
    <n v="39100"/>
    <n v="-39100"/>
    <n v="2300"/>
  </r>
  <r>
    <n v="870"/>
    <x v="2"/>
    <n v="4"/>
    <s v="ene"/>
    <n v="2025"/>
    <s v="Entrada"/>
    <x v="1"/>
    <x v="5"/>
    <n v="20"/>
    <n v="0"/>
    <n v="20"/>
    <n v="9600"/>
    <n v="0"/>
    <n v="9600"/>
    <n v="480"/>
  </r>
  <r>
    <n v="871"/>
    <x v="2"/>
    <n v="4"/>
    <s v="ene"/>
    <n v="2025"/>
    <s v="Salida"/>
    <x v="2"/>
    <x v="0"/>
    <n v="0"/>
    <n v="5"/>
    <n v="-5"/>
    <n v="0"/>
    <n v="3750"/>
    <n v="-3750"/>
    <n v="750"/>
  </r>
  <r>
    <n v="872"/>
    <x v="2"/>
    <n v="4"/>
    <s v="ene"/>
    <n v="2025"/>
    <s v="Entrada"/>
    <x v="1"/>
    <x v="2"/>
    <n v="3"/>
    <n v="0"/>
    <n v="3"/>
    <n v="3600"/>
    <n v="0"/>
    <n v="3600"/>
    <n v="1200"/>
  </r>
  <r>
    <n v="873"/>
    <x v="2"/>
    <n v="4"/>
    <s v="ene"/>
    <n v="2025"/>
    <s v="Salida"/>
    <x v="2"/>
    <x v="4"/>
    <n v="0"/>
    <n v="3"/>
    <n v="-3"/>
    <n v="0"/>
    <n v="210"/>
    <n v="-210"/>
    <n v="70"/>
  </r>
  <r>
    <n v="874"/>
    <x v="2"/>
    <n v="4"/>
    <s v="ene"/>
    <n v="2025"/>
    <s v="Entrada"/>
    <x v="1"/>
    <x v="1"/>
    <n v="21"/>
    <n v="0"/>
    <n v="21"/>
    <n v="25200"/>
    <n v="0"/>
    <n v="25200"/>
    <n v="1200"/>
  </r>
  <r>
    <n v="875"/>
    <x v="2"/>
    <n v="4"/>
    <s v="ene"/>
    <n v="2025"/>
    <s v="Salida"/>
    <x v="2"/>
    <x v="6"/>
    <n v="0"/>
    <n v="19"/>
    <n v="-19"/>
    <n v="0"/>
    <n v="7600"/>
    <n v="-7600"/>
    <n v="400"/>
  </r>
  <r>
    <n v="876"/>
    <x v="2"/>
    <n v="4"/>
    <s v="ene"/>
    <n v="2025"/>
    <s v="Salida"/>
    <x v="2"/>
    <x v="3"/>
    <n v="0"/>
    <n v="16"/>
    <n v="-16"/>
    <n v="0"/>
    <n v="36800"/>
    <n v="-36800"/>
    <n v="2300"/>
  </r>
  <r>
    <n v="877"/>
    <x v="2"/>
    <n v="4"/>
    <s v="ene"/>
    <n v="2025"/>
    <s v="Entrada"/>
    <x v="1"/>
    <x v="5"/>
    <n v="3"/>
    <n v="0"/>
    <n v="3"/>
    <n v="1440"/>
    <n v="0"/>
    <n v="1440"/>
    <n v="480"/>
  </r>
  <r>
    <n v="878"/>
    <x v="2"/>
    <n v="4"/>
    <s v="ene"/>
    <n v="2025"/>
    <s v="Salida"/>
    <x v="2"/>
    <x v="0"/>
    <n v="0"/>
    <n v="17"/>
    <n v="-17"/>
    <n v="0"/>
    <n v="12750"/>
    <n v="-12750"/>
    <n v="750"/>
  </r>
  <r>
    <n v="879"/>
    <x v="2"/>
    <n v="4"/>
    <s v="ene"/>
    <n v="2025"/>
    <s v="Entrada"/>
    <x v="1"/>
    <x v="2"/>
    <n v="14"/>
    <n v="0"/>
    <n v="14"/>
    <n v="16800"/>
    <n v="0"/>
    <n v="16800"/>
    <n v="1200"/>
  </r>
  <r>
    <n v="880"/>
    <x v="2"/>
    <n v="4"/>
    <s v="ene"/>
    <n v="2025"/>
    <s v="Salida"/>
    <x v="2"/>
    <x v="4"/>
    <n v="0"/>
    <n v="17"/>
    <n v="-17"/>
    <n v="0"/>
    <n v="1190"/>
    <n v="-1190"/>
    <n v="70"/>
  </r>
  <r>
    <n v="881"/>
    <x v="2"/>
    <n v="4"/>
    <s v="ene"/>
    <n v="2025"/>
    <s v="Entrada"/>
    <x v="1"/>
    <x v="1"/>
    <n v="10"/>
    <n v="0"/>
    <n v="10"/>
    <n v="12000"/>
    <n v="0"/>
    <n v="12000"/>
    <n v="1200"/>
  </r>
  <r>
    <n v="882"/>
    <x v="2"/>
    <n v="4"/>
    <s v="ene"/>
    <n v="2025"/>
    <s v="Entrada"/>
    <x v="1"/>
    <x v="6"/>
    <n v="22"/>
    <n v="0"/>
    <n v="22"/>
    <n v="6600"/>
    <n v="0"/>
    <n v="6600"/>
    <n v="300"/>
  </r>
  <r>
    <n v="883"/>
    <x v="2"/>
    <n v="4"/>
    <s v="ene"/>
    <n v="2025"/>
    <s v="Salida"/>
    <x v="2"/>
    <x v="3"/>
    <n v="0"/>
    <n v="3"/>
    <n v="-3"/>
    <n v="0"/>
    <n v="6900"/>
    <n v="-6900"/>
    <n v="2300"/>
  </r>
  <r>
    <n v="884"/>
    <x v="2"/>
    <n v="4"/>
    <s v="ene"/>
    <n v="2025"/>
    <s v="Entrada"/>
    <x v="1"/>
    <x v="5"/>
    <n v="21"/>
    <n v="0"/>
    <n v="21"/>
    <n v="10080"/>
    <n v="0"/>
    <n v="10080"/>
    <n v="480"/>
  </r>
  <r>
    <n v="885"/>
    <x v="2"/>
    <n v="4"/>
    <s v="ene"/>
    <n v="2025"/>
    <s v="Entrada"/>
    <x v="1"/>
    <x v="0"/>
    <n v="3"/>
    <n v="0"/>
    <n v="3"/>
    <n v="1950"/>
    <n v="0"/>
    <n v="1950"/>
    <n v="650"/>
  </r>
  <r>
    <n v="886"/>
    <x v="2"/>
    <n v="4"/>
    <s v="ene"/>
    <n v="2025"/>
    <s v="Entrada"/>
    <x v="1"/>
    <x v="2"/>
    <n v="9"/>
    <n v="0"/>
    <n v="9"/>
    <n v="10800"/>
    <n v="0"/>
    <n v="10800"/>
    <n v="1200"/>
  </r>
  <r>
    <n v="887"/>
    <x v="2"/>
    <n v="4"/>
    <s v="ene"/>
    <n v="2025"/>
    <s v="Salida"/>
    <x v="2"/>
    <x v="4"/>
    <n v="0"/>
    <n v="14"/>
    <n v="-14"/>
    <n v="0"/>
    <n v="980"/>
    <n v="-980"/>
    <n v="70"/>
  </r>
  <r>
    <n v="888"/>
    <x v="2"/>
    <n v="4"/>
    <s v="ene"/>
    <n v="2025"/>
    <s v="Salida"/>
    <x v="2"/>
    <x v="1"/>
    <n v="0"/>
    <n v="17"/>
    <n v="-17"/>
    <n v="0"/>
    <n v="25500"/>
    <n v="-25500"/>
    <n v="1500"/>
  </r>
  <r>
    <n v="889"/>
    <x v="2"/>
    <n v="4"/>
    <s v="ene"/>
    <n v="2025"/>
    <s v="Entrada"/>
    <x v="1"/>
    <x v="6"/>
    <n v="14"/>
    <n v="0"/>
    <n v="14"/>
    <n v="4200"/>
    <n v="0"/>
    <n v="4200"/>
    <n v="300"/>
  </r>
  <r>
    <n v="890"/>
    <x v="2"/>
    <n v="4"/>
    <s v="ene"/>
    <n v="2025"/>
    <s v="Entrada"/>
    <x v="1"/>
    <x v="3"/>
    <n v="3"/>
    <n v="0"/>
    <n v="3"/>
    <n v="6000"/>
    <n v="0"/>
    <n v="6000"/>
    <n v="2000"/>
  </r>
  <r>
    <n v="891"/>
    <x v="2"/>
    <n v="4"/>
    <s v="ene"/>
    <n v="2025"/>
    <s v="Entrada"/>
    <x v="1"/>
    <x v="5"/>
    <n v="3"/>
    <n v="0"/>
    <n v="3"/>
    <n v="1440"/>
    <n v="0"/>
    <n v="1440"/>
    <n v="480"/>
  </r>
  <r>
    <n v="892"/>
    <x v="2"/>
    <n v="4"/>
    <s v="ene"/>
    <n v="2025"/>
    <s v="Salida"/>
    <x v="2"/>
    <x v="0"/>
    <n v="0"/>
    <n v="10"/>
    <n v="-10"/>
    <n v="0"/>
    <n v="7500"/>
    <n v="-7500"/>
    <n v="750"/>
  </r>
  <r>
    <n v="893"/>
    <x v="2"/>
    <n v="4"/>
    <s v="ene"/>
    <n v="2025"/>
    <s v="Entrada"/>
    <x v="1"/>
    <x v="2"/>
    <n v="16"/>
    <n v="0"/>
    <n v="16"/>
    <n v="19200"/>
    <n v="0"/>
    <n v="19200"/>
    <n v="1200"/>
  </r>
  <r>
    <n v="894"/>
    <x v="2"/>
    <n v="4"/>
    <s v="ene"/>
    <n v="2025"/>
    <s v="Salida"/>
    <x v="2"/>
    <x v="4"/>
    <n v="0"/>
    <n v="12"/>
    <n v="-12"/>
    <n v="0"/>
    <n v="840"/>
    <n v="-840"/>
    <n v="70"/>
  </r>
  <r>
    <n v="895"/>
    <x v="2"/>
    <n v="4"/>
    <s v="ene"/>
    <n v="2025"/>
    <s v="Salida"/>
    <x v="2"/>
    <x v="1"/>
    <n v="0"/>
    <n v="17"/>
    <n v="-17"/>
    <n v="0"/>
    <n v="25500"/>
    <n v="-25500"/>
    <n v="1500"/>
  </r>
  <r>
    <n v="896"/>
    <x v="2"/>
    <n v="4"/>
    <s v="ene"/>
    <n v="2025"/>
    <s v="Salida"/>
    <x v="2"/>
    <x v="6"/>
    <n v="0"/>
    <n v="15"/>
    <n v="-15"/>
    <n v="0"/>
    <n v="6000"/>
    <n v="-6000"/>
    <n v="400"/>
  </r>
  <r>
    <n v="897"/>
    <x v="2"/>
    <n v="4"/>
    <s v="ene"/>
    <n v="2025"/>
    <s v="Salida"/>
    <x v="2"/>
    <x v="3"/>
    <n v="0"/>
    <n v="11"/>
    <n v="-11"/>
    <n v="0"/>
    <n v="25300"/>
    <n v="-25300"/>
    <n v="2300"/>
  </r>
  <r>
    <n v="898"/>
    <x v="2"/>
    <n v="4"/>
    <s v="ene"/>
    <n v="2025"/>
    <s v="Entrada"/>
    <x v="1"/>
    <x v="5"/>
    <n v="19"/>
    <n v="0"/>
    <n v="19"/>
    <n v="9120"/>
    <n v="0"/>
    <n v="9120"/>
    <n v="480"/>
  </r>
  <r>
    <n v="899"/>
    <x v="2"/>
    <n v="4"/>
    <s v="ene"/>
    <n v="2025"/>
    <s v="Entrada"/>
    <x v="1"/>
    <x v="0"/>
    <n v="1"/>
    <n v="0"/>
    <n v="1"/>
    <n v="650"/>
    <n v="0"/>
    <n v="650"/>
    <n v="650"/>
  </r>
  <r>
    <n v="900"/>
    <x v="2"/>
    <n v="4"/>
    <s v="ene"/>
    <n v="2025"/>
    <s v="Entrada"/>
    <x v="1"/>
    <x v="2"/>
    <n v="9"/>
    <n v="0"/>
    <n v="9"/>
    <n v="10800"/>
    <n v="0"/>
    <n v="10800"/>
    <n v="1200"/>
  </r>
  <r>
    <n v="901"/>
    <x v="2"/>
    <n v="4"/>
    <s v="ene"/>
    <n v="2025"/>
    <s v="Entrada"/>
    <x v="1"/>
    <x v="4"/>
    <n v="19"/>
    <n v="0"/>
    <n v="19"/>
    <n v="950"/>
    <n v="0"/>
    <n v="950"/>
    <n v="50"/>
  </r>
  <r>
    <n v="902"/>
    <x v="2"/>
    <n v="4"/>
    <s v="ene"/>
    <n v="2025"/>
    <s v="Salida"/>
    <x v="2"/>
    <x v="1"/>
    <n v="0"/>
    <n v="12"/>
    <n v="-12"/>
    <n v="0"/>
    <n v="18000"/>
    <n v="-18000"/>
    <n v="1500"/>
  </r>
  <r>
    <n v="903"/>
    <x v="2"/>
    <n v="4"/>
    <s v="ene"/>
    <n v="2025"/>
    <s v="Salida"/>
    <x v="2"/>
    <x v="6"/>
    <n v="0"/>
    <n v="16"/>
    <n v="-16"/>
    <n v="0"/>
    <n v="6400"/>
    <n v="-6400"/>
    <n v="400"/>
  </r>
  <r>
    <n v="904"/>
    <x v="2"/>
    <n v="4"/>
    <s v="ene"/>
    <n v="2025"/>
    <s v="Entrada"/>
    <x v="1"/>
    <x v="3"/>
    <n v="12"/>
    <n v="0"/>
    <n v="12"/>
    <n v="24000"/>
    <n v="0"/>
    <n v="24000"/>
    <n v="2000"/>
  </r>
  <r>
    <n v="905"/>
    <x v="2"/>
    <n v="4"/>
    <s v="ene"/>
    <n v="2025"/>
    <s v="Entrada"/>
    <x v="1"/>
    <x v="5"/>
    <n v="3"/>
    <n v="0"/>
    <n v="3"/>
    <n v="1440"/>
    <n v="0"/>
    <n v="1440"/>
    <n v="480"/>
  </r>
  <r>
    <n v="906"/>
    <x v="2"/>
    <n v="4"/>
    <s v="ene"/>
    <n v="2025"/>
    <s v="Entrada"/>
    <x v="1"/>
    <x v="0"/>
    <n v="3"/>
    <n v="0"/>
    <n v="3"/>
    <n v="1950"/>
    <n v="0"/>
    <n v="1950"/>
    <n v="650"/>
  </r>
  <r>
    <n v="907"/>
    <x v="2"/>
    <n v="4"/>
    <s v="ene"/>
    <n v="2025"/>
    <s v="Entrada"/>
    <x v="1"/>
    <x v="2"/>
    <n v="3"/>
    <n v="0"/>
    <n v="3"/>
    <n v="3600"/>
    <n v="0"/>
    <n v="3600"/>
    <n v="1200"/>
  </r>
  <r>
    <n v="908"/>
    <x v="2"/>
    <n v="4"/>
    <s v="ene"/>
    <n v="2025"/>
    <s v="Salida"/>
    <x v="2"/>
    <x v="4"/>
    <n v="0"/>
    <n v="11"/>
    <n v="-11"/>
    <n v="0"/>
    <n v="770"/>
    <n v="-770"/>
    <n v="70"/>
  </r>
  <r>
    <n v="909"/>
    <x v="2"/>
    <n v="4"/>
    <s v="ene"/>
    <n v="2025"/>
    <s v="Salida"/>
    <x v="2"/>
    <x v="1"/>
    <n v="0"/>
    <n v="3"/>
    <n v="-3"/>
    <n v="0"/>
    <n v="4500"/>
    <n v="-4500"/>
    <n v="1500"/>
  </r>
  <r>
    <n v="910"/>
    <x v="2"/>
    <n v="4"/>
    <s v="ene"/>
    <n v="2025"/>
    <s v="Entrada"/>
    <x v="1"/>
    <x v="6"/>
    <n v="15"/>
    <n v="0"/>
    <n v="15"/>
    <n v="4500"/>
    <n v="0"/>
    <n v="4500"/>
    <n v="300"/>
  </r>
  <r>
    <n v="911"/>
    <x v="2"/>
    <n v="4"/>
    <s v="ene"/>
    <n v="2025"/>
    <s v="Salida"/>
    <x v="2"/>
    <x v="3"/>
    <n v="0"/>
    <n v="20"/>
    <n v="-20"/>
    <n v="0"/>
    <n v="46000"/>
    <n v="-46000"/>
    <n v="2300"/>
  </r>
  <r>
    <n v="912"/>
    <x v="2"/>
    <n v="4"/>
    <s v="ene"/>
    <n v="2025"/>
    <s v="Salida"/>
    <x v="2"/>
    <x v="5"/>
    <n v="0"/>
    <n v="2"/>
    <n v="-2"/>
    <n v="0"/>
    <n v="900"/>
    <n v="-900"/>
    <n v="450"/>
  </r>
  <r>
    <n v="913"/>
    <x v="2"/>
    <n v="4"/>
    <s v="ene"/>
    <n v="2025"/>
    <s v="Salida"/>
    <x v="2"/>
    <x v="0"/>
    <n v="0"/>
    <n v="19"/>
    <n v="-19"/>
    <n v="0"/>
    <n v="14250"/>
    <n v="-14250"/>
    <n v="750"/>
  </r>
  <r>
    <n v="914"/>
    <x v="2"/>
    <n v="4"/>
    <s v="ene"/>
    <n v="2025"/>
    <s v="Salida"/>
    <x v="2"/>
    <x v="2"/>
    <n v="0"/>
    <n v="20"/>
    <n v="-20"/>
    <n v="0"/>
    <n v="30000"/>
    <n v="-30000"/>
    <n v="1500"/>
  </r>
  <r>
    <n v="915"/>
    <x v="2"/>
    <n v="4"/>
    <s v="ene"/>
    <n v="2025"/>
    <s v="Entrada"/>
    <x v="1"/>
    <x v="4"/>
    <n v="3"/>
    <n v="0"/>
    <n v="3"/>
    <n v="150"/>
    <n v="0"/>
    <n v="150"/>
    <n v="50"/>
  </r>
  <r>
    <n v="916"/>
    <x v="2"/>
    <n v="4"/>
    <s v="ene"/>
    <n v="2025"/>
    <s v="Salida"/>
    <x v="2"/>
    <x v="1"/>
    <n v="0"/>
    <n v="17"/>
    <n v="-17"/>
    <n v="0"/>
    <n v="25500"/>
    <n v="-25500"/>
    <n v="1500"/>
  </r>
  <r>
    <n v="917"/>
    <x v="2"/>
    <n v="4"/>
    <s v="ene"/>
    <n v="2025"/>
    <s v="Salida"/>
    <x v="2"/>
    <x v="6"/>
    <n v="0"/>
    <n v="19"/>
    <n v="-19"/>
    <n v="0"/>
    <n v="7600"/>
    <n v="-7600"/>
    <n v="400"/>
  </r>
  <r>
    <n v="918"/>
    <x v="2"/>
    <n v="4"/>
    <s v="ene"/>
    <n v="2025"/>
    <s v="Salida"/>
    <x v="2"/>
    <x v="3"/>
    <n v="0"/>
    <n v="5"/>
    <n v="-5"/>
    <n v="0"/>
    <n v="11500"/>
    <n v="-11500"/>
    <n v="2300"/>
  </r>
  <r>
    <n v="919"/>
    <x v="2"/>
    <n v="4"/>
    <s v="ene"/>
    <n v="2025"/>
    <s v="Entrada"/>
    <x v="1"/>
    <x v="5"/>
    <n v="20"/>
    <n v="0"/>
    <n v="20"/>
    <n v="9600"/>
    <n v="0"/>
    <n v="9600"/>
    <n v="480"/>
  </r>
  <r>
    <n v="920"/>
    <x v="2"/>
    <n v="4"/>
    <s v="ene"/>
    <n v="2025"/>
    <s v="Salida"/>
    <x v="2"/>
    <x v="0"/>
    <n v="0"/>
    <n v="16"/>
    <n v="-16"/>
    <n v="0"/>
    <n v="12000"/>
    <n v="-12000"/>
    <n v="750"/>
  </r>
  <r>
    <n v="921"/>
    <x v="2"/>
    <n v="4"/>
    <s v="ene"/>
    <n v="2025"/>
    <s v="Entrada"/>
    <x v="1"/>
    <x v="2"/>
    <n v="3"/>
    <n v="0"/>
    <n v="3"/>
    <n v="3600"/>
    <n v="0"/>
    <n v="3600"/>
    <n v="1200"/>
  </r>
  <r>
    <n v="922"/>
    <x v="2"/>
    <n v="4"/>
    <s v="ene"/>
    <n v="2025"/>
    <s v="Entrada"/>
    <x v="1"/>
    <x v="4"/>
    <n v="3"/>
    <n v="0"/>
    <n v="3"/>
    <n v="150"/>
    <n v="0"/>
    <n v="150"/>
    <n v="50"/>
  </r>
  <r>
    <n v="923"/>
    <x v="2"/>
    <n v="4"/>
    <s v="ene"/>
    <n v="2025"/>
    <s v="Salida"/>
    <x v="2"/>
    <x v="1"/>
    <n v="0"/>
    <n v="11"/>
    <n v="-11"/>
    <n v="0"/>
    <n v="16500"/>
    <n v="-16500"/>
    <n v="1500"/>
  </r>
  <r>
    <n v="924"/>
    <x v="2"/>
    <n v="4"/>
    <s v="ene"/>
    <n v="2025"/>
    <s v="Entrada"/>
    <x v="1"/>
    <x v="6"/>
    <n v="3"/>
    <n v="0"/>
    <n v="3"/>
    <n v="900"/>
    <n v="0"/>
    <n v="900"/>
    <n v="300"/>
  </r>
  <r>
    <n v="925"/>
    <x v="2"/>
    <n v="4"/>
    <s v="ene"/>
    <n v="2025"/>
    <s v="Salida"/>
    <x v="2"/>
    <x v="3"/>
    <n v="0"/>
    <n v="13"/>
    <n v="-13"/>
    <n v="0"/>
    <n v="29900"/>
    <n v="-29900"/>
    <n v="2300"/>
  </r>
  <r>
    <n v="926"/>
    <x v="2"/>
    <n v="4"/>
    <s v="ene"/>
    <n v="2025"/>
    <s v="Entrada"/>
    <x v="1"/>
    <x v="5"/>
    <n v="18"/>
    <n v="0"/>
    <n v="18"/>
    <n v="8640"/>
    <n v="0"/>
    <n v="8640"/>
    <n v="480"/>
  </r>
  <r>
    <n v="927"/>
    <x v="2"/>
    <n v="4"/>
    <s v="ene"/>
    <n v="2025"/>
    <s v="Entrada"/>
    <x v="1"/>
    <x v="0"/>
    <n v="20"/>
    <n v="0"/>
    <n v="20"/>
    <n v="13000"/>
    <n v="0"/>
    <n v="13000"/>
    <n v="650"/>
  </r>
  <r>
    <n v="928"/>
    <x v="2"/>
    <n v="4"/>
    <s v="ene"/>
    <n v="2025"/>
    <s v="Entrada"/>
    <x v="1"/>
    <x v="2"/>
    <n v="5"/>
    <n v="0"/>
    <n v="5"/>
    <n v="6000"/>
    <n v="0"/>
    <n v="6000"/>
    <n v="1200"/>
  </r>
  <r>
    <n v="929"/>
    <x v="2"/>
    <n v="4"/>
    <s v="ene"/>
    <n v="2025"/>
    <s v="Salida"/>
    <x v="2"/>
    <x v="4"/>
    <n v="0"/>
    <n v="1"/>
    <n v="-1"/>
    <n v="0"/>
    <n v="70"/>
    <n v="-70"/>
    <n v="70"/>
  </r>
  <r>
    <n v="930"/>
    <x v="2"/>
    <n v="4"/>
    <s v="ene"/>
    <n v="2025"/>
    <s v="Entrada"/>
    <x v="1"/>
    <x v="1"/>
    <n v="21"/>
    <n v="0"/>
    <n v="21"/>
    <n v="25200"/>
    <n v="0"/>
    <n v="25200"/>
    <n v="1200"/>
  </r>
  <r>
    <n v="931"/>
    <x v="2"/>
    <n v="4"/>
    <s v="ene"/>
    <n v="2025"/>
    <s v="Entrada"/>
    <x v="1"/>
    <x v="6"/>
    <n v="22"/>
    <n v="0"/>
    <n v="22"/>
    <n v="6600"/>
    <n v="0"/>
    <n v="6600"/>
    <n v="300"/>
  </r>
  <r>
    <n v="932"/>
    <x v="2"/>
    <n v="4"/>
    <s v="ene"/>
    <n v="2025"/>
    <s v="Salida"/>
    <x v="2"/>
    <x v="3"/>
    <n v="0"/>
    <n v="17"/>
    <n v="-17"/>
    <n v="0"/>
    <n v="39100"/>
    <n v="-39100"/>
    <n v="2300"/>
  </r>
  <r>
    <n v="933"/>
    <x v="2"/>
    <n v="4"/>
    <s v="ene"/>
    <n v="2025"/>
    <s v="Salida"/>
    <x v="2"/>
    <x v="5"/>
    <n v="0"/>
    <n v="17"/>
    <n v="-17"/>
    <n v="0"/>
    <n v="7650"/>
    <n v="-7650"/>
    <n v="450"/>
  </r>
  <r>
    <n v="934"/>
    <x v="2"/>
    <n v="4"/>
    <s v="ene"/>
    <n v="2025"/>
    <s v="Entrada"/>
    <x v="1"/>
    <x v="0"/>
    <n v="3"/>
    <n v="0"/>
    <n v="3"/>
    <n v="1950"/>
    <n v="0"/>
    <n v="1950"/>
    <n v="650"/>
  </r>
  <r>
    <n v="935"/>
    <x v="2"/>
    <n v="4"/>
    <s v="ene"/>
    <n v="2025"/>
    <s v="Entrada"/>
    <x v="1"/>
    <x v="2"/>
    <n v="3"/>
    <n v="0"/>
    <n v="3"/>
    <n v="3600"/>
    <n v="0"/>
    <n v="3600"/>
    <n v="1200"/>
  </r>
  <r>
    <n v="936"/>
    <x v="2"/>
    <n v="4"/>
    <s v="ene"/>
    <n v="2025"/>
    <s v="Entrada"/>
    <x v="1"/>
    <x v="4"/>
    <n v="21"/>
    <n v="0"/>
    <n v="21"/>
    <n v="1050"/>
    <n v="0"/>
    <n v="1050"/>
    <n v="50"/>
  </r>
  <r>
    <n v="937"/>
    <x v="2"/>
    <n v="4"/>
    <s v="ene"/>
    <n v="2025"/>
    <s v="Salida"/>
    <x v="2"/>
    <x v="1"/>
    <n v="0"/>
    <n v="17"/>
    <n v="-17"/>
    <n v="0"/>
    <n v="25500"/>
    <n v="-25500"/>
    <n v="1500"/>
  </r>
  <r>
    <n v="938"/>
    <x v="2"/>
    <n v="4"/>
    <s v="ene"/>
    <n v="2025"/>
    <s v="Salida"/>
    <x v="2"/>
    <x v="6"/>
    <n v="0"/>
    <n v="18"/>
    <n v="-18"/>
    <n v="0"/>
    <n v="7200"/>
    <n v="-7200"/>
    <n v="400"/>
  </r>
  <r>
    <n v="939"/>
    <x v="2"/>
    <n v="4"/>
    <s v="ene"/>
    <n v="2025"/>
    <s v="Entrada"/>
    <x v="1"/>
    <x v="3"/>
    <n v="15"/>
    <n v="0"/>
    <n v="15"/>
    <n v="30000"/>
    <n v="0"/>
    <n v="30000"/>
    <n v="2000"/>
  </r>
  <r>
    <n v="940"/>
    <x v="2"/>
    <n v="4"/>
    <s v="ene"/>
    <n v="2025"/>
    <s v="Entrada"/>
    <x v="1"/>
    <x v="5"/>
    <n v="3"/>
    <n v="0"/>
    <n v="3"/>
    <n v="1440"/>
    <n v="0"/>
    <n v="1440"/>
    <n v="480"/>
  </r>
  <r>
    <n v="941"/>
    <x v="2"/>
    <n v="4"/>
    <s v="ene"/>
    <n v="2025"/>
    <s v="Salida"/>
    <x v="2"/>
    <x v="0"/>
    <n v="0"/>
    <n v="4"/>
    <n v="-4"/>
    <n v="0"/>
    <n v="3000"/>
    <n v="-3000"/>
    <n v="750"/>
  </r>
  <r>
    <n v="942"/>
    <x v="2"/>
    <n v="4"/>
    <s v="ene"/>
    <n v="2025"/>
    <s v="Salida"/>
    <x v="2"/>
    <x v="2"/>
    <n v="0"/>
    <n v="20"/>
    <n v="-20"/>
    <n v="0"/>
    <n v="30000"/>
    <n v="-30000"/>
    <n v="1500"/>
  </r>
  <r>
    <n v="943"/>
    <x v="2"/>
    <n v="4"/>
    <s v="ene"/>
    <n v="2025"/>
    <s v="Entrada"/>
    <x v="1"/>
    <x v="4"/>
    <n v="12"/>
    <n v="0"/>
    <n v="12"/>
    <n v="600"/>
    <n v="0"/>
    <n v="600"/>
    <n v="50"/>
  </r>
  <r>
    <n v="944"/>
    <x v="2"/>
    <n v="4"/>
    <s v="ene"/>
    <n v="2025"/>
    <s v="Salida"/>
    <x v="2"/>
    <x v="1"/>
    <n v="0"/>
    <n v="5"/>
    <n v="-5"/>
    <n v="0"/>
    <n v="7500"/>
    <n v="-7500"/>
    <n v="1500"/>
  </r>
  <r>
    <n v="945"/>
    <x v="2"/>
    <n v="4"/>
    <s v="ene"/>
    <n v="2025"/>
    <s v="Entrada"/>
    <x v="1"/>
    <x v="6"/>
    <n v="12"/>
    <n v="0"/>
    <n v="12"/>
    <n v="3600"/>
    <n v="0"/>
    <n v="3600"/>
    <n v="300"/>
  </r>
  <r>
    <n v="946"/>
    <x v="2"/>
    <n v="4"/>
    <s v="ene"/>
    <n v="2025"/>
    <s v="Salida"/>
    <x v="2"/>
    <x v="3"/>
    <n v="0"/>
    <n v="15"/>
    <n v="-15"/>
    <n v="0"/>
    <n v="34500"/>
    <n v="-34500"/>
    <n v="2300"/>
  </r>
  <r>
    <n v="947"/>
    <x v="2"/>
    <n v="4"/>
    <s v="ene"/>
    <n v="2025"/>
    <s v="Entrada"/>
    <x v="1"/>
    <x v="5"/>
    <n v="2"/>
    <n v="0"/>
    <n v="2"/>
    <n v="960"/>
    <n v="0"/>
    <n v="960"/>
    <n v="480"/>
  </r>
  <r>
    <n v="948"/>
    <x v="2"/>
    <n v="4"/>
    <s v="ene"/>
    <n v="2025"/>
    <s v="Entrada"/>
    <x v="1"/>
    <x v="0"/>
    <n v="15"/>
    <n v="0"/>
    <n v="15"/>
    <n v="9750"/>
    <n v="0"/>
    <n v="9750"/>
    <n v="650"/>
  </r>
  <r>
    <n v="949"/>
    <x v="2"/>
    <n v="4"/>
    <s v="ene"/>
    <n v="2025"/>
    <s v="Salida"/>
    <x v="2"/>
    <x v="2"/>
    <n v="0"/>
    <n v="12"/>
    <n v="-12"/>
    <n v="0"/>
    <n v="18000"/>
    <n v="-18000"/>
    <n v="1500"/>
  </r>
  <r>
    <n v="950"/>
    <x v="2"/>
    <n v="4"/>
    <s v="ene"/>
    <n v="2025"/>
    <s v="Salida"/>
    <x v="2"/>
    <x v="4"/>
    <n v="0"/>
    <n v="17"/>
    <n v="-17"/>
    <n v="0"/>
    <n v="1190"/>
    <n v="-1190"/>
    <n v="70"/>
  </r>
  <r>
    <n v="951"/>
    <x v="2"/>
    <n v="4"/>
    <s v="ene"/>
    <n v="2025"/>
    <s v="Salida"/>
    <x v="2"/>
    <x v="1"/>
    <n v="0"/>
    <n v="18"/>
    <n v="-18"/>
    <n v="0"/>
    <n v="27000"/>
    <n v="-27000"/>
    <n v="1500"/>
  </r>
  <r>
    <n v="952"/>
    <x v="2"/>
    <n v="4"/>
    <s v="ene"/>
    <n v="2025"/>
    <s v="Salida"/>
    <x v="2"/>
    <x v="6"/>
    <n v="0"/>
    <n v="3"/>
    <n v="-3"/>
    <n v="0"/>
    <n v="1200"/>
    <n v="-1200"/>
    <n v="400"/>
  </r>
  <r>
    <n v="953"/>
    <x v="2"/>
    <n v="4"/>
    <s v="ene"/>
    <n v="2025"/>
    <s v="Salida"/>
    <x v="2"/>
    <x v="3"/>
    <n v="0"/>
    <n v="17"/>
    <n v="-17"/>
    <n v="0"/>
    <n v="39100"/>
    <n v="-39100"/>
    <n v="2300"/>
  </r>
  <r>
    <n v="954"/>
    <x v="2"/>
    <n v="4"/>
    <s v="ene"/>
    <n v="2025"/>
    <s v="Salida"/>
    <x v="2"/>
    <x v="5"/>
    <n v="0"/>
    <n v="12"/>
    <n v="-12"/>
    <n v="0"/>
    <n v="5400"/>
    <n v="-5400"/>
    <n v="450"/>
  </r>
  <r>
    <n v="955"/>
    <x v="2"/>
    <n v="4"/>
    <s v="ene"/>
    <n v="2025"/>
    <s v="Salida"/>
    <x v="2"/>
    <x v="0"/>
    <n v="0"/>
    <n v="17"/>
    <n v="-17"/>
    <n v="0"/>
    <n v="12750"/>
    <n v="-12750"/>
    <n v="750"/>
  </r>
  <r>
    <n v="956"/>
    <x v="2"/>
    <n v="4"/>
    <s v="ene"/>
    <n v="2025"/>
    <s v="Salida"/>
    <x v="2"/>
    <x v="2"/>
    <n v="0"/>
    <n v="15"/>
    <n v="-15"/>
    <n v="0"/>
    <n v="22500"/>
    <n v="-22500"/>
    <n v="1500"/>
  </r>
  <r>
    <n v="957"/>
    <x v="2"/>
    <n v="4"/>
    <s v="ene"/>
    <n v="2025"/>
    <s v="Salida"/>
    <x v="2"/>
    <x v="4"/>
    <n v="0"/>
    <n v="3"/>
    <n v="-3"/>
    <n v="0"/>
    <n v="210"/>
    <n v="-210"/>
    <n v="70"/>
  </r>
  <r>
    <n v="958"/>
    <x v="2"/>
    <n v="4"/>
    <s v="ene"/>
    <n v="2025"/>
    <s v="Entrada"/>
    <x v="1"/>
    <x v="1"/>
    <n v="3"/>
    <n v="0"/>
    <n v="3"/>
    <n v="3600"/>
    <n v="0"/>
    <n v="3600"/>
    <n v="1200"/>
  </r>
  <r>
    <n v="959"/>
    <x v="2"/>
    <n v="4"/>
    <s v="ene"/>
    <n v="2025"/>
    <s v="Salida"/>
    <x v="2"/>
    <x v="6"/>
    <n v="0"/>
    <n v="20"/>
    <n v="-20"/>
    <n v="0"/>
    <n v="8000"/>
    <n v="-8000"/>
    <n v="400"/>
  </r>
  <r>
    <n v="960"/>
    <x v="2"/>
    <n v="4"/>
    <s v="ene"/>
    <n v="2025"/>
    <s v="Entrada"/>
    <x v="1"/>
    <x v="3"/>
    <n v="3"/>
    <n v="0"/>
    <n v="3"/>
    <n v="6000"/>
    <n v="0"/>
    <n v="6000"/>
    <n v="2000"/>
  </r>
  <r>
    <n v="961"/>
    <x v="2"/>
    <n v="4"/>
    <s v="ene"/>
    <n v="2025"/>
    <s v="Entrada"/>
    <x v="1"/>
    <x v="5"/>
    <n v="3"/>
    <n v="0"/>
    <n v="3"/>
    <n v="1440"/>
    <n v="0"/>
    <n v="1440"/>
    <n v="480"/>
  </r>
  <r>
    <n v="962"/>
    <x v="2"/>
    <n v="4"/>
    <s v="ene"/>
    <n v="2025"/>
    <s v="Salida"/>
    <x v="2"/>
    <x v="0"/>
    <n v="0"/>
    <n v="17"/>
    <n v="-17"/>
    <n v="0"/>
    <n v="12750"/>
    <n v="-12750"/>
    <n v="750"/>
  </r>
  <r>
    <n v="963"/>
    <x v="2"/>
    <n v="4"/>
    <s v="ene"/>
    <n v="2025"/>
    <s v="Salida"/>
    <x v="2"/>
    <x v="2"/>
    <n v="0"/>
    <n v="19"/>
    <n v="-19"/>
    <n v="0"/>
    <n v="28500"/>
    <n v="-28500"/>
    <n v="1500"/>
  </r>
  <r>
    <n v="964"/>
    <x v="2"/>
    <n v="4"/>
    <s v="ene"/>
    <n v="2025"/>
    <s v="Entrada"/>
    <x v="1"/>
    <x v="4"/>
    <n v="4"/>
    <n v="0"/>
    <n v="4"/>
    <n v="200"/>
    <n v="0"/>
    <n v="200"/>
    <n v="50"/>
  </r>
  <r>
    <n v="965"/>
    <x v="2"/>
    <n v="4"/>
    <s v="ene"/>
    <n v="2025"/>
    <s v="Salida"/>
    <x v="2"/>
    <x v="1"/>
    <n v="0"/>
    <n v="15"/>
    <n v="-15"/>
    <n v="0"/>
    <n v="22500"/>
    <n v="-22500"/>
    <n v="1500"/>
  </r>
  <r>
    <n v="966"/>
    <x v="2"/>
    <n v="4"/>
    <s v="ene"/>
    <n v="2025"/>
    <s v="Entrada"/>
    <x v="1"/>
    <x v="6"/>
    <n v="2"/>
    <n v="0"/>
    <n v="2"/>
    <n v="600"/>
    <n v="0"/>
    <n v="600"/>
    <n v="300"/>
  </r>
  <r>
    <n v="967"/>
    <x v="2"/>
    <n v="4"/>
    <s v="ene"/>
    <n v="2025"/>
    <s v="Entrada"/>
    <x v="1"/>
    <x v="3"/>
    <n v="15"/>
    <n v="0"/>
    <n v="15"/>
    <n v="30000"/>
    <n v="0"/>
    <n v="30000"/>
    <n v="2000"/>
  </r>
  <r>
    <n v="968"/>
    <x v="2"/>
    <n v="4"/>
    <s v="ene"/>
    <n v="2025"/>
    <s v="Salida"/>
    <x v="2"/>
    <x v="5"/>
    <n v="0"/>
    <n v="20"/>
    <n v="-20"/>
    <n v="0"/>
    <n v="9000"/>
    <n v="-9000"/>
    <n v="450"/>
  </r>
  <r>
    <n v="969"/>
    <x v="2"/>
    <n v="4"/>
    <s v="ene"/>
    <n v="2025"/>
    <s v="Entrada"/>
    <x v="1"/>
    <x v="0"/>
    <n v="4"/>
    <n v="0"/>
    <n v="4"/>
    <n v="2600"/>
    <n v="0"/>
    <n v="2600"/>
    <n v="650"/>
  </r>
  <r>
    <n v="970"/>
    <x v="2"/>
    <n v="4"/>
    <s v="ene"/>
    <n v="2025"/>
    <s v="Entrada"/>
    <x v="1"/>
    <x v="2"/>
    <n v="3"/>
    <n v="0"/>
    <n v="3"/>
    <n v="3600"/>
    <n v="0"/>
    <n v="3600"/>
    <n v="1200"/>
  </r>
  <r>
    <n v="971"/>
    <x v="2"/>
    <n v="4"/>
    <s v="ene"/>
    <n v="2025"/>
    <s v="Salida"/>
    <x v="2"/>
    <x v="4"/>
    <n v="0"/>
    <n v="3"/>
    <n v="-3"/>
    <n v="0"/>
    <n v="210"/>
    <n v="-210"/>
    <n v="70"/>
  </r>
  <r>
    <n v="972"/>
    <x v="2"/>
    <n v="4"/>
    <s v="ene"/>
    <n v="2025"/>
    <s v="Entrada"/>
    <x v="1"/>
    <x v="1"/>
    <n v="3"/>
    <n v="0"/>
    <n v="3"/>
    <n v="3600"/>
    <n v="0"/>
    <n v="3600"/>
    <n v="1200"/>
  </r>
  <r>
    <n v="973"/>
    <x v="2"/>
    <n v="4"/>
    <s v="ene"/>
    <n v="2025"/>
    <s v="Salida"/>
    <x v="2"/>
    <x v="6"/>
    <n v="0"/>
    <n v="10"/>
    <n v="-10"/>
    <n v="0"/>
    <n v="4000"/>
    <n v="-4000"/>
    <n v="400"/>
  </r>
  <r>
    <n v="974"/>
    <x v="2"/>
    <n v="4"/>
    <s v="ene"/>
    <n v="2025"/>
    <s v="Entrada"/>
    <x v="1"/>
    <x v="3"/>
    <n v="14"/>
    <n v="0"/>
    <n v="14"/>
    <n v="28000"/>
    <n v="0"/>
    <n v="28000"/>
    <n v="2000"/>
  </r>
  <r>
    <n v="975"/>
    <x v="2"/>
    <n v="4"/>
    <s v="ene"/>
    <n v="2025"/>
    <s v="Entrada"/>
    <x v="1"/>
    <x v="5"/>
    <n v="8"/>
    <n v="0"/>
    <n v="8"/>
    <n v="3840"/>
    <n v="0"/>
    <n v="3840"/>
    <n v="480"/>
  </r>
  <r>
    <n v="976"/>
    <x v="2"/>
    <n v="4"/>
    <s v="ene"/>
    <n v="2025"/>
    <s v="Entrada"/>
    <x v="1"/>
    <x v="0"/>
    <n v="10"/>
    <n v="0"/>
    <n v="10"/>
    <n v="6500"/>
    <n v="0"/>
    <n v="6500"/>
    <n v="650"/>
  </r>
  <r>
    <n v="977"/>
    <x v="2"/>
    <n v="4"/>
    <s v="ene"/>
    <n v="2025"/>
    <s v="Entrada"/>
    <x v="1"/>
    <x v="2"/>
    <n v="17"/>
    <n v="0"/>
    <n v="17"/>
    <n v="20400"/>
    <n v="0"/>
    <n v="20400"/>
    <n v="1200"/>
  </r>
  <r>
    <n v="978"/>
    <x v="2"/>
    <n v="4"/>
    <s v="ene"/>
    <n v="2025"/>
    <s v="Salida"/>
    <x v="2"/>
    <x v="4"/>
    <n v="0"/>
    <n v="5"/>
    <n v="-5"/>
    <n v="0"/>
    <n v="350"/>
    <n v="-350"/>
    <n v="70"/>
  </r>
  <r>
    <n v="979"/>
    <x v="2"/>
    <n v="4"/>
    <s v="ene"/>
    <n v="2025"/>
    <s v="Salida"/>
    <x v="2"/>
    <x v="1"/>
    <n v="0"/>
    <n v="13"/>
    <n v="-13"/>
    <n v="0"/>
    <n v="19500"/>
    <n v="-19500"/>
    <n v="1500"/>
  </r>
  <r>
    <n v="980"/>
    <x v="2"/>
    <n v="4"/>
    <s v="ene"/>
    <n v="2025"/>
    <s v="Entrada"/>
    <x v="1"/>
    <x v="6"/>
    <n v="17"/>
    <n v="0"/>
    <n v="17"/>
    <n v="5100"/>
    <n v="0"/>
    <n v="5100"/>
    <n v="300"/>
  </r>
  <r>
    <n v="981"/>
    <x v="2"/>
    <n v="4"/>
    <s v="ene"/>
    <n v="2025"/>
    <s v="Salida"/>
    <x v="2"/>
    <x v="3"/>
    <n v="0"/>
    <n v="12"/>
    <n v="-12"/>
    <n v="0"/>
    <n v="27600"/>
    <n v="-27600"/>
    <n v="2300"/>
  </r>
  <r>
    <n v="982"/>
    <x v="2"/>
    <n v="4"/>
    <s v="ene"/>
    <n v="2025"/>
    <s v="Salida"/>
    <x v="2"/>
    <x v="5"/>
    <n v="0"/>
    <n v="17"/>
    <n v="-17"/>
    <n v="0"/>
    <n v="7650"/>
    <n v="-7650"/>
    <n v="450"/>
  </r>
  <r>
    <n v="983"/>
    <x v="2"/>
    <n v="4"/>
    <s v="ene"/>
    <n v="2025"/>
    <s v="Entrada"/>
    <x v="1"/>
    <x v="0"/>
    <n v="9"/>
    <n v="0"/>
    <n v="9"/>
    <n v="5850"/>
    <n v="0"/>
    <n v="5850"/>
    <n v="650"/>
  </r>
  <r>
    <n v="984"/>
    <x v="2"/>
    <n v="4"/>
    <s v="ene"/>
    <n v="2025"/>
    <s v="Salida"/>
    <x v="2"/>
    <x v="2"/>
    <n v="0"/>
    <n v="12"/>
    <n v="-12"/>
    <n v="0"/>
    <n v="18000"/>
    <n v="-18000"/>
    <n v="1500"/>
  </r>
  <r>
    <n v="985"/>
    <x v="2"/>
    <n v="4"/>
    <s v="ene"/>
    <n v="2025"/>
    <s v="Salida"/>
    <x v="2"/>
    <x v="4"/>
    <n v="0"/>
    <n v="17"/>
    <n v="-17"/>
    <n v="0"/>
    <n v="1190"/>
    <n v="-1190"/>
    <n v="70"/>
  </r>
  <r>
    <n v="986"/>
    <x v="2"/>
    <n v="4"/>
    <s v="ene"/>
    <n v="2025"/>
    <s v="Entrada"/>
    <x v="1"/>
    <x v="1"/>
    <n v="7"/>
    <n v="0"/>
    <n v="7"/>
    <n v="8400"/>
    <n v="0"/>
    <n v="8400"/>
    <n v="1200"/>
  </r>
  <r>
    <n v="987"/>
    <x v="2"/>
    <n v="4"/>
    <s v="ene"/>
    <n v="2025"/>
    <s v="Entrada"/>
    <x v="1"/>
    <x v="6"/>
    <n v="3"/>
    <n v="0"/>
    <n v="3"/>
    <n v="900"/>
    <n v="0"/>
    <n v="900"/>
    <n v="300"/>
  </r>
  <r>
    <n v="988"/>
    <x v="2"/>
    <n v="4"/>
    <s v="ene"/>
    <n v="2025"/>
    <s v="Entrada"/>
    <x v="1"/>
    <x v="3"/>
    <n v="11"/>
    <n v="0"/>
    <n v="11"/>
    <n v="22000"/>
    <n v="0"/>
    <n v="22000"/>
    <n v="2000"/>
  </r>
  <r>
    <n v="989"/>
    <x v="2"/>
    <n v="4"/>
    <s v="ene"/>
    <n v="2025"/>
    <s v="Salida"/>
    <x v="2"/>
    <x v="5"/>
    <n v="0"/>
    <n v="17"/>
    <n v="-17"/>
    <n v="0"/>
    <n v="7650"/>
    <n v="-7650"/>
    <n v="450"/>
  </r>
  <r>
    <n v="990"/>
    <x v="2"/>
    <n v="4"/>
    <s v="ene"/>
    <n v="2025"/>
    <s v="Entrada"/>
    <x v="1"/>
    <x v="0"/>
    <n v="3"/>
    <n v="0"/>
    <n v="3"/>
    <n v="1950"/>
    <n v="0"/>
    <n v="1950"/>
    <n v="650"/>
  </r>
  <r>
    <n v="991"/>
    <x v="2"/>
    <n v="4"/>
    <s v="ene"/>
    <n v="2025"/>
    <s v="Entrada"/>
    <x v="1"/>
    <x v="2"/>
    <n v="3"/>
    <n v="0"/>
    <n v="3"/>
    <n v="3600"/>
    <n v="0"/>
    <n v="3600"/>
    <n v="1200"/>
  </r>
  <r>
    <n v="992"/>
    <x v="2"/>
    <n v="4"/>
    <s v="ene"/>
    <n v="2025"/>
    <s v="Entrada"/>
    <x v="1"/>
    <x v="4"/>
    <n v="16"/>
    <n v="0"/>
    <n v="16"/>
    <n v="800"/>
    <n v="0"/>
    <n v="800"/>
    <n v="50"/>
  </r>
  <r>
    <n v="993"/>
    <x v="2"/>
    <n v="4"/>
    <s v="ene"/>
    <n v="2025"/>
    <s v="Salida"/>
    <x v="2"/>
    <x v="1"/>
    <n v="0"/>
    <n v="17"/>
    <n v="-17"/>
    <n v="0"/>
    <n v="25500"/>
    <n v="-25500"/>
    <n v="1500"/>
  </r>
  <r>
    <n v="994"/>
    <x v="2"/>
    <n v="4"/>
    <s v="ene"/>
    <n v="2025"/>
    <s v="Entrada"/>
    <x v="1"/>
    <x v="6"/>
    <n v="13"/>
    <n v="0"/>
    <n v="13"/>
    <n v="3900"/>
    <n v="0"/>
    <n v="3900"/>
    <n v="300"/>
  </r>
  <r>
    <n v="995"/>
    <x v="2"/>
    <n v="4"/>
    <s v="ene"/>
    <n v="2025"/>
    <s v="Salida"/>
    <x v="2"/>
    <x v="3"/>
    <n v="0"/>
    <n v="18"/>
    <n v="-18"/>
    <n v="0"/>
    <n v="41400"/>
    <n v="-41400"/>
    <n v="2300"/>
  </r>
  <r>
    <n v="996"/>
    <x v="2"/>
    <n v="4"/>
    <s v="ene"/>
    <n v="2025"/>
    <s v="Entrada"/>
    <x v="1"/>
    <x v="5"/>
    <n v="3"/>
    <n v="0"/>
    <n v="3"/>
    <n v="1440"/>
    <n v="0"/>
    <n v="1440"/>
    <n v="480"/>
  </r>
  <r>
    <n v="997"/>
    <x v="2"/>
    <n v="4"/>
    <s v="ene"/>
    <n v="2025"/>
    <s v="Entrada"/>
    <x v="1"/>
    <x v="0"/>
    <n v="3"/>
    <n v="0"/>
    <n v="3"/>
    <n v="1950"/>
    <n v="0"/>
    <n v="1950"/>
    <n v="650"/>
  </r>
  <r>
    <n v="998"/>
    <x v="2"/>
    <n v="4"/>
    <s v="ene"/>
    <n v="2025"/>
    <s v="Entrada"/>
    <x v="1"/>
    <x v="2"/>
    <n v="8"/>
    <n v="0"/>
    <n v="8"/>
    <n v="9600"/>
    <n v="0"/>
    <n v="9600"/>
    <n v="1200"/>
  </r>
  <r>
    <n v="999"/>
    <x v="2"/>
    <n v="4"/>
    <s v="ene"/>
    <n v="2025"/>
    <s v="Salida"/>
    <x v="2"/>
    <x v="4"/>
    <n v="0"/>
    <n v="2"/>
    <n v="-2"/>
    <n v="0"/>
    <n v="140"/>
    <n v="-140"/>
    <n v="70"/>
  </r>
  <r>
    <n v="1000"/>
    <x v="2"/>
    <n v="4"/>
    <s v="ene"/>
    <n v="2025"/>
    <s v="Salida"/>
    <x v="2"/>
    <x v="1"/>
    <n v="0"/>
    <n v="5"/>
    <n v="-5"/>
    <n v="0"/>
    <n v="7500"/>
    <n v="-7500"/>
    <n v="1500"/>
  </r>
  <r>
    <n v="1001"/>
    <x v="2"/>
    <n v="4"/>
    <s v="ene"/>
    <n v="2025"/>
    <s v="Salida"/>
    <x v="2"/>
    <x v="6"/>
    <n v="0"/>
    <n v="20"/>
    <n v="-20"/>
    <n v="0"/>
    <n v="8000"/>
    <n v="-8000"/>
    <n v="400"/>
  </r>
  <r>
    <n v="1002"/>
    <x v="2"/>
    <n v="4"/>
    <s v="ene"/>
    <n v="2025"/>
    <s v="Salida"/>
    <x v="2"/>
    <x v="3"/>
    <n v="0"/>
    <n v="11"/>
    <n v="-11"/>
    <n v="0"/>
    <n v="25300"/>
    <n v="-25300"/>
    <n v="2300"/>
  </r>
  <r>
    <n v="1003"/>
    <x v="2"/>
    <n v="4"/>
    <s v="ene"/>
    <n v="2025"/>
    <s v="Entrada"/>
    <x v="1"/>
    <x v="5"/>
    <n v="15"/>
    <n v="0"/>
    <n v="15"/>
    <n v="7200"/>
    <n v="0"/>
    <n v="7200"/>
    <n v="480"/>
  </r>
  <r>
    <n v="1004"/>
    <x v="2"/>
    <n v="4"/>
    <s v="ene"/>
    <n v="2025"/>
    <s v="Entrada"/>
    <x v="1"/>
    <x v="0"/>
    <n v="18"/>
    <n v="0"/>
    <n v="18"/>
    <n v="11700"/>
    <n v="0"/>
    <n v="11700"/>
    <n v="650"/>
  </r>
  <r>
    <n v="1005"/>
    <x v="2"/>
    <n v="4"/>
    <s v="ene"/>
    <n v="2025"/>
    <s v="Entrada"/>
    <x v="1"/>
    <x v="2"/>
    <n v="3"/>
    <n v="0"/>
    <n v="3"/>
    <n v="3600"/>
    <n v="0"/>
    <n v="3600"/>
    <n v="1200"/>
  </r>
  <r>
    <n v="1006"/>
    <x v="2"/>
    <n v="4"/>
    <s v="ene"/>
    <n v="2025"/>
    <s v="Entrada"/>
    <x v="1"/>
    <x v="4"/>
    <n v="3"/>
    <n v="0"/>
    <n v="3"/>
    <n v="150"/>
    <n v="0"/>
    <n v="150"/>
    <n v="50"/>
  </r>
  <r>
    <n v="1007"/>
    <x v="2"/>
    <n v="4"/>
    <s v="ene"/>
    <n v="2025"/>
    <s v="Salida"/>
    <x v="2"/>
    <x v="1"/>
    <n v="0"/>
    <n v="10"/>
    <n v="-10"/>
    <n v="0"/>
    <n v="15000"/>
    <n v="-15000"/>
    <n v="1500"/>
  </r>
  <r>
    <n v="1008"/>
    <x v="2"/>
    <n v="4"/>
    <s v="ene"/>
    <n v="2025"/>
    <s v="Entrada"/>
    <x v="1"/>
    <x v="6"/>
    <n v="3"/>
    <n v="0"/>
    <n v="3"/>
    <n v="900"/>
    <n v="0"/>
    <n v="900"/>
    <n v="300"/>
  </r>
  <r>
    <n v="1009"/>
    <x v="2"/>
    <n v="4"/>
    <s v="ene"/>
    <n v="2025"/>
    <s v="Salida"/>
    <x v="2"/>
    <x v="3"/>
    <n v="0"/>
    <n v="16"/>
    <n v="-16"/>
    <n v="0"/>
    <n v="36800"/>
    <n v="-36800"/>
    <n v="2300"/>
  </r>
  <r>
    <n v="1010"/>
    <x v="2"/>
    <n v="4"/>
    <s v="ene"/>
    <n v="2025"/>
    <s v="Salida"/>
    <x v="2"/>
    <x v="5"/>
    <n v="0"/>
    <n v="10"/>
    <n v="-10"/>
    <n v="0"/>
    <n v="4500"/>
    <n v="-4500"/>
    <n v="450"/>
  </r>
  <r>
    <n v="1011"/>
    <x v="2"/>
    <n v="4"/>
    <s v="ene"/>
    <n v="2025"/>
    <s v="Entrada"/>
    <x v="1"/>
    <x v="0"/>
    <n v="22"/>
    <n v="0"/>
    <n v="22"/>
    <n v="14300"/>
    <n v="0"/>
    <n v="14300"/>
    <n v="650"/>
  </r>
  <r>
    <n v="1012"/>
    <x v="2"/>
    <n v="4"/>
    <s v="ene"/>
    <n v="2025"/>
    <s v="Entrada"/>
    <x v="1"/>
    <x v="2"/>
    <n v="3"/>
    <n v="0"/>
    <n v="3"/>
    <n v="3600"/>
    <n v="0"/>
    <n v="3600"/>
    <n v="1200"/>
  </r>
  <r>
    <n v="1013"/>
    <x v="2"/>
    <n v="4"/>
    <s v="ene"/>
    <n v="2025"/>
    <s v="Entrada"/>
    <x v="1"/>
    <x v="4"/>
    <n v="3"/>
    <n v="0"/>
    <n v="3"/>
    <n v="150"/>
    <n v="0"/>
    <n v="150"/>
    <n v="50"/>
  </r>
  <r>
    <n v="1014"/>
    <x v="2"/>
    <n v="4"/>
    <s v="ene"/>
    <n v="2025"/>
    <s v="Entrada"/>
    <x v="1"/>
    <x v="1"/>
    <n v="3"/>
    <n v="0"/>
    <n v="3"/>
    <n v="3600"/>
    <n v="0"/>
    <n v="3600"/>
    <n v="1200"/>
  </r>
  <r>
    <n v="1015"/>
    <x v="2"/>
    <n v="4"/>
    <s v="ene"/>
    <n v="2025"/>
    <s v="Salida"/>
    <x v="2"/>
    <x v="6"/>
    <n v="0"/>
    <n v="3"/>
    <n v="-3"/>
    <n v="0"/>
    <n v="1200"/>
    <n v="-1200"/>
    <n v="400"/>
  </r>
  <r>
    <n v="1016"/>
    <x v="2"/>
    <n v="4"/>
    <s v="ene"/>
    <n v="2025"/>
    <s v="Salida"/>
    <x v="2"/>
    <x v="3"/>
    <n v="0"/>
    <n v="17"/>
    <n v="-17"/>
    <n v="0"/>
    <n v="39100"/>
    <n v="-39100"/>
    <n v="2300"/>
  </r>
  <r>
    <n v="1017"/>
    <x v="2"/>
    <n v="4"/>
    <s v="ene"/>
    <n v="2025"/>
    <s v="Entrada"/>
    <x v="1"/>
    <x v="5"/>
    <n v="3"/>
    <n v="0"/>
    <n v="3"/>
    <n v="1440"/>
    <n v="0"/>
    <n v="1440"/>
    <n v="480"/>
  </r>
  <r>
    <n v="1018"/>
    <x v="2"/>
    <n v="4"/>
    <s v="ene"/>
    <n v="2025"/>
    <s v="Salida"/>
    <x v="2"/>
    <x v="0"/>
    <n v="0"/>
    <n v="19"/>
    <n v="-19"/>
    <n v="0"/>
    <n v="14250"/>
    <n v="-14250"/>
    <n v="750"/>
  </r>
  <r>
    <n v="1019"/>
    <x v="2"/>
    <n v="4"/>
    <s v="ene"/>
    <n v="2025"/>
    <s v="Entrada"/>
    <x v="1"/>
    <x v="2"/>
    <n v="3"/>
    <n v="0"/>
    <n v="3"/>
    <n v="3600"/>
    <n v="0"/>
    <n v="3600"/>
    <n v="1200"/>
  </r>
  <r>
    <n v="1020"/>
    <x v="2"/>
    <n v="4"/>
    <s v="ene"/>
    <n v="2025"/>
    <s v="Salida"/>
    <x v="2"/>
    <x v="4"/>
    <n v="0"/>
    <n v="5"/>
    <n v="-5"/>
    <n v="0"/>
    <n v="350"/>
    <n v="-350"/>
    <n v="70"/>
  </r>
  <r>
    <n v="1021"/>
    <x v="2"/>
    <n v="4"/>
    <s v="ene"/>
    <n v="2025"/>
    <s v="Salida"/>
    <x v="2"/>
    <x v="1"/>
    <n v="0"/>
    <n v="17"/>
    <n v="-17"/>
    <n v="0"/>
    <n v="25500"/>
    <n v="-25500"/>
    <n v="1500"/>
  </r>
  <r>
    <n v="1022"/>
    <x v="2"/>
    <n v="4"/>
    <s v="ene"/>
    <n v="2025"/>
    <s v="Entrada"/>
    <x v="1"/>
    <x v="6"/>
    <n v="15"/>
    <n v="0"/>
    <n v="15"/>
    <n v="4500"/>
    <n v="0"/>
    <n v="4500"/>
    <n v="300"/>
  </r>
  <r>
    <n v="1023"/>
    <x v="2"/>
    <n v="4"/>
    <s v="ene"/>
    <n v="2025"/>
    <s v="Salida"/>
    <x v="2"/>
    <x v="3"/>
    <n v="0"/>
    <n v="13"/>
    <n v="-13"/>
    <n v="0"/>
    <n v="29900"/>
    <n v="-29900"/>
    <n v="2300"/>
  </r>
  <r>
    <n v="1024"/>
    <x v="2"/>
    <n v="4"/>
    <s v="ene"/>
    <n v="2025"/>
    <s v="Salida"/>
    <x v="2"/>
    <x v="5"/>
    <n v="0"/>
    <n v="11"/>
    <n v="-11"/>
    <n v="0"/>
    <n v="4950"/>
    <n v="-4950"/>
    <n v="450"/>
  </r>
  <r>
    <n v="1025"/>
    <x v="2"/>
    <n v="4"/>
    <s v="ene"/>
    <n v="2025"/>
    <s v="Salida"/>
    <x v="2"/>
    <x v="0"/>
    <n v="0"/>
    <n v="16"/>
    <n v="-16"/>
    <n v="0"/>
    <n v="12000"/>
    <n v="-12000"/>
    <n v="750"/>
  </r>
  <r>
    <n v="1026"/>
    <x v="2"/>
    <n v="4"/>
    <s v="ene"/>
    <n v="2025"/>
    <s v="Salida"/>
    <x v="2"/>
    <x v="2"/>
    <n v="0"/>
    <n v="17"/>
    <n v="-17"/>
    <n v="0"/>
    <n v="25500"/>
    <n v="-25500"/>
    <n v="1500"/>
  </r>
  <r>
    <n v="1027"/>
    <x v="2"/>
    <n v="4"/>
    <s v="ene"/>
    <n v="2025"/>
    <s v="Entrada"/>
    <x v="1"/>
    <x v="4"/>
    <n v="3"/>
    <n v="0"/>
    <n v="3"/>
    <n v="150"/>
    <n v="0"/>
    <n v="150"/>
    <n v="50"/>
  </r>
  <r>
    <n v="1028"/>
    <x v="2"/>
    <n v="4"/>
    <s v="ene"/>
    <n v="2025"/>
    <s v="Entrada"/>
    <x v="1"/>
    <x v="1"/>
    <n v="2"/>
    <n v="0"/>
    <n v="2"/>
    <n v="2400"/>
    <n v="0"/>
    <n v="2400"/>
    <n v="1200"/>
  </r>
  <r>
    <n v="1029"/>
    <x v="2"/>
    <n v="4"/>
    <s v="ene"/>
    <n v="2025"/>
    <s v="Entrada"/>
    <x v="1"/>
    <x v="6"/>
    <n v="13"/>
    <n v="0"/>
    <n v="13"/>
    <n v="3900"/>
    <n v="0"/>
    <n v="3900"/>
    <n v="300"/>
  </r>
  <r>
    <n v="1030"/>
    <x v="2"/>
    <n v="4"/>
    <s v="ene"/>
    <n v="2025"/>
    <s v="Entrada"/>
    <x v="1"/>
    <x v="3"/>
    <n v="5"/>
    <n v="0"/>
    <n v="5"/>
    <n v="10000"/>
    <n v="0"/>
    <n v="10000"/>
    <n v="2000"/>
  </r>
  <r>
    <n v="1031"/>
    <x v="2"/>
    <n v="4"/>
    <s v="ene"/>
    <n v="2025"/>
    <s v="Entrada"/>
    <x v="1"/>
    <x v="5"/>
    <n v="13"/>
    <n v="0"/>
    <n v="13"/>
    <n v="6240"/>
    <n v="0"/>
    <n v="6240"/>
    <n v="480"/>
  </r>
  <r>
    <n v="1032"/>
    <x v="2"/>
    <n v="4"/>
    <s v="ene"/>
    <n v="2025"/>
    <s v="Entrada"/>
    <x v="1"/>
    <x v="0"/>
    <n v="16"/>
    <n v="0"/>
    <n v="16"/>
    <n v="10400"/>
    <n v="0"/>
    <n v="10400"/>
    <n v="650"/>
  </r>
  <r>
    <n v="1033"/>
    <x v="2"/>
    <n v="4"/>
    <s v="ene"/>
    <n v="2025"/>
    <s v="Salida"/>
    <x v="2"/>
    <x v="2"/>
    <n v="0"/>
    <n v="17"/>
    <n v="-17"/>
    <n v="0"/>
    <n v="25500"/>
    <n v="-25500"/>
    <n v="1500"/>
  </r>
  <r>
    <n v="1034"/>
    <x v="2"/>
    <n v="4"/>
    <s v="ene"/>
    <n v="2025"/>
    <s v="Salida"/>
    <x v="2"/>
    <x v="4"/>
    <n v="0"/>
    <n v="4"/>
    <n v="-4"/>
    <n v="0"/>
    <n v="280"/>
    <n v="-280"/>
    <n v="70"/>
  </r>
  <r>
    <n v="1035"/>
    <x v="2"/>
    <n v="4"/>
    <s v="ene"/>
    <n v="2025"/>
    <s v="Entrada"/>
    <x v="1"/>
    <x v="1"/>
    <n v="22"/>
    <n v="0"/>
    <n v="22"/>
    <n v="26400"/>
    <n v="0"/>
    <n v="26400"/>
    <n v="1200"/>
  </r>
  <r>
    <n v="1036"/>
    <x v="2"/>
    <n v="4"/>
    <s v="ene"/>
    <n v="2025"/>
    <s v="Salida"/>
    <x v="2"/>
    <x v="6"/>
    <n v="0"/>
    <n v="11"/>
    <n v="-11"/>
    <n v="0"/>
    <n v="4400"/>
    <n v="-4400"/>
    <n v="400"/>
  </r>
  <r>
    <n v="1037"/>
    <x v="2"/>
    <n v="4"/>
    <s v="ene"/>
    <n v="2025"/>
    <s v="Salida"/>
    <x v="2"/>
    <x v="3"/>
    <n v="0"/>
    <n v="13"/>
    <n v="-13"/>
    <n v="0"/>
    <n v="29900"/>
    <n v="-29900"/>
    <n v="2300"/>
  </r>
  <r>
    <n v="1038"/>
    <x v="2"/>
    <n v="4"/>
    <s v="ene"/>
    <n v="2025"/>
    <s v="Salida"/>
    <x v="2"/>
    <x v="5"/>
    <n v="0"/>
    <n v="14"/>
    <n v="-14"/>
    <n v="0"/>
    <n v="6300"/>
    <n v="-6300"/>
    <n v="450"/>
  </r>
  <r>
    <n v="1039"/>
    <x v="2"/>
    <n v="4"/>
    <s v="ene"/>
    <n v="2025"/>
    <s v="Entrada"/>
    <x v="1"/>
    <x v="0"/>
    <n v="3"/>
    <n v="0"/>
    <n v="3"/>
    <n v="1950"/>
    <n v="0"/>
    <n v="1950"/>
    <n v="650"/>
  </r>
  <r>
    <n v="1040"/>
    <x v="2"/>
    <n v="4"/>
    <s v="ene"/>
    <n v="2025"/>
    <s v="Entrada"/>
    <x v="1"/>
    <x v="2"/>
    <n v="17"/>
    <n v="0"/>
    <n v="17"/>
    <n v="20400"/>
    <n v="0"/>
    <n v="20400"/>
    <n v="1200"/>
  </r>
  <r>
    <n v="1041"/>
    <x v="2"/>
    <n v="4"/>
    <s v="ene"/>
    <n v="2025"/>
    <s v="Entrada"/>
    <x v="1"/>
    <x v="4"/>
    <n v="8"/>
    <n v="0"/>
    <n v="8"/>
    <n v="400"/>
    <n v="0"/>
    <n v="400"/>
    <n v="50"/>
  </r>
  <r>
    <n v="1042"/>
    <x v="2"/>
    <n v="4"/>
    <s v="ene"/>
    <n v="2025"/>
    <s v="Salida"/>
    <x v="2"/>
    <x v="1"/>
    <n v="0"/>
    <n v="17"/>
    <n v="-17"/>
    <n v="0"/>
    <n v="25500"/>
    <n v="-25500"/>
    <n v="1500"/>
  </r>
  <r>
    <n v="1043"/>
    <x v="2"/>
    <n v="4"/>
    <s v="ene"/>
    <n v="2025"/>
    <s v="Salida"/>
    <x v="2"/>
    <x v="6"/>
    <n v="0"/>
    <n v="1"/>
    <n v="-1"/>
    <n v="0"/>
    <n v="400"/>
    <n v="-400"/>
    <n v="400"/>
  </r>
  <r>
    <n v="1044"/>
    <x v="2"/>
    <n v="4"/>
    <s v="ene"/>
    <n v="2025"/>
    <s v="Entrada"/>
    <x v="1"/>
    <x v="3"/>
    <n v="19"/>
    <n v="0"/>
    <n v="19"/>
    <n v="38000"/>
    <n v="0"/>
    <n v="38000"/>
    <n v="2000"/>
  </r>
  <r>
    <n v="1045"/>
    <x v="2"/>
    <n v="4"/>
    <s v="ene"/>
    <n v="2025"/>
    <s v="Entrada"/>
    <x v="1"/>
    <x v="5"/>
    <n v="11"/>
    <n v="0"/>
    <n v="11"/>
    <n v="5280"/>
    <n v="0"/>
    <n v="5280"/>
    <n v="480"/>
  </r>
  <r>
    <n v="1046"/>
    <x v="2"/>
    <n v="4"/>
    <s v="ene"/>
    <n v="2025"/>
    <s v="Entrada"/>
    <x v="1"/>
    <x v="0"/>
    <n v="22"/>
    <n v="0"/>
    <n v="22"/>
    <n v="14300"/>
    <n v="0"/>
    <n v="14300"/>
    <n v="650"/>
  </r>
  <r>
    <n v="1047"/>
    <x v="2"/>
    <n v="4"/>
    <s v="ene"/>
    <n v="2025"/>
    <s v="Entrada"/>
    <x v="1"/>
    <x v="2"/>
    <n v="16"/>
    <n v="0"/>
    <n v="16"/>
    <n v="19200"/>
    <n v="0"/>
    <n v="19200"/>
    <n v="1200"/>
  </r>
  <r>
    <n v="1048"/>
    <x v="2"/>
    <n v="4"/>
    <s v="ene"/>
    <n v="2025"/>
    <s v="Salida"/>
    <x v="2"/>
    <x v="4"/>
    <n v="0"/>
    <n v="17"/>
    <n v="-17"/>
    <n v="0"/>
    <n v="1190"/>
    <n v="-1190"/>
    <n v="70"/>
  </r>
  <r>
    <n v="1049"/>
    <x v="2"/>
    <n v="4"/>
    <s v="ene"/>
    <n v="2025"/>
    <s v="Salida"/>
    <x v="2"/>
    <x v="1"/>
    <n v="0"/>
    <n v="16"/>
    <n v="-16"/>
    <n v="0"/>
    <n v="24000"/>
    <n v="-24000"/>
    <n v="1500"/>
  </r>
  <r>
    <n v="1050"/>
    <x v="2"/>
    <n v="4"/>
    <s v="ene"/>
    <n v="2025"/>
    <s v="Entrada"/>
    <x v="1"/>
    <x v="6"/>
    <n v="18"/>
    <n v="0"/>
    <n v="18"/>
    <n v="5400"/>
    <n v="0"/>
    <n v="5400"/>
    <n v="300"/>
  </r>
  <r>
    <n v="1051"/>
    <x v="2"/>
    <n v="4"/>
    <s v="ene"/>
    <n v="2025"/>
    <s v="Entrada"/>
    <x v="1"/>
    <x v="3"/>
    <n v="8"/>
    <n v="0"/>
    <n v="8"/>
    <n v="16000"/>
    <n v="0"/>
    <n v="16000"/>
    <n v="2000"/>
  </r>
  <r>
    <n v="1052"/>
    <x v="2"/>
    <n v="4"/>
    <s v="ene"/>
    <n v="2025"/>
    <s v="Entrada"/>
    <x v="1"/>
    <x v="5"/>
    <n v="10"/>
    <n v="0"/>
    <n v="10"/>
    <n v="4800"/>
    <n v="0"/>
    <n v="4800"/>
    <n v="480"/>
  </r>
  <r>
    <n v="1053"/>
    <x v="2"/>
    <n v="4"/>
    <s v="ene"/>
    <n v="2025"/>
    <s v="Entrada"/>
    <x v="1"/>
    <x v="0"/>
    <n v="15"/>
    <n v="0"/>
    <n v="15"/>
    <n v="9750"/>
    <n v="0"/>
    <n v="9750"/>
    <n v="650"/>
  </r>
  <r>
    <n v="1054"/>
    <x v="2"/>
    <n v="4"/>
    <s v="ene"/>
    <n v="2025"/>
    <s v="Salida"/>
    <x v="2"/>
    <x v="2"/>
    <n v="0"/>
    <n v="16"/>
    <n v="-16"/>
    <n v="0"/>
    <n v="24000"/>
    <n v="-24000"/>
    <n v="1500"/>
  </r>
  <r>
    <n v="1055"/>
    <x v="2"/>
    <n v="4"/>
    <s v="ene"/>
    <n v="2025"/>
    <s v="Entrada"/>
    <x v="1"/>
    <x v="4"/>
    <n v="16"/>
    <n v="0"/>
    <n v="16"/>
    <n v="800"/>
    <n v="0"/>
    <n v="800"/>
    <n v="50"/>
  </r>
  <r>
    <n v="1056"/>
    <x v="2"/>
    <n v="4"/>
    <s v="ene"/>
    <n v="2025"/>
    <s v="Entrada"/>
    <x v="1"/>
    <x v="1"/>
    <n v="13"/>
    <n v="0"/>
    <n v="13"/>
    <n v="15600"/>
    <n v="0"/>
    <n v="15600"/>
    <n v="1200"/>
  </r>
  <r>
    <n v="1057"/>
    <x v="2"/>
    <n v="4"/>
    <s v="ene"/>
    <n v="2025"/>
    <s v="Entrada"/>
    <x v="1"/>
    <x v="6"/>
    <n v="19"/>
    <n v="0"/>
    <n v="19"/>
    <n v="5700"/>
    <n v="0"/>
    <n v="5700"/>
    <n v="300"/>
  </r>
  <r>
    <n v="1058"/>
    <x v="2"/>
    <n v="4"/>
    <s v="ene"/>
    <n v="2025"/>
    <s v="Entrada"/>
    <x v="1"/>
    <x v="3"/>
    <n v="10"/>
    <n v="0"/>
    <n v="10"/>
    <n v="20000"/>
    <n v="0"/>
    <n v="20000"/>
    <n v="2000"/>
  </r>
  <r>
    <n v="1059"/>
    <x v="2"/>
    <n v="4"/>
    <s v="ene"/>
    <n v="2025"/>
    <s v="Entrada"/>
    <x v="1"/>
    <x v="5"/>
    <n v="3"/>
    <n v="0"/>
    <n v="3"/>
    <n v="1440"/>
    <n v="0"/>
    <n v="1440"/>
    <n v="480"/>
  </r>
  <r>
    <n v="1060"/>
    <x v="2"/>
    <n v="4"/>
    <s v="ene"/>
    <n v="2025"/>
    <s v="Entrada"/>
    <x v="1"/>
    <x v="0"/>
    <n v="6"/>
    <n v="0"/>
    <n v="6"/>
    <n v="3900"/>
    <n v="0"/>
    <n v="3900"/>
    <n v="650"/>
  </r>
  <r>
    <n v="1061"/>
    <x v="2"/>
    <n v="4"/>
    <s v="ene"/>
    <n v="2025"/>
    <s v="Entrada"/>
    <x v="1"/>
    <x v="2"/>
    <n v="19"/>
    <n v="0"/>
    <n v="19"/>
    <n v="22800"/>
    <n v="0"/>
    <n v="22800"/>
    <n v="1200"/>
  </r>
  <r>
    <n v="1062"/>
    <x v="2"/>
    <n v="4"/>
    <s v="ene"/>
    <n v="2025"/>
    <s v="Entrada"/>
    <x v="1"/>
    <x v="4"/>
    <n v="5"/>
    <n v="0"/>
    <n v="5"/>
    <n v="250"/>
    <n v="0"/>
    <n v="250"/>
    <n v="50"/>
  </r>
  <r>
    <n v="1063"/>
    <x v="2"/>
    <n v="4"/>
    <s v="ene"/>
    <n v="2025"/>
    <s v="Entrada"/>
    <x v="1"/>
    <x v="1"/>
    <n v="4"/>
    <n v="0"/>
    <n v="4"/>
    <n v="4800"/>
    <n v="0"/>
    <n v="4800"/>
    <n v="1200"/>
  </r>
  <r>
    <n v="1064"/>
    <x v="2"/>
    <n v="4"/>
    <s v="ene"/>
    <n v="2025"/>
    <s v="Entrada"/>
    <x v="1"/>
    <x v="6"/>
    <n v="3"/>
    <n v="0"/>
    <n v="3"/>
    <n v="900"/>
    <n v="0"/>
    <n v="900"/>
    <n v="300"/>
  </r>
  <r>
    <n v="1065"/>
    <x v="2"/>
    <n v="4"/>
    <s v="ene"/>
    <n v="2025"/>
    <s v="Salida"/>
    <x v="2"/>
    <x v="3"/>
    <n v="0"/>
    <n v="10"/>
    <n v="-10"/>
    <n v="0"/>
    <n v="23000"/>
    <n v="-23000"/>
    <n v="2300"/>
  </r>
  <r>
    <n v="1066"/>
    <x v="2"/>
    <n v="4"/>
    <s v="ene"/>
    <n v="2025"/>
    <s v="Salida"/>
    <x v="2"/>
    <x v="5"/>
    <n v="0"/>
    <n v="5"/>
    <n v="-5"/>
    <n v="0"/>
    <n v="2250"/>
    <n v="-2250"/>
    <n v="450"/>
  </r>
  <r>
    <n v="1067"/>
    <x v="2"/>
    <n v="4"/>
    <s v="ene"/>
    <n v="2025"/>
    <s v="Salida"/>
    <x v="2"/>
    <x v="0"/>
    <n v="0"/>
    <n v="4"/>
    <n v="-4"/>
    <n v="0"/>
    <n v="3000"/>
    <n v="-3000"/>
    <n v="750"/>
  </r>
  <r>
    <n v="1068"/>
    <x v="2"/>
    <n v="4"/>
    <s v="ene"/>
    <n v="2025"/>
    <s v="Salida"/>
    <x v="2"/>
    <x v="2"/>
    <n v="0"/>
    <n v="5"/>
    <n v="-5"/>
    <n v="0"/>
    <n v="7500"/>
    <n v="-7500"/>
    <n v="1500"/>
  </r>
  <r>
    <n v="1069"/>
    <x v="2"/>
    <n v="4"/>
    <s v="ene"/>
    <n v="2025"/>
    <s v="Salida"/>
    <x v="2"/>
    <x v="4"/>
    <n v="0"/>
    <n v="17"/>
    <n v="-17"/>
    <n v="0"/>
    <n v="1190"/>
    <n v="-1190"/>
    <n v="70"/>
  </r>
  <r>
    <n v="1070"/>
    <x v="2"/>
    <n v="4"/>
    <s v="ene"/>
    <n v="2025"/>
    <s v="Entrada"/>
    <x v="1"/>
    <x v="1"/>
    <n v="13"/>
    <n v="0"/>
    <n v="13"/>
    <n v="15600"/>
    <n v="0"/>
    <n v="15600"/>
    <n v="1200"/>
  </r>
  <r>
    <n v="1071"/>
    <x v="2"/>
    <n v="4"/>
    <s v="ene"/>
    <n v="2025"/>
    <s v="Salida"/>
    <x v="2"/>
    <x v="6"/>
    <n v="0"/>
    <n v="15"/>
    <n v="-15"/>
    <n v="0"/>
    <n v="6000"/>
    <n v="-6000"/>
    <n v="400"/>
  </r>
  <r>
    <n v="1072"/>
    <x v="2"/>
    <n v="4"/>
    <s v="ene"/>
    <n v="2025"/>
    <s v="Entrada"/>
    <x v="1"/>
    <x v="3"/>
    <n v="11"/>
    <n v="0"/>
    <n v="11"/>
    <n v="22000"/>
    <n v="0"/>
    <n v="22000"/>
    <n v="2000"/>
  </r>
  <r>
    <n v="1073"/>
    <x v="2"/>
    <n v="4"/>
    <s v="ene"/>
    <n v="2025"/>
    <s v="Salida"/>
    <x v="2"/>
    <x v="5"/>
    <n v="0"/>
    <n v="17"/>
    <n v="-17"/>
    <n v="0"/>
    <n v="7650"/>
    <n v="-7650"/>
    <n v="450"/>
  </r>
  <r>
    <n v="1074"/>
    <x v="2"/>
    <n v="4"/>
    <s v="ene"/>
    <n v="2025"/>
    <s v="Entrada"/>
    <x v="1"/>
    <x v="0"/>
    <n v="12"/>
    <n v="0"/>
    <n v="12"/>
    <n v="7800"/>
    <n v="0"/>
    <n v="7800"/>
    <n v="650"/>
  </r>
  <r>
    <n v="1075"/>
    <x v="2"/>
    <n v="4"/>
    <s v="ene"/>
    <n v="2025"/>
    <s v="Salida"/>
    <x v="2"/>
    <x v="2"/>
    <n v="0"/>
    <n v="19"/>
    <n v="-19"/>
    <n v="0"/>
    <n v="28500"/>
    <n v="-28500"/>
    <n v="1500"/>
  </r>
  <r>
    <n v="1076"/>
    <x v="2"/>
    <n v="4"/>
    <s v="ene"/>
    <n v="2025"/>
    <s v="Salida"/>
    <x v="2"/>
    <x v="4"/>
    <n v="0"/>
    <n v="1"/>
    <n v="-1"/>
    <n v="0"/>
    <n v="70"/>
    <n v="-70"/>
    <n v="70"/>
  </r>
  <r>
    <n v="1077"/>
    <x v="2"/>
    <n v="4"/>
    <s v="ene"/>
    <n v="2025"/>
    <s v="Salida"/>
    <x v="2"/>
    <x v="1"/>
    <n v="0"/>
    <n v="11"/>
    <n v="-11"/>
    <n v="0"/>
    <n v="16500"/>
    <n v="-16500"/>
    <n v="1500"/>
  </r>
  <r>
    <n v="1078"/>
    <x v="2"/>
    <n v="4"/>
    <s v="ene"/>
    <n v="2025"/>
    <s v="Salida"/>
    <x v="2"/>
    <x v="6"/>
    <n v="0"/>
    <n v="11"/>
    <n v="-11"/>
    <n v="0"/>
    <n v="4400"/>
    <n v="-4400"/>
    <n v="400"/>
  </r>
  <r>
    <n v="1079"/>
    <x v="2"/>
    <n v="4"/>
    <s v="ene"/>
    <n v="2025"/>
    <s v="Salida"/>
    <x v="2"/>
    <x v="3"/>
    <n v="0"/>
    <n v="10"/>
    <n v="-10"/>
    <n v="0"/>
    <n v="23000"/>
    <n v="-23000"/>
    <n v="2300"/>
  </r>
  <r>
    <n v="1080"/>
    <x v="2"/>
    <n v="4"/>
    <s v="ene"/>
    <n v="2025"/>
    <s v="Entrada"/>
    <x v="1"/>
    <x v="5"/>
    <n v="3"/>
    <n v="0"/>
    <n v="3"/>
    <n v="1440"/>
    <n v="0"/>
    <n v="1440"/>
    <n v="480"/>
  </r>
  <r>
    <n v="1081"/>
    <x v="2"/>
    <n v="4"/>
    <s v="ene"/>
    <n v="2025"/>
    <s v="Entrada"/>
    <x v="1"/>
    <x v="0"/>
    <n v="12"/>
    <n v="0"/>
    <n v="12"/>
    <n v="7800"/>
    <n v="0"/>
    <n v="7800"/>
    <n v="650"/>
  </r>
  <r>
    <n v="1082"/>
    <x v="2"/>
    <n v="4"/>
    <s v="ene"/>
    <n v="2025"/>
    <s v="Entrada"/>
    <x v="1"/>
    <x v="2"/>
    <n v="13"/>
    <n v="0"/>
    <n v="13"/>
    <n v="15600"/>
    <n v="0"/>
    <n v="15600"/>
    <n v="1200"/>
  </r>
  <r>
    <n v="1083"/>
    <x v="2"/>
    <n v="4"/>
    <s v="ene"/>
    <n v="2025"/>
    <s v="Entrada"/>
    <x v="1"/>
    <x v="4"/>
    <n v="10"/>
    <n v="0"/>
    <n v="10"/>
    <n v="500"/>
    <n v="0"/>
    <n v="500"/>
    <n v="50"/>
  </r>
  <r>
    <n v="1084"/>
    <x v="2"/>
    <n v="4"/>
    <s v="ene"/>
    <n v="2025"/>
    <s v="Salida"/>
    <x v="2"/>
    <x v="1"/>
    <n v="0"/>
    <n v="13"/>
    <n v="-13"/>
    <n v="0"/>
    <n v="19500"/>
    <n v="-19500"/>
    <n v="1500"/>
  </r>
  <r>
    <n v="1085"/>
    <x v="2"/>
    <n v="4"/>
    <s v="ene"/>
    <n v="2025"/>
    <s v="Entrada"/>
    <x v="1"/>
    <x v="6"/>
    <n v="1"/>
    <n v="0"/>
    <n v="1"/>
    <n v="300"/>
    <n v="0"/>
    <n v="300"/>
    <n v="300"/>
  </r>
  <r>
    <n v="1086"/>
    <x v="2"/>
    <n v="4"/>
    <s v="ene"/>
    <n v="2025"/>
    <s v="Salida"/>
    <x v="2"/>
    <x v="3"/>
    <n v="0"/>
    <n v="5"/>
    <n v="-5"/>
    <n v="0"/>
    <n v="11500"/>
    <n v="-11500"/>
    <n v="2300"/>
  </r>
  <r>
    <n v="1087"/>
    <x v="2"/>
    <n v="4"/>
    <s v="ene"/>
    <n v="2025"/>
    <s v="Entrada"/>
    <x v="1"/>
    <x v="5"/>
    <n v="9"/>
    <n v="0"/>
    <n v="9"/>
    <n v="4320"/>
    <n v="0"/>
    <n v="4320"/>
    <n v="480"/>
  </r>
  <r>
    <n v="1088"/>
    <x v="2"/>
    <n v="4"/>
    <s v="ene"/>
    <n v="2025"/>
    <s v="Entrada"/>
    <x v="1"/>
    <x v="0"/>
    <n v="4"/>
    <n v="0"/>
    <n v="4"/>
    <n v="2600"/>
    <n v="0"/>
    <n v="2600"/>
    <n v="650"/>
  </r>
  <r>
    <n v="1089"/>
    <x v="2"/>
    <n v="4"/>
    <s v="ene"/>
    <n v="2025"/>
    <s v="Entrada"/>
    <x v="1"/>
    <x v="2"/>
    <n v="8"/>
    <n v="0"/>
    <n v="8"/>
    <n v="9600"/>
    <n v="0"/>
    <n v="9600"/>
    <n v="1200"/>
  </r>
  <r>
    <n v="1090"/>
    <x v="2"/>
    <n v="4"/>
    <s v="ene"/>
    <n v="2025"/>
    <s v="Salida"/>
    <x v="2"/>
    <x v="4"/>
    <n v="0"/>
    <n v="3"/>
    <n v="-3"/>
    <n v="0"/>
    <n v="210"/>
    <n v="-210"/>
    <n v="70"/>
  </r>
  <r>
    <n v="1091"/>
    <x v="2"/>
    <n v="4"/>
    <s v="ene"/>
    <n v="2025"/>
    <s v="Salida"/>
    <x v="2"/>
    <x v="1"/>
    <n v="0"/>
    <n v="3"/>
    <n v="-3"/>
    <n v="0"/>
    <n v="4500"/>
    <n v="-4500"/>
    <n v="1500"/>
  </r>
  <r>
    <n v="1092"/>
    <x v="2"/>
    <n v="4"/>
    <s v="ene"/>
    <n v="2025"/>
    <s v="Salida"/>
    <x v="2"/>
    <x v="6"/>
    <n v="0"/>
    <n v="12"/>
    <n v="-12"/>
    <n v="0"/>
    <n v="4800"/>
    <n v="-4800"/>
    <n v="400"/>
  </r>
  <r>
    <n v="1093"/>
    <x v="2"/>
    <n v="4"/>
    <s v="ene"/>
    <n v="2025"/>
    <s v="Salida"/>
    <x v="2"/>
    <x v="3"/>
    <n v="0"/>
    <n v="4"/>
    <n v="-4"/>
    <n v="0"/>
    <n v="9200"/>
    <n v="-9200"/>
    <n v="2300"/>
  </r>
  <r>
    <n v="1094"/>
    <x v="2"/>
    <n v="4"/>
    <s v="ene"/>
    <n v="2025"/>
    <s v="Salida"/>
    <x v="2"/>
    <x v="5"/>
    <n v="0"/>
    <n v="16"/>
    <n v="-16"/>
    <n v="0"/>
    <n v="7200"/>
    <n v="-7200"/>
    <n v="450"/>
  </r>
  <r>
    <n v="1095"/>
    <x v="2"/>
    <n v="4"/>
    <s v="ene"/>
    <n v="2025"/>
    <s v="Entrada"/>
    <x v="1"/>
    <x v="0"/>
    <n v="19"/>
    <n v="0"/>
    <n v="19"/>
    <n v="12350"/>
    <n v="0"/>
    <n v="12350"/>
    <n v="650"/>
  </r>
  <r>
    <n v="1096"/>
    <x v="2"/>
    <n v="4"/>
    <s v="ene"/>
    <n v="2025"/>
    <s v="Salida"/>
    <x v="2"/>
    <x v="2"/>
    <n v="0"/>
    <n v="11"/>
    <n v="-11"/>
    <n v="0"/>
    <n v="16500"/>
    <n v="-16500"/>
    <n v="1500"/>
  </r>
  <r>
    <n v="1097"/>
    <x v="2"/>
    <n v="4"/>
    <s v="ene"/>
    <n v="2025"/>
    <s v="Salida"/>
    <x v="2"/>
    <x v="4"/>
    <n v="0"/>
    <n v="14"/>
    <n v="-14"/>
    <n v="0"/>
    <n v="980"/>
    <n v="-980"/>
    <n v="70"/>
  </r>
  <r>
    <n v="1098"/>
    <x v="2"/>
    <n v="4"/>
    <s v="ene"/>
    <n v="2025"/>
    <s v="Salida"/>
    <x v="2"/>
    <x v="1"/>
    <n v="0"/>
    <n v="19"/>
    <n v="-19"/>
    <n v="0"/>
    <n v="28500"/>
    <n v="-28500"/>
    <n v="1500"/>
  </r>
  <r>
    <n v="1099"/>
    <x v="2"/>
    <n v="4"/>
    <s v="ene"/>
    <n v="2025"/>
    <s v="Salida"/>
    <x v="2"/>
    <x v="6"/>
    <n v="0"/>
    <n v="17"/>
    <n v="-17"/>
    <n v="0"/>
    <n v="6800"/>
    <n v="-6800"/>
    <n v="400"/>
  </r>
  <r>
    <n v="1100"/>
    <x v="2"/>
    <n v="4"/>
    <s v="ene"/>
    <n v="2025"/>
    <s v="Entrada"/>
    <x v="1"/>
    <x v="3"/>
    <n v="2"/>
    <n v="0"/>
    <n v="2"/>
    <n v="4000"/>
    <n v="0"/>
    <n v="4000"/>
    <n v="2000"/>
  </r>
  <r>
    <n v="1101"/>
    <x v="2"/>
    <n v="4"/>
    <s v="ene"/>
    <n v="2025"/>
    <s v="Entrada"/>
    <x v="1"/>
    <x v="5"/>
    <n v="4"/>
    <n v="0"/>
    <n v="4"/>
    <n v="1920"/>
    <n v="0"/>
    <n v="1920"/>
    <n v="480"/>
  </r>
  <r>
    <n v="1102"/>
    <x v="2"/>
    <n v="4"/>
    <s v="ene"/>
    <n v="2025"/>
    <s v="Salida"/>
    <x v="2"/>
    <x v="0"/>
    <n v="0"/>
    <n v="11"/>
    <n v="-11"/>
    <n v="0"/>
    <n v="8250"/>
    <n v="-8250"/>
    <n v="750"/>
  </r>
  <r>
    <n v="1103"/>
    <x v="2"/>
    <n v="4"/>
    <s v="ene"/>
    <n v="2025"/>
    <s v="Entrada"/>
    <x v="1"/>
    <x v="2"/>
    <n v="9"/>
    <n v="0"/>
    <n v="9"/>
    <n v="10800"/>
    <n v="0"/>
    <n v="10800"/>
    <n v="1200"/>
  </r>
  <r>
    <n v="1104"/>
    <x v="2"/>
    <n v="4"/>
    <s v="ene"/>
    <n v="2025"/>
    <s v="Salida"/>
    <x v="2"/>
    <x v="4"/>
    <n v="0"/>
    <n v="3"/>
    <n v="-3"/>
    <n v="0"/>
    <n v="210"/>
    <n v="-210"/>
    <n v="70"/>
  </r>
  <r>
    <n v="1105"/>
    <x v="2"/>
    <n v="4"/>
    <s v="ene"/>
    <n v="2025"/>
    <s v="Salida"/>
    <x v="2"/>
    <x v="1"/>
    <n v="0"/>
    <n v="2"/>
    <n v="-2"/>
    <n v="0"/>
    <n v="3000"/>
    <n v="-3000"/>
    <n v="1500"/>
  </r>
  <r>
    <n v="1106"/>
    <x v="2"/>
    <n v="4"/>
    <s v="ene"/>
    <n v="2025"/>
    <s v="Salida"/>
    <x v="2"/>
    <x v="6"/>
    <n v="0"/>
    <n v="17"/>
    <n v="-17"/>
    <n v="0"/>
    <n v="6800"/>
    <n v="-6800"/>
    <n v="400"/>
  </r>
  <r>
    <n v="1107"/>
    <x v="2"/>
    <n v="4"/>
    <s v="ene"/>
    <n v="2025"/>
    <s v="Salida"/>
    <x v="2"/>
    <x v="3"/>
    <n v="0"/>
    <n v="18"/>
    <n v="-18"/>
    <n v="0"/>
    <n v="41400"/>
    <n v="-41400"/>
    <n v="2300"/>
  </r>
  <r>
    <n v="1108"/>
    <x v="2"/>
    <n v="4"/>
    <s v="ene"/>
    <n v="2025"/>
    <s v="Entrada"/>
    <x v="1"/>
    <x v="5"/>
    <n v="3"/>
    <n v="0"/>
    <n v="3"/>
    <n v="1440"/>
    <n v="0"/>
    <n v="1440"/>
    <n v="480"/>
  </r>
  <r>
    <n v="1109"/>
    <x v="2"/>
    <n v="4"/>
    <s v="ene"/>
    <n v="2025"/>
    <s v="Entrada"/>
    <x v="1"/>
    <x v="0"/>
    <n v="2"/>
    <n v="0"/>
    <n v="2"/>
    <n v="1300"/>
    <n v="0"/>
    <n v="1300"/>
    <n v="650"/>
  </r>
  <r>
    <n v="1110"/>
    <x v="2"/>
    <n v="4"/>
    <s v="ene"/>
    <n v="2025"/>
    <s v="Salida"/>
    <x v="2"/>
    <x v="2"/>
    <n v="0"/>
    <n v="20"/>
    <n v="-20"/>
    <n v="0"/>
    <n v="30000"/>
    <n v="-30000"/>
    <n v="1500"/>
  </r>
  <r>
    <n v="1111"/>
    <x v="2"/>
    <n v="4"/>
    <s v="ene"/>
    <n v="2025"/>
    <s v="Entrada"/>
    <x v="1"/>
    <x v="4"/>
    <n v="3"/>
    <n v="0"/>
    <n v="3"/>
    <n v="150"/>
    <n v="0"/>
    <n v="150"/>
    <n v="50"/>
  </r>
  <r>
    <n v="1112"/>
    <x v="2"/>
    <n v="4"/>
    <s v="ene"/>
    <n v="2025"/>
    <s v="Entrada"/>
    <x v="1"/>
    <x v="1"/>
    <n v="10"/>
    <n v="0"/>
    <n v="10"/>
    <n v="12000"/>
    <n v="0"/>
    <n v="12000"/>
    <n v="1200"/>
  </r>
  <r>
    <n v="1113"/>
    <x v="2"/>
    <n v="4"/>
    <s v="ene"/>
    <n v="2025"/>
    <s v="Salida"/>
    <x v="2"/>
    <x v="6"/>
    <n v="0"/>
    <n v="12"/>
    <n v="-12"/>
    <n v="0"/>
    <n v="4800"/>
    <n v="-4800"/>
    <n v="400"/>
  </r>
  <r>
    <n v="1114"/>
    <x v="2"/>
    <n v="4"/>
    <s v="ene"/>
    <n v="2025"/>
    <s v="Entrada"/>
    <x v="1"/>
    <x v="3"/>
    <n v="3"/>
    <n v="0"/>
    <n v="3"/>
    <n v="6000"/>
    <n v="0"/>
    <n v="6000"/>
    <n v="2000"/>
  </r>
  <r>
    <n v="1115"/>
    <x v="2"/>
    <n v="4"/>
    <s v="ene"/>
    <n v="2025"/>
    <s v="Salida"/>
    <x v="2"/>
    <x v="5"/>
    <n v="0"/>
    <n v="17"/>
    <n v="-17"/>
    <n v="0"/>
    <n v="7650"/>
    <n v="-7650"/>
    <n v="450"/>
  </r>
  <r>
    <n v="1116"/>
    <x v="2"/>
    <n v="4"/>
    <s v="ene"/>
    <n v="2025"/>
    <s v="Entrada"/>
    <x v="1"/>
    <x v="0"/>
    <n v="1"/>
    <n v="0"/>
    <n v="1"/>
    <n v="650"/>
    <n v="0"/>
    <n v="650"/>
    <n v="650"/>
  </r>
  <r>
    <n v="1117"/>
    <x v="2"/>
    <n v="4"/>
    <s v="ene"/>
    <n v="2025"/>
    <s v="Entrada"/>
    <x v="1"/>
    <x v="2"/>
    <n v="3"/>
    <n v="0"/>
    <n v="3"/>
    <n v="3600"/>
    <n v="0"/>
    <n v="3600"/>
    <n v="1200"/>
  </r>
  <r>
    <n v="1118"/>
    <x v="2"/>
    <n v="4"/>
    <s v="ene"/>
    <n v="2025"/>
    <s v="Entrada"/>
    <x v="1"/>
    <x v="4"/>
    <n v="20"/>
    <n v="0"/>
    <n v="20"/>
    <n v="1000"/>
    <n v="0"/>
    <n v="1000"/>
    <n v="50"/>
  </r>
  <r>
    <n v="1119"/>
    <x v="2"/>
    <n v="4"/>
    <s v="ene"/>
    <n v="2025"/>
    <s v="Entrada"/>
    <x v="1"/>
    <x v="1"/>
    <n v="11"/>
    <n v="0"/>
    <n v="11"/>
    <n v="13200"/>
    <n v="0"/>
    <n v="13200"/>
    <n v="1200"/>
  </r>
  <r>
    <n v="1120"/>
    <x v="2"/>
    <n v="4"/>
    <s v="ene"/>
    <n v="2025"/>
    <s v="Entrada"/>
    <x v="1"/>
    <x v="6"/>
    <n v="15"/>
    <n v="0"/>
    <n v="15"/>
    <n v="4500"/>
    <n v="0"/>
    <n v="4500"/>
    <n v="300"/>
  </r>
  <r>
    <n v="1121"/>
    <x v="2"/>
    <n v="4"/>
    <s v="ene"/>
    <n v="2025"/>
    <s v="Entrada"/>
    <x v="1"/>
    <x v="3"/>
    <n v="2"/>
    <n v="0"/>
    <n v="2"/>
    <n v="4000"/>
    <n v="0"/>
    <n v="4000"/>
    <n v="2000"/>
  </r>
  <r>
    <n v="1122"/>
    <x v="2"/>
    <n v="4"/>
    <s v="ene"/>
    <n v="2025"/>
    <s v="Entrada"/>
    <x v="1"/>
    <x v="5"/>
    <n v="16"/>
    <n v="0"/>
    <n v="16"/>
    <n v="7680"/>
    <n v="0"/>
    <n v="7680"/>
    <n v="480"/>
  </r>
  <r>
    <n v="1123"/>
    <x v="2"/>
    <n v="4"/>
    <s v="ene"/>
    <n v="2025"/>
    <s v="Salida"/>
    <x v="2"/>
    <x v="0"/>
    <n v="0"/>
    <n v="11"/>
    <n v="-11"/>
    <n v="0"/>
    <n v="8250"/>
    <n v="-8250"/>
    <n v="750"/>
  </r>
  <r>
    <n v="1124"/>
    <x v="2"/>
    <n v="4"/>
    <s v="ene"/>
    <n v="2025"/>
    <s v="Entrada"/>
    <x v="1"/>
    <x v="2"/>
    <n v="3"/>
    <n v="0"/>
    <n v="3"/>
    <n v="3600"/>
    <n v="0"/>
    <n v="3600"/>
    <n v="1200"/>
  </r>
  <r>
    <n v="1125"/>
    <x v="2"/>
    <n v="4"/>
    <s v="ene"/>
    <n v="2025"/>
    <s v="Salida"/>
    <x v="2"/>
    <x v="4"/>
    <n v="0"/>
    <n v="11"/>
    <n v="-11"/>
    <n v="0"/>
    <n v="770"/>
    <n v="-770"/>
    <n v="70"/>
  </r>
  <r>
    <n v="1126"/>
    <x v="2"/>
    <n v="4"/>
    <s v="ene"/>
    <n v="2025"/>
    <s v="Salida"/>
    <x v="2"/>
    <x v="1"/>
    <n v="0"/>
    <n v="12"/>
    <n v="-12"/>
    <n v="0"/>
    <n v="18000"/>
    <n v="-18000"/>
    <n v="1500"/>
  </r>
  <r>
    <n v="1127"/>
    <x v="2"/>
    <n v="4"/>
    <s v="ene"/>
    <n v="2025"/>
    <s v="Entrada"/>
    <x v="1"/>
    <x v="6"/>
    <n v="3"/>
    <n v="0"/>
    <n v="3"/>
    <n v="900"/>
    <n v="0"/>
    <n v="900"/>
    <n v="300"/>
  </r>
  <r>
    <n v="1128"/>
    <x v="2"/>
    <n v="4"/>
    <s v="ene"/>
    <n v="2025"/>
    <s v="Entrada"/>
    <x v="1"/>
    <x v="3"/>
    <n v="18"/>
    <n v="0"/>
    <n v="18"/>
    <n v="36000"/>
    <n v="0"/>
    <n v="36000"/>
    <n v="2000"/>
  </r>
  <r>
    <n v="1129"/>
    <x v="2"/>
    <n v="4"/>
    <s v="ene"/>
    <n v="2025"/>
    <s v="Salida"/>
    <x v="2"/>
    <x v="5"/>
    <n v="0"/>
    <n v="13"/>
    <n v="-13"/>
    <n v="0"/>
    <n v="5850"/>
    <n v="-5850"/>
    <n v="450"/>
  </r>
  <r>
    <n v="1130"/>
    <x v="2"/>
    <n v="4"/>
    <s v="ene"/>
    <n v="2025"/>
    <s v="Salida"/>
    <x v="2"/>
    <x v="0"/>
    <n v="0"/>
    <n v="13"/>
    <n v="-13"/>
    <n v="0"/>
    <n v="9750"/>
    <n v="-9750"/>
    <n v="750"/>
  </r>
  <r>
    <n v="1131"/>
    <x v="2"/>
    <n v="4"/>
    <s v="ene"/>
    <n v="2025"/>
    <s v="Entrada"/>
    <x v="1"/>
    <x v="2"/>
    <n v="16"/>
    <n v="0"/>
    <n v="16"/>
    <n v="19200"/>
    <n v="0"/>
    <n v="19200"/>
    <n v="1200"/>
  </r>
  <r>
    <n v="1132"/>
    <x v="2"/>
    <n v="4"/>
    <s v="ene"/>
    <n v="2025"/>
    <s v="Entrada"/>
    <x v="1"/>
    <x v="4"/>
    <n v="17"/>
    <n v="0"/>
    <n v="17"/>
    <n v="850"/>
    <n v="0"/>
    <n v="850"/>
    <n v="50"/>
  </r>
  <r>
    <n v="1133"/>
    <x v="2"/>
    <n v="4"/>
    <s v="ene"/>
    <n v="2025"/>
    <s v="Salida"/>
    <x v="2"/>
    <x v="1"/>
    <n v="0"/>
    <n v="13"/>
    <n v="-13"/>
    <n v="0"/>
    <n v="19500"/>
    <n v="-19500"/>
    <n v="1500"/>
  </r>
  <r>
    <n v="1134"/>
    <x v="2"/>
    <n v="4"/>
    <s v="ene"/>
    <n v="2025"/>
    <s v="Salida"/>
    <x v="2"/>
    <x v="6"/>
    <n v="0"/>
    <n v="4"/>
    <n v="-4"/>
    <n v="0"/>
    <n v="1600"/>
    <n v="-1600"/>
    <n v="400"/>
  </r>
  <r>
    <n v="1135"/>
    <x v="2"/>
    <n v="4"/>
    <s v="ene"/>
    <n v="2025"/>
    <s v="Salida"/>
    <x v="2"/>
    <x v="3"/>
    <n v="0"/>
    <n v="15"/>
    <n v="-15"/>
    <n v="0"/>
    <n v="34500"/>
    <n v="-34500"/>
    <n v="2300"/>
  </r>
  <r>
    <n v="1136"/>
    <x v="2"/>
    <n v="4"/>
    <s v="ene"/>
    <n v="2025"/>
    <s v="Entrada"/>
    <x v="1"/>
    <x v="5"/>
    <n v="3"/>
    <n v="0"/>
    <n v="3"/>
    <n v="1440"/>
    <n v="0"/>
    <n v="1440"/>
    <n v="480"/>
  </r>
  <r>
    <n v="1137"/>
    <x v="2"/>
    <n v="4"/>
    <s v="ene"/>
    <n v="2025"/>
    <s v="Salida"/>
    <x v="2"/>
    <x v="0"/>
    <n v="0"/>
    <n v="5"/>
    <n v="-5"/>
    <n v="0"/>
    <n v="3750"/>
    <n v="-3750"/>
    <n v="750"/>
  </r>
  <r>
    <n v="1138"/>
    <x v="2"/>
    <n v="4"/>
    <s v="ene"/>
    <n v="2025"/>
    <s v="Salida"/>
    <x v="2"/>
    <x v="2"/>
    <n v="0"/>
    <n v="17"/>
    <n v="-17"/>
    <n v="0"/>
    <n v="25500"/>
    <n v="-25500"/>
    <n v="1500"/>
  </r>
  <r>
    <n v="1139"/>
    <x v="2"/>
    <n v="4"/>
    <s v="ene"/>
    <n v="2025"/>
    <s v="Salida"/>
    <x v="2"/>
    <x v="4"/>
    <n v="0"/>
    <n v="4"/>
    <n v="-4"/>
    <n v="0"/>
    <n v="280"/>
    <n v="-280"/>
    <n v="70"/>
  </r>
  <r>
    <n v="1140"/>
    <x v="2"/>
    <n v="4"/>
    <s v="ene"/>
    <n v="2025"/>
    <s v="Salida"/>
    <x v="2"/>
    <x v="1"/>
    <n v="0"/>
    <n v="12"/>
    <n v="-12"/>
    <n v="0"/>
    <n v="18000"/>
    <n v="-18000"/>
    <n v="1500"/>
  </r>
  <r>
    <n v="1141"/>
    <x v="2"/>
    <n v="4"/>
    <s v="ene"/>
    <n v="2025"/>
    <s v="Entrada"/>
    <x v="1"/>
    <x v="6"/>
    <n v="6"/>
    <n v="0"/>
    <n v="6"/>
    <n v="1800"/>
    <n v="0"/>
    <n v="1800"/>
    <n v="300"/>
  </r>
  <r>
    <n v="1142"/>
    <x v="2"/>
    <n v="4"/>
    <s v="ene"/>
    <n v="2025"/>
    <s v="Entrada"/>
    <x v="1"/>
    <x v="3"/>
    <n v="13"/>
    <n v="0"/>
    <n v="13"/>
    <n v="26000"/>
    <n v="0"/>
    <n v="26000"/>
    <n v="2000"/>
  </r>
  <r>
    <n v="1143"/>
    <x v="2"/>
    <n v="4"/>
    <s v="ene"/>
    <n v="2025"/>
    <s v="Entrada"/>
    <x v="1"/>
    <x v="5"/>
    <n v="9"/>
    <n v="0"/>
    <n v="9"/>
    <n v="4320"/>
    <n v="0"/>
    <n v="4320"/>
    <n v="480"/>
  </r>
  <r>
    <n v="1144"/>
    <x v="2"/>
    <n v="4"/>
    <s v="ene"/>
    <n v="2025"/>
    <s v="Salida"/>
    <x v="2"/>
    <x v="0"/>
    <n v="0"/>
    <n v="1"/>
    <n v="-1"/>
    <n v="0"/>
    <n v="750"/>
    <n v="-750"/>
    <n v="750"/>
  </r>
  <r>
    <n v="1145"/>
    <x v="2"/>
    <n v="4"/>
    <s v="ene"/>
    <n v="2025"/>
    <s v="Salida"/>
    <x v="2"/>
    <x v="2"/>
    <n v="0"/>
    <n v="15"/>
    <n v="-15"/>
    <n v="0"/>
    <n v="22500"/>
    <n v="-22500"/>
    <n v="1500"/>
  </r>
  <r>
    <n v="1146"/>
    <x v="2"/>
    <n v="4"/>
    <s v="ene"/>
    <n v="2025"/>
    <s v="Salida"/>
    <x v="2"/>
    <x v="4"/>
    <n v="0"/>
    <n v="3"/>
    <n v="-3"/>
    <n v="0"/>
    <n v="210"/>
    <n v="-210"/>
    <n v="70"/>
  </r>
  <r>
    <n v="1147"/>
    <x v="2"/>
    <n v="4"/>
    <s v="ene"/>
    <n v="2025"/>
    <s v="Entrada"/>
    <x v="1"/>
    <x v="1"/>
    <n v="7"/>
    <n v="0"/>
    <n v="7"/>
    <n v="8400"/>
    <n v="0"/>
    <n v="8400"/>
    <n v="1200"/>
  </r>
  <r>
    <n v="1148"/>
    <x v="2"/>
    <n v="4"/>
    <s v="ene"/>
    <n v="2025"/>
    <s v="Entrada"/>
    <x v="1"/>
    <x v="6"/>
    <n v="15"/>
    <n v="0"/>
    <n v="15"/>
    <n v="4500"/>
    <n v="0"/>
    <n v="4500"/>
    <n v="300"/>
  </r>
  <r>
    <n v="1149"/>
    <x v="2"/>
    <n v="4"/>
    <s v="ene"/>
    <n v="2025"/>
    <s v="Salida"/>
    <x v="2"/>
    <x v="3"/>
    <n v="0"/>
    <n v="17"/>
    <n v="-17"/>
    <n v="0"/>
    <n v="39100"/>
    <n v="-39100"/>
    <n v="2300"/>
  </r>
  <r>
    <n v="1150"/>
    <x v="2"/>
    <n v="4"/>
    <s v="ene"/>
    <n v="2025"/>
    <s v="Salida"/>
    <x v="2"/>
    <x v="5"/>
    <n v="0"/>
    <n v="1"/>
    <n v="-1"/>
    <n v="0"/>
    <n v="450"/>
    <n v="-450"/>
    <n v="450"/>
  </r>
  <r>
    <n v="1151"/>
    <x v="2"/>
    <n v="4"/>
    <s v="ene"/>
    <n v="2025"/>
    <s v="Entrada"/>
    <x v="1"/>
    <x v="0"/>
    <n v="11"/>
    <n v="0"/>
    <n v="11"/>
    <n v="7150"/>
    <n v="0"/>
    <n v="7150"/>
    <n v="650"/>
  </r>
  <r>
    <n v="1152"/>
    <x v="2"/>
    <n v="4"/>
    <s v="ene"/>
    <n v="2025"/>
    <s v="Salida"/>
    <x v="2"/>
    <x v="2"/>
    <n v="0"/>
    <n v="11"/>
    <n v="-11"/>
    <n v="0"/>
    <n v="16500"/>
    <n v="-16500"/>
    <n v="1500"/>
  </r>
  <r>
    <n v="1153"/>
    <x v="2"/>
    <n v="4"/>
    <s v="ene"/>
    <n v="2025"/>
    <s v="Salida"/>
    <x v="2"/>
    <x v="4"/>
    <n v="0"/>
    <n v="13"/>
    <n v="-13"/>
    <n v="0"/>
    <n v="910"/>
    <n v="-910"/>
    <n v="70"/>
  </r>
  <r>
    <n v="1154"/>
    <x v="2"/>
    <n v="4"/>
    <s v="ene"/>
    <n v="2025"/>
    <s v="Entrada"/>
    <x v="1"/>
    <x v="1"/>
    <n v="13"/>
    <n v="0"/>
    <n v="13"/>
    <n v="15600"/>
    <n v="0"/>
    <n v="15600"/>
    <n v="1200"/>
  </r>
  <r>
    <n v="1155"/>
    <x v="2"/>
    <n v="4"/>
    <s v="ene"/>
    <n v="2025"/>
    <s v="Salida"/>
    <x v="2"/>
    <x v="6"/>
    <n v="0"/>
    <n v="15"/>
    <n v="-15"/>
    <n v="0"/>
    <n v="6000"/>
    <n v="-6000"/>
    <n v="400"/>
  </r>
  <r>
    <n v="1156"/>
    <x v="2"/>
    <n v="4"/>
    <s v="ene"/>
    <n v="2025"/>
    <s v="Entrada"/>
    <x v="1"/>
    <x v="3"/>
    <n v="3"/>
    <n v="0"/>
    <n v="3"/>
    <n v="6000"/>
    <n v="0"/>
    <n v="6000"/>
    <n v="2000"/>
  </r>
  <r>
    <n v="1157"/>
    <x v="2"/>
    <n v="4"/>
    <s v="ene"/>
    <n v="2025"/>
    <s v="Salida"/>
    <x v="2"/>
    <x v="5"/>
    <n v="0"/>
    <n v="1"/>
    <n v="-1"/>
    <n v="0"/>
    <n v="450"/>
    <n v="-450"/>
    <n v="450"/>
  </r>
  <r>
    <n v="1158"/>
    <x v="2"/>
    <n v="4"/>
    <s v="ene"/>
    <n v="2025"/>
    <s v="Salida"/>
    <x v="2"/>
    <x v="0"/>
    <n v="0"/>
    <n v="16"/>
    <n v="-16"/>
    <n v="0"/>
    <n v="12000"/>
    <n v="-12000"/>
    <n v="750"/>
  </r>
  <r>
    <n v="1159"/>
    <x v="2"/>
    <n v="4"/>
    <s v="ene"/>
    <n v="2025"/>
    <s v="Entrada"/>
    <x v="1"/>
    <x v="2"/>
    <n v="4"/>
    <n v="0"/>
    <n v="4"/>
    <n v="4800"/>
    <n v="0"/>
    <n v="4800"/>
    <n v="1200"/>
  </r>
  <r>
    <n v="1160"/>
    <x v="2"/>
    <n v="4"/>
    <s v="ene"/>
    <n v="2025"/>
    <s v="Salida"/>
    <x v="2"/>
    <x v="4"/>
    <n v="0"/>
    <n v="3"/>
    <n v="-3"/>
    <n v="0"/>
    <n v="210"/>
    <n v="-210"/>
    <n v="70"/>
  </r>
  <r>
    <n v="1161"/>
    <x v="2"/>
    <n v="4"/>
    <s v="ene"/>
    <n v="2025"/>
    <s v="Salida"/>
    <x v="2"/>
    <x v="1"/>
    <n v="0"/>
    <n v="3"/>
    <n v="-3"/>
    <n v="0"/>
    <n v="4500"/>
    <n v="-4500"/>
    <n v="1500"/>
  </r>
  <r>
    <n v="1162"/>
    <x v="2"/>
    <n v="4"/>
    <s v="ene"/>
    <n v="2025"/>
    <s v="Entrada"/>
    <x v="1"/>
    <x v="6"/>
    <n v="16"/>
    <n v="0"/>
    <n v="16"/>
    <n v="4800"/>
    <n v="0"/>
    <n v="4800"/>
    <n v="300"/>
  </r>
  <r>
    <n v="1163"/>
    <x v="2"/>
    <n v="4"/>
    <s v="ene"/>
    <n v="2025"/>
    <s v="Entrada"/>
    <x v="1"/>
    <x v="3"/>
    <n v="3"/>
    <n v="0"/>
    <n v="3"/>
    <n v="6000"/>
    <n v="0"/>
    <n v="6000"/>
    <n v="2000"/>
  </r>
  <r>
    <n v="1164"/>
    <x v="2"/>
    <n v="4"/>
    <s v="ene"/>
    <n v="2025"/>
    <s v="Salida"/>
    <x v="2"/>
    <x v="5"/>
    <n v="0"/>
    <n v="11"/>
    <n v="-11"/>
    <n v="0"/>
    <n v="4950"/>
    <n v="-4950"/>
    <n v="450"/>
  </r>
  <r>
    <n v="1165"/>
    <x v="2"/>
    <n v="4"/>
    <s v="ene"/>
    <n v="2025"/>
    <s v="Salida"/>
    <x v="2"/>
    <x v="0"/>
    <n v="0"/>
    <n v="4"/>
    <n v="-4"/>
    <n v="0"/>
    <n v="3000"/>
    <n v="-3000"/>
    <n v="750"/>
  </r>
  <r>
    <n v="1166"/>
    <x v="2"/>
    <n v="4"/>
    <s v="ene"/>
    <n v="2025"/>
    <s v="Entrada"/>
    <x v="1"/>
    <x v="2"/>
    <n v="3"/>
    <n v="0"/>
    <n v="3"/>
    <n v="3600"/>
    <n v="0"/>
    <n v="3600"/>
    <n v="1200"/>
  </r>
  <r>
    <n v="1167"/>
    <x v="2"/>
    <n v="4"/>
    <s v="ene"/>
    <n v="2025"/>
    <s v="Entrada"/>
    <x v="1"/>
    <x v="4"/>
    <n v="3"/>
    <n v="0"/>
    <n v="3"/>
    <n v="150"/>
    <n v="0"/>
    <n v="150"/>
    <n v="50"/>
  </r>
  <r>
    <n v="1168"/>
    <x v="2"/>
    <n v="4"/>
    <s v="ene"/>
    <n v="2025"/>
    <s v="Salida"/>
    <x v="2"/>
    <x v="1"/>
    <n v="0"/>
    <n v="1"/>
    <n v="-1"/>
    <n v="0"/>
    <n v="1500"/>
    <n v="-1500"/>
    <n v="1500"/>
  </r>
  <r>
    <n v="1169"/>
    <x v="2"/>
    <n v="4"/>
    <s v="ene"/>
    <n v="2025"/>
    <s v="Salida"/>
    <x v="2"/>
    <x v="6"/>
    <n v="0"/>
    <n v="17"/>
    <n v="-17"/>
    <n v="0"/>
    <n v="6800"/>
    <n v="-6800"/>
    <n v="400"/>
  </r>
  <r>
    <n v="1170"/>
    <x v="2"/>
    <n v="4"/>
    <s v="ene"/>
    <n v="2025"/>
    <s v="Salida"/>
    <x v="2"/>
    <x v="3"/>
    <n v="0"/>
    <n v="13"/>
    <n v="-13"/>
    <n v="0"/>
    <n v="29900"/>
    <n v="-29900"/>
    <n v="2300"/>
  </r>
  <r>
    <n v="1171"/>
    <x v="2"/>
    <n v="4"/>
    <s v="ene"/>
    <n v="2025"/>
    <s v="Entrada"/>
    <x v="1"/>
    <x v="5"/>
    <n v="18"/>
    <n v="0"/>
    <n v="18"/>
    <n v="8640"/>
    <n v="0"/>
    <n v="8640"/>
    <n v="480"/>
  </r>
  <r>
    <n v="1172"/>
    <x v="2"/>
    <n v="4"/>
    <s v="ene"/>
    <n v="2025"/>
    <s v="Salida"/>
    <x v="2"/>
    <x v="0"/>
    <n v="0"/>
    <n v="16"/>
    <n v="-16"/>
    <n v="0"/>
    <n v="12000"/>
    <n v="-12000"/>
    <n v="750"/>
  </r>
  <r>
    <n v="1173"/>
    <x v="2"/>
    <n v="4"/>
    <s v="ene"/>
    <n v="2025"/>
    <s v="Entrada"/>
    <x v="1"/>
    <x v="2"/>
    <n v="3"/>
    <n v="0"/>
    <n v="3"/>
    <n v="3600"/>
    <n v="0"/>
    <n v="3600"/>
    <n v="1200"/>
  </r>
  <r>
    <n v="1174"/>
    <x v="2"/>
    <n v="4"/>
    <s v="ene"/>
    <n v="2025"/>
    <s v="Entrada"/>
    <x v="1"/>
    <x v="4"/>
    <n v="3"/>
    <n v="0"/>
    <n v="3"/>
    <n v="150"/>
    <n v="0"/>
    <n v="150"/>
    <n v="50"/>
  </r>
  <r>
    <n v="1175"/>
    <x v="2"/>
    <n v="4"/>
    <s v="ene"/>
    <n v="2025"/>
    <s v="Salida"/>
    <x v="2"/>
    <x v="1"/>
    <n v="0"/>
    <n v="17"/>
    <n v="-17"/>
    <n v="0"/>
    <n v="25500"/>
    <n v="-25500"/>
    <n v="1500"/>
  </r>
  <r>
    <n v="1176"/>
    <x v="2"/>
    <n v="4"/>
    <s v="ene"/>
    <n v="2025"/>
    <s v="Salida"/>
    <x v="2"/>
    <x v="6"/>
    <n v="0"/>
    <n v="4"/>
    <n v="-4"/>
    <n v="0"/>
    <n v="1600"/>
    <n v="-1600"/>
    <n v="400"/>
  </r>
  <r>
    <n v="1177"/>
    <x v="2"/>
    <n v="4"/>
    <s v="ene"/>
    <n v="2025"/>
    <s v="Entrada"/>
    <x v="1"/>
    <x v="3"/>
    <n v="14"/>
    <n v="0"/>
    <n v="14"/>
    <n v="28000"/>
    <n v="0"/>
    <n v="28000"/>
    <n v="2000"/>
  </r>
  <r>
    <n v="1178"/>
    <x v="2"/>
    <n v="4"/>
    <s v="ene"/>
    <n v="2025"/>
    <s v="Salida"/>
    <x v="2"/>
    <x v="5"/>
    <n v="0"/>
    <n v="5"/>
    <n v="-5"/>
    <n v="0"/>
    <n v="2250"/>
    <n v="-2250"/>
    <n v="450"/>
  </r>
  <r>
    <n v="1179"/>
    <x v="2"/>
    <n v="4"/>
    <s v="ene"/>
    <n v="2025"/>
    <s v="Entrada"/>
    <x v="1"/>
    <x v="0"/>
    <n v="3"/>
    <n v="0"/>
    <n v="3"/>
    <n v="1950"/>
    <n v="0"/>
    <n v="1950"/>
    <n v="650"/>
  </r>
  <r>
    <n v="1180"/>
    <x v="2"/>
    <n v="4"/>
    <s v="ene"/>
    <n v="2025"/>
    <s v="Salida"/>
    <x v="2"/>
    <x v="2"/>
    <n v="0"/>
    <n v="17"/>
    <n v="-17"/>
    <n v="0"/>
    <n v="25500"/>
    <n v="-25500"/>
    <n v="1500"/>
  </r>
  <r>
    <n v="1181"/>
    <x v="2"/>
    <n v="4"/>
    <s v="ene"/>
    <n v="2025"/>
    <s v="Salida"/>
    <x v="2"/>
    <x v="4"/>
    <n v="0"/>
    <n v="11"/>
    <n v="-11"/>
    <n v="0"/>
    <n v="770"/>
    <n v="-770"/>
    <n v="70"/>
  </r>
  <r>
    <n v="1182"/>
    <x v="2"/>
    <n v="4"/>
    <s v="ene"/>
    <n v="2025"/>
    <s v="Salida"/>
    <x v="2"/>
    <x v="1"/>
    <n v="0"/>
    <n v="4"/>
    <n v="-4"/>
    <n v="0"/>
    <n v="6000"/>
    <n v="-6000"/>
    <n v="1500"/>
  </r>
  <r>
    <n v="1183"/>
    <x v="2"/>
    <n v="4"/>
    <s v="ene"/>
    <n v="2025"/>
    <s v="Entrada"/>
    <x v="1"/>
    <x v="6"/>
    <n v="5"/>
    <n v="0"/>
    <n v="5"/>
    <n v="1500"/>
    <n v="0"/>
    <n v="1500"/>
    <n v="300"/>
  </r>
  <r>
    <n v="1184"/>
    <x v="2"/>
    <n v="4"/>
    <s v="ene"/>
    <n v="2025"/>
    <s v="Entrada"/>
    <x v="1"/>
    <x v="3"/>
    <n v="21"/>
    <n v="0"/>
    <n v="21"/>
    <n v="42000"/>
    <n v="0"/>
    <n v="42000"/>
    <n v="2000"/>
  </r>
  <r>
    <n v="1185"/>
    <x v="2"/>
    <n v="4"/>
    <s v="ene"/>
    <n v="2025"/>
    <s v="Salida"/>
    <x v="2"/>
    <x v="5"/>
    <n v="0"/>
    <n v="17"/>
    <n v="-17"/>
    <n v="0"/>
    <n v="7650"/>
    <n v="-7650"/>
    <n v="450"/>
  </r>
  <r>
    <n v="1186"/>
    <x v="2"/>
    <n v="4"/>
    <s v="ene"/>
    <n v="2025"/>
    <s v="Entrada"/>
    <x v="1"/>
    <x v="0"/>
    <n v="14"/>
    <n v="0"/>
    <n v="14"/>
    <n v="9100"/>
    <n v="0"/>
    <n v="9100"/>
    <n v="650"/>
  </r>
  <r>
    <n v="1187"/>
    <x v="2"/>
    <n v="4"/>
    <s v="ene"/>
    <n v="2025"/>
    <s v="Entrada"/>
    <x v="1"/>
    <x v="2"/>
    <n v="3"/>
    <n v="0"/>
    <n v="3"/>
    <n v="3600"/>
    <n v="0"/>
    <n v="3600"/>
    <n v="1200"/>
  </r>
  <r>
    <n v="1188"/>
    <x v="2"/>
    <n v="4"/>
    <s v="ene"/>
    <n v="2025"/>
    <s v="Entrada"/>
    <x v="1"/>
    <x v="4"/>
    <n v="7"/>
    <n v="0"/>
    <n v="7"/>
    <n v="350"/>
    <n v="0"/>
    <n v="350"/>
    <n v="50"/>
  </r>
  <r>
    <n v="1189"/>
    <x v="2"/>
    <n v="4"/>
    <s v="ene"/>
    <n v="2025"/>
    <s v="Entrada"/>
    <x v="1"/>
    <x v="1"/>
    <n v="1"/>
    <n v="0"/>
    <n v="1"/>
    <n v="1200"/>
    <n v="0"/>
    <n v="1200"/>
    <n v="1200"/>
  </r>
  <r>
    <n v="1190"/>
    <x v="2"/>
    <n v="4"/>
    <s v="ene"/>
    <n v="2025"/>
    <s v="Entrada"/>
    <x v="1"/>
    <x v="6"/>
    <n v="3"/>
    <n v="0"/>
    <n v="3"/>
    <n v="900"/>
    <n v="0"/>
    <n v="900"/>
    <n v="300"/>
  </r>
  <r>
    <n v="1191"/>
    <x v="2"/>
    <n v="4"/>
    <s v="ene"/>
    <n v="2025"/>
    <s v="Entrada"/>
    <x v="1"/>
    <x v="3"/>
    <n v="21"/>
    <n v="0"/>
    <n v="21"/>
    <n v="42000"/>
    <n v="0"/>
    <n v="42000"/>
    <n v="2000"/>
  </r>
  <r>
    <n v="1192"/>
    <x v="2"/>
    <n v="4"/>
    <s v="ene"/>
    <n v="2025"/>
    <s v="Salida"/>
    <x v="2"/>
    <x v="5"/>
    <n v="0"/>
    <n v="17"/>
    <n v="-17"/>
    <n v="0"/>
    <n v="7650"/>
    <n v="-7650"/>
    <n v="450"/>
  </r>
  <r>
    <n v="1193"/>
    <x v="2"/>
    <n v="4"/>
    <s v="ene"/>
    <n v="2025"/>
    <s v="Salida"/>
    <x v="2"/>
    <x v="0"/>
    <n v="0"/>
    <n v="14"/>
    <n v="-14"/>
    <n v="0"/>
    <n v="10500"/>
    <n v="-10500"/>
    <n v="750"/>
  </r>
  <r>
    <n v="1194"/>
    <x v="2"/>
    <n v="4"/>
    <s v="ene"/>
    <n v="2025"/>
    <s v="Entrada"/>
    <x v="1"/>
    <x v="2"/>
    <n v="7"/>
    <n v="0"/>
    <n v="7"/>
    <n v="8400"/>
    <n v="0"/>
    <n v="8400"/>
    <n v="1200"/>
  </r>
  <r>
    <n v="1195"/>
    <x v="2"/>
    <n v="4"/>
    <s v="ene"/>
    <n v="2025"/>
    <s v="Salida"/>
    <x v="2"/>
    <x v="4"/>
    <n v="0"/>
    <n v="15"/>
    <n v="-15"/>
    <n v="0"/>
    <n v="1050"/>
    <n v="-1050"/>
    <n v="70"/>
  </r>
  <r>
    <n v="1196"/>
    <x v="3"/>
    <n v="5"/>
    <s v="ene"/>
    <n v="2025"/>
    <s v="Salida"/>
    <x v="2"/>
    <x v="1"/>
    <n v="0"/>
    <n v="10"/>
    <n v="-10"/>
    <n v="0"/>
    <n v="15000"/>
    <n v="-15000"/>
    <n v="1500"/>
  </r>
  <r>
    <n v="1197"/>
    <x v="3"/>
    <n v="5"/>
    <s v="ene"/>
    <n v="2025"/>
    <s v="Entrada"/>
    <x v="1"/>
    <x v="6"/>
    <n v="4"/>
    <n v="0"/>
    <n v="4"/>
    <n v="1200"/>
    <n v="0"/>
    <n v="1200"/>
    <n v="300"/>
  </r>
  <r>
    <n v="1198"/>
    <x v="3"/>
    <n v="5"/>
    <s v="ene"/>
    <n v="2025"/>
    <s v="Entrada"/>
    <x v="1"/>
    <x v="3"/>
    <n v="11"/>
    <n v="0"/>
    <n v="11"/>
    <n v="22000"/>
    <n v="0"/>
    <n v="22000"/>
    <n v="2000"/>
  </r>
  <r>
    <n v="1199"/>
    <x v="3"/>
    <n v="5"/>
    <s v="ene"/>
    <n v="2025"/>
    <s v="Salida"/>
    <x v="2"/>
    <x v="5"/>
    <n v="0"/>
    <n v="17"/>
    <n v="-17"/>
    <n v="0"/>
    <n v="7650"/>
    <n v="-7650"/>
    <n v="450"/>
  </r>
  <r>
    <n v="1200"/>
    <x v="3"/>
    <n v="5"/>
    <s v="ene"/>
    <n v="2025"/>
    <s v="Entrada"/>
    <x v="1"/>
    <x v="0"/>
    <n v="1"/>
    <n v="0"/>
    <n v="1"/>
    <n v="650"/>
    <n v="0"/>
    <n v="650"/>
    <n v="650"/>
  </r>
  <r>
    <n v="1201"/>
    <x v="3"/>
    <n v="5"/>
    <s v="ene"/>
    <n v="2025"/>
    <s v="Salida"/>
    <x v="2"/>
    <x v="2"/>
    <n v="0"/>
    <n v="14"/>
    <n v="-14"/>
    <n v="0"/>
    <n v="21000"/>
    <n v="-21000"/>
    <n v="1500"/>
  </r>
  <r>
    <n v="1202"/>
    <x v="3"/>
    <n v="5"/>
    <s v="ene"/>
    <n v="2025"/>
    <s v="Salida"/>
    <x v="2"/>
    <x v="4"/>
    <n v="0"/>
    <n v="14"/>
    <n v="-14"/>
    <n v="0"/>
    <n v="980"/>
    <n v="-980"/>
    <n v="70"/>
  </r>
  <r>
    <n v="1203"/>
    <x v="3"/>
    <n v="5"/>
    <s v="ene"/>
    <n v="2025"/>
    <s v="Salida"/>
    <x v="2"/>
    <x v="1"/>
    <n v="0"/>
    <n v="15"/>
    <n v="-15"/>
    <n v="0"/>
    <n v="22500"/>
    <n v="-22500"/>
    <n v="1500"/>
  </r>
  <r>
    <n v="1204"/>
    <x v="3"/>
    <n v="5"/>
    <s v="ene"/>
    <n v="2025"/>
    <s v="Entrada"/>
    <x v="1"/>
    <x v="6"/>
    <n v="3"/>
    <n v="0"/>
    <n v="3"/>
    <n v="900"/>
    <n v="0"/>
    <n v="900"/>
    <n v="300"/>
  </r>
  <r>
    <n v="1205"/>
    <x v="3"/>
    <n v="5"/>
    <s v="ene"/>
    <n v="2025"/>
    <s v="Salida"/>
    <x v="2"/>
    <x v="3"/>
    <n v="0"/>
    <n v="16"/>
    <n v="-16"/>
    <n v="0"/>
    <n v="36800"/>
    <n v="-36800"/>
    <n v="2300"/>
  </r>
  <r>
    <n v="1206"/>
    <x v="3"/>
    <n v="5"/>
    <s v="ene"/>
    <n v="2025"/>
    <s v="Salida"/>
    <x v="2"/>
    <x v="5"/>
    <n v="0"/>
    <n v="18"/>
    <n v="-18"/>
    <n v="0"/>
    <n v="8100"/>
    <n v="-8100"/>
    <n v="450"/>
  </r>
  <r>
    <n v="1207"/>
    <x v="3"/>
    <n v="5"/>
    <s v="ene"/>
    <n v="2025"/>
    <s v="Entrada"/>
    <x v="1"/>
    <x v="0"/>
    <n v="20"/>
    <n v="0"/>
    <n v="20"/>
    <n v="13000"/>
    <n v="0"/>
    <n v="13000"/>
    <n v="650"/>
  </r>
  <r>
    <n v="1208"/>
    <x v="3"/>
    <n v="5"/>
    <s v="ene"/>
    <n v="2025"/>
    <s v="Salida"/>
    <x v="2"/>
    <x v="2"/>
    <n v="0"/>
    <n v="3"/>
    <n v="-3"/>
    <n v="0"/>
    <n v="4500"/>
    <n v="-4500"/>
    <n v="1500"/>
  </r>
  <r>
    <n v="1209"/>
    <x v="3"/>
    <n v="5"/>
    <s v="ene"/>
    <n v="2025"/>
    <s v="Entrada"/>
    <x v="1"/>
    <x v="4"/>
    <n v="3"/>
    <n v="0"/>
    <n v="3"/>
    <n v="150"/>
    <n v="0"/>
    <n v="150"/>
    <n v="50"/>
  </r>
  <r>
    <n v="1210"/>
    <x v="3"/>
    <n v="5"/>
    <s v="ene"/>
    <n v="2025"/>
    <s v="Salida"/>
    <x v="2"/>
    <x v="1"/>
    <n v="0"/>
    <n v="2"/>
    <n v="-2"/>
    <n v="0"/>
    <n v="3000"/>
    <n v="-3000"/>
    <n v="1500"/>
  </r>
  <r>
    <n v="1211"/>
    <x v="3"/>
    <n v="5"/>
    <s v="ene"/>
    <n v="2025"/>
    <s v="Salida"/>
    <x v="2"/>
    <x v="6"/>
    <n v="0"/>
    <n v="18"/>
    <n v="-18"/>
    <n v="0"/>
    <n v="7200"/>
    <n v="-7200"/>
    <n v="400"/>
  </r>
  <r>
    <n v="1212"/>
    <x v="3"/>
    <n v="5"/>
    <s v="ene"/>
    <n v="2025"/>
    <s v="Entrada"/>
    <x v="1"/>
    <x v="3"/>
    <n v="20"/>
    <n v="0"/>
    <n v="20"/>
    <n v="40000"/>
    <n v="0"/>
    <n v="40000"/>
    <n v="2000"/>
  </r>
  <r>
    <n v="1213"/>
    <x v="3"/>
    <n v="5"/>
    <s v="ene"/>
    <n v="2025"/>
    <s v="Entrada"/>
    <x v="1"/>
    <x v="5"/>
    <n v="16"/>
    <n v="0"/>
    <n v="16"/>
    <n v="7680"/>
    <n v="0"/>
    <n v="7680"/>
    <n v="480"/>
  </r>
  <r>
    <n v="1214"/>
    <x v="3"/>
    <n v="5"/>
    <s v="ene"/>
    <n v="2025"/>
    <s v="Entrada"/>
    <x v="1"/>
    <x v="0"/>
    <n v="3"/>
    <n v="0"/>
    <n v="3"/>
    <n v="1950"/>
    <n v="0"/>
    <n v="1950"/>
    <n v="650"/>
  </r>
  <r>
    <n v="1215"/>
    <x v="3"/>
    <n v="5"/>
    <s v="ene"/>
    <n v="2025"/>
    <s v="Entrada"/>
    <x v="1"/>
    <x v="2"/>
    <n v="12"/>
    <n v="0"/>
    <n v="12"/>
    <n v="14400"/>
    <n v="0"/>
    <n v="14400"/>
    <n v="1200"/>
  </r>
  <r>
    <n v="1216"/>
    <x v="3"/>
    <n v="5"/>
    <s v="ene"/>
    <n v="2025"/>
    <s v="Salida"/>
    <x v="2"/>
    <x v="4"/>
    <n v="0"/>
    <n v="11"/>
    <n v="-11"/>
    <n v="0"/>
    <n v="770"/>
    <n v="-770"/>
    <n v="70"/>
  </r>
  <r>
    <n v="1217"/>
    <x v="3"/>
    <n v="5"/>
    <s v="ene"/>
    <n v="2025"/>
    <s v="Entrada"/>
    <x v="1"/>
    <x v="1"/>
    <n v="13"/>
    <n v="0"/>
    <n v="13"/>
    <n v="15600"/>
    <n v="0"/>
    <n v="15600"/>
    <n v="1200"/>
  </r>
  <r>
    <n v="1218"/>
    <x v="3"/>
    <n v="5"/>
    <s v="ene"/>
    <n v="2025"/>
    <s v="Entrada"/>
    <x v="1"/>
    <x v="6"/>
    <n v="3"/>
    <n v="0"/>
    <n v="3"/>
    <n v="900"/>
    <n v="0"/>
    <n v="900"/>
    <n v="300"/>
  </r>
  <r>
    <n v="1219"/>
    <x v="3"/>
    <n v="5"/>
    <s v="ene"/>
    <n v="2025"/>
    <s v="Entrada"/>
    <x v="1"/>
    <x v="3"/>
    <n v="11"/>
    <n v="0"/>
    <n v="11"/>
    <n v="22000"/>
    <n v="0"/>
    <n v="22000"/>
    <n v="2000"/>
  </r>
  <r>
    <n v="1220"/>
    <x v="3"/>
    <n v="5"/>
    <s v="ene"/>
    <n v="2025"/>
    <s v="Salida"/>
    <x v="2"/>
    <x v="5"/>
    <n v="0"/>
    <n v="20"/>
    <n v="-20"/>
    <n v="0"/>
    <n v="9000"/>
    <n v="-9000"/>
    <n v="450"/>
  </r>
  <r>
    <n v="1221"/>
    <x v="3"/>
    <n v="5"/>
    <s v="ene"/>
    <n v="2025"/>
    <s v="Entrada"/>
    <x v="1"/>
    <x v="0"/>
    <n v="14"/>
    <n v="0"/>
    <n v="14"/>
    <n v="9100"/>
    <n v="0"/>
    <n v="9100"/>
    <n v="650"/>
  </r>
  <r>
    <n v="1222"/>
    <x v="3"/>
    <n v="5"/>
    <s v="ene"/>
    <n v="2025"/>
    <s v="Salida"/>
    <x v="2"/>
    <x v="2"/>
    <n v="0"/>
    <n v="13"/>
    <n v="-13"/>
    <n v="0"/>
    <n v="19500"/>
    <n v="-19500"/>
    <n v="1500"/>
  </r>
  <r>
    <n v="1223"/>
    <x v="3"/>
    <n v="5"/>
    <s v="ene"/>
    <n v="2025"/>
    <s v="Entrada"/>
    <x v="1"/>
    <x v="4"/>
    <n v="4"/>
    <n v="0"/>
    <n v="4"/>
    <n v="200"/>
    <n v="0"/>
    <n v="200"/>
    <n v="50"/>
  </r>
  <r>
    <n v="1224"/>
    <x v="3"/>
    <n v="5"/>
    <s v="ene"/>
    <n v="2025"/>
    <s v="Entrada"/>
    <x v="1"/>
    <x v="1"/>
    <n v="3"/>
    <n v="0"/>
    <n v="3"/>
    <n v="3600"/>
    <n v="0"/>
    <n v="3600"/>
    <n v="1200"/>
  </r>
  <r>
    <n v="1225"/>
    <x v="3"/>
    <n v="5"/>
    <s v="ene"/>
    <n v="2025"/>
    <s v="Entrada"/>
    <x v="1"/>
    <x v="6"/>
    <n v="10"/>
    <n v="0"/>
    <n v="10"/>
    <n v="3000"/>
    <n v="0"/>
    <n v="3000"/>
    <n v="300"/>
  </r>
  <r>
    <n v="1226"/>
    <x v="3"/>
    <n v="5"/>
    <s v="ene"/>
    <n v="2025"/>
    <s v="Salida"/>
    <x v="2"/>
    <x v="3"/>
    <n v="0"/>
    <n v="17"/>
    <n v="-17"/>
    <n v="0"/>
    <n v="39100"/>
    <n v="-39100"/>
    <n v="2300"/>
  </r>
  <r>
    <n v="1227"/>
    <x v="3"/>
    <n v="5"/>
    <s v="ene"/>
    <n v="2025"/>
    <s v="Salida"/>
    <x v="2"/>
    <x v="5"/>
    <n v="0"/>
    <n v="3"/>
    <n v="-3"/>
    <n v="0"/>
    <n v="1350"/>
    <n v="-1350"/>
    <n v="450"/>
  </r>
  <r>
    <n v="1228"/>
    <x v="3"/>
    <n v="5"/>
    <s v="ene"/>
    <n v="2025"/>
    <s v="Entrada"/>
    <x v="1"/>
    <x v="0"/>
    <n v="7"/>
    <n v="0"/>
    <n v="7"/>
    <n v="4550"/>
    <n v="0"/>
    <n v="4550"/>
    <n v="650"/>
  </r>
  <r>
    <n v="1229"/>
    <x v="3"/>
    <n v="5"/>
    <s v="ene"/>
    <n v="2025"/>
    <s v="Salida"/>
    <x v="2"/>
    <x v="2"/>
    <n v="0"/>
    <n v="17"/>
    <n v="-17"/>
    <n v="0"/>
    <n v="25500"/>
    <n v="-25500"/>
    <n v="1500"/>
  </r>
  <r>
    <n v="1230"/>
    <x v="3"/>
    <n v="5"/>
    <s v="ene"/>
    <n v="2025"/>
    <s v="Salida"/>
    <x v="2"/>
    <x v="4"/>
    <n v="0"/>
    <n v="1"/>
    <n v="-1"/>
    <n v="0"/>
    <n v="70"/>
    <n v="-70"/>
    <n v="70"/>
  </r>
  <r>
    <n v="1231"/>
    <x v="3"/>
    <n v="5"/>
    <s v="ene"/>
    <n v="2025"/>
    <s v="Entrada"/>
    <x v="1"/>
    <x v="1"/>
    <n v="5"/>
    <n v="0"/>
    <n v="5"/>
    <n v="6000"/>
    <n v="0"/>
    <n v="6000"/>
    <n v="1200"/>
  </r>
  <r>
    <n v="1232"/>
    <x v="3"/>
    <n v="5"/>
    <s v="ene"/>
    <n v="2025"/>
    <s v="Salida"/>
    <x v="2"/>
    <x v="6"/>
    <n v="0"/>
    <n v="19"/>
    <n v="-19"/>
    <n v="0"/>
    <n v="7600"/>
    <n v="-7600"/>
    <n v="400"/>
  </r>
  <r>
    <n v="1233"/>
    <x v="3"/>
    <n v="5"/>
    <s v="ene"/>
    <n v="2025"/>
    <s v="Entrada"/>
    <x v="1"/>
    <x v="3"/>
    <n v="3"/>
    <n v="0"/>
    <n v="3"/>
    <n v="6000"/>
    <n v="0"/>
    <n v="6000"/>
    <n v="2000"/>
  </r>
  <r>
    <n v="1234"/>
    <x v="3"/>
    <n v="5"/>
    <s v="ene"/>
    <n v="2025"/>
    <s v="Salida"/>
    <x v="2"/>
    <x v="5"/>
    <n v="0"/>
    <n v="4"/>
    <n v="-4"/>
    <n v="0"/>
    <n v="1800"/>
    <n v="-1800"/>
    <n v="450"/>
  </r>
  <r>
    <n v="1235"/>
    <x v="3"/>
    <n v="5"/>
    <s v="ene"/>
    <n v="2025"/>
    <s v="Salida"/>
    <x v="2"/>
    <x v="0"/>
    <n v="0"/>
    <n v="4"/>
    <n v="-4"/>
    <n v="0"/>
    <n v="3000"/>
    <n v="-3000"/>
    <n v="750"/>
  </r>
  <r>
    <n v="1236"/>
    <x v="3"/>
    <n v="5"/>
    <s v="ene"/>
    <n v="2025"/>
    <s v="Entrada"/>
    <x v="1"/>
    <x v="2"/>
    <n v="3"/>
    <n v="0"/>
    <n v="3"/>
    <n v="3600"/>
    <n v="0"/>
    <n v="3600"/>
    <n v="1200"/>
  </r>
  <r>
    <n v="1237"/>
    <x v="3"/>
    <n v="5"/>
    <s v="ene"/>
    <n v="2025"/>
    <s v="Entrada"/>
    <x v="1"/>
    <x v="4"/>
    <n v="4"/>
    <n v="0"/>
    <n v="4"/>
    <n v="200"/>
    <n v="0"/>
    <n v="200"/>
    <n v="50"/>
  </r>
  <r>
    <n v="1238"/>
    <x v="3"/>
    <n v="5"/>
    <s v="ene"/>
    <n v="2025"/>
    <s v="Entrada"/>
    <x v="1"/>
    <x v="1"/>
    <n v="5"/>
    <n v="0"/>
    <n v="5"/>
    <n v="6000"/>
    <n v="0"/>
    <n v="6000"/>
    <n v="1200"/>
  </r>
  <r>
    <n v="1239"/>
    <x v="3"/>
    <n v="5"/>
    <s v="ene"/>
    <n v="2025"/>
    <s v="Entrada"/>
    <x v="1"/>
    <x v="6"/>
    <n v="2"/>
    <n v="0"/>
    <n v="2"/>
    <n v="600"/>
    <n v="0"/>
    <n v="600"/>
    <n v="300"/>
  </r>
  <r>
    <n v="1240"/>
    <x v="3"/>
    <n v="5"/>
    <s v="ene"/>
    <n v="2025"/>
    <s v="Salida"/>
    <x v="2"/>
    <x v="3"/>
    <n v="0"/>
    <n v="13"/>
    <n v="-13"/>
    <n v="0"/>
    <n v="29900"/>
    <n v="-29900"/>
    <n v="2300"/>
  </r>
  <r>
    <n v="1241"/>
    <x v="3"/>
    <n v="5"/>
    <s v="ene"/>
    <n v="2025"/>
    <s v="Salida"/>
    <x v="2"/>
    <x v="5"/>
    <n v="0"/>
    <n v="13"/>
    <n v="-13"/>
    <n v="0"/>
    <n v="5850"/>
    <n v="-5850"/>
    <n v="450"/>
  </r>
  <r>
    <n v="1242"/>
    <x v="3"/>
    <n v="5"/>
    <s v="ene"/>
    <n v="2025"/>
    <s v="Salida"/>
    <x v="2"/>
    <x v="0"/>
    <n v="0"/>
    <n v="12"/>
    <n v="-12"/>
    <n v="0"/>
    <n v="9000"/>
    <n v="-9000"/>
    <n v="750"/>
  </r>
  <r>
    <n v="1243"/>
    <x v="3"/>
    <n v="5"/>
    <s v="ene"/>
    <n v="2025"/>
    <s v="Entrada"/>
    <x v="1"/>
    <x v="2"/>
    <n v="9"/>
    <n v="0"/>
    <n v="9"/>
    <n v="10800"/>
    <n v="0"/>
    <n v="10800"/>
    <n v="1200"/>
  </r>
  <r>
    <n v="1244"/>
    <x v="3"/>
    <n v="5"/>
    <s v="ene"/>
    <n v="2025"/>
    <s v="Salida"/>
    <x v="2"/>
    <x v="4"/>
    <n v="0"/>
    <n v="2"/>
    <n v="-2"/>
    <n v="0"/>
    <n v="140"/>
    <n v="-140"/>
    <n v="70"/>
  </r>
  <r>
    <n v="1245"/>
    <x v="3"/>
    <n v="5"/>
    <s v="ene"/>
    <n v="2025"/>
    <s v="Salida"/>
    <x v="2"/>
    <x v="1"/>
    <n v="0"/>
    <n v="20"/>
    <n v="-20"/>
    <n v="0"/>
    <n v="30000"/>
    <n v="-30000"/>
    <n v="1500"/>
  </r>
  <r>
    <n v="1246"/>
    <x v="3"/>
    <n v="5"/>
    <s v="ene"/>
    <n v="2025"/>
    <s v="Salida"/>
    <x v="2"/>
    <x v="6"/>
    <n v="0"/>
    <n v="16"/>
    <n v="-16"/>
    <n v="0"/>
    <n v="6400"/>
    <n v="-6400"/>
    <n v="400"/>
  </r>
  <r>
    <n v="1247"/>
    <x v="3"/>
    <n v="5"/>
    <s v="ene"/>
    <n v="2025"/>
    <s v="Entrada"/>
    <x v="1"/>
    <x v="3"/>
    <n v="2"/>
    <n v="0"/>
    <n v="2"/>
    <n v="4000"/>
    <n v="0"/>
    <n v="4000"/>
    <n v="2000"/>
  </r>
  <r>
    <n v="1248"/>
    <x v="3"/>
    <n v="5"/>
    <s v="ene"/>
    <n v="2025"/>
    <s v="Salida"/>
    <x v="2"/>
    <x v="5"/>
    <n v="0"/>
    <n v="2"/>
    <n v="-2"/>
    <n v="0"/>
    <n v="900"/>
    <n v="-900"/>
    <n v="450"/>
  </r>
  <r>
    <n v="1249"/>
    <x v="3"/>
    <n v="5"/>
    <s v="ene"/>
    <n v="2025"/>
    <s v="Salida"/>
    <x v="2"/>
    <x v="0"/>
    <n v="0"/>
    <n v="2"/>
    <n v="-2"/>
    <n v="0"/>
    <n v="1500"/>
    <n v="-1500"/>
    <n v="750"/>
  </r>
  <r>
    <n v="1250"/>
    <x v="3"/>
    <n v="5"/>
    <s v="ene"/>
    <n v="2025"/>
    <s v="Salida"/>
    <x v="2"/>
    <x v="2"/>
    <n v="0"/>
    <n v="3"/>
    <n v="-3"/>
    <n v="0"/>
    <n v="4500"/>
    <n v="-4500"/>
    <n v="1500"/>
  </r>
  <r>
    <n v="1251"/>
    <x v="3"/>
    <n v="5"/>
    <s v="ene"/>
    <n v="2025"/>
    <s v="Salida"/>
    <x v="2"/>
    <x v="4"/>
    <n v="0"/>
    <n v="17"/>
    <n v="-17"/>
    <n v="0"/>
    <n v="1190"/>
    <n v="-1190"/>
    <n v="70"/>
  </r>
  <r>
    <n v="1252"/>
    <x v="3"/>
    <n v="5"/>
    <s v="ene"/>
    <n v="2025"/>
    <s v="Salida"/>
    <x v="2"/>
    <x v="1"/>
    <n v="0"/>
    <n v="17"/>
    <n v="-17"/>
    <n v="0"/>
    <n v="25500"/>
    <n v="-25500"/>
    <n v="1500"/>
  </r>
  <r>
    <n v="1253"/>
    <x v="3"/>
    <n v="5"/>
    <s v="ene"/>
    <n v="2025"/>
    <s v="Entrada"/>
    <x v="1"/>
    <x v="6"/>
    <n v="11"/>
    <n v="0"/>
    <n v="11"/>
    <n v="3300"/>
    <n v="0"/>
    <n v="3300"/>
    <n v="300"/>
  </r>
  <r>
    <n v="1254"/>
    <x v="3"/>
    <n v="5"/>
    <s v="ene"/>
    <n v="2025"/>
    <s v="Salida"/>
    <x v="2"/>
    <x v="3"/>
    <n v="0"/>
    <n v="20"/>
    <n v="-20"/>
    <n v="0"/>
    <n v="46000"/>
    <n v="-46000"/>
    <n v="2300"/>
  </r>
  <r>
    <n v="1255"/>
    <x v="3"/>
    <n v="5"/>
    <s v="ene"/>
    <n v="2025"/>
    <s v="Salida"/>
    <x v="2"/>
    <x v="5"/>
    <n v="0"/>
    <n v="17"/>
    <n v="-17"/>
    <n v="0"/>
    <n v="7650"/>
    <n v="-7650"/>
    <n v="450"/>
  </r>
  <r>
    <n v="1256"/>
    <x v="3"/>
    <n v="5"/>
    <s v="ene"/>
    <n v="2025"/>
    <s v="Salida"/>
    <x v="2"/>
    <x v="0"/>
    <n v="0"/>
    <n v="11"/>
    <n v="-11"/>
    <n v="0"/>
    <n v="8250"/>
    <n v="-8250"/>
    <n v="750"/>
  </r>
  <r>
    <n v="1257"/>
    <x v="3"/>
    <n v="5"/>
    <s v="ene"/>
    <n v="2025"/>
    <s v="Salida"/>
    <x v="2"/>
    <x v="2"/>
    <n v="0"/>
    <n v="13"/>
    <n v="-13"/>
    <n v="0"/>
    <n v="19500"/>
    <n v="-19500"/>
    <n v="1500"/>
  </r>
  <r>
    <n v="1258"/>
    <x v="3"/>
    <n v="5"/>
    <s v="ene"/>
    <n v="2025"/>
    <s v="Salida"/>
    <x v="2"/>
    <x v="4"/>
    <n v="0"/>
    <n v="3"/>
    <n v="-3"/>
    <n v="0"/>
    <n v="210"/>
    <n v="-210"/>
    <n v="70"/>
  </r>
  <r>
    <n v="1259"/>
    <x v="3"/>
    <n v="5"/>
    <s v="ene"/>
    <n v="2025"/>
    <s v="Salida"/>
    <x v="2"/>
    <x v="1"/>
    <n v="0"/>
    <n v="14"/>
    <n v="-14"/>
    <n v="0"/>
    <n v="21000"/>
    <n v="-21000"/>
    <n v="1500"/>
  </r>
  <r>
    <n v="1260"/>
    <x v="3"/>
    <n v="5"/>
    <s v="ene"/>
    <n v="2025"/>
    <s v="Salida"/>
    <x v="2"/>
    <x v="6"/>
    <n v="0"/>
    <n v="17"/>
    <n v="-17"/>
    <n v="0"/>
    <n v="6800"/>
    <n v="-6800"/>
    <n v="400"/>
  </r>
  <r>
    <n v="1261"/>
    <x v="3"/>
    <n v="5"/>
    <s v="ene"/>
    <n v="2025"/>
    <s v="Entrada"/>
    <x v="1"/>
    <x v="3"/>
    <n v="19"/>
    <n v="0"/>
    <n v="19"/>
    <n v="38000"/>
    <n v="0"/>
    <n v="38000"/>
    <n v="2000"/>
  </r>
  <r>
    <n v="1262"/>
    <x v="3"/>
    <n v="5"/>
    <s v="ene"/>
    <n v="2025"/>
    <s v="Entrada"/>
    <x v="1"/>
    <x v="5"/>
    <n v="20"/>
    <n v="0"/>
    <n v="20"/>
    <n v="9600"/>
    <n v="0"/>
    <n v="9600"/>
    <n v="480"/>
  </r>
  <r>
    <n v="1263"/>
    <x v="3"/>
    <n v="5"/>
    <s v="ene"/>
    <n v="2025"/>
    <s v="Salida"/>
    <x v="2"/>
    <x v="0"/>
    <n v="0"/>
    <n v="11"/>
    <n v="-11"/>
    <n v="0"/>
    <n v="8250"/>
    <n v="-8250"/>
    <n v="750"/>
  </r>
  <r>
    <n v="1264"/>
    <x v="3"/>
    <n v="5"/>
    <s v="ene"/>
    <n v="2025"/>
    <s v="Salida"/>
    <x v="2"/>
    <x v="2"/>
    <n v="0"/>
    <n v="18"/>
    <n v="-18"/>
    <n v="0"/>
    <n v="27000"/>
    <n v="-27000"/>
    <n v="1500"/>
  </r>
  <r>
    <n v="1265"/>
    <x v="3"/>
    <n v="5"/>
    <s v="ene"/>
    <n v="2025"/>
    <s v="Salida"/>
    <x v="2"/>
    <x v="4"/>
    <n v="0"/>
    <n v="3"/>
    <n v="-3"/>
    <n v="0"/>
    <n v="210"/>
    <n v="-210"/>
    <n v="70"/>
  </r>
  <r>
    <n v="1266"/>
    <x v="3"/>
    <n v="5"/>
    <s v="ene"/>
    <n v="2025"/>
    <s v="Salida"/>
    <x v="2"/>
    <x v="1"/>
    <n v="0"/>
    <n v="10"/>
    <n v="-10"/>
    <n v="0"/>
    <n v="15000"/>
    <n v="-15000"/>
    <n v="1500"/>
  </r>
  <r>
    <n v="1267"/>
    <x v="3"/>
    <n v="5"/>
    <s v="ene"/>
    <n v="2025"/>
    <s v="Entrada"/>
    <x v="1"/>
    <x v="6"/>
    <n v="4"/>
    <n v="0"/>
    <n v="4"/>
    <n v="1200"/>
    <n v="0"/>
    <n v="1200"/>
    <n v="300"/>
  </r>
  <r>
    <n v="1268"/>
    <x v="3"/>
    <n v="5"/>
    <s v="ene"/>
    <n v="2025"/>
    <s v="Entrada"/>
    <x v="1"/>
    <x v="3"/>
    <n v="22"/>
    <n v="0"/>
    <n v="22"/>
    <n v="44000"/>
    <n v="0"/>
    <n v="44000"/>
    <n v="2000"/>
  </r>
  <r>
    <n v="1269"/>
    <x v="3"/>
    <n v="5"/>
    <s v="ene"/>
    <n v="2025"/>
    <s v="Salida"/>
    <x v="2"/>
    <x v="5"/>
    <n v="0"/>
    <n v="13"/>
    <n v="-13"/>
    <n v="0"/>
    <n v="5850"/>
    <n v="-5850"/>
    <n v="450"/>
  </r>
  <r>
    <n v="1270"/>
    <x v="3"/>
    <n v="5"/>
    <s v="ene"/>
    <n v="2025"/>
    <s v="Entrada"/>
    <x v="1"/>
    <x v="0"/>
    <n v="3"/>
    <n v="0"/>
    <n v="3"/>
    <n v="1950"/>
    <n v="0"/>
    <n v="1950"/>
    <n v="650"/>
  </r>
  <r>
    <n v="1271"/>
    <x v="3"/>
    <n v="5"/>
    <s v="ene"/>
    <n v="2025"/>
    <s v="Salida"/>
    <x v="2"/>
    <x v="2"/>
    <n v="0"/>
    <n v="17"/>
    <n v="-17"/>
    <n v="0"/>
    <n v="25500"/>
    <n v="-25500"/>
    <n v="1500"/>
  </r>
  <r>
    <n v="1272"/>
    <x v="3"/>
    <n v="5"/>
    <s v="ene"/>
    <n v="2025"/>
    <s v="Entrada"/>
    <x v="1"/>
    <x v="4"/>
    <n v="17"/>
    <n v="0"/>
    <n v="17"/>
    <n v="850"/>
    <n v="0"/>
    <n v="850"/>
    <n v="50"/>
  </r>
  <r>
    <n v="1273"/>
    <x v="3"/>
    <n v="5"/>
    <s v="ene"/>
    <n v="2025"/>
    <s v="Entrada"/>
    <x v="1"/>
    <x v="1"/>
    <n v="3"/>
    <n v="0"/>
    <n v="3"/>
    <n v="3600"/>
    <n v="0"/>
    <n v="3600"/>
    <n v="1200"/>
  </r>
  <r>
    <n v="1274"/>
    <x v="3"/>
    <n v="5"/>
    <s v="ene"/>
    <n v="2025"/>
    <s v="Entrada"/>
    <x v="1"/>
    <x v="6"/>
    <n v="5"/>
    <n v="0"/>
    <n v="5"/>
    <n v="1500"/>
    <n v="0"/>
    <n v="1500"/>
    <n v="300"/>
  </r>
  <r>
    <n v="1275"/>
    <x v="3"/>
    <n v="5"/>
    <s v="ene"/>
    <n v="2025"/>
    <s v="Salida"/>
    <x v="2"/>
    <x v="3"/>
    <n v="0"/>
    <n v="10"/>
    <n v="-10"/>
    <n v="0"/>
    <n v="23000"/>
    <n v="-23000"/>
    <n v="2300"/>
  </r>
  <r>
    <n v="1276"/>
    <x v="3"/>
    <n v="5"/>
    <s v="ene"/>
    <n v="2025"/>
    <s v="Entrada"/>
    <x v="1"/>
    <x v="5"/>
    <n v="3"/>
    <n v="0"/>
    <n v="3"/>
    <n v="1440"/>
    <n v="0"/>
    <n v="1440"/>
    <n v="480"/>
  </r>
  <r>
    <n v="1277"/>
    <x v="3"/>
    <n v="5"/>
    <s v="ene"/>
    <n v="2025"/>
    <s v="Salida"/>
    <x v="2"/>
    <x v="0"/>
    <n v="0"/>
    <n v="16"/>
    <n v="-16"/>
    <n v="0"/>
    <n v="12000"/>
    <n v="-12000"/>
    <n v="750"/>
  </r>
  <r>
    <n v="1278"/>
    <x v="3"/>
    <n v="5"/>
    <s v="ene"/>
    <n v="2025"/>
    <s v="Salida"/>
    <x v="2"/>
    <x v="2"/>
    <n v="0"/>
    <n v="10"/>
    <n v="-10"/>
    <n v="0"/>
    <n v="15000"/>
    <n v="-15000"/>
    <n v="1500"/>
  </r>
  <r>
    <n v="1279"/>
    <x v="3"/>
    <n v="5"/>
    <s v="ene"/>
    <n v="2025"/>
    <s v="Entrada"/>
    <x v="1"/>
    <x v="4"/>
    <n v="19"/>
    <n v="0"/>
    <n v="19"/>
    <n v="950"/>
    <n v="0"/>
    <n v="950"/>
    <n v="50"/>
  </r>
  <r>
    <n v="1280"/>
    <x v="3"/>
    <n v="5"/>
    <s v="ene"/>
    <n v="2025"/>
    <s v="Salida"/>
    <x v="2"/>
    <x v="1"/>
    <n v="0"/>
    <n v="10"/>
    <n v="-10"/>
    <n v="0"/>
    <n v="15000"/>
    <n v="-15000"/>
    <n v="1500"/>
  </r>
  <r>
    <n v="1281"/>
    <x v="3"/>
    <n v="5"/>
    <s v="ene"/>
    <n v="2025"/>
    <s v="Salida"/>
    <x v="2"/>
    <x v="6"/>
    <n v="0"/>
    <n v="10"/>
    <n v="-10"/>
    <n v="0"/>
    <n v="4000"/>
    <n v="-4000"/>
    <n v="400"/>
  </r>
  <r>
    <n v="1282"/>
    <x v="3"/>
    <n v="5"/>
    <s v="ene"/>
    <n v="2025"/>
    <s v="Salida"/>
    <x v="2"/>
    <x v="3"/>
    <n v="0"/>
    <n v="17"/>
    <n v="-17"/>
    <n v="0"/>
    <n v="39100"/>
    <n v="-39100"/>
    <n v="2300"/>
  </r>
  <r>
    <n v="1283"/>
    <x v="3"/>
    <n v="5"/>
    <s v="ene"/>
    <n v="2025"/>
    <s v="Salida"/>
    <x v="2"/>
    <x v="5"/>
    <n v="0"/>
    <n v="10"/>
    <n v="-10"/>
    <n v="0"/>
    <n v="4500"/>
    <n v="-4500"/>
    <n v="450"/>
  </r>
  <r>
    <n v="1284"/>
    <x v="3"/>
    <n v="5"/>
    <s v="ene"/>
    <n v="2025"/>
    <s v="Entrada"/>
    <x v="1"/>
    <x v="0"/>
    <n v="17"/>
    <n v="0"/>
    <n v="17"/>
    <n v="11050"/>
    <n v="0"/>
    <n v="11050"/>
    <n v="650"/>
  </r>
  <r>
    <n v="1285"/>
    <x v="3"/>
    <n v="5"/>
    <s v="ene"/>
    <n v="2025"/>
    <s v="Entrada"/>
    <x v="1"/>
    <x v="2"/>
    <n v="19"/>
    <n v="0"/>
    <n v="19"/>
    <n v="22800"/>
    <n v="0"/>
    <n v="22800"/>
    <n v="1200"/>
  </r>
  <r>
    <n v="1286"/>
    <x v="3"/>
    <n v="5"/>
    <s v="ene"/>
    <n v="2025"/>
    <s v="Entrada"/>
    <x v="1"/>
    <x v="4"/>
    <n v="13"/>
    <n v="0"/>
    <n v="13"/>
    <n v="650"/>
    <n v="0"/>
    <n v="650"/>
    <n v="50"/>
  </r>
  <r>
    <n v="1287"/>
    <x v="3"/>
    <n v="5"/>
    <s v="ene"/>
    <n v="2025"/>
    <s v="Entrada"/>
    <x v="1"/>
    <x v="1"/>
    <n v="18"/>
    <n v="0"/>
    <n v="18"/>
    <n v="21600"/>
    <n v="0"/>
    <n v="21600"/>
    <n v="1200"/>
  </r>
  <r>
    <n v="1288"/>
    <x v="3"/>
    <n v="5"/>
    <s v="ene"/>
    <n v="2025"/>
    <s v="Entrada"/>
    <x v="1"/>
    <x v="6"/>
    <n v="11"/>
    <n v="0"/>
    <n v="11"/>
    <n v="3300"/>
    <n v="0"/>
    <n v="3300"/>
    <n v="300"/>
  </r>
  <r>
    <n v="1289"/>
    <x v="3"/>
    <n v="5"/>
    <s v="ene"/>
    <n v="2025"/>
    <s v="Salida"/>
    <x v="2"/>
    <x v="3"/>
    <n v="0"/>
    <n v="14"/>
    <n v="-14"/>
    <n v="0"/>
    <n v="32200"/>
    <n v="-32200"/>
    <n v="2300"/>
  </r>
  <r>
    <n v="1290"/>
    <x v="3"/>
    <n v="5"/>
    <s v="ene"/>
    <n v="2025"/>
    <s v="Salida"/>
    <x v="2"/>
    <x v="5"/>
    <n v="0"/>
    <n v="12"/>
    <n v="-12"/>
    <n v="0"/>
    <n v="5400"/>
    <n v="-5400"/>
    <n v="450"/>
  </r>
  <r>
    <n v="1291"/>
    <x v="3"/>
    <n v="5"/>
    <s v="ene"/>
    <n v="2025"/>
    <s v="Entrada"/>
    <x v="1"/>
    <x v="0"/>
    <n v="2"/>
    <n v="0"/>
    <n v="2"/>
    <n v="1300"/>
    <n v="0"/>
    <n v="1300"/>
    <n v="650"/>
  </r>
  <r>
    <n v="1292"/>
    <x v="3"/>
    <n v="5"/>
    <s v="ene"/>
    <n v="2025"/>
    <s v="Entrada"/>
    <x v="1"/>
    <x v="2"/>
    <n v="4"/>
    <n v="0"/>
    <n v="4"/>
    <n v="4800"/>
    <n v="0"/>
    <n v="4800"/>
    <n v="1200"/>
  </r>
  <r>
    <n v="1293"/>
    <x v="3"/>
    <n v="5"/>
    <s v="ene"/>
    <n v="2025"/>
    <s v="Entrada"/>
    <x v="1"/>
    <x v="4"/>
    <n v="12"/>
    <n v="0"/>
    <n v="12"/>
    <n v="600"/>
    <n v="0"/>
    <n v="600"/>
    <n v="50"/>
  </r>
  <r>
    <n v="1294"/>
    <x v="3"/>
    <n v="5"/>
    <s v="ene"/>
    <n v="2025"/>
    <s v="Salida"/>
    <x v="2"/>
    <x v="1"/>
    <n v="0"/>
    <n v="2"/>
    <n v="-2"/>
    <n v="0"/>
    <n v="3000"/>
    <n v="-3000"/>
    <n v="1500"/>
  </r>
  <r>
    <n v="1295"/>
    <x v="3"/>
    <n v="5"/>
    <s v="ene"/>
    <n v="2025"/>
    <s v="Salida"/>
    <x v="2"/>
    <x v="6"/>
    <n v="0"/>
    <n v="10"/>
    <n v="-10"/>
    <n v="0"/>
    <n v="4000"/>
    <n v="-4000"/>
    <n v="400"/>
  </r>
  <r>
    <n v="1296"/>
    <x v="3"/>
    <n v="5"/>
    <s v="ene"/>
    <n v="2025"/>
    <s v="Salida"/>
    <x v="2"/>
    <x v="3"/>
    <n v="0"/>
    <n v="20"/>
    <n v="-20"/>
    <n v="0"/>
    <n v="46000"/>
    <n v="-46000"/>
    <n v="2300"/>
  </r>
  <r>
    <n v="1297"/>
    <x v="3"/>
    <n v="5"/>
    <s v="ene"/>
    <n v="2025"/>
    <s v="Entrada"/>
    <x v="1"/>
    <x v="5"/>
    <n v="3"/>
    <n v="0"/>
    <n v="3"/>
    <n v="1440"/>
    <n v="0"/>
    <n v="1440"/>
    <n v="480"/>
  </r>
  <r>
    <n v="1298"/>
    <x v="3"/>
    <n v="5"/>
    <s v="ene"/>
    <n v="2025"/>
    <s v="Entrada"/>
    <x v="1"/>
    <x v="0"/>
    <n v="3"/>
    <n v="0"/>
    <n v="3"/>
    <n v="1950"/>
    <n v="0"/>
    <n v="1950"/>
    <n v="650"/>
  </r>
  <r>
    <n v="1299"/>
    <x v="3"/>
    <n v="5"/>
    <s v="ene"/>
    <n v="2025"/>
    <s v="Salida"/>
    <x v="2"/>
    <x v="2"/>
    <n v="0"/>
    <n v="4"/>
    <n v="-4"/>
    <n v="0"/>
    <n v="6000"/>
    <n v="-6000"/>
    <n v="1500"/>
  </r>
  <r>
    <n v="1300"/>
    <x v="3"/>
    <n v="5"/>
    <s v="ene"/>
    <n v="2025"/>
    <s v="Entrada"/>
    <x v="1"/>
    <x v="4"/>
    <n v="19"/>
    <n v="0"/>
    <n v="19"/>
    <n v="950"/>
    <n v="0"/>
    <n v="950"/>
    <n v="50"/>
  </r>
  <r>
    <n v="1301"/>
    <x v="3"/>
    <n v="5"/>
    <s v="ene"/>
    <n v="2025"/>
    <s v="Salida"/>
    <x v="2"/>
    <x v="1"/>
    <n v="0"/>
    <n v="20"/>
    <n v="-20"/>
    <n v="0"/>
    <n v="30000"/>
    <n v="-30000"/>
    <n v="1500"/>
  </r>
  <r>
    <n v="1302"/>
    <x v="3"/>
    <n v="5"/>
    <s v="ene"/>
    <n v="2025"/>
    <s v="Entrada"/>
    <x v="1"/>
    <x v="6"/>
    <n v="3"/>
    <n v="0"/>
    <n v="3"/>
    <n v="900"/>
    <n v="0"/>
    <n v="900"/>
    <n v="300"/>
  </r>
  <r>
    <n v="1303"/>
    <x v="3"/>
    <n v="5"/>
    <s v="ene"/>
    <n v="2025"/>
    <s v="Entrada"/>
    <x v="1"/>
    <x v="3"/>
    <n v="3"/>
    <n v="0"/>
    <n v="3"/>
    <n v="6000"/>
    <n v="0"/>
    <n v="6000"/>
    <n v="2000"/>
  </r>
  <r>
    <n v="1304"/>
    <x v="3"/>
    <n v="5"/>
    <s v="ene"/>
    <n v="2025"/>
    <s v="Entrada"/>
    <x v="1"/>
    <x v="5"/>
    <n v="2"/>
    <n v="0"/>
    <n v="2"/>
    <n v="960"/>
    <n v="0"/>
    <n v="960"/>
    <n v="480"/>
  </r>
  <r>
    <n v="1305"/>
    <x v="3"/>
    <n v="5"/>
    <s v="ene"/>
    <n v="2025"/>
    <s v="Entrada"/>
    <x v="1"/>
    <x v="0"/>
    <n v="11"/>
    <n v="0"/>
    <n v="11"/>
    <n v="7150"/>
    <n v="0"/>
    <n v="7150"/>
    <n v="650"/>
  </r>
  <r>
    <n v="1306"/>
    <x v="3"/>
    <n v="5"/>
    <s v="ene"/>
    <n v="2025"/>
    <s v="Salida"/>
    <x v="2"/>
    <x v="2"/>
    <n v="0"/>
    <n v="19"/>
    <n v="-19"/>
    <n v="0"/>
    <n v="28500"/>
    <n v="-28500"/>
    <n v="1500"/>
  </r>
  <r>
    <n v="1307"/>
    <x v="3"/>
    <n v="5"/>
    <s v="ene"/>
    <n v="2025"/>
    <s v="Entrada"/>
    <x v="1"/>
    <x v="4"/>
    <n v="13"/>
    <n v="0"/>
    <n v="13"/>
    <n v="650"/>
    <n v="0"/>
    <n v="650"/>
    <n v="50"/>
  </r>
  <r>
    <n v="1308"/>
    <x v="3"/>
    <n v="5"/>
    <s v="ene"/>
    <n v="2025"/>
    <s v="Salida"/>
    <x v="2"/>
    <x v="1"/>
    <n v="0"/>
    <n v="1"/>
    <n v="-1"/>
    <n v="0"/>
    <n v="1500"/>
    <n v="-1500"/>
    <n v="1500"/>
  </r>
  <r>
    <n v="1309"/>
    <x v="3"/>
    <n v="5"/>
    <s v="ene"/>
    <n v="2025"/>
    <s v="Salida"/>
    <x v="2"/>
    <x v="6"/>
    <n v="0"/>
    <n v="5"/>
    <n v="-5"/>
    <n v="0"/>
    <n v="2000"/>
    <n v="-2000"/>
    <n v="400"/>
  </r>
  <r>
    <n v="1310"/>
    <x v="3"/>
    <n v="5"/>
    <s v="ene"/>
    <n v="2025"/>
    <s v="Entrada"/>
    <x v="1"/>
    <x v="3"/>
    <n v="3"/>
    <n v="0"/>
    <n v="3"/>
    <n v="6000"/>
    <n v="0"/>
    <n v="6000"/>
    <n v="2000"/>
  </r>
  <r>
    <n v="1311"/>
    <x v="3"/>
    <n v="5"/>
    <s v="ene"/>
    <n v="2025"/>
    <s v="Entrada"/>
    <x v="1"/>
    <x v="5"/>
    <n v="5"/>
    <n v="0"/>
    <n v="5"/>
    <n v="2400"/>
    <n v="0"/>
    <n v="2400"/>
    <n v="480"/>
  </r>
  <r>
    <n v="1312"/>
    <x v="3"/>
    <n v="5"/>
    <s v="ene"/>
    <n v="2025"/>
    <s v="Entrada"/>
    <x v="1"/>
    <x v="0"/>
    <n v="21"/>
    <n v="0"/>
    <n v="21"/>
    <n v="13650"/>
    <n v="0"/>
    <n v="13650"/>
    <n v="650"/>
  </r>
  <r>
    <n v="1313"/>
    <x v="3"/>
    <n v="5"/>
    <s v="ene"/>
    <n v="2025"/>
    <s v="Entrada"/>
    <x v="1"/>
    <x v="2"/>
    <n v="9"/>
    <n v="0"/>
    <n v="9"/>
    <n v="10800"/>
    <n v="0"/>
    <n v="10800"/>
    <n v="1200"/>
  </r>
  <r>
    <n v="1314"/>
    <x v="3"/>
    <n v="5"/>
    <s v="ene"/>
    <n v="2025"/>
    <s v="Salida"/>
    <x v="2"/>
    <x v="4"/>
    <n v="0"/>
    <n v="17"/>
    <n v="-17"/>
    <n v="0"/>
    <n v="1190"/>
    <n v="-1190"/>
    <n v="70"/>
  </r>
  <r>
    <n v="1315"/>
    <x v="3"/>
    <n v="5"/>
    <s v="ene"/>
    <n v="2025"/>
    <s v="Salida"/>
    <x v="2"/>
    <x v="1"/>
    <n v="0"/>
    <n v="17"/>
    <n v="-17"/>
    <n v="0"/>
    <n v="25500"/>
    <n v="-25500"/>
    <n v="1500"/>
  </r>
  <r>
    <n v="1316"/>
    <x v="3"/>
    <n v="5"/>
    <s v="ene"/>
    <n v="2025"/>
    <s v="Entrada"/>
    <x v="1"/>
    <x v="6"/>
    <n v="6"/>
    <n v="0"/>
    <n v="6"/>
    <n v="1800"/>
    <n v="0"/>
    <n v="1800"/>
    <n v="300"/>
  </r>
  <r>
    <n v="1317"/>
    <x v="3"/>
    <n v="5"/>
    <s v="ene"/>
    <n v="2025"/>
    <s v="Entrada"/>
    <x v="1"/>
    <x v="3"/>
    <n v="13"/>
    <n v="0"/>
    <n v="13"/>
    <n v="26000"/>
    <n v="0"/>
    <n v="26000"/>
    <n v="2000"/>
  </r>
  <r>
    <n v="1318"/>
    <x v="3"/>
    <n v="5"/>
    <s v="ene"/>
    <n v="2025"/>
    <s v="Salida"/>
    <x v="2"/>
    <x v="5"/>
    <n v="0"/>
    <n v="17"/>
    <n v="-17"/>
    <n v="0"/>
    <n v="7650"/>
    <n v="-7650"/>
    <n v="450"/>
  </r>
  <r>
    <n v="1319"/>
    <x v="3"/>
    <n v="5"/>
    <s v="ene"/>
    <n v="2025"/>
    <s v="Entrada"/>
    <x v="1"/>
    <x v="0"/>
    <n v="7"/>
    <n v="0"/>
    <n v="7"/>
    <n v="4550"/>
    <n v="0"/>
    <n v="4550"/>
    <n v="650"/>
  </r>
  <r>
    <n v="1320"/>
    <x v="3"/>
    <n v="5"/>
    <s v="ene"/>
    <n v="2025"/>
    <s v="Entrada"/>
    <x v="1"/>
    <x v="2"/>
    <n v="3"/>
    <n v="0"/>
    <n v="3"/>
    <n v="3600"/>
    <n v="0"/>
    <n v="3600"/>
    <n v="1200"/>
  </r>
  <r>
    <n v="1321"/>
    <x v="3"/>
    <n v="5"/>
    <s v="ene"/>
    <n v="2025"/>
    <s v="Salida"/>
    <x v="2"/>
    <x v="4"/>
    <n v="0"/>
    <n v="10"/>
    <n v="-10"/>
    <n v="0"/>
    <n v="700"/>
    <n v="-700"/>
    <n v="70"/>
  </r>
  <r>
    <n v="1322"/>
    <x v="3"/>
    <n v="5"/>
    <s v="ene"/>
    <n v="2025"/>
    <s v="Salida"/>
    <x v="2"/>
    <x v="1"/>
    <n v="0"/>
    <n v="20"/>
    <n v="-20"/>
    <n v="0"/>
    <n v="30000"/>
    <n v="-30000"/>
    <n v="1500"/>
  </r>
  <r>
    <n v="1323"/>
    <x v="3"/>
    <n v="5"/>
    <s v="ene"/>
    <n v="2025"/>
    <s v="Entrada"/>
    <x v="1"/>
    <x v="6"/>
    <n v="18"/>
    <n v="0"/>
    <n v="18"/>
    <n v="5400"/>
    <n v="0"/>
    <n v="5400"/>
    <n v="300"/>
  </r>
  <r>
    <n v="1324"/>
    <x v="3"/>
    <n v="5"/>
    <s v="ene"/>
    <n v="2025"/>
    <s v="Entrada"/>
    <x v="1"/>
    <x v="3"/>
    <n v="3"/>
    <n v="0"/>
    <n v="3"/>
    <n v="6000"/>
    <n v="0"/>
    <n v="6000"/>
    <n v="2000"/>
  </r>
  <r>
    <n v="1325"/>
    <x v="3"/>
    <n v="5"/>
    <s v="ene"/>
    <n v="2025"/>
    <s v="Entrada"/>
    <x v="1"/>
    <x v="5"/>
    <n v="15"/>
    <n v="0"/>
    <n v="15"/>
    <n v="7200"/>
    <n v="0"/>
    <n v="7200"/>
    <n v="480"/>
  </r>
  <r>
    <n v="1326"/>
    <x v="3"/>
    <n v="5"/>
    <s v="ene"/>
    <n v="2025"/>
    <s v="Entrada"/>
    <x v="1"/>
    <x v="0"/>
    <n v="7"/>
    <n v="0"/>
    <n v="7"/>
    <n v="4550"/>
    <n v="0"/>
    <n v="4550"/>
    <n v="650"/>
  </r>
  <r>
    <n v="1327"/>
    <x v="3"/>
    <n v="5"/>
    <s v="ene"/>
    <n v="2025"/>
    <s v="Salida"/>
    <x v="2"/>
    <x v="2"/>
    <n v="0"/>
    <n v="20"/>
    <n v="-20"/>
    <n v="0"/>
    <n v="30000"/>
    <n v="-30000"/>
    <n v="1500"/>
  </r>
  <r>
    <n v="1328"/>
    <x v="3"/>
    <n v="5"/>
    <s v="ene"/>
    <n v="2025"/>
    <s v="Entrada"/>
    <x v="1"/>
    <x v="4"/>
    <n v="17"/>
    <n v="0"/>
    <n v="17"/>
    <n v="850"/>
    <n v="0"/>
    <n v="850"/>
    <n v="50"/>
  </r>
  <r>
    <n v="1329"/>
    <x v="3"/>
    <n v="5"/>
    <s v="ene"/>
    <n v="2025"/>
    <s v="Entrada"/>
    <x v="1"/>
    <x v="1"/>
    <n v="13"/>
    <n v="0"/>
    <n v="13"/>
    <n v="15600"/>
    <n v="0"/>
    <n v="15600"/>
    <n v="1200"/>
  </r>
  <r>
    <n v="1330"/>
    <x v="3"/>
    <n v="5"/>
    <s v="ene"/>
    <n v="2025"/>
    <s v="Entrada"/>
    <x v="1"/>
    <x v="6"/>
    <n v="14"/>
    <n v="0"/>
    <n v="14"/>
    <n v="4200"/>
    <n v="0"/>
    <n v="4200"/>
    <n v="300"/>
  </r>
  <r>
    <n v="1331"/>
    <x v="3"/>
    <n v="5"/>
    <s v="ene"/>
    <n v="2025"/>
    <s v="Salida"/>
    <x v="2"/>
    <x v="3"/>
    <n v="0"/>
    <n v="15"/>
    <n v="-15"/>
    <n v="0"/>
    <n v="34500"/>
    <n v="-34500"/>
    <n v="2300"/>
  </r>
  <r>
    <n v="1332"/>
    <x v="3"/>
    <n v="5"/>
    <s v="ene"/>
    <n v="2025"/>
    <s v="Salida"/>
    <x v="2"/>
    <x v="5"/>
    <n v="0"/>
    <n v="15"/>
    <n v="-15"/>
    <n v="0"/>
    <n v="6750"/>
    <n v="-6750"/>
    <n v="450"/>
  </r>
  <r>
    <n v="1333"/>
    <x v="3"/>
    <n v="5"/>
    <s v="ene"/>
    <n v="2025"/>
    <s v="Salida"/>
    <x v="2"/>
    <x v="0"/>
    <n v="0"/>
    <n v="20"/>
    <n v="-20"/>
    <n v="0"/>
    <n v="15000"/>
    <n v="-15000"/>
    <n v="750"/>
  </r>
  <r>
    <n v="1334"/>
    <x v="3"/>
    <n v="5"/>
    <s v="ene"/>
    <n v="2025"/>
    <s v="Salida"/>
    <x v="2"/>
    <x v="2"/>
    <n v="0"/>
    <n v="18"/>
    <n v="-18"/>
    <n v="0"/>
    <n v="27000"/>
    <n v="-27000"/>
    <n v="1500"/>
  </r>
  <r>
    <n v="1335"/>
    <x v="3"/>
    <n v="5"/>
    <s v="ene"/>
    <n v="2025"/>
    <s v="Entrada"/>
    <x v="1"/>
    <x v="4"/>
    <n v="3"/>
    <n v="0"/>
    <n v="3"/>
    <n v="150"/>
    <n v="0"/>
    <n v="150"/>
    <n v="50"/>
  </r>
  <r>
    <n v="1336"/>
    <x v="3"/>
    <n v="5"/>
    <s v="ene"/>
    <n v="2025"/>
    <s v="Salida"/>
    <x v="2"/>
    <x v="1"/>
    <n v="0"/>
    <n v="3"/>
    <n v="-3"/>
    <n v="0"/>
    <n v="4500"/>
    <n v="-4500"/>
    <n v="1500"/>
  </r>
  <r>
    <n v="1337"/>
    <x v="3"/>
    <n v="5"/>
    <s v="ene"/>
    <n v="2025"/>
    <s v="Salida"/>
    <x v="2"/>
    <x v="6"/>
    <n v="0"/>
    <n v="16"/>
    <n v="-16"/>
    <n v="0"/>
    <n v="6400"/>
    <n v="-6400"/>
    <n v="400"/>
  </r>
  <r>
    <n v="1338"/>
    <x v="3"/>
    <n v="5"/>
    <s v="ene"/>
    <n v="2025"/>
    <s v="Salida"/>
    <x v="2"/>
    <x v="3"/>
    <n v="0"/>
    <n v="17"/>
    <n v="-17"/>
    <n v="0"/>
    <n v="39100"/>
    <n v="-39100"/>
    <n v="2300"/>
  </r>
  <r>
    <n v="1339"/>
    <x v="3"/>
    <n v="5"/>
    <s v="ene"/>
    <n v="2025"/>
    <s v="Entrada"/>
    <x v="1"/>
    <x v="5"/>
    <n v="12"/>
    <n v="0"/>
    <n v="12"/>
    <n v="5760"/>
    <n v="0"/>
    <n v="5760"/>
    <n v="480"/>
  </r>
  <r>
    <n v="1340"/>
    <x v="3"/>
    <n v="5"/>
    <s v="ene"/>
    <n v="2025"/>
    <s v="Entrada"/>
    <x v="1"/>
    <x v="0"/>
    <n v="13"/>
    <n v="0"/>
    <n v="13"/>
    <n v="8450"/>
    <n v="0"/>
    <n v="8450"/>
    <n v="650"/>
  </r>
  <r>
    <n v="1341"/>
    <x v="3"/>
    <n v="5"/>
    <s v="ene"/>
    <n v="2025"/>
    <s v="Salida"/>
    <x v="2"/>
    <x v="2"/>
    <n v="0"/>
    <n v="18"/>
    <n v="-18"/>
    <n v="0"/>
    <n v="27000"/>
    <n v="-27000"/>
    <n v="1500"/>
  </r>
  <r>
    <n v="1342"/>
    <x v="3"/>
    <n v="5"/>
    <s v="ene"/>
    <n v="2025"/>
    <s v="Entrada"/>
    <x v="1"/>
    <x v="4"/>
    <n v="21"/>
    <n v="0"/>
    <n v="21"/>
    <n v="1050"/>
    <n v="0"/>
    <n v="1050"/>
    <n v="50"/>
  </r>
  <r>
    <n v="1343"/>
    <x v="3"/>
    <n v="5"/>
    <s v="ene"/>
    <n v="2025"/>
    <s v="Entrada"/>
    <x v="1"/>
    <x v="1"/>
    <n v="3"/>
    <n v="0"/>
    <n v="3"/>
    <n v="3600"/>
    <n v="0"/>
    <n v="3600"/>
    <n v="1200"/>
  </r>
  <r>
    <n v="1344"/>
    <x v="3"/>
    <n v="5"/>
    <s v="ene"/>
    <n v="2025"/>
    <s v="Salida"/>
    <x v="2"/>
    <x v="6"/>
    <n v="0"/>
    <n v="3"/>
    <n v="-3"/>
    <n v="0"/>
    <n v="1200"/>
    <n v="-1200"/>
    <n v="400"/>
  </r>
  <r>
    <n v="1345"/>
    <x v="3"/>
    <n v="5"/>
    <s v="ene"/>
    <n v="2025"/>
    <s v="Salida"/>
    <x v="2"/>
    <x v="3"/>
    <n v="0"/>
    <n v="17"/>
    <n v="-17"/>
    <n v="0"/>
    <n v="39100"/>
    <n v="-39100"/>
    <n v="2300"/>
  </r>
  <r>
    <n v="1346"/>
    <x v="3"/>
    <n v="5"/>
    <s v="ene"/>
    <n v="2025"/>
    <s v="Entrada"/>
    <x v="1"/>
    <x v="5"/>
    <n v="9"/>
    <n v="0"/>
    <n v="9"/>
    <n v="4320"/>
    <n v="0"/>
    <n v="4320"/>
    <n v="480"/>
  </r>
  <r>
    <n v="1347"/>
    <x v="3"/>
    <n v="5"/>
    <s v="ene"/>
    <n v="2025"/>
    <s v="Entrada"/>
    <x v="1"/>
    <x v="0"/>
    <n v="9"/>
    <n v="0"/>
    <n v="9"/>
    <n v="5850"/>
    <n v="0"/>
    <n v="5850"/>
    <n v="650"/>
  </r>
  <r>
    <n v="1348"/>
    <x v="3"/>
    <n v="5"/>
    <s v="ene"/>
    <n v="2025"/>
    <s v="Salida"/>
    <x v="2"/>
    <x v="2"/>
    <n v="0"/>
    <n v="3"/>
    <n v="-3"/>
    <n v="0"/>
    <n v="4500"/>
    <n v="-4500"/>
    <n v="1500"/>
  </r>
  <r>
    <n v="1349"/>
    <x v="3"/>
    <n v="5"/>
    <s v="ene"/>
    <n v="2025"/>
    <s v="Entrada"/>
    <x v="1"/>
    <x v="4"/>
    <n v="22"/>
    <n v="0"/>
    <n v="22"/>
    <n v="1100"/>
    <n v="0"/>
    <n v="1100"/>
    <n v="50"/>
  </r>
  <r>
    <n v="1350"/>
    <x v="3"/>
    <n v="5"/>
    <s v="ene"/>
    <n v="2025"/>
    <s v="Salida"/>
    <x v="2"/>
    <x v="1"/>
    <n v="0"/>
    <n v="2"/>
    <n v="-2"/>
    <n v="0"/>
    <n v="3000"/>
    <n v="-3000"/>
    <n v="1500"/>
  </r>
  <r>
    <n v="1351"/>
    <x v="3"/>
    <n v="5"/>
    <s v="ene"/>
    <n v="2025"/>
    <s v="Salida"/>
    <x v="2"/>
    <x v="6"/>
    <n v="0"/>
    <n v="20"/>
    <n v="-20"/>
    <n v="0"/>
    <n v="8000"/>
    <n v="-8000"/>
    <n v="400"/>
  </r>
  <r>
    <n v="1352"/>
    <x v="3"/>
    <n v="5"/>
    <s v="ene"/>
    <n v="2025"/>
    <s v="Salida"/>
    <x v="2"/>
    <x v="3"/>
    <n v="0"/>
    <n v="15"/>
    <n v="-15"/>
    <n v="0"/>
    <n v="34500"/>
    <n v="-34500"/>
    <n v="2300"/>
  </r>
  <r>
    <n v="1353"/>
    <x v="3"/>
    <n v="5"/>
    <s v="ene"/>
    <n v="2025"/>
    <s v="Salida"/>
    <x v="2"/>
    <x v="5"/>
    <n v="0"/>
    <n v="17"/>
    <n v="-17"/>
    <n v="0"/>
    <n v="7650"/>
    <n v="-7650"/>
    <n v="450"/>
  </r>
  <r>
    <n v="1354"/>
    <x v="3"/>
    <n v="5"/>
    <s v="ene"/>
    <n v="2025"/>
    <s v="Entrada"/>
    <x v="1"/>
    <x v="0"/>
    <n v="3"/>
    <n v="0"/>
    <n v="3"/>
    <n v="1950"/>
    <n v="0"/>
    <n v="1950"/>
    <n v="650"/>
  </r>
  <r>
    <n v="1355"/>
    <x v="3"/>
    <n v="5"/>
    <s v="ene"/>
    <n v="2025"/>
    <s v="Salida"/>
    <x v="2"/>
    <x v="2"/>
    <n v="0"/>
    <n v="16"/>
    <n v="-16"/>
    <n v="0"/>
    <n v="24000"/>
    <n v="-24000"/>
    <n v="1500"/>
  </r>
  <r>
    <n v="1356"/>
    <x v="3"/>
    <n v="5"/>
    <s v="ene"/>
    <n v="2025"/>
    <s v="Salida"/>
    <x v="2"/>
    <x v="4"/>
    <n v="0"/>
    <n v="17"/>
    <n v="-17"/>
    <n v="0"/>
    <n v="1190"/>
    <n v="-1190"/>
    <n v="70"/>
  </r>
  <r>
    <n v="1357"/>
    <x v="3"/>
    <n v="5"/>
    <s v="ene"/>
    <n v="2025"/>
    <s v="Entrada"/>
    <x v="1"/>
    <x v="1"/>
    <n v="3"/>
    <n v="0"/>
    <n v="3"/>
    <n v="3600"/>
    <n v="0"/>
    <n v="3600"/>
    <n v="1200"/>
  </r>
  <r>
    <n v="1358"/>
    <x v="3"/>
    <n v="5"/>
    <s v="ene"/>
    <n v="2025"/>
    <s v="Entrada"/>
    <x v="1"/>
    <x v="6"/>
    <n v="19"/>
    <n v="0"/>
    <n v="19"/>
    <n v="5700"/>
    <n v="0"/>
    <n v="5700"/>
    <n v="300"/>
  </r>
  <r>
    <n v="1359"/>
    <x v="3"/>
    <n v="5"/>
    <s v="ene"/>
    <n v="2025"/>
    <s v="Entrada"/>
    <x v="1"/>
    <x v="3"/>
    <n v="12"/>
    <n v="0"/>
    <n v="12"/>
    <n v="24000"/>
    <n v="0"/>
    <n v="24000"/>
    <n v="2000"/>
  </r>
  <r>
    <n v="1360"/>
    <x v="3"/>
    <n v="5"/>
    <s v="ene"/>
    <n v="2025"/>
    <s v="Entrada"/>
    <x v="1"/>
    <x v="5"/>
    <n v="3"/>
    <n v="0"/>
    <n v="3"/>
    <n v="1440"/>
    <n v="0"/>
    <n v="1440"/>
    <n v="480"/>
  </r>
  <r>
    <n v="1361"/>
    <x v="3"/>
    <n v="5"/>
    <s v="ene"/>
    <n v="2025"/>
    <s v="Entrada"/>
    <x v="1"/>
    <x v="0"/>
    <n v="13"/>
    <n v="0"/>
    <n v="13"/>
    <n v="8450"/>
    <n v="0"/>
    <n v="8450"/>
    <n v="650"/>
  </r>
  <r>
    <n v="1362"/>
    <x v="3"/>
    <n v="5"/>
    <s v="ene"/>
    <n v="2025"/>
    <s v="Entrada"/>
    <x v="1"/>
    <x v="2"/>
    <n v="21"/>
    <n v="0"/>
    <n v="21"/>
    <n v="25200"/>
    <n v="0"/>
    <n v="25200"/>
    <n v="1200"/>
  </r>
  <r>
    <n v="1363"/>
    <x v="3"/>
    <n v="5"/>
    <s v="ene"/>
    <n v="2025"/>
    <s v="Entrada"/>
    <x v="1"/>
    <x v="4"/>
    <n v="4"/>
    <n v="0"/>
    <n v="4"/>
    <n v="200"/>
    <n v="0"/>
    <n v="200"/>
    <n v="50"/>
  </r>
  <r>
    <n v="1364"/>
    <x v="3"/>
    <n v="5"/>
    <s v="ene"/>
    <n v="2025"/>
    <s v="Salida"/>
    <x v="3"/>
    <x v="1"/>
    <n v="0"/>
    <n v="15"/>
    <n v="-15"/>
    <n v="0"/>
    <n v="22500"/>
    <n v="-22500"/>
    <n v="1500"/>
  </r>
  <r>
    <n v="1365"/>
    <x v="3"/>
    <n v="5"/>
    <s v="ene"/>
    <n v="2025"/>
    <s v="Entrada"/>
    <x v="1"/>
    <x v="6"/>
    <n v="14"/>
    <n v="0"/>
    <n v="14"/>
    <n v="4200"/>
    <n v="0"/>
    <n v="4200"/>
    <n v="300"/>
  </r>
  <r>
    <n v="1366"/>
    <x v="3"/>
    <n v="5"/>
    <s v="ene"/>
    <n v="2025"/>
    <s v="Salida"/>
    <x v="2"/>
    <x v="3"/>
    <n v="0"/>
    <n v="19"/>
    <n v="-19"/>
    <n v="0"/>
    <n v="43700"/>
    <n v="-43700"/>
    <n v="2300"/>
  </r>
  <r>
    <n v="1367"/>
    <x v="3"/>
    <n v="5"/>
    <s v="ene"/>
    <n v="2025"/>
    <s v="Entrada"/>
    <x v="1"/>
    <x v="5"/>
    <n v="20"/>
    <n v="0"/>
    <n v="20"/>
    <n v="9600"/>
    <n v="0"/>
    <n v="9600"/>
    <n v="480"/>
  </r>
  <r>
    <n v="1368"/>
    <x v="3"/>
    <n v="5"/>
    <s v="ene"/>
    <n v="2025"/>
    <s v="Entrada"/>
    <x v="1"/>
    <x v="0"/>
    <n v="19"/>
    <n v="0"/>
    <n v="19"/>
    <n v="12350"/>
    <n v="0"/>
    <n v="12350"/>
    <n v="650"/>
  </r>
  <r>
    <n v="1369"/>
    <x v="3"/>
    <n v="5"/>
    <s v="ene"/>
    <n v="2025"/>
    <s v="Salida"/>
    <x v="3"/>
    <x v="2"/>
    <n v="0"/>
    <n v="13"/>
    <n v="-13"/>
    <n v="0"/>
    <n v="19500"/>
    <n v="-19500"/>
    <n v="1500"/>
  </r>
  <r>
    <n v="1370"/>
    <x v="3"/>
    <n v="5"/>
    <s v="ene"/>
    <n v="2025"/>
    <s v="Entrada"/>
    <x v="1"/>
    <x v="4"/>
    <n v="11"/>
    <n v="0"/>
    <n v="11"/>
    <n v="550"/>
    <n v="0"/>
    <n v="550"/>
    <n v="50"/>
  </r>
  <r>
    <n v="1371"/>
    <x v="3"/>
    <n v="5"/>
    <s v="ene"/>
    <n v="2025"/>
    <s v="Entrada"/>
    <x v="1"/>
    <x v="1"/>
    <n v="11"/>
    <n v="0"/>
    <n v="11"/>
    <n v="13200"/>
    <n v="0"/>
    <n v="13200"/>
    <n v="1200"/>
  </r>
  <r>
    <n v="1372"/>
    <x v="3"/>
    <n v="5"/>
    <s v="ene"/>
    <n v="2025"/>
    <s v="Entrada"/>
    <x v="1"/>
    <x v="6"/>
    <n v="5"/>
    <n v="0"/>
    <n v="5"/>
    <n v="1500"/>
    <n v="0"/>
    <n v="1500"/>
    <n v="300"/>
  </r>
  <r>
    <n v="1373"/>
    <x v="3"/>
    <n v="5"/>
    <s v="ene"/>
    <n v="2025"/>
    <s v="Salida"/>
    <x v="2"/>
    <x v="3"/>
    <n v="0"/>
    <n v="3"/>
    <n v="-3"/>
    <n v="0"/>
    <n v="6900"/>
    <n v="-6900"/>
    <n v="2300"/>
  </r>
  <r>
    <n v="1374"/>
    <x v="3"/>
    <n v="5"/>
    <s v="ene"/>
    <n v="2025"/>
    <s v="Entrada"/>
    <x v="1"/>
    <x v="5"/>
    <n v="9"/>
    <n v="0"/>
    <n v="9"/>
    <n v="4320"/>
    <n v="0"/>
    <n v="4320"/>
    <n v="480"/>
  </r>
  <r>
    <n v="1375"/>
    <x v="3"/>
    <n v="5"/>
    <s v="ene"/>
    <n v="2025"/>
    <s v="Entrada"/>
    <x v="1"/>
    <x v="0"/>
    <n v="20"/>
    <n v="0"/>
    <n v="20"/>
    <n v="13000"/>
    <n v="0"/>
    <n v="13000"/>
    <n v="650"/>
  </r>
  <r>
    <n v="1376"/>
    <x v="3"/>
    <n v="5"/>
    <s v="ene"/>
    <n v="2025"/>
    <s v="Salida"/>
    <x v="2"/>
    <x v="2"/>
    <n v="0"/>
    <n v="12"/>
    <n v="-12"/>
    <n v="0"/>
    <n v="18000"/>
    <n v="-18000"/>
    <n v="1500"/>
  </r>
  <r>
    <n v="1377"/>
    <x v="3"/>
    <n v="5"/>
    <s v="ene"/>
    <n v="2025"/>
    <s v="Entrada"/>
    <x v="1"/>
    <x v="4"/>
    <n v="16"/>
    <n v="0"/>
    <n v="16"/>
    <n v="800"/>
    <n v="0"/>
    <n v="800"/>
    <n v="50"/>
  </r>
  <r>
    <n v="1378"/>
    <x v="3"/>
    <n v="5"/>
    <s v="ene"/>
    <n v="2025"/>
    <s v="Salida"/>
    <x v="2"/>
    <x v="1"/>
    <n v="0"/>
    <n v="19"/>
    <n v="-19"/>
    <n v="0"/>
    <n v="28500"/>
    <n v="-28500"/>
    <n v="1500"/>
  </r>
  <r>
    <n v="1379"/>
    <x v="3"/>
    <n v="5"/>
    <s v="ene"/>
    <n v="2025"/>
    <s v="Salida"/>
    <x v="2"/>
    <x v="6"/>
    <n v="0"/>
    <n v="17"/>
    <n v="-17"/>
    <n v="0"/>
    <n v="6800"/>
    <n v="-6800"/>
    <n v="400"/>
  </r>
  <r>
    <n v="1380"/>
    <x v="3"/>
    <n v="5"/>
    <s v="ene"/>
    <n v="2025"/>
    <s v="Entrada"/>
    <x v="1"/>
    <x v="3"/>
    <n v="6"/>
    <n v="0"/>
    <n v="6"/>
    <n v="12000"/>
    <n v="0"/>
    <n v="12000"/>
    <n v="2000"/>
  </r>
  <r>
    <n v="1381"/>
    <x v="3"/>
    <n v="5"/>
    <s v="ene"/>
    <n v="2025"/>
    <s v="Entrada"/>
    <x v="1"/>
    <x v="5"/>
    <n v="12"/>
    <n v="0"/>
    <n v="12"/>
    <n v="5760"/>
    <n v="0"/>
    <n v="5760"/>
    <n v="480"/>
  </r>
  <r>
    <n v="1382"/>
    <x v="3"/>
    <n v="5"/>
    <s v="ene"/>
    <n v="2025"/>
    <s v="Salida"/>
    <x v="2"/>
    <x v="0"/>
    <n v="0"/>
    <n v="12"/>
    <n v="-12"/>
    <n v="0"/>
    <n v="9000"/>
    <n v="-9000"/>
    <n v="750"/>
  </r>
  <r>
    <n v="1383"/>
    <x v="3"/>
    <n v="5"/>
    <s v="ene"/>
    <n v="2025"/>
    <s v="Entrada"/>
    <x v="1"/>
    <x v="2"/>
    <n v="7"/>
    <n v="0"/>
    <n v="7"/>
    <n v="8400"/>
    <n v="0"/>
    <n v="8400"/>
    <n v="1200"/>
  </r>
  <r>
    <n v="1384"/>
    <x v="3"/>
    <n v="5"/>
    <s v="ene"/>
    <n v="2025"/>
    <s v="Entrada"/>
    <x v="1"/>
    <x v="4"/>
    <n v="13"/>
    <n v="0"/>
    <n v="13"/>
    <n v="650"/>
    <n v="0"/>
    <n v="650"/>
    <n v="50"/>
  </r>
  <r>
    <n v="1385"/>
    <x v="3"/>
    <n v="5"/>
    <s v="ene"/>
    <n v="2025"/>
    <s v="Entrada"/>
    <x v="1"/>
    <x v="1"/>
    <n v="19"/>
    <n v="0"/>
    <n v="19"/>
    <n v="22800"/>
    <n v="0"/>
    <n v="22800"/>
    <n v="1200"/>
  </r>
  <r>
    <n v="1386"/>
    <x v="3"/>
    <n v="5"/>
    <s v="ene"/>
    <n v="2025"/>
    <s v="Entrada"/>
    <x v="1"/>
    <x v="6"/>
    <n v="9"/>
    <n v="0"/>
    <n v="9"/>
    <n v="2700"/>
    <n v="0"/>
    <n v="2700"/>
    <n v="300"/>
  </r>
  <r>
    <n v="1387"/>
    <x v="3"/>
    <n v="5"/>
    <s v="ene"/>
    <n v="2025"/>
    <s v="Entrada"/>
    <x v="1"/>
    <x v="3"/>
    <n v="17"/>
    <n v="0"/>
    <n v="17"/>
    <n v="34000"/>
    <n v="0"/>
    <n v="34000"/>
    <n v="2000"/>
  </r>
  <r>
    <n v="1388"/>
    <x v="3"/>
    <n v="5"/>
    <s v="ene"/>
    <n v="2025"/>
    <s v="Entrada"/>
    <x v="1"/>
    <x v="5"/>
    <n v="6"/>
    <n v="0"/>
    <n v="6"/>
    <n v="2880"/>
    <n v="0"/>
    <n v="2880"/>
    <n v="480"/>
  </r>
  <r>
    <n v="1389"/>
    <x v="3"/>
    <n v="5"/>
    <s v="ene"/>
    <n v="2025"/>
    <s v="Salida"/>
    <x v="2"/>
    <x v="0"/>
    <n v="0"/>
    <n v="5"/>
    <n v="-5"/>
    <n v="0"/>
    <n v="3750"/>
    <n v="-3750"/>
    <n v="750"/>
  </r>
  <r>
    <n v="1390"/>
    <x v="3"/>
    <n v="5"/>
    <s v="ene"/>
    <n v="2025"/>
    <s v="Salida"/>
    <x v="2"/>
    <x v="2"/>
    <n v="0"/>
    <n v="4"/>
    <n v="-4"/>
    <n v="0"/>
    <n v="6000"/>
    <n v="-6000"/>
    <n v="1500"/>
  </r>
  <r>
    <n v="1391"/>
    <x v="3"/>
    <n v="5"/>
    <s v="ene"/>
    <n v="2025"/>
    <s v="Salida"/>
    <x v="2"/>
    <x v="4"/>
    <n v="0"/>
    <n v="3"/>
    <n v="-3"/>
    <n v="0"/>
    <n v="210"/>
    <n v="-210"/>
    <n v="70"/>
  </r>
  <r>
    <n v="1392"/>
    <x v="3"/>
    <n v="5"/>
    <s v="ene"/>
    <n v="2025"/>
    <s v="Salida"/>
    <x v="2"/>
    <x v="1"/>
    <n v="0"/>
    <n v="17"/>
    <n v="-17"/>
    <n v="0"/>
    <n v="25500"/>
    <n v="-25500"/>
    <n v="1500"/>
  </r>
  <r>
    <n v="1393"/>
    <x v="3"/>
    <n v="5"/>
    <s v="ene"/>
    <n v="2025"/>
    <s v="Salida"/>
    <x v="2"/>
    <x v="6"/>
    <n v="0"/>
    <n v="19"/>
    <n v="-19"/>
    <n v="0"/>
    <n v="7600"/>
    <n v="-7600"/>
    <n v="400"/>
  </r>
  <r>
    <n v="1394"/>
    <x v="3"/>
    <n v="5"/>
    <s v="ene"/>
    <n v="2025"/>
    <s v="Entrada"/>
    <x v="1"/>
    <x v="3"/>
    <n v="3"/>
    <n v="0"/>
    <n v="3"/>
    <n v="6000"/>
    <n v="0"/>
    <n v="6000"/>
    <n v="2000"/>
  </r>
  <r>
    <n v="1395"/>
    <x v="3"/>
    <n v="5"/>
    <s v="ene"/>
    <n v="2025"/>
    <s v="Entrada"/>
    <x v="1"/>
    <x v="5"/>
    <n v="3"/>
    <n v="0"/>
    <n v="3"/>
    <n v="1440"/>
    <n v="0"/>
    <n v="1440"/>
    <n v="480"/>
  </r>
  <r>
    <n v="1396"/>
    <x v="3"/>
    <n v="5"/>
    <s v="ene"/>
    <n v="2025"/>
    <s v="Salida"/>
    <x v="2"/>
    <x v="0"/>
    <n v="0"/>
    <n v="17"/>
    <n v="-17"/>
    <n v="0"/>
    <n v="12750"/>
    <n v="-12750"/>
    <n v="750"/>
  </r>
  <r>
    <n v="1397"/>
    <x v="3"/>
    <n v="5"/>
    <s v="ene"/>
    <n v="2025"/>
    <s v="Entrada"/>
    <x v="1"/>
    <x v="2"/>
    <n v="19"/>
    <n v="0"/>
    <n v="19"/>
    <n v="22800"/>
    <n v="0"/>
    <n v="22800"/>
    <n v="1200"/>
  </r>
  <r>
    <n v="1398"/>
    <x v="3"/>
    <n v="5"/>
    <s v="ene"/>
    <n v="2025"/>
    <s v="Salida"/>
    <x v="2"/>
    <x v="4"/>
    <n v="0"/>
    <n v="3"/>
    <n v="-3"/>
    <n v="0"/>
    <n v="210"/>
    <n v="-210"/>
    <n v="70"/>
  </r>
  <r>
    <n v="1399"/>
    <x v="3"/>
    <n v="5"/>
    <s v="ene"/>
    <n v="2025"/>
    <s v="Entrada"/>
    <x v="1"/>
    <x v="1"/>
    <n v="15"/>
    <n v="0"/>
    <n v="15"/>
    <n v="18000"/>
    <n v="0"/>
    <n v="18000"/>
    <n v="1200"/>
  </r>
  <r>
    <n v="1400"/>
    <x v="3"/>
    <n v="5"/>
    <s v="ene"/>
    <n v="2025"/>
    <s v="Entrada"/>
    <x v="1"/>
    <x v="6"/>
    <n v="11"/>
    <n v="0"/>
    <n v="11"/>
    <n v="3300"/>
    <n v="0"/>
    <n v="3300"/>
    <n v="300"/>
  </r>
  <r>
    <n v="1401"/>
    <x v="3"/>
    <n v="5"/>
    <s v="ene"/>
    <n v="2025"/>
    <s v="Salida"/>
    <x v="2"/>
    <x v="3"/>
    <n v="0"/>
    <n v="13"/>
    <n v="-13"/>
    <n v="0"/>
    <n v="29900"/>
    <n v="-29900"/>
    <n v="2300"/>
  </r>
  <r>
    <n v="1402"/>
    <x v="3"/>
    <n v="5"/>
    <s v="ene"/>
    <n v="2025"/>
    <s v="Entrada"/>
    <x v="1"/>
    <x v="5"/>
    <n v="4"/>
    <n v="0"/>
    <n v="4"/>
    <n v="1920"/>
    <n v="0"/>
    <n v="1920"/>
    <n v="480"/>
  </r>
  <r>
    <n v="1403"/>
    <x v="3"/>
    <n v="5"/>
    <s v="ene"/>
    <n v="2025"/>
    <s v="Salida"/>
    <x v="2"/>
    <x v="0"/>
    <n v="0"/>
    <n v="3"/>
    <n v="-3"/>
    <n v="0"/>
    <n v="2250"/>
    <n v="-2250"/>
    <n v="750"/>
  </r>
  <r>
    <n v="1404"/>
    <x v="3"/>
    <n v="5"/>
    <s v="ene"/>
    <n v="2025"/>
    <s v="Salida"/>
    <x v="2"/>
    <x v="2"/>
    <n v="0"/>
    <n v="14"/>
    <n v="-14"/>
    <n v="0"/>
    <n v="21000"/>
    <n v="-21000"/>
    <n v="1500"/>
  </r>
  <r>
    <n v="1405"/>
    <x v="3"/>
    <n v="5"/>
    <s v="ene"/>
    <n v="2025"/>
    <s v="Salida"/>
    <x v="2"/>
    <x v="4"/>
    <n v="0"/>
    <n v="10"/>
    <n v="-10"/>
    <n v="0"/>
    <n v="700"/>
    <n v="-700"/>
    <n v="70"/>
  </r>
  <r>
    <n v="1406"/>
    <x v="3"/>
    <n v="5"/>
    <s v="ene"/>
    <n v="2025"/>
    <s v="Entrada"/>
    <x v="1"/>
    <x v="1"/>
    <n v="3"/>
    <n v="0"/>
    <n v="3"/>
    <n v="3600"/>
    <n v="0"/>
    <n v="3600"/>
    <n v="1200"/>
  </r>
  <r>
    <n v="1407"/>
    <x v="3"/>
    <n v="5"/>
    <s v="ene"/>
    <n v="2025"/>
    <s v="Entrada"/>
    <x v="1"/>
    <x v="6"/>
    <n v="9"/>
    <n v="0"/>
    <n v="9"/>
    <n v="2700"/>
    <n v="0"/>
    <n v="2700"/>
    <n v="300"/>
  </r>
  <r>
    <n v="1408"/>
    <x v="3"/>
    <n v="5"/>
    <s v="ene"/>
    <n v="2025"/>
    <s v="Salida"/>
    <x v="2"/>
    <x v="3"/>
    <n v="0"/>
    <n v="20"/>
    <n v="-20"/>
    <n v="0"/>
    <n v="46000"/>
    <n v="-46000"/>
    <n v="2300"/>
  </r>
  <r>
    <n v="1409"/>
    <x v="3"/>
    <n v="5"/>
    <s v="ene"/>
    <n v="2025"/>
    <s v="Salida"/>
    <x v="2"/>
    <x v="5"/>
    <n v="0"/>
    <n v="17"/>
    <n v="-17"/>
    <n v="0"/>
    <n v="7650"/>
    <n v="-7650"/>
    <n v="450"/>
  </r>
  <r>
    <n v="1410"/>
    <x v="3"/>
    <n v="5"/>
    <s v="ene"/>
    <n v="2025"/>
    <s v="Salida"/>
    <x v="2"/>
    <x v="0"/>
    <n v="0"/>
    <n v="5"/>
    <n v="-5"/>
    <n v="0"/>
    <n v="3750"/>
    <n v="-3750"/>
    <n v="750"/>
  </r>
  <r>
    <n v="1411"/>
    <x v="3"/>
    <n v="5"/>
    <s v="ene"/>
    <n v="2025"/>
    <s v="Salida"/>
    <x v="2"/>
    <x v="2"/>
    <n v="0"/>
    <n v="11"/>
    <n v="-11"/>
    <n v="0"/>
    <n v="16500"/>
    <n v="-16500"/>
    <n v="1500"/>
  </r>
  <r>
    <n v="1412"/>
    <x v="3"/>
    <n v="5"/>
    <s v="ene"/>
    <n v="2025"/>
    <s v="Entrada"/>
    <x v="1"/>
    <x v="4"/>
    <n v="20"/>
    <n v="0"/>
    <n v="20"/>
    <n v="1000"/>
    <n v="0"/>
    <n v="1000"/>
    <n v="50"/>
  </r>
  <r>
    <n v="1413"/>
    <x v="3"/>
    <n v="5"/>
    <s v="ene"/>
    <n v="2025"/>
    <s v="Entrada"/>
    <x v="1"/>
    <x v="1"/>
    <n v="16"/>
    <n v="0"/>
    <n v="16"/>
    <n v="19200"/>
    <n v="0"/>
    <n v="19200"/>
    <n v="1200"/>
  </r>
  <r>
    <n v="1414"/>
    <x v="3"/>
    <n v="5"/>
    <s v="ene"/>
    <n v="2025"/>
    <s v="Entrada"/>
    <x v="1"/>
    <x v="6"/>
    <n v="3"/>
    <n v="0"/>
    <n v="3"/>
    <n v="900"/>
    <n v="0"/>
    <n v="900"/>
    <n v="300"/>
  </r>
  <r>
    <n v="1415"/>
    <x v="3"/>
    <n v="5"/>
    <s v="ene"/>
    <n v="2025"/>
    <s v="Salida"/>
    <x v="2"/>
    <x v="3"/>
    <n v="0"/>
    <n v="11"/>
    <n v="-11"/>
    <n v="0"/>
    <n v="25300"/>
    <n v="-25300"/>
    <n v="2300"/>
  </r>
  <r>
    <n v="1416"/>
    <x v="3"/>
    <n v="5"/>
    <s v="ene"/>
    <n v="2025"/>
    <s v="Entrada"/>
    <x v="1"/>
    <x v="5"/>
    <n v="13"/>
    <n v="0"/>
    <n v="13"/>
    <n v="6240"/>
    <n v="0"/>
    <n v="6240"/>
    <n v="480"/>
  </r>
  <r>
    <n v="1417"/>
    <x v="3"/>
    <n v="5"/>
    <s v="ene"/>
    <n v="2025"/>
    <s v="Salida"/>
    <x v="2"/>
    <x v="0"/>
    <n v="0"/>
    <n v="16"/>
    <n v="-16"/>
    <n v="0"/>
    <n v="12000"/>
    <n v="-12000"/>
    <n v="750"/>
  </r>
  <r>
    <n v="1418"/>
    <x v="3"/>
    <n v="5"/>
    <s v="ene"/>
    <n v="2025"/>
    <s v="Salida"/>
    <x v="2"/>
    <x v="2"/>
    <n v="0"/>
    <n v="11"/>
    <n v="-11"/>
    <n v="0"/>
    <n v="16500"/>
    <n v="-16500"/>
    <n v="1500"/>
  </r>
  <r>
    <n v="1419"/>
    <x v="3"/>
    <n v="5"/>
    <s v="ene"/>
    <n v="2025"/>
    <s v="Salida"/>
    <x v="2"/>
    <x v="4"/>
    <n v="0"/>
    <n v="3"/>
    <n v="-3"/>
    <n v="0"/>
    <n v="210"/>
    <n v="-210"/>
    <n v="70"/>
  </r>
  <r>
    <n v="1420"/>
    <x v="4"/>
    <n v="6"/>
    <s v="ene"/>
    <n v="2025"/>
    <s v="Salida"/>
    <x v="2"/>
    <x v="1"/>
    <n v="0"/>
    <n v="17"/>
    <n v="-17"/>
    <n v="0"/>
    <n v="25500"/>
    <n v="-25500"/>
    <n v="1500"/>
  </r>
  <r>
    <n v="1421"/>
    <x v="4"/>
    <n v="6"/>
    <s v="ene"/>
    <n v="2025"/>
    <s v="Entrada"/>
    <x v="1"/>
    <x v="6"/>
    <n v="3"/>
    <n v="0"/>
    <n v="3"/>
    <n v="900"/>
    <n v="0"/>
    <n v="900"/>
    <n v="300"/>
  </r>
  <r>
    <n v="1422"/>
    <x v="4"/>
    <n v="6"/>
    <s v="ene"/>
    <n v="2025"/>
    <s v="Entrada"/>
    <x v="1"/>
    <x v="3"/>
    <n v="12"/>
    <n v="0"/>
    <n v="12"/>
    <n v="24000"/>
    <n v="0"/>
    <n v="24000"/>
    <n v="2000"/>
  </r>
  <r>
    <n v="1423"/>
    <x v="4"/>
    <n v="6"/>
    <s v="ene"/>
    <n v="2025"/>
    <s v="Salida"/>
    <x v="2"/>
    <x v="5"/>
    <n v="0"/>
    <n v="13"/>
    <n v="-13"/>
    <n v="0"/>
    <n v="5850"/>
    <n v="-5850"/>
    <n v="450"/>
  </r>
  <r>
    <n v="1424"/>
    <x v="4"/>
    <n v="6"/>
    <s v="ene"/>
    <n v="2025"/>
    <s v="Entrada"/>
    <x v="1"/>
    <x v="0"/>
    <n v="11"/>
    <n v="0"/>
    <n v="11"/>
    <n v="7150"/>
    <n v="0"/>
    <n v="7150"/>
    <n v="650"/>
  </r>
  <r>
    <n v="1425"/>
    <x v="4"/>
    <n v="6"/>
    <s v="ene"/>
    <n v="2025"/>
    <s v="Salida"/>
    <x v="2"/>
    <x v="2"/>
    <n v="0"/>
    <n v="17"/>
    <n v="-17"/>
    <n v="0"/>
    <n v="25500"/>
    <n v="-25500"/>
    <n v="1500"/>
  </r>
  <r>
    <n v="1426"/>
    <x v="4"/>
    <n v="6"/>
    <s v="ene"/>
    <n v="2025"/>
    <s v="Salida"/>
    <x v="2"/>
    <x v="4"/>
    <n v="0"/>
    <n v="10"/>
    <n v="-10"/>
    <n v="0"/>
    <n v="700"/>
    <n v="-700"/>
    <n v="70"/>
  </r>
  <r>
    <n v="1427"/>
    <x v="4"/>
    <n v="6"/>
    <s v="ene"/>
    <n v="2025"/>
    <s v="Entrada"/>
    <x v="1"/>
    <x v="1"/>
    <n v="3"/>
    <n v="0"/>
    <n v="3"/>
    <n v="3600"/>
    <n v="0"/>
    <n v="3600"/>
    <n v="1200"/>
  </r>
  <r>
    <n v="1428"/>
    <x v="4"/>
    <n v="6"/>
    <s v="ene"/>
    <n v="2025"/>
    <s v="Entrada"/>
    <x v="1"/>
    <x v="6"/>
    <n v="1"/>
    <n v="0"/>
    <n v="1"/>
    <n v="300"/>
    <n v="0"/>
    <n v="300"/>
    <n v="300"/>
  </r>
  <r>
    <n v="1429"/>
    <x v="4"/>
    <n v="6"/>
    <s v="ene"/>
    <n v="2025"/>
    <s v="Salida"/>
    <x v="2"/>
    <x v="3"/>
    <n v="0"/>
    <n v="5"/>
    <n v="-5"/>
    <n v="0"/>
    <n v="11500"/>
    <n v="-11500"/>
    <n v="2300"/>
  </r>
  <r>
    <n v="1430"/>
    <x v="4"/>
    <n v="6"/>
    <s v="ene"/>
    <n v="2025"/>
    <s v="Entrada"/>
    <x v="1"/>
    <x v="5"/>
    <n v="10"/>
    <n v="0"/>
    <n v="10"/>
    <n v="4800"/>
    <n v="0"/>
    <n v="4800"/>
    <n v="480"/>
  </r>
  <r>
    <n v="1431"/>
    <x v="4"/>
    <n v="6"/>
    <s v="ene"/>
    <n v="2025"/>
    <s v="Salida"/>
    <x v="2"/>
    <x v="0"/>
    <n v="0"/>
    <n v="4"/>
    <n v="-4"/>
    <n v="0"/>
    <n v="3000"/>
    <n v="-3000"/>
    <n v="750"/>
  </r>
  <r>
    <n v="1432"/>
    <x v="4"/>
    <n v="6"/>
    <s v="ene"/>
    <n v="2025"/>
    <s v="Salida"/>
    <x v="2"/>
    <x v="2"/>
    <n v="0"/>
    <n v="12"/>
    <n v="-12"/>
    <n v="0"/>
    <n v="18000"/>
    <n v="-18000"/>
    <n v="1500"/>
  </r>
  <r>
    <n v="1433"/>
    <x v="4"/>
    <n v="6"/>
    <s v="ene"/>
    <n v="2025"/>
    <s v="Entrada"/>
    <x v="1"/>
    <x v="4"/>
    <n v="3"/>
    <n v="0"/>
    <n v="3"/>
    <n v="150"/>
    <n v="0"/>
    <n v="150"/>
    <n v="50"/>
  </r>
  <r>
    <n v="1434"/>
    <x v="4"/>
    <n v="6"/>
    <s v="ene"/>
    <n v="2025"/>
    <s v="Salida"/>
    <x v="2"/>
    <x v="1"/>
    <n v="0"/>
    <n v="3"/>
    <n v="-3"/>
    <n v="0"/>
    <n v="4500"/>
    <n v="-4500"/>
    <n v="1500"/>
  </r>
  <r>
    <n v="1435"/>
    <x v="4"/>
    <n v="6"/>
    <s v="ene"/>
    <n v="2025"/>
    <s v="Entrada"/>
    <x v="1"/>
    <x v="6"/>
    <n v="18"/>
    <n v="0"/>
    <n v="18"/>
    <n v="5400"/>
    <n v="0"/>
    <n v="5400"/>
    <n v="300"/>
  </r>
  <r>
    <n v="1436"/>
    <x v="4"/>
    <n v="6"/>
    <s v="ene"/>
    <n v="2025"/>
    <s v="Entrada"/>
    <x v="1"/>
    <x v="3"/>
    <n v="11"/>
    <n v="0"/>
    <n v="11"/>
    <n v="22000"/>
    <n v="0"/>
    <n v="22000"/>
    <n v="2000"/>
  </r>
  <r>
    <n v="1437"/>
    <x v="4"/>
    <n v="6"/>
    <s v="ene"/>
    <n v="2025"/>
    <s v="Entrada"/>
    <x v="1"/>
    <x v="5"/>
    <n v="20"/>
    <n v="0"/>
    <n v="20"/>
    <n v="9600"/>
    <n v="0"/>
    <n v="9600"/>
    <n v="480"/>
  </r>
  <r>
    <n v="1438"/>
    <x v="4"/>
    <n v="6"/>
    <s v="ene"/>
    <n v="2025"/>
    <s v="Entrada"/>
    <x v="1"/>
    <x v="0"/>
    <n v="2"/>
    <n v="0"/>
    <n v="2"/>
    <n v="1300"/>
    <n v="0"/>
    <n v="1300"/>
    <n v="650"/>
  </r>
  <r>
    <n v="1439"/>
    <x v="4"/>
    <n v="6"/>
    <s v="ene"/>
    <n v="2025"/>
    <s v="Entrada"/>
    <x v="1"/>
    <x v="2"/>
    <n v="3"/>
    <n v="0"/>
    <n v="3"/>
    <n v="3600"/>
    <n v="0"/>
    <n v="3600"/>
    <n v="1200"/>
  </r>
  <r>
    <n v="1440"/>
    <x v="4"/>
    <n v="6"/>
    <s v="ene"/>
    <n v="2025"/>
    <s v="Salida"/>
    <x v="2"/>
    <x v="4"/>
    <n v="0"/>
    <n v="12"/>
    <n v="-12"/>
    <n v="0"/>
    <n v="840"/>
    <n v="-840"/>
    <n v="70"/>
  </r>
  <r>
    <n v="1441"/>
    <x v="4"/>
    <n v="6"/>
    <s v="ene"/>
    <n v="2025"/>
    <s v="Entrada"/>
    <x v="1"/>
    <x v="1"/>
    <n v="6"/>
    <n v="0"/>
    <n v="6"/>
    <n v="7200"/>
    <n v="0"/>
    <n v="7200"/>
    <n v="1200"/>
  </r>
  <r>
    <n v="1442"/>
    <x v="4"/>
    <n v="6"/>
    <s v="ene"/>
    <n v="2025"/>
    <s v="Entrada"/>
    <x v="1"/>
    <x v="6"/>
    <n v="1"/>
    <n v="0"/>
    <n v="1"/>
    <n v="300"/>
    <n v="0"/>
    <n v="300"/>
    <n v="300"/>
  </r>
  <r>
    <n v="1443"/>
    <x v="4"/>
    <n v="6"/>
    <s v="ene"/>
    <n v="2025"/>
    <s v="Salida"/>
    <x v="2"/>
    <x v="3"/>
    <n v="0"/>
    <n v="17"/>
    <n v="-17"/>
    <n v="0"/>
    <n v="39100"/>
    <n v="-39100"/>
    <n v="2300"/>
  </r>
  <r>
    <n v="1444"/>
    <x v="4"/>
    <n v="6"/>
    <s v="ene"/>
    <n v="2025"/>
    <s v="Entrada"/>
    <x v="1"/>
    <x v="5"/>
    <n v="11"/>
    <n v="0"/>
    <n v="11"/>
    <n v="5280"/>
    <n v="0"/>
    <n v="5280"/>
    <n v="480"/>
  </r>
  <r>
    <n v="1445"/>
    <x v="4"/>
    <n v="6"/>
    <s v="ene"/>
    <n v="2025"/>
    <s v="Salida"/>
    <x v="2"/>
    <x v="0"/>
    <n v="0"/>
    <n v="16"/>
    <n v="-16"/>
    <n v="0"/>
    <n v="12000"/>
    <n v="-12000"/>
    <n v="750"/>
  </r>
  <r>
    <n v="1446"/>
    <x v="4"/>
    <n v="6"/>
    <s v="ene"/>
    <n v="2025"/>
    <s v="Entrada"/>
    <x v="1"/>
    <x v="2"/>
    <n v="3"/>
    <n v="0"/>
    <n v="3"/>
    <n v="3600"/>
    <n v="0"/>
    <n v="3600"/>
    <n v="1200"/>
  </r>
  <r>
    <n v="1447"/>
    <x v="4"/>
    <n v="6"/>
    <s v="ene"/>
    <n v="2025"/>
    <s v="Salida"/>
    <x v="2"/>
    <x v="4"/>
    <n v="0"/>
    <n v="4"/>
    <n v="-4"/>
    <n v="0"/>
    <n v="280"/>
    <n v="-280"/>
    <n v="70"/>
  </r>
  <r>
    <n v="1448"/>
    <x v="4"/>
    <n v="6"/>
    <s v="ene"/>
    <n v="2025"/>
    <s v="Entrada"/>
    <x v="1"/>
    <x v="1"/>
    <n v="3"/>
    <n v="0"/>
    <n v="3"/>
    <n v="3600"/>
    <n v="0"/>
    <n v="3600"/>
    <n v="1200"/>
  </r>
  <r>
    <n v="1449"/>
    <x v="4"/>
    <n v="6"/>
    <s v="ene"/>
    <n v="2025"/>
    <s v="Salida"/>
    <x v="2"/>
    <x v="6"/>
    <n v="0"/>
    <n v="17"/>
    <n v="-17"/>
    <n v="0"/>
    <n v="6800"/>
    <n v="-6800"/>
    <n v="400"/>
  </r>
  <r>
    <n v="1450"/>
    <x v="4"/>
    <n v="6"/>
    <s v="ene"/>
    <n v="2025"/>
    <s v="Salida"/>
    <x v="2"/>
    <x v="3"/>
    <n v="0"/>
    <n v="14"/>
    <n v="-14"/>
    <n v="0"/>
    <n v="32200"/>
    <n v="-32200"/>
    <n v="2300"/>
  </r>
  <r>
    <n v="1451"/>
    <x v="4"/>
    <n v="6"/>
    <s v="ene"/>
    <n v="2025"/>
    <s v="Salida"/>
    <x v="2"/>
    <x v="5"/>
    <n v="0"/>
    <n v="11"/>
    <n v="-11"/>
    <n v="0"/>
    <n v="4950"/>
    <n v="-4950"/>
    <n v="450"/>
  </r>
  <r>
    <n v="1452"/>
    <x v="4"/>
    <n v="6"/>
    <s v="ene"/>
    <n v="2025"/>
    <s v="Entrada"/>
    <x v="1"/>
    <x v="0"/>
    <n v="3"/>
    <n v="0"/>
    <n v="3"/>
    <n v="1950"/>
    <n v="0"/>
    <n v="1950"/>
    <n v="650"/>
  </r>
  <r>
    <n v="1453"/>
    <x v="4"/>
    <n v="6"/>
    <s v="ene"/>
    <n v="2025"/>
    <s v="Entrada"/>
    <x v="1"/>
    <x v="2"/>
    <n v="3"/>
    <n v="0"/>
    <n v="3"/>
    <n v="3600"/>
    <n v="0"/>
    <n v="3600"/>
    <n v="1200"/>
  </r>
  <r>
    <n v="1454"/>
    <x v="4"/>
    <n v="6"/>
    <s v="ene"/>
    <n v="2025"/>
    <s v="Salida"/>
    <x v="2"/>
    <x v="4"/>
    <n v="0"/>
    <n v="4"/>
    <n v="-4"/>
    <n v="0"/>
    <n v="280"/>
    <n v="-280"/>
    <n v="70"/>
  </r>
  <r>
    <n v="1455"/>
    <x v="4"/>
    <n v="6"/>
    <s v="ene"/>
    <n v="2025"/>
    <s v="Salida"/>
    <x v="2"/>
    <x v="1"/>
    <n v="0"/>
    <n v="5"/>
    <n v="-5"/>
    <n v="0"/>
    <n v="7500"/>
    <n v="-7500"/>
    <n v="1500"/>
  </r>
  <r>
    <n v="1456"/>
    <x v="4"/>
    <n v="6"/>
    <s v="ene"/>
    <n v="2025"/>
    <s v="Entrada"/>
    <x v="1"/>
    <x v="6"/>
    <n v="3"/>
    <n v="0"/>
    <n v="3"/>
    <n v="900"/>
    <n v="0"/>
    <n v="900"/>
    <n v="300"/>
  </r>
  <r>
    <n v="1457"/>
    <x v="4"/>
    <n v="6"/>
    <s v="ene"/>
    <n v="2025"/>
    <s v="Salida"/>
    <x v="2"/>
    <x v="3"/>
    <n v="0"/>
    <n v="11"/>
    <n v="-11"/>
    <n v="0"/>
    <n v="25300"/>
    <n v="-25300"/>
    <n v="2300"/>
  </r>
  <r>
    <n v="1458"/>
    <x v="4"/>
    <n v="6"/>
    <s v="ene"/>
    <n v="2025"/>
    <s v="Salida"/>
    <x v="2"/>
    <x v="5"/>
    <n v="0"/>
    <n v="11"/>
    <n v="-11"/>
    <n v="0"/>
    <n v="4950"/>
    <n v="-4950"/>
    <n v="450"/>
  </r>
  <r>
    <n v="1459"/>
    <x v="4"/>
    <n v="6"/>
    <s v="ene"/>
    <n v="2025"/>
    <s v="Salida"/>
    <x v="2"/>
    <x v="0"/>
    <n v="0"/>
    <n v="2"/>
    <n v="-2"/>
    <n v="0"/>
    <n v="1500"/>
    <n v="-1500"/>
    <n v="750"/>
  </r>
  <r>
    <n v="1460"/>
    <x v="4"/>
    <n v="6"/>
    <s v="ene"/>
    <n v="2025"/>
    <s v="Entrada"/>
    <x v="1"/>
    <x v="2"/>
    <n v="3"/>
    <n v="0"/>
    <n v="3"/>
    <n v="3600"/>
    <n v="0"/>
    <n v="3600"/>
    <n v="1200"/>
  </r>
  <r>
    <n v="1461"/>
    <x v="4"/>
    <n v="6"/>
    <s v="ene"/>
    <n v="2025"/>
    <s v="Salida"/>
    <x v="2"/>
    <x v="4"/>
    <n v="0"/>
    <n v="13"/>
    <n v="-13"/>
    <n v="0"/>
    <n v="910"/>
    <n v="-910"/>
    <n v="70"/>
  </r>
  <r>
    <n v="1462"/>
    <x v="4"/>
    <n v="6"/>
    <s v="ene"/>
    <n v="2025"/>
    <s v="Salida"/>
    <x v="2"/>
    <x v="1"/>
    <n v="0"/>
    <n v="15"/>
    <n v="-15"/>
    <n v="0"/>
    <n v="22500"/>
    <n v="-22500"/>
    <n v="1500"/>
  </r>
  <r>
    <n v="1463"/>
    <x v="4"/>
    <n v="6"/>
    <s v="ene"/>
    <n v="2025"/>
    <s v="Entrada"/>
    <x v="1"/>
    <x v="6"/>
    <n v="8"/>
    <n v="0"/>
    <n v="8"/>
    <n v="2400"/>
    <n v="0"/>
    <n v="2400"/>
    <n v="300"/>
  </r>
  <r>
    <n v="1464"/>
    <x v="4"/>
    <n v="6"/>
    <s v="ene"/>
    <n v="2025"/>
    <s v="Salida"/>
    <x v="2"/>
    <x v="3"/>
    <n v="0"/>
    <n v="2"/>
    <n v="-2"/>
    <n v="0"/>
    <n v="4600"/>
    <n v="-4600"/>
    <n v="2300"/>
  </r>
  <r>
    <n v="1465"/>
    <x v="4"/>
    <n v="6"/>
    <s v="ene"/>
    <n v="2025"/>
    <s v="Entrada"/>
    <x v="1"/>
    <x v="5"/>
    <n v="13"/>
    <n v="0"/>
    <n v="13"/>
    <n v="6240"/>
    <n v="0"/>
    <n v="6240"/>
    <n v="480"/>
  </r>
  <r>
    <n v="1466"/>
    <x v="4"/>
    <n v="6"/>
    <s v="ene"/>
    <n v="2025"/>
    <s v="Salida"/>
    <x v="2"/>
    <x v="0"/>
    <n v="0"/>
    <n v="17"/>
    <n v="-17"/>
    <n v="0"/>
    <n v="12750"/>
    <n v="-12750"/>
    <n v="750"/>
  </r>
  <r>
    <n v="1467"/>
    <x v="4"/>
    <n v="6"/>
    <s v="ene"/>
    <n v="2025"/>
    <s v="Entrada"/>
    <x v="1"/>
    <x v="2"/>
    <n v="3"/>
    <n v="0"/>
    <n v="3"/>
    <n v="3600"/>
    <n v="0"/>
    <n v="3600"/>
    <n v="1200"/>
  </r>
  <r>
    <n v="1468"/>
    <x v="4"/>
    <n v="6"/>
    <s v="ene"/>
    <n v="2025"/>
    <s v="Salida"/>
    <x v="2"/>
    <x v="4"/>
    <n v="0"/>
    <n v="13"/>
    <n v="-13"/>
    <n v="0"/>
    <n v="910"/>
    <n v="-910"/>
    <n v="70"/>
  </r>
  <r>
    <n v="1469"/>
    <x v="4"/>
    <n v="6"/>
    <s v="ene"/>
    <n v="2025"/>
    <s v="Salida"/>
    <x v="2"/>
    <x v="1"/>
    <n v="0"/>
    <n v="17"/>
    <n v="-17"/>
    <n v="0"/>
    <n v="25500"/>
    <n v="-25500"/>
    <n v="1500"/>
  </r>
  <r>
    <n v="1470"/>
    <x v="4"/>
    <n v="6"/>
    <s v="ene"/>
    <n v="2025"/>
    <s v="Entrada"/>
    <x v="1"/>
    <x v="6"/>
    <n v="14"/>
    <n v="0"/>
    <n v="14"/>
    <n v="4200"/>
    <n v="0"/>
    <n v="4200"/>
    <n v="300"/>
  </r>
  <r>
    <n v="1471"/>
    <x v="4"/>
    <n v="6"/>
    <s v="ene"/>
    <n v="2025"/>
    <s v="Entrada"/>
    <x v="1"/>
    <x v="3"/>
    <n v="3"/>
    <n v="0"/>
    <n v="3"/>
    <n v="6000"/>
    <n v="0"/>
    <n v="6000"/>
    <n v="2000"/>
  </r>
  <r>
    <n v="1472"/>
    <x v="4"/>
    <n v="6"/>
    <s v="ene"/>
    <n v="2025"/>
    <s v="Salida"/>
    <x v="2"/>
    <x v="5"/>
    <n v="0"/>
    <n v="3"/>
    <n v="-3"/>
    <n v="0"/>
    <n v="1350"/>
    <n v="-1350"/>
    <n v="450"/>
  </r>
  <r>
    <n v="1473"/>
    <x v="4"/>
    <n v="6"/>
    <s v="ene"/>
    <n v="2025"/>
    <s v="Salida"/>
    <x v="2"/>
    <x v="0"/>
    <n v="0"/>
    <n v="2"/>
    <n v="-2"/>
    <n v="0"/>
    <n v="1500"/>
    <n v="-1500"/>
    <n v="750"/>
  </r>
  <r>
    <n v="1474"/>
    <x v="4"/>
    <n v="6"/>
    <s v="ene"/>
    <n v="2025"/>
    <s v="Salida"/>
    <x v="2"/>
    <x v="2"/>
    <n v="0"/>
    <n v="5"/>
    <n v="-5"/>
    <n v="0"/>
    <n v="7500"/>
    <n v="-7500"/>
    <n v="1500"/>
  </r>
  <r>
    <n v="1475"/>
    <x v="4"/>
    <n v="6"/>
    <s v="ene"/>
    <n v="2025"/>
    <s v="Entrada"/>
    <x v="1"/>
    <x v="4"/>
    <n v="7"/>
    <n v="0"/>
    <n v="7"/>
    <n v="350"/>
    <n v="0"/>
    <n v="350"/>
    <n v="50"/>
  </r>
  <r>
    <n v="1476"/>
    <x v="4"/>
    <n v="6"/>
    <s v="ene"/>
    <n v="2025"/>
    <s v="Entrada"/>
    <x v="1"/>
    <x v="1"/>
    <n v="20"/>
    <n v="0"/>
    <n v="20"/>
    <n v="24000"/>
    <n v="0"/>
    <n v="24000"/>
    <n v="1200"/>
  </r>
  <r>
    <n v="1477"/>
    <x v="4"/>
    <n v="6"/>
    <s v="ene"/>
    <n v="2025"/>
    <s v="Salida"/>
    <x v="2"/>
    <x v="6"/>
    <n v="0"/>
    <n v="11"/>
    <n v="-11"/>
    <n v="0"/>
    <n v="4400"/>
    <n v="-4400"/>
    <n v="400"/>
  </r>
  <r>
    <n v="1478"/>
    <x v="4"/>
    <n v="6"/>
    <s v="ene"/>
    <n v="2025"/>
    <s v="Entrada"/>
    <x v="1"/>
    <x v="3"/>
    <n v="4"/>
    <n v="0"/>
    <n v="4"/>
    <n v="8000"/>
    <n v="0"/>
    <n v="8000"/>
    <n v="2000"/>
  </r>
  <r>
    <n v="1479"/>
    <x v="4"/>
    <n v="6"/>
    <s v="ene"/>
    <n v="2025"/>
    <s v="Entrada"/>
    <x v="1"/>
    <x v="5"/>
    <n v="19"/>
    <n v="0"/>
    <n v="19"/>
    <n v="9120"/>
    <n v="0"/>
    <n v="9120"/>
    <n v="480"/>
  </r>
  <r>
    <n v="1480"/>
    <x v="4"/>
    <n v="6"/>
    <s v="ene"/>
    <n v="2025"/>
    <s v="Entrada"/>
    <x v="1"/>
    <x v="0"/>
    <n v="3"/>
    <n v="0"/>
    <n v="3"/>
    <n v="1950"/>
    <n v="0"/>
    <n v="1950"/>
    <n v="650"/>
  </r>
  <r>
    <n v="1481"/>
    <x v="4"/>
    <n v="6"/>
    <s v="ene"/>
    <n v="2025"/>
    <s v="Salida"/>
    <x v="2"/>
    <x v="2"/>
    <n v="0"/>
    <n v="17"/>
    <n v="-17"/>
    <n v="0"/>
    <n v="25500"/>
    <n v="-25500"/>
    <n v="1500"/>
  </r>
  <r>
    <n v="1482"/>
    <x v="4"/>
    <n v="6"/>
    <s v="ene"/>
    <n v="2025"/>
    <s v="Entrada"/>
    <x v="1"/>
    <x v="4"/>
    <n v="9"/>
    <n v="0"/>
    <n v="9"/>
    <n v="450"/>
    <n v="0"/>
    <n v="450"/>
    <n v="50"/>
  </r>
  <r>
    <n v="1483"/>
    <x v="4"/>
    <n v="6"/>
    <s v="ene"/>
    <n v="2025"/>
    <s v="Entrada"/>
    <x v="1"/>
    <x v="1"/>
    <n v="21"/>
    <n v="0"/>
    <n v="21"/>
    <n v="25200"/>
    <n v="0"/>
    <n v="25200"/>
    <n v="1200"/>
  </r>
  <r>
    <n v="1484"/>
    <x v="4"/>
    <n v="6"/>
    <s v="ene"/>
    <n v="2025"/>
    <s v="Salida"/>
    <x v="2"/>
    <x v="6"/>
    <n v="0"/>
    <n v="13"/>
    <n v="-13"/>
    <n v="0"/>
    <n v="5200"/>
    <n v="-5200"/>
    <n v="400"/>
  </r>
  <r>
    <n v="1485"/>
    <x v="4"/>
    <n v="6"/>
    <s v="ene"/>
    <n v="2025"/>
    <s v="Salida"/>
    <x v="2"/>
    <x v="3"/>
    <n v="0"/>
    <n v="14"/>
    <n v="-14"/>
    <n v="0"/>
    <n v="32200"/>
    <n v="-32200"/>
    <n v="2300"/>
  </r>
  <r>
    <n v="1486"/>
    <x v="4"/>
    <n v="6"/>
    <s v="ene"/>
    <n v="2025"/>
    <s v="Entrada"/>
    <x v="1"/>
    <x v="5"/>
    <n v="3"/>
    <n v="0"/>
    <n v="3"/>
    <n v="1440"/>
    <n v="0"/>
    <n v="1440"/>
    <n v="480"/>
  </r>
  <r>
    <n v="1487"/>
    <x v="4"/>
    <n v="6"/>
    <s v="ene"/>
    <n v="2025"/>
    <s v="Salida"/>
    <x v="2"/>
    <x v="0"/>
    <n v="0"/>
    <n v="3"/>
    <n v="-3"/>
    <n v="0"/>
    <n v="2250"/>
    <n v="-2250"/>
    <n v="750"/>
  </r>
  <r>
    <n v="1488"/>
    <x v="4"/>
    <n v="6"/>
    <s v="ene"/>
    <n v="2025"/>
    <s v="Salida"/>
    <x v="2"/>
    <x v="2"/>
    <n v="0"/>
    <n v="16"/>
    <n v="-16"/>
    <n v="0"/>
    <n v="24000"/>
    <n v="-24000"/>
    <n v="1500"/>
  </r>
  <r>
    <n v="1489"/>
    <x v="4"/>
    <n v="6"/>
    <s v="ene"/>
    <n v="2025"/>
    <s v="Entrada"/>
    <x v="1"/>
    <x v="4"/>
    <n v="6"/>
    <n v="0"/>
    <n v="6"/>
    <n v="300"/>
    <n v="0"/>
    <n v="300"/>
    <n v="50"/>
  </r>
  <r>
    <n v="1490"/>
    <x v="4"/>
    <n v="6"/>
    <s v="ene"/>
    <n v="2025"/>
    <s v="Entrada"/>
    <x v="1"/>
    <x v="1"/>
    <n v="3"/>
    <n v="0"/>
    <n v="3"/>
    <n v="3600"/>
    <n v="0"/>
    <n v="3600"/>
    <n v="1200"/>
  </r>
  <r>
    <n v="1491"/>
    <x v="4"/>
    <n v="6"/>
    <s v="ene"/>
    <n v="2025"/>
    <s v="Entrada"/>
    <x v="1"/>
    <x v="6"/>
    <n v="6"/>
    <n v="0"/>
    <n v="6"/>
    <n v="1800"/>
    <n v="0"/>
    <n v="1800"/>
    <n v="300"/>
  </r>
  <r>
    <n v="1492"/>
    <x v="4"/>
    <n v="6"/>
    <s v="ene"/>
    <n v="2025"/>
    <s v="Salida"/>
    <x v="2"/>
    <x v="3"/>
    <n v="0"/>
    <n v="12"/>
    <n v="-12"/>
    <n v="0"/>
    <n v="27600"/>
    <n v="-27600"/>
    <n v="2300"/>
  </r>
  <r>
    <n v="1493"/>
    <x v="4"/>
    <n v="6"/>
    <s v="ene"/>
    <n v="2025"/>
    <s v="Entrada"/>
    <x v="1"/>
    <x v="5"/>
    <n v="5"/>
    <n v="0"/>
    <n v="5"/>
    <n v="2400"/>
    <n v="0"/>
    <n v="2400"/>
    <n v="480"/>
  </r>
  <r>
    <n v="1494"/>
    <x v="4"/>
    <n v="6"/>
    <s v="ene"/>
    <n v="2025"/>
    <s v="Entrada"/>
    <x v="1"/>
    <x v="0"/>
    <n v="3"/>
    <n v="0"/>
    <n v="3"/>
    <n v="1950"/>
    <n v="0"/>
    <n v="1950"/>
    <n v="650"/>
  </r>
  <r>
    <n v="1495"/>
    <x v="4"/>
    <n v="6"/>
    <s v="ene"/>
    <n v="2025"/>
    <s v="Salida"/>
    <x v="2"/>
    <x v="2"/>
    <n v="0"/>
    <n v="2"/>
    <n v="-2"/>
    <n v="0"/>
    <n v="3000"/>
    <n v="-3000"/>
    <n v="1500"/>
  </r>
  <r>
    <n v="1496"/>
    <x v="4"/>
    <n v="6"/>
    <s v="ene"/>
    <n v="2025"/>
    <s v="Salida"/>
    <x v="2"/>
    <x v="4"/>
    <n v="0"/>
    <n v="17"/>
    <n v="-17"/>
    <n v="0"/>
    <n v="1190"/>
    <n v="-1190"/>
    <n v="70"/>
  </r>
  <r>
    <n v="1497"/>
    <x v="4"/>
    <n v="6"/>
    <s v="ene"/>
    <n v="2025"/>
    <s v="Salida"/>
    <x v="2"/>
    <x v="1"/>
    <n v="0"/>
    <n v="18"/>
    <n v="-18"/>
    <n v="0"/>
    <n v="27000"/>
    <n v="-27000"/>
    <n v="1500"/>
  </r>
  <r>
    <n v="1498"/>
    <x v="4"/>
    <n v="6"/>
    <s v="ene"/>
    <n v="2025"/>
    <s v="Entrada"/>
    <x v="1"/>
    <x v="6"/>
    <n v="3"/>
    <n v="0"/>
    <n v="3"/>
    <n v="900"/>
    <n v="0"/>
    <n v="900"/>
    <n v="300"/>
  </r>
  <r>
    <n v="1499"/>
    <x v="4"/>
    <n v="6"/>
    <s v="ene"/>
    <n v="2025"/>
    <s v="Entrada"/>
    <x v="1"/>
    <x v="3"/>
    <n v="16"/>
    <n v="0"/>
    <n v="16"/>
    <n v="32000"/>
    <n v="0"/>
    <n v="32000"/>
    <n v="2000"/>
  </r>
  <r>
    <n v="1500"/>
    <x v="4"/>
    <n v="6"/>
    <s v="ene"/>
    <n v="2025"/>
    <s v="Salida"/>
    <x v="2"/>
    <x v="5"/>
    <n v="0"/>
    <n v="1"/>
    <n v="-1"/>
    <n v="0"/>
    <n v="450"/>
    <n v="-450"/>
    <n v="450"/>
  </r>
  <r>
    <n v="1501"/>
    <x v="4"/>
    <n v="6"/>
    <s v="ene"/>
    <n v="2025"/>
    <s v="Entrada"/>
    <x v="1"/>
    <x v="0"/>
    <n v="13"/>
    <n v="0"/>
    <n v="13"/>
    <n v="8450"/>
    <n v="0"/>
    <n v="8450"/>
    <n v="650"/>
  </r>
  <r>
    <n v="1502"/>
    <x v="4"/>
    <n v="6"/>
    <s v="ene"/>
    <n v="2025"/>
    <s v="Entrada"/>
    <x v="1"/>
    <x v="2"/>
    <n v="11"/>
    <n v="0"/>
    <n v="11"/>
    <n v="13200"/>
    <n v="0"/>
    <n v="13200"/>
    <n v="1200"/>
  </r>
  <r>
    <n v="1503"/>
    <x v="4"/>
    <n v="6"/>
    <s v="ene"/>
    <n v="2025"/>
    <s v="Entrada"/>
    <x v="1"/>
    <x v="4"/>
    <n v="14"/>
    <n v="0"/>
    <n v="14"/>
    <n v="700"/>
    <n v="0"/>
    <n v="700"/>
    <n v="50"/>
  </r>
  <r>
    <n v="1504"/>
    <x v="4"/>
    <n v="6"/>
    <s v="ene"/>
    <n v="2025"/>
    <s v="Entrada"/>
    <x v="1"/>
    <x v="1"/>
    <n v="3"/>
    <n v="0"/>
    <n v="3"/>
    <n v="3600"/>
    <n v="0"/>
    <n v="3600"/>
    <n v="1200"/>
  </r>
  <r>
    <n v="1505"/>
    <x v="4"/>
    <n v="6"/>
    <s v="ene"/>
    <n v="2025"/>
    <s v="Entrada"/>
    <x v="1"/>
    <x v="6"/>
    <n v="18"/>
    <n v="0"/>
    <n v="18"/>
    <n v="5400"/>
    <n v="0"/>
    <n v="5400"/>
    <n v="300"/>
  </r>
  <r>
    <n v="1506"/>
    <x v="4"/>
    <n v="6"/>
    <s v="ene"/>
    <n v="2025"/>
    <s v="Entrada"/>
    <x v="1"/>
    <x v="3"/>
    <n v="4"/>
    <n v="0"/>
    <n v="4"/>
    <n v="8000"/>
    <n v="0"/>
    <n v="8000"/>
    <n v="2000"/>
  </r>
  <r>
    <n v="1507"/>
    <x v="4"/>
    <n v="6"/>
    <s v="ene"/>
    <n v="2025"/>
    <s v="Entrada"/>
    <x v="1"/>
    <x v="5"/>
    <n v="17"/>
    <n v="0"/>
    <n v="17"/>
    <n v="8160"/>
    <n v="0"/>
    <n v="8160"/>
    <n v="480"/>
  </r>
  <r>
    <n v="1508"/>
    <x v="4"/>
    <n v="6"/>
    <s v="ene"/>
    <n v="2025"/>
    <s v="Salida"/>
    <x v="2"/>
    <x v="0"/>
    <n v="0"/>
    <n v="17"/>
    <n v="-17"/>
    <n v="0"/>
    <n v="12750"/>
    <n v="-12750"/>
    <n v="750"/>
  </r>
  <r>
    <n v="1509"/>
    <x v="4"/>
    <n v="6"/>
    <s v="ene"/>
    <n v="2025"/>
    <s v="Entrada"/>
    <x v="1"/>
    <x v="2"/>
    <n v="11"/>
    <n v="0"/>
    <n v="11"/>
    <n v="13200"/>
    <n v="0"/>
    <n v="13200"/>
    <n v="1200"/>
  </r>
  <r>
    <n v="1510"/>
    <x v="4"/>
    <n v="6"/>
    <s v="ene"/>
    <n v="2025"/>
    <s v="Entrada"/>
    <x v="1"/>
    <x v="4"/>
    <n v="16"/>
    <n v="0"/>
    <n v="16"/>
    <n v="800"/>
    <n v="0"/>
    <n v="800"/>
    <n v="50"/>
  </r>
  <r>
    <n v="1511"/>
    <x v="4"/>
    <n v="6"/>
    <s v="ene"/>
    <n v="2025"/>
    <s v="Entrada"/>
    <x v="1"/>
    <x v="1"/>
    <n v="3"/>
    <n v="0"/>
    <n v="3"/>
    <n v="3600"/>
    <n v="0"/>
    <n v="3600"/>
    <n v="1200"/>
  </r>
  <r>
    <n v="1512"/>
    <x v="4"/>
    <n v="6"/>
    <s v="ene"/>
    <n v="2025"/>
    <s v="Salida"/>
    <x v="2"/>
    <x v="6"/>
    <n v="0"/>
    <n v="3"/>
    <n v="-3"/>
    <n v="0"/>
    <n v="1200"/>
    <n v="-1200"/>
    <n v="400"/>
  </r>
  <r>
    <n v="1513"/>
    <x v="4"/>
    <n v="6"/>
    <s v="ene"/>
    <n v="2025"/>
    <s v="Entrada"/>
    <x v="1"/>
    <x v="3"/>
    <n v="3"/>
    <n v="0"/>
    <n v="3"/>
    <n v="6000"/>
    <n v="0"/>
    <n v="6000"/>
    <n v="2000"/>
  </r>
  <r>
    <n v="1514"/>
    <x v="4"/>
    <n v="6"/>
    <s v="ene"/>
    <n v="2025"/>
    <s v="Salida"/>
    <x v="2"/>
    <x v="5"/>
    <n v="0"/>
    <n v="3"/>
    <n v="-3"/>
    <n v="0"/>
    <n v="1350"/>
    <n v="-1350"/>
    <n v="450"/>
  </r>
  <r>
    <n v="1515"/>
    <x v="4"/>
    <n v="6"/>
    <s v="ene"/>
    <n v="2025"/>
    <s v="Salida"/>
    <x v="2"/>
    <x v="0"/>
    <n v="0"/>
    <n v="2"/>
    <n v="-2"/>
    <n v="0"/>
    <n v="1500"/>
    <n v="-1500"/>
    <n v="750"/>
  </r>
  <r>
    <n v="1516"/>
    <x v="4"/>
    <n v="6"/>
    <s v="ene"/>
    <n v="2025"/>
    <s v="Entrada"/>
    <x v="1"/>
    <x v="2"/>
    <n v="16"/>
    <n v="0"/>
    <n v="16"/>
    <n v="19200"/>
    <n v="0"/>
    <n v="19200"/>
    <n v="1200"/>
  </r>
  <r>
    <n v="1517"/>
    <x v="4"/>
    <n v="6"/>
    <s v="ene"/>
    <n v="2025"/>
    <s v="Salida"/>
    <x v="2"/>
    <x v="4"/>
    <n v="0"/>
    <n v="14"/>
    <n v="-14"/>
    <n v="0"/>
    <n v="980"/>
    <n v="-980"/>
    <n v="70"/>
  </r>
  <r>
    <n v="1518"/>
    <x v="4"/>
    <n v="6"/>
    <s v="ene"/>
    <n v="2025"/>
    <s v="Salida"/>
    <x v="2"/>
    <x v="1"/>
    <n v="0"/>
    <n v="10"/>
    <n v="-10"/>
    <n v="0"/>
    <n v="15000"/>
    <n v="-15000"/>
    <n v="1500"/>
  </r>
  <r>
    <n v="1519"/>
    <x v="4"/>
    <n v="6"/>
    <s v="ene"/>
    <n v="2025"/>
    <s v="Salida"/>
    <x v="2"/>
    <x v="6"/>
    <n v="0"/>
    <n v="19"/>
    <n v="-19"/>
    <n v="0"/>
    <n v="7600"/>
    <n v="-7600"/>
    <n v="400"/>
  </r>
  <r>
    <n v="1520"/>
    <x v="4"/>
    <n v="6"/>
    <s v="ene"/>
    <n v="2025"/>
    <s v="Salida"/>
    <x v="2"/>
    <x v="3"/>
    <n v="0"/>
    <n v="13"/>
    <n v="-13"/>
    <n v="0"/>
    <n v="29900"/>
    <n v="-29900"/>
    <n v="2300"/>
  </r>
  <r>
    <n v="1521"/>
    <x v="4"/>
    <n v="6"/>
    <s v="ene"/>
    <n v="2025"/>
    <s v="Entrada"/>
    <x v="1"/>
    <x v="5"/>
    <n v="20"/>
    <n v="0"/>
    <n v="20"/>
    <n v="9600"/>
    <n v="0"/>
    <n v="9600"/>
    <n v="480"/>
  </r>
  <r>
    <n v="1522"/>
    <x v="4"/>
    <n v="6"/>
    <s v="ene"/>
    <n v="2025"/>
    <s v="Salida"/>
    <x v="2"/>
    <x v="0"/>
    <n v="0"/>
    <n v="2"/>
    <n v="-2"/>
    <n v="0"/>
    <n v="1500"/>
    <n v="-1500"/>
    <n v="750"/>
  </r>
  <r>
    <n v="1523"/>
    <x v="4"/>
    <n v="6"/>
    <s v="ene"/>
    <n v="2025"/>
    <s v="Salida"/>
    <x v="2"/>
    <x v="2"/>
    <n v="0"/>
    <n v="11"/>
    <n v="-11"/>
    <n v="0"/>
    <n v="16500"/>
    <n v="-16500"/>
    <n v="1500"/>
  </r>
  <r>
    <n v="1524"/>
    <x v="4"/>
    <n v="6"/>
    <s v="ene"/>
    <n v="2025"/>
    <s v="Entrada"/>
    <x v="1"/>
    <x v="4"/>
    <n v="16"/>
    <n v="0"/>
    <n v="16"/>
    <n v="800"/>
    <n v="0"/>
    <n v="800"/>
    <n v="50"/>
  </r>
  <r>
    <n v="1525"/>
    <x v="4"/>
    <n v="6"/>
    <s v="ene"/>
    <n v="2025"/>
    <s v="Entrada"/>
    <x v="1"/>
    <x v="1"/>
    <n v="4"/>
    <n v="0"/>
    <n v="4"/>
    <n v="4800"/>
    <n v="0"/>
    <n v="4800"/>
    <n v="1200"/>
  </r>
  <r>
    <n v="1526"/>
    <x v="4"/>
    <n v="6"/>
    <s v="ene"/>
    <n v="2025"/>
    <s v="Salida"/>
    <x v="2"/>
    <x v="6"/>
    <n v="0"/>
    <n v="19"/>
    <n v="-19"/>
    <n v="0"/>
    <n v="7600"/>
    <n v="-7600"/>
    <n v="400"/>
  </r>
  <r>
    <n v="1527"/>
    <x v="4"/>
    <n v="6"/>
    <s v="ene"/>
    <n v="2025"/>
    <s v="Entrada"/>
    <x v="1"/>
    <x v="3"/>
    <n v="19"/>
    <n v="0"/>
    <n v="19"/>
    <n v="38000"/>
    <n v="0"/>
    <n v="38000"/>
    <n v="2000"/>
  </r>
  <r>
    <n v="1528"/>
    <x v="4"/>
    <n v="6"/>
    <s v="ene"/>
    <n v="2025"/>
    <s v="Entrada"/>
    <x v="1"/>
    <x v="5"/>
    <n v="1"/>
    <n v="0"/>
    <n v="1"/>
    <n v="480"/>
    <n v="0"/>
    <n v="480"/>
    <n v="480"/>
  </r>
  <r>
    <n v="1529"/>
    <x v="4"/>
    <n v="6"/>
    <s v="ene"/>
    <n v="2025"/>
    <s v="Salida"/>
    <x v="2"/>
    <x v="0"/>
    <n v="0"/>
    <n v="17"/>
    <n v="-17"/>
    <n v="0"/>
    <n v="12750"/>
    <n v="-12750"/>
    <n v="750"/>
  </r>
  <r>
    <n v="1530"/>
    <x v="4"/>
    <n v="6"/>
    <s v="ene"/>
    <n v="2025"/>
    <s v="Entrada"/>
    <x v="1"/>
    <x v="2"/>
    <n v="3"/>
    <n v="0"/>
    <n v="3"/>
    <n v="3600"/>
    <n v="0"/>
    <n v="3600"/>
    <n v="1200"/>
  </r>
  <r>
    <n v="1531"/>
    <x v="4"/>
    <n v="6"/>
    <s v="ene"/>
    <n v="2025"/>
    <s v="Salida"/>
    <x v="2"/>
    <x v="4"/>
    <n v="0"/>
    <n v="17"/>
    <n v="-17"/>
    <n v="0"/>
    <n v="1190"/>
    <n v="-1190"/>
    <n v="70"/>
  </r>
  <r>
    <n v="1532"/>
    <x v="4"/>
    <n v="6"/>
    <s v="ene"/>
    <n v="2025"/>
    <s v="Salida"/>
    <x v="2"/>
    <x v="1"/>
    <n v="0"/>
    <n v="17"/>
    <n v="-17"/>
    <n v="0"/>
    <n v="25500"/>
    <n v="-25500"/>
    <n v="1500"/>
  </r>
  <r>
    <n v="1533"/>
    <x v="4"/>
    <n v="6"/>
    <s v="ene"/>
    <n v="2025"/>
    <s v="Entrada"/>
    <x v="1"/>
    <x v="6"/>
    <n v="22"/>
    <n v="0"/>
    <n v="22"/>
    <n v="6600"/>
    <n v="0"/>
    <n v="6600"/>
    <n v="300"/>
  </r>
  <r>
    <n v="1534"/>
    <x v="4"/>
    <n v="6"/>
    <s v="ene"/>
    <n v="2025"/>
    <s v="Entrada"/>
    <x v="1"/>
    <x v="3"/>
    <n v="13"/>
    <n v="0"/>
    <n v="13"/>
    <n v="26000"/>
    <n v="0"/>
    <n v="26000"/>
    <n v="2000"/>
  </r>
  <r>
    <n v="1535"/>
    <x v="4"/>
    <n v="6"/>
    <s v="ene"/>
    <n v="2025"/>
    <s v="Entrada"/>
    <x v="1"/>
    <x v="5"/>
    <n v="7"/>
    <n v="0"/>
    <n v="7"/>
    <n v="3360"/>
    <n v="0"/>
    <n v="3360"/>
    <n v="480"/>
  </r>
  <r>
    <n v="1536"/>
    <x v="4"/>
    <n v="6"/>
    <s v="ene"/>
    <n v="2025"/>
    <s v="Salida"/>
    <x v="2"/>
    <x v="0"/>
    <n v="0"/>
    <n v="17"/>
    <n v="-17"/>
    <n v="0"/>
    <n v="12750"/>
    <n v="-12750"/>
    <n v="750"/>
  </r>
  <r>
    <n v="1537"/>
    <x v="4"/>
    <n v="6"/>
    <s v="ene"/>
    <n v="2025"/>
    <s v="Salida"/>
    <x v="2"/>
    <x v="2"/>
    <n v="0"/>
    <n v="2"/>
    <n v="-2"/>
    <n v="0"/>
    <n v="3000"/>
    <n v="-3000"/>
    <n v="1500"/>
  </r>
  <r>
    <n v="1538"/>
    <x v="4"/>
    <n v="6"/>
    <s v="ene"/>
    <n v="2025"/>
    <s v="Entrada"/>
    <x v="1"/>
    <x v="4"/>
    <n v="8"/>
    <n v="0"/>
    <n v="8"/>
    <n v="400"/>
    <n v="0"/>
    <n v="400"/>
    <n v="50"/>
  </r>
  <r>
    <n v="1539"/>
    <x v="4"/>
    <n v="6"/>
    <s v="ene"/>
    <n v="2025"/>
    <s v="Entrada"/>
    <x v="1"/>
    <x v="1"/>
    <n v="3"/>
    <n v="0"/>
    <n v="3"/>
    <n v="3600"/>
    <n v="0"/>
    <n v="3600"/>
    <n v="1200"/>
  </r>
  <r>
    <n v="1540"/>
    <x v="4"/>
    <n v="6"/>
    <s v="ene"/>
    <n v="2025"/>
    <s v="Salida"/>
    <x v="2"/>
    <x v="6"/>
    <n v="0"/>
    <n v="13"/>
    <n v="-13"/>
    <n v="0"/>
    <n v="5200"/>
    <n v="-5200"/>
    <n v="400"/>
  </r>
  <r>
    <n v="1541"/>
    <x v="4"/>
    <n v="6"/>
    <s v="ene"/>
    <n v="2025"/>
    <s v="Salida"/>
    <x v="2"/>
    <x v="3"/>
    <n v="0"/>
    <n v="15"/>
    <n v="-15"/>
    <n v="0"/>
    <n v="34500"/>
    <n v="-34500"/>
    <n v="2300"/>
  </r>
  <r>
    <n v="1542"/>
    <x v="4"/>
    <n v="6"/>
    <s v="ene"/>
    <n v="2025"/>
    <s v="Entrada"/>
    <x v="1"/>
    <x v="5"/>
    <n v="12"/>
    <n v="0"/>
    <n v="12"/>
    <n v="5760"/>
    <n v="0"/>
    <n v="5760"/>
    <n v="480"/>
  </r>
  <r>
    <n v="1543"/>
    <x v="4"/>
    <n v="6"/>
    <s v="ene"/>
    <n v="2025"/>
    <s v="Salida"/>
    <x v="2"/>
    <x v="0"/>
    <n v="0"/>
    <n v="12"/>
    <n v="-12"/>
    <n v="0"/>
    <n v="9000"/>
    <n v="-9000"/>
    <n v="750"/>
  </r>
  <r>
    <n v="1544"/>
    <x v="4"/>
    <n v="6"/>
    <s v="ene"/>
    <n v="2025"/>
    <s v="Salida"/>
    <x v="2"/>
    <x v="2"/>
    <n v="0"/>
    <n v="14"/>
    <n v="-14"/>
    <n v="0"/>
    <n v="21000"/>
    <n v="-21000"/>
    <n v="1500"/>
  </r>
  <r>
    <n v="1545"/>
    <x v="4"/>
    <n v="6"/>
    <s v="ene"/>
    <n v="2025"/>
    <s v="Entrada"/>
    <x v="1"/>
    <x v="4"/>
    <n v="5"/>
    <n v="0"/>
    <n v="5"/>
    <n v="250"/>
    <n v="0"/>
    <n v="250"/>
    <n v="50"/>
  </r>
  <r>
    <n v="1546"/>
    <x v="4"/>
    <n v="6"/>
    <s v="ene"/>
    <n v="2025"/>
    <s v="Entrada"/>
    <x v="1"/>
    <x v="1"/>
    <n v="3"/>
    <n v="0"/>
    <n v="3"/>
    <n v="3600"/>
    <n v="0"/>
    <n v="3600"/>
    <n v="1200"/>
  </r>
  <r>
    <n v="1547"/>
    <x v="4"/>
    <n v="6"/>
    <s v="ene"/>
    <n v="2025"/>
    <s v="Salida"/>
    <x v="2"/>
    <x v="6"/>
    <n v="0"/>
    <n v="17"/>
    <n v="-17"/>
    <n v="0"/>
    <n v="6800"/>
    <n v="-6800"/>
    <n v="400"/>
  </r>
  <r>
    <n v="1548"/>
    <x v="4"/>
    <n v="6"/>
    <s v="ene"/>
    <n v="2025"/>
    <s v="Salida"/>
    <x v="2"/>
    <x v="3"/>
    <n v="0"/>
    <n v="10"/>
    <n v="-10"/>
    <n v="0"/>
    <n v="23000"/>
    <n v="-23000"/>
    <n v="2300"/>
  </r>
  <r>
    <n v="1549"/>
    <x v="4"/>
    <n v="6"/>
    <s v="ene"/>
    <n v="2025"/>
    <s v="Entrada"/>
    <x v="1"/>
    <x v="5"/>
    <n v="20"/>
    <n v="0"/>
    <n v="20"/>
    <n v="9600"/>
    <n v="0"/>
    <n v="9600"/>
    <n v="480"/>
  </r>
  <r>
    <n v="1550"/>
    <x v="4"/>
    <n v="6"/>
    <s v="ene"/>
    <n v="2025"/>
    <s v="Entrada"/>
    <x v="1"/>
    <x v="0"/>
    <n v="18"/>
    <n v="0"/>
    <n v="18"/>
    <n v="11700"/>
    <n v="0"/>
    <n v="11700"/>
    <n v="650"/>
  </r>
  <r>
    <n v="1551"/>
    <x v="4"/>
    <n v="6"/>
    <s v="ene"/>
    <n v="2025"/>
    <s v="Entrada"/>
    <x v="1"/>
    <x v="2"/>
    <n v="17"/>
    <n v="0"/>
    <n v="17"/>
    <n v="20400"/>
    <n v="0"/>
    <n v="20400"/>
    <n v="1200"/>
  </r>
  <r>
    <n v="1552"/>
    <x v="4"/>
    <n v="6"/>
    <s v="ene"/>
    <n v="2025"/>
    <s v="Entrada"/>
    <x v="1"/>
    <x v="4"/>
    <n v="22"/>
    <n v="0"/>
    <n v="22"/>
    <n v="1100"/>
    <n v="0"/>
    <n v="1100"/>
    <n v="50"/>
  </r>
  <r>
    <n v="1553"/>
    <x v="4"/>
    <n v="6"/>
    <s v="ene"/>
    <n v="2025"/>
    <s v="Entrada"/>
    <x v="1"/>
    <x v="1"/>
    <n v="7"/>
    <n v="0"/>
    <n v="7"/>
    <n v="8400"/>
    <n v="0"/>
    <n v="8400"/>
    <n v="1200"/>
  </r>
  <r>
    <n v="1554"/>
    <x v="4"/>
    <n v="6"/>
    <s v="ene"/>
    <n v="2025"/>
    <s v="Entrada"/>
    <x v="1"/>
    <x v="6"/>
    <n v="6"/>
    <n v="0"/>
    <n v="6"/>
    <n v="1800"/>
    <n v="0"/>
    <n v="1800"/>
    <n v="300"/>
  </r>
  <r>
    <n v="1555"/>
    <x v="4"/>
    <n v="6"/>
    <s v="ene"/>
    <n v="2025"/>
    <s v="Entrada"/>
    <x v="1"/>
    <x v="3"/>
    <n v="16"/>
    <n v="0"/>
    <n v="16"/>
    <n v="32000"/>
    <n v="0"/>
    <n v="32000"/>
    <n v="2000"/>
  </r>
  <r>
    <n v="1556"/>
    <x v="4"/>
    <n v="6"/>
    <s v="ene"/>
    <n v="2025"/>
    <s v="Salida"/>
    <x v="2"/>
    <x v="5"/>
    <n v="0"/>
    <n v="15"/>
    <n v="-15"/>
    <n v="0"/>
    <n v="6750"/>
    <n v="-6750"/>
    <n v="450"/>
  </r>
  <r>
    <n v="1557"/>
    <x v="4"/>
    <n v="6"/>
    <s v="ene"/>
    <n v="2025"/>
    <s v="Entrada"/>
    <x v="1"/>
    <x v="0"/>
    <n v="19"/>
    <n v="0"/>
    <n v="19"/>
    <n v="12350"/>
    <n v="0"/>
    <n v="12350"/>
    <n v="650"/>
  </r>
  <r>
    <n v="1558"/>
    <x v="4"/>
    <n v="6"/>
    <s v="ene"/>
    <n v="2025"/>
    <s v="Entrada"/>
    <x v="1"/>
    <x v="2"/>
    <n v="4"/>
    <n v="0"/>
    <n v="4"/>
    <n v="4800"/>
    <n v="0"/>
    <n v="4800"/>
    <n v="1200"/>
  </r>
  <r>
    <n v="1559"/>
    <x v="4"/>
    <n v="6"/>
    <s v="ene"/>
    <n v="2025"/>
    <s v="Salida"/>
    <x v="2"/>
    <x v="4"/>
    <n v="0"/>
    <n v="12"/>
    <n v="-12"/>
    <n v="0"/>
    <n v="840"/>
    <n v="-840"/>
    <n v="70"/>
  </r>
  <r>
    <n v="1560"/>
    <x v="4"/>
    <n v="6"/>
    <s v="ene"/>
    <n v="2025"/>
    <s v="Salida"/>
    <x v="2"/>
    <x v="1"/>
    <n v="0"/>
    <n v="13"/>
    <n v="-13"/>
    <n v="0"/>
    <n v="19500"/>
    <n v="-19500"/>
    <n v="1500"/>
  </r>
  <r>
    <n v="1561"/>
    <x v="4"/>
    <n v="6"/>
    <s v="ene"/>
    <n v="2025"/>
    <s v="Entrada"/>
    <x v="1"/>
    <x v="6"/>
    <n v="3"/>
    <n v="0"/>
    <n v="3"/>
    <n v="900"/>
    <n v="0"/>
    <n v="900"/>
    <n v="300"/>
  </r>
  <r>
    <n v="1562"/>
    <x v="4"/>
    <n v="6"/>
    <s v="ene"/>
    <n v="2025"/>
    <s v="Salida"/>
    <x v="2"/>
    <x v="3"/>
    <n v="0"/>
    <n v="17"/>
    <n v="-17"/>
    <n v="0"/>
    <n v="39100"/>
    <n v="-39100"/>
    <n v="2300"/>
  </r>
  <r>
    <n v="1563"/>
    <x v="4"/>
    <n v="6"/>
    <s v="ene"/>
    <n v="2025"/>
    <s v="Entrada"/>
    <x v="1"/>
    <x v="5"/>
    <n v="7"/>
    <n v="0"/>
    <n v="7"/>
    <n v="3360"/>
    <n v="0"/>
    <n v="3360"/>
    <n v="480"/>
  </r>
  <r>
    <n v="1564"/>
    <x v="4"/>
    <n v="6"/>
    <s v="ene"/>
    <n v="2025"/>
    <s v="Entrada"/>
    <x v="1"/>
    <x v="0"/>
    <n v="20"/>
    <n v="0"/>
    <n v="20"/>
    <n v="13000"/>
    <n v="0"/>
    <n v="13000"/>
    <n v="650"/>
  </r>
  <r>
    <n v="1565"/>
    <x v="4"/>
    <n v="6"/>
    <s v="ene"/>
    <n v="2025"/>
    <s v="Salida"/>
    <x v="2"/>
    <x v="2"/>
    <n v="0"/>
    <n v="17"/>
    <n v="-17"/>
    <n v="0"/>
    <n v="25500"/>
    <n v="-25500"/>
    <n v="1500"/>
  </r>
  <r>
    <n v="1566"/>
    <x v="4"/>
    <n v="6"/>
    <s v="ene"/>
    <n v="2025"/>
    <s v="Entrada"/>
    <x v="1"/>
    <x v="4"/>
    <n v="11"/>
    <n v="0"/>
    <n v="11"/>
    <n v="550"/>
    <n v="0"/>
    <n v="550"/>
    <n v="50"/>
  </r>
  <r>
    <n v="1567"/>
    <x v="4"/>
    <n v="6"/>
    <s v="ene"/>
    <n v="2025"/>
    <s v="Entrada"/>
    <x v="1"/>
    <x v="1"/>
    <n v="1"/>
    <n v="0"/>
    <n v="1"/>
    <n v="1200"/>
    <n v="0"/>
    <n v="1200"/>
    <n v="1200"/>
  </r>
  <r>
    <n v="1568"/>
    <x v="4"/>
    <n v="6"/>
    <s v="ene"/>
    <n v="2025"/>
    <s v="Salida"/>
    <x v="2"/>
    <x v="6"/>
    <n v="0"/>
    <n v="12"/>
    <n v="-12"/>
    <n v="0"/>
    <n v="4800"/>
    <n v="-4800"/>
    <n v="400"/>
  </r>
  <r>
    <n v="1569"/>
    <x v="4"/>
    <n v="6"/>
    <s v="ene"/>
    <n v="2025"/>
    <s v="Entrada"/>
    <x v="1"/>
    <x v="3"/>
    <n v="3"/>
    <n v="0"/>
    <n v="3"/>
    <n v="6000"/>
    <n v="0"/>
    <n v="6000"/>
    <n v="2000"/>
  </r>
  <r>
    <n v="1570"/>
    <x v="4"/>
    <n v="6"/>
    <s v="ene"/>
    <n v="2025"/>
    <s v="Salida"/>
    <x v="2"/>
    <x v="5"/>
    <n v="0"/>
    <n v="17"/>
    <n v="-17"/>
    <n v="0"/>
    <n v="7650"/>
    <n v="-7650"/>
    <n v="450"/>
  </r>
  <r>
    <n v="1571"/>
    <x v="4"/>
    <n v="6"/>
    <s v="ene"/>
    <n v="2025"/>
    <s v="Entrada"/>
    <x v="1"/>
    <x v="0"/>
    <n v="8"/>
    <n v="0"/>
    <n v="8"/>
    <n v="5200"/>
    <n v="0"/>
    <n v="5200"/>
    <n v="650"/>
  </r>
  <r>
    <n v="1572"/>
    <x v="4"/>
    <n v="6"/>
    <s v="ene"/>
    <n v="2025"/>
    <s v="Salida"/>
    <x v="2"/>
    <x v="2"/>
    <n v="0"/>
    <n v="4"/>
    <n v="-4"/>
    <n v="0"/>
    <n v="6000"/>
    <n v="-6000"/>
    <n v="1500"/>
  </r>
  <r>
    <n v="1573"/>
    <x v="4"/>
    <n v="6"/>
    <s v="ene"/>
    <n v="2025"/>
    <s v="Salida"/>
    <x v="2"/>
    <x v="4"/>
    <n v="0"/>
    <n v="3"/>
    <n v="-3"/>
    <n v="0"/>
    <n v="210"/>
    <n v="-210"/>
    <n v="70"/>
  </r>
  <r>
    <n v="1574"/>
    <x v="4"/>
    <n v="6"/>
    <s v="ene"/>
    <n v="2025"/>
    <s v="Entrada"/>
    <x v="1"/>
    <x v="1"/>
    <n v="7"/>
    <n v="0"/>
    <n v="7"/>
    <n v="8400"/>
    <n v="0"/>
    <n v="8400"/>
    <n v="1200"/>
  </r>
  <r>
    <n v="1575"/>
    <x v="4"/>
    <n v="6"/>
    <s v="ene"/>
    <n v="2025"/>
    <s v="Salida"/>
    <x v="2"/>
    <x v="6"/>
    <n v="0"/>
    <n v="4"/>
    <n v="-4"/>
    <n v="0"/>
    <n v="1600"/>
    <n v="-1600"/>
    <n v="400"/>
  </r>
  <r>
    <n v="1576"/>
    <x v="4"/>
    <n v="6"/>
    <s v="ene"/>
    <n v="2025"/>
    <s v="Entrada"/>
    <x v="1"/>
    <x v="3"/>
    <n v="2"/>
    <n v="0"/>
    <n v="2"/>
    <n v="4000"/>
    <n v="0"/>
    <n v="4000"/>
    <n v="2000"/>
  </r>
  <r>
    <n v="1577"/>
    <x v="4"/>
    <n v="6"/>
    <s v="ene"/>
    <n v="2025"/>
    <s v="Salida"/>
    <x v="2"/>
    <x v="5"/>
    <n v="0"/>
    <n v="11"/>
    <n v="-11"/>
    <n v="0"/>
    <n v="4950"/>
    <n v="-4950"/>
    <n v="450"/>
  </r>
  <r>
    <n v="1578"/>
    <x v="4"/>
    <n v="6"/>
    <s v="ene"/>
    <n v="2025"/>
    <s v="Salida"/>
    <x v="2"/>
    <x v="0"/>
    <n v="0"/>
    <n v="17"/>
    <n v="-17"/>
    <n v="0"/>
    <n v="12750"/>
    <n v="-12750"/>
    <n v="750"/>
  </r>
  <r>
    <n v="1579"/>
    <x v="4"/>
    <n v="6"/>
    <s v="ene"/>
    <n v="2025"/>
    <s v="Salida"/>
    <x v="2"/>
    <x v="2"/>
    <n v="0"/>
    <n v="12"/>
    <n v="-12"/>
    <n v="0"/>
    <n v="18000"/>
    <n v="-18000"/>
    <n v="1500"/>
  </r>
  <r>
    <n v="1580"/>
    <x v="4"/>
    <n v="6"/>
    <s v="ene"/>
    <n v="2025"/>
    <s v="Salida"/>
    <x v="2"/>
    <x v="4"/>
    <n v="0"/>
    <n v="2"/>
    <n v="-2"/>
    <n v="0"/>
    <n v="140"/>
    <n v="-140"/>
    <n v="70"/>
  </r>
  <r>
    <n v="1581"/>
    <x v="4"/>
    <n v="6"/>
    <s v="ene"/>
    <n v="2025"/>
    <s v="Entrada"/>
    <x v="1"/>
    <x v="1"/>
    <n v="3"/>
    <n v="0"/>
    <n v="3"/>
    <n v="3600"/>
    <n v="0"/>
    <n v="3600"/>
    <n v="1200"/>
  </r>
  <r>
    <n v="1582"/>
    <x v="4"/>
    <n v="6"/>
    <s v="ene"/>
    <n v="2025"/>
    <s v="Salida"/>
    <x v="2"/>
    <x v="6"/>
    <n v="0"/>
    <n v="17"/>
    <n v="-17"/>
    <n v="0"/>
    <n v="6800"/>
    <n v="-6800"/>
    <n v="400"/>
  </r>
  <r>
    <n v="1583"/>
    <x v="4"/>
    <n v="6"/>
    <s v="ene"/>
    <n v="2025"/>
    <s v="Entrada"/>
    <x v="1"/>
    <x v="3"/>
    <n v="20"/>
    <n v="0"/>
    <n v="20"/>
    <n v="40000"/>
    <n v="0"/>
    <n v="40000"/>
    <n v="2000"/>
  </r>
  <r>
    <n v="1584"/>
    <x v="4"/>
    <n v="6"/>
    <s v="ene"/>
    <n v="2025"/>
    <s v="Salida"/>
    <x v="2"/>
    <x v="5"/>
    <n v="0"/>
    <n v="11"/>
    <n v="-11"/>
    <n v="0"/>
    <n v="4950"/>
    <n v="-4950"/>
    <n v="450"/>
  </r>
  <r>
    <n v="1585"/>
    <x v="4"/>
    <n v="6"/>
    <s v="ene"/>
    <n v="2025"/>
    <s v="Entrada"/>
    <x v="1"/>
    <x v="0"/>
    <n v="17"/>
    <n v="0"/>
    <n v="17"/>
    <n v="11050"/>
    <n v="0"/>
    <n v="11050"/>
    <n v="650"/>
  </r>
  <r>
    <n v="1586"/>
    <x v="4"/>
    <n v="6"/>
    <s v="ene"/>
    <n v="2025"/>
    <s v="Salida"/>
    <x v="2"/>
    <x v="2"/>
    <n v="0"/>
    <n v="17"/>
    <n v="-17"/>
    <n v="0"/>
    <n v="25500"/>
    <n v="-25500"/>
    <n v="1500"/>
  </r>
  <r>
    <n v="1587"/>
    <x v="4"/>
    <n v="6"/>
    <s v="ene"/>
    <n v="2025"/>
    <s v="Entrada"/>
    <x v="1"/>
    <x v="4"/>
    <n v="19"/>
    <n v="0"/>
    <n v="19"/>
    <n v="950"/>
    <n v="0"/>
    <n v="950"/>
    <n v="50"/>
  </r>
  <r>
    <n v="1588"/>
    <x v="4"/>
    <n v="6"/>
    <s v="ene"/>
    <n v="2025"/>
    <s v="Salida"/>
    <x v="2"/>
    <x v="1"/>
    <n v="0"/>
    <n v="17"/>
    <n v="-17"/>
    <n v="0"/>
    <n v="25500"/>
    <n v="-25500"/>
    <n v="1500"/>
  </r>
  <r>
    <n v="1589"/>
    <x v="4"/>
    <n v="6"/>
    <s v="ene"/>
    <n v="2025"/>
    <s v="Salida"/>
    <x v="2"/>
    <x v="6"/>
    <n v="0"/>
    <n v="11"/>
    <n v="-11"/>
    <n v="0"/>
    <n v="4400"/>
    <n v="-4400"/>
    <n v="400"/>
  </r>
  <r>
    <n v="1590"/>
    <x v="4"/>
    <n v="6"/>
    <s v="ene"/>
    <n v="2025"/>
    <s v="Salida"/>
    <x v="2"/>
    <x v="3"/>
    <n v="0"/>
    <n v="18"/>
    <n v="-18"/>
    <n v="0"/>
    <n v="41400"/>
    <n v="-41400"/>
    <n v="2300"/>
  </r>
  <r>
    <n v="1591"/>
    <x v="4"/>
    <n v="6"/>
    <s v="ene"/>
    <n v="2025"/>
    <s v="Entrada"/>
    <x v="1"/>
    <x v="5"/>
    <n v="11"/>
    <n v="0"/>
    <n v="11"/>
    <n v="5280"/>
    <n v="0"/>
    <n v="5280"/>
    <n v="480"/>
  </r>
  <r>
    <n v="1592"/>
    <x v="4"/>
    <n v="6"/>
    <s v="ene"/>
    <n v="2025"/>
    <s v="Entrada"/>
    <x v="1"/>
    <x v="0"/>
    <n v="3"/>
    <n v="0"/>
    <n v="3"/>
    <n v="1950"/>
    <n v="0"/>
    <n v="1950"/>
    <n v="650"/>
  </r>
  <r>
    <n v="1593"/>
    <x v="4"/>
    <n v="6"/>
    <s v="ene"/>
    <n v="2025"/>
    <s v="Salida"/>
    <x v="2"/>
    <x v="2"/>
    <n v="0"/>
    <n v="14"/>
    <n v="-14"/>
    <n v="0"/>
    <n v="21000"/>
    <n v="-21000"/>
    <n v="1500"/>
  </r>
  <r>
    <n v="1594"/>
    <x v="4"/>
    <n v="6"/>
    <s v="ene"/>
    <n v="2025"/>
    <s v="Salida"/>
    <x v="2"/>
    <x v="4"/>
    <n v="0"/>
    <n v="17"/>
    <n v="-17"/>
    <n v="0"/>
    <n v="1190"/>
    <n v="-1190"/>
    <n v="70"/>
  </r>
  <r>
    <n v="1595"/>
    <x v="4"/>
    <n v="6"/>
    <s v="ene"/>
    <n v="2025"/>
    <s v="Entrada"/>
    <x v="1"/>
    <x v="1"/>
    <n v="3"/>
    <n v="0"/>
    <n v="3"/>
    <n v="3600"/>
    <n v="0"/>
    <n v="3600"/>
    <n v="1200"/>
  </r>
  <r>
    <n v="1596"/>
    <x v="4"/>
    <n v="6"/>
    <s v="ene"/>
    <n v="2025"/>
    <s v="Entrada"/>
    <x v="1"/>
    <x v="6"/>
    <n v="13"/>
    <n v="0"/>
    <n v="13"/>
    <n v="3900"/>
    <n v="0"/>
    <n v="3900"/>
    <n v="300"/>
  </r>
  <r>
    <n v="1597"/>
    <x v="4"/>
    <n v="6"/>
    <s v="ene"/>
    <n v="2025"/>
    <s v="Entrada"/>
    <x v="1"/>
    <x v="3"/>
    <n v="3"/>
    <n v="0"/>
    <n v="3"/>
    <n v="6000"/>
    <n v="0"/>
    <n v="6000"/>
    <n v="2000"/>
  </r>
  <r>
    <n v="1598"/>
    <x v="4"/>
    <n v="6"/>
    <s v="ene"/>
    <n v="2025"/>
    <s v="Entrada"/>
    <x v="1"/>
    <x v="5"/>
    <n v="3"/>
    <n v="0"/>
    <n v="3"/>
    <n v="1440"/>
    <n v="0"/>
    <n v="1440"/>
    <n v="480"/>
  </r>
  <r>
    <n v="1599"/>
    <x v="4"/>
    <n v="6"/>
    <s v="ene"/>
    <n v="2025"/>
    <s v="Entrada"/>
    <x v="1"/>
    <x v="0"/>
    <n v="3"/>
    <n v="0"/>
    <n v="3"/>
    <n v="1950"/>
    <n v="0"/>
    <n v="1950"/>
    <n v="650"/>
  </r>
  <r>
    <n v="1600"/>
    <x v="4"/>
    <n v="6"/>
    <s v="ene"/>
    <n v="2025"/>
    <s v="Salida"/>
    <x v="2"/>
    <x v="2"/>
    <n v="0"/>
    <n v="15"/>
    <n v="-15"/>
    <n v="0"/>
    <n v="22500"/>
    <n v="-22500"/>
    <n v="1500"/>
  </r>
  <r>
    <n v="1601"/>
    <x v="4"/>
    <n v="6"/>
    <s v="ene"/>
    <n v="2025"/>
    <s v="Entrada"/>
    <x v="1"/>
    <x v="4"/>
    <n v="13"/>
    <n v="0"/>
    <n v="13"/>
    <n v="650"/>
    <n v="0"/>
    <n v="650"/>
    <n v="50"/>
  </r>
  <r>
    <n v="1602"/>
    <x v="4"/>
    <n v="6"/>
    <s v="ene"/>
    <n v="2025"/>
    <s v="Salida"/>
    <x v="2"/>
    <x v="1"/>
    <n v="0"/>
    <n v="17"/>
    <n v="-17"/>
    <n v="0"/>
    <n v="25500"/>
    <n v="-25500"/>
    <n v="1500"/>
  </r>
  <r>
    <n v="1603"/>
    <x v="4"/>
    <n v="6"/>
    <s v="ene"/>
    <n v="2025"/>
    <s v="Entrada"/>
    <x v="1"/>
    <x v="6"/>
    <n v="3"/>
    <n v="0"/>
    <n v="3"/>
    <n v="900"/>
    <n v="0"/>
    <n v="900"/>
    <n v="300"/>
  </r>
  <r>
    <n v="1604"/>
    <x v="4"/>
    <n v="6"/>
    <s v="ene"/>
    <n v="2025"/>
    <s v="Salida"/>
    <x v="2"/>
    <x v="3"/>
    <n v="0"/>
    <n v="3"/>
    <n v="-3"/>
    <n v="0"/>
    <n v="6900"/>
    <n v="-6900"/>
    <n v="2300"/>
  </r>
  <r>
    <n v="1605"/>
    <x v="4"/>
    <n v="6"/>
    <s v="ene"/>
    <n v="2025"/>
    <s v="Salida"/>
    <x v="2"/>
    <x v="5"/>
    <n v="0"/>
    <n v="15"/>
    <n v="-15"/>
    <n v="0"/>
    <n v="6750"/>
    <n v="-6750"/>
    <n v="450"/>
  </r>
  <r>
    <n v="1606"/>
    <x v="4"/>
    <n v="6"/>
    <s v="ene"/>
    <n v="2025"/>
    <s v="Entrada"/>
    <x v="1"/>
    <x v="0"/>
    <n v="22"/>
    <n v="0"/>
    <n v="22"/>
    <n v="14300"/>
    <n v="0"/>
    <n v="14300"/>
    <n v="650"/>
  </r>
  <r>
    <n v="1607"/>
    <x v="4"/>
    <n v="6"/>
    <s v="ene"/>
    <n v="2025"/>
    <s v="Salida"/>
    <x v="2"/>
    <x v="2"/>
    <n v="0"/>
    <n v="12"/>
    <n v="-12"/>
    <n v="0"/>
    <n v="18000"/>
    <n v="-18000"/>
    <n v="1500"/>
  </r>
  <r>
    <n v="1608"/>
    <x v="4"/>
    <n v="6"/>
    <s v="ene"/>
    <n v="2025"/>
    <s v="Entrada"/>
    <x v="1"/>
    <x v="4"/>
    <n v="18"/>
    <n v="0"/>
    <n v="18"/>
    <n v="900"/>
    <n v="0"/>
    <n v="900"/>
    <n v="50"/>
  </r>
  <r>
    <n v="1609"/>
    <x v="4"/>
    <n v="6"/>
    <s v="ene"/>
    <n v="2025"/>
    <s v="Entrada"/>
    <x v="1"/>
    <x v="1"/>
    <n v="3"/>
    <n v="0"/>
    <n v="3"/>
    <n v="3600"/>
    <n v="0"/>
    <n v="3600"/>
    <n v="1200"/>
  </r>
  <r>
    <n v="1610"/>
    <x v="4"/>
    <n v="6"/>
    <s v="ene"/>
    <n v="2025"/>
    <s v="Salida"/>
    <x v="2"/>
    <x v="6"/>
    <n v="0"/>
    <n v="4"/>
    <n v="-4"/>
    <n v="0"/>
    <n v="1600"/>
    <n v="-1600"/>
    <n v="400"/>
  </r>
  <r>
    <n v="1611"/>
    <x v="4"/>
    <n v="6"/>
    <s v="ene"/>
    <n v="2025"/>
    <s v="Salida"/>
    <x v="2"/>
    <x v="3"/>
    <n v="0"/>
    <n v="1"/>
    <n v="-1"/>
    <n v="0"/>
    <n v="2300"/>
    <n v="-2300"/>
    <n v="2300"/>
  </r>
  <r>
    <n v="1612"/>
    <x v="4"/>
    <n v="6"/>
    <s v="ene"/>
    <n v="2025"/>
    <s v="Entrada"/>
    <x v="1"/>
    <x v="5"/>
    <n v="20"/>
    <n v="0"/>
    <n v="20"/>
    <n v="9600"/>
    <n v="0"/>
    <n v="9600"/>
    <n v="480"/>
  </r>
  <r>
    <n v="1613"/>
    <x v="4"/>
    <n v="6"/>
    <s v="ene"/>
    <n v="2025"/>
    <s v="Salida"/>
    <x v="2"/>
    <x v="0"/>
    <n v="0"/>
    <n v="4"/>
    <n v="-4"/>
    <n v="0"/>
    <n v="3000"/>
    <n v="-3000"/>
    <n v="750"/>
  </r>
  <r>
    <n v="1614"/>
    <x v="4"/>
    <n v="6"/>
    <s v="ene"/>
    <n v="2025"/>
    <s v="Entrada"/>
    <x v="1"/>
    <x v="2"/>
    <n v="9"/>
    <n v="0"/>
    <n v="9"/>
    <n v="10800"/>
    <n v="0"/>
    <n v="10800"/>
    <n v="1200"/>
  </r>
  <r>
    <n v="1615"/>
    <x v="4"/>
    <n v="6"/>
    <s v="ene"/>
    <n v="2025"/>
    <s v="Entrada"/>
    <x v="1"/>
    <x v="4"/>
    <n v="3"/>
    <n v="0"/>
    <n v="3"/>
    <n v="150"/>
    <n v="0"/>
    <n v="150"/>
    <n v="50"/>
  </r>
  <r>
    <n v="1616"/>
    <x v="4"/>
    <n v="6"/>
    <s v="ene"/>
    <n v="2025"/>
    <s v="Salida"/>
    <x v="2"/>
    <x v="1"/>
    <n v="0"/>
    <n v="1"/>
    <n v="-1"/>
    <n v="0"/>
    <n v="1500"/>
    <n v="-1500"/>
    <n v="1500"/>
  </r>
  <r>
    <n v="1617"/>
    <x v="4"/>
    <n v="6"/>
    <s v="ene"/>
    <n v="2025"/>
    <s v="Salida"/>
    <x v="2"/>
    <x v="6"/>
    <n v="0"/>
    <n v="17"/>
    <n v="-17"/>
    <n v="0"/>
    <n v="6800"/>
    <n v="-6800"/>
    <n v="400"/>
  </r>
  <r>
    <n v="1618"/>
    <x v="4"/>
    <n v="6"/>
    <s v="ene"/>
    <n v="2025"/>
    <s v="Entrada"/>
    <x v="1"/>
    <x v="3"/>
    <n v="4"/>
    <n v="0"/>
    <n v="4"/>
    <n v="8000"/>
    <n v="0"/>
    <n v="8000"/>
    <n v="2000"/>
  </r>
  <r>
    <n v="1619"/>
    <x v="4"/>
    <n v="6"/>
    <s v="ene"/>
    <n v="2025"/>
    <s v="Salida"/>
    <x v="2"/>
    <x v="5"/>
    <n v="0"/>
    <n v="20"/>
    <n v="-20"/>
    <n v="0"/>
    <n v="9000"/>
    <n v="-9000"/>
    <n v="450"/>
  </r>
  <r>
    <n v="1620"/>
    <x v="4"/>
    <n v="6"/>
    <s v="ene"/>
    <n v="2025"/>
    <s v="Entrada"/>
    <x v="1"/>
    <x v="0"/>
    <n v="21"/>
    <n v="0"/>
    <n v="21"/>
    <n v="13650"/>
    <n v="0"/>
    <n v="13650"/>
    <n v="650"/>
  </r>
  <r>
    <n v="1621"/>
    <x v="4"/>
    <n v="6"/>
    <s v="ene"/>
    <n v="2025"/>
    <s v="Entrada"/>
    <x v="1"/>
    <x v="2"/>
    <n v="2"/>
    <n v="0"/>
    <n v="2"/>
    <n v="2400"/>
    <n v="0"/>
    <n v="2400"/>
    <n v="1200"/>
  </r>
  <r>
    <n v="1622"/>
    <x v="4"/>
    <n v="6"/>
    <s v="ene"/>
    <n v="2025"/>
    <s v="Entrada"/>
    <x v="1"/>
    <x v="4"/>
    <n v="19"/>
    <n v="0"/>
    <n v="19"/>
    <n v="950"/>
    <n v="0"/>
    <n v="950"/>
    <n v="50"/>
  </r>
  <r>
    <n v="1623"/>
    <x v="4"/>
    <n v="6"/>
    <s v="ene"/>
    <n v="2025"/>
    <s v="Salida"/>
    <x v="2"/>
    <x v="1"/>
    <n v="0"/>
    <n v="20"/>
    <n v="-20"/>
    <n v="0"/>
    <n v="30000"/>
    <n v="-30000"/>
    <n v="1500"/>
  </r>
  <r>
    <n v="1624"/>
    <x v="4"/>
    <n v="6"/>
    <s v="ene"/>
    <n v="2025"/>
    <s v="Salida"/>
    <x v="2"/>
    <x v="6"/>
    <n v="0"/>
    <n v="16"/>
    <n v="-16"/>
    <n v="0"/>
    <n v="6400"/>
    <n v="-6400"/>
    <n v="400"/>
  </r>
  <r>
    <n v="1625"/>
    <x v="4"/>
    <n v="6"/>
    <s v="ene"/>
    <n v="2025"/>
    <s v="Salida"/>
    <x v="2"/>
    <x v="3"/>
    <n v="0"/>
    <n v="10"/>
    <n v="-10"/>
    <n v="0"/>
    <n v="23000"/>
    <n v="-23000"/>
    <n v="2300"/>
  </r>
  <r>
    <n v="1626"/>
    <x v="4"/>
    <n v="6"/>
    <s v="ene"/>
    <n v="2025"/>
    <s v="Salida"/>
    <x v="2"/>
    <x v="5"/>
    <n v="0"/>
    <n v="2"/>
    <n v="-2"/>
    <n v="0"/>
    <n v="900"/>
    <n v="-900"/>
    <n v="450"/>
  </r>
  <r>
    <n v="1627"/>
    <x v="4"/>
    <n v="6"/>
    <s v="ene"/>
    <n v="2025"/>
    <s v="Entrada"/>
    <x v="1"/>
    <x v="0"/>
    <n v="17"/>
    <n v="0"/>
    <n v="17"/>
    <n v="11050"/>
    <n v="0"/>
    <n v="11050"/>
    <n v="650"/>
  </r>
  <r>
    <n v="1628"/>
    <x v="4"/>
    <n v="6"/>
    <s v="ene"/>
    <n v="2025"/>
    <s v="Entrada"/>
    <x v="1"/>
    <x v="2"/>
    <n v="15"/>
    <n v="0"/>
    <n v="15"/>
    <n v="18000"/>
    <n v="0"/>
    <n v="18000"/>
    <n v="1200"/>
  </r>
  <r>
    <n v="1629"/>
    <x v="4"/>
    <n v="6"/>
    <s v="ene"/>
    <n v="2025"/>
    <s v="Salida"/>
    <x v="2"/>
    <x v="4"/>
    <n v="0"/>
    <n v="5"/>
    <n v="-5"/>
    <n v="0"/>
    <n v="350"/>
    <n v="-350"/>
    <n v="70"/>
  </r>
  <r>
    <n v="1630"/>
    <x v="4"/>
    <n v="6"/>
    <s v="ene"/>
    <n v="2025"/>
    <s v="Entrada"/>
    <x v="1"/>
    <x v="1"/>
    <n v="9"/>
    <n v="0"/>
    <n v="9"/>
    <n v="10800"/>
    <n v="0"/>
    <n v="10800"/>
    <n v="1200"/>
  </r>
  <r>
    <n v="1631"/>
    <x v="4"/>
    <n v="6"/>
    <s v="ene"/>
    <n v="2025"/>
    <s v="Entrada"/>
    <x v="1"/>
    <x v="6"/>
    <n v="3"/>
    <n v="0"/>
    <n v="3"/>
    <n v="900"/>
    <n v="0"/>
    <n v="900"/>
    <n v="300"/>
  </r>
  <r>
    <n v="1632"/>
    <x v="4"/>
    <n v="6"/>
    <s v="ene"/>
    <n v="2025"/>
    <s v="Entrada"/>
    <x v="1"/>
    <x v="3"/>
    <n v="3"/>
    <n v="0"/>
    <n v="3"/>
    <n v="6000"/>
    <n v="0"/>
    <n v="6000"/>
    <n v="2000"/>
  </r>
  <r>
    <n v="1633"/>
    <x v="4"/>
    <n v="6"/>
    <s v="ene"/>
    <n v="2025"/>
    <s v="Entrada"/>
    <x v="1"/>
    <x v="5"/>
    <n v="18"/>
    <n v="0"/>
    <n v="18"/>
    <n v="8640"/>
    <n v="0"/>
    <n v="8640"/>
    <n v="480"/>
  </r>
  <r>
    <n v="1634"/>
    <x v="4"/>
    <n v="6"/>
    <s v="ene"/>
    <n v="2025"/>
    <s v="Entrada"/>
    <x v="1"/>
    <x v="0"/>
    <n v="1"/>
    <n v="0"/>
    <n v="1"/>
    <n v="650"/>
    <n v="0"/>
    <n v="650"/>
    <n v="650"/>
  </r>
  <r>
    <n v="1635"/>
    <x v="4"/>
    <n v="6"/>
    <s v="ene"/>
    <n v="2025"/>
    <s v="Entrada"/>
    <x v="1"/>
    <x v="2"/>
    <n v="9"/>
    <n v="0"/>
    <n v="9"/>
    <n v="10800"/>
    <n v="0"/>
    <n v="10800"/>
    <n v="1200"/>
  </r>
  <r>
    <n v="1636"/>
    <x v="4"/>
    <n v="6"/>
    <s v="ene"/>
    <n v="2025"/>
    <s v="Salida"/>
    <x v="2"/>
    <x v="4"/>
    <n v="0"/>
    <n v="4"/>
    <n v="-4"/>
    <n v="0"/>
    <n v="280"/>
    <n v="-280"/>
    <n v="70"/>
  </r>
  <r>
    <n v="1637"/>
    <x v="4"/>
    <n v="6"/>
    <s v="ene"/>
    <n v="2025"/>
    <s v="Salida"/>
    <x v="2"/>
    <x v="1"/>
    <n v="0"/>
    <n v="10"/>
    <n v="-10"/>
    <n v="0"/>
    <n v="15000"/>
    <n v="-15000"/>
    <n v="1500"/>
  </r>
  <r>
    <n v="1638"/>
    <x v="4"/>
    <n v="6"/>
    <s v="ene"/>
    <n v="2025"/>
    <s v="Salida"/>
    <x v="2"/>
    <x v="6"/>
    <n v="0"/>
    <n v="2"/>
    <n v="-2"/>
    <n v="0"/>
    <n v="800"/>
    <n v="-800"/>
    <n v="400"/>
  </r>
  <r>
    <n v="1639"/>
    <x v="4"/>
    <n v="6"/>
    <s v="ene"/>
    <n v="2025"/>
    <s v="Entrada"/>
    <x v="1"/>
    <x v="3"/>
    <n v="10"/>
    <n v="0"/>
    <n v="10"/>
    <n v="20000"/>
    <n v="0"/>
    <n v="20000"/>
    <n v="2000"/>
  </r>
  <r>
    <n v="1640"/>
    <x v="4"/>
    <n v="6"/>
    <s v="ene"/>
    <n v="2025"/>
    <s v="Salida"/>
    <x v="2"/>
    <x v="5"/>
    <n v="0"/>
    <n v="20"/>
    <n v="-20"/>
    <n v="0"/>
    <n v="9000"/>
    <n v="-9000"/>
    <n v="450"/>
  </r>
  <r>
    <n v="1641"/>
    <x v="4"/>
    <n v="6"/>
    <s v="ene"/>
    <n v="2025"/>
    <s v="Entrada"/>
    <x v="1"/>
    <x v="0"/>
    <n v="7"/>
    <n v="0"/>
    <n v="7"/>
    <n v="4550"/>
    <n v="0"/>
    <n v="4550"/>
    <n v="650"/>
  </r>
  <r>
    <n v="1642"/>
    <x v="4"/>
    <n v="6"/>
    <s v="ene"/>
    <n v="2025"/>
    <s v="Entrada"/>
    <x v="1"/>
    <x v="2"/>
    <n v="5"/>
    <n v="0"/>
    <n v="5"/>
    <n v="6000"/>
    <n v="0"/>
    <n v="6000"/>
    <n v="1200"/>
  </r>
  <r>
    <n v="1643"/>
    <x v="4"/>
    <n v="6"/>
    <s v="ene"/>
    <n v="2025"/>
    <s v="Entrada"/>
    <x v="1"/>
    <x v="4"/>
    <n v="17"/>
    <n v="0"/>
    <n v="17"/>
    <n v="850"/>
    <n v="0"/>
    <n v="850"/>
    <n v="50"/>
  </r>
  <r>
    <n v="1644"/>
    <x v="4"/>
    <n v="6"/>
    <s v="ene"/>
    <n v="2025"/>
    <s v="Salida"/>
    <x v="2"/>
    <x v="1"/>
    <n v="0"/>
    <n v="12"/>
    <n v="-12"/>
    <n v="0"/>
    <n v="18000"/>
    <n v="-18000"/>
    <n v="1500"/>
  </r>
  <r>
    <n v="1645"/>
    <x v="4"/>
    <n v="6"/>
    <s v="ene"/>
    <n v="2025"/>
    <s v="Salida"/>
    <x v="2"/>
    <x v="6"/>
    <n v="0"/>
    <n v="5"/>
    <n v="-5"/>
    <n v="0"/>
    <n v="2000"/>
    <n v="-2000"/>
    <n v="400"/>
  </r>
  <r>
    <n v="1646"/>
    <x v="4"/>
    <n v="6"/>
    <s v="ene"/>
    <n v="2025"/>
    <s v="Salida"/>
    <x v="2"/>
    <x v="3"/>
    <n v="0"/>
    <n v="3"/>
    <n v="-3"/>
    <n v="0"/>
    <n v="6900"/>
    <n v="-6900"/>
    <n v="2300"/>
  </r>
  <r>
    <n v="1647"/>
    <x v="4"/>
    <n v="6"/>
    <s v="ene"/>
    <n v="2025"/>
    <s v="Salida"/>
    <x v="2"/>
    <x v="5"/>
    <n v="0"/>
    <n v="16"/>
    <n v="-16"/>
    <n v="0"/>
    <n v="7200"/>
    <n v="-7200"/>
    <n v="450"/>
  </r>
  <r>
    <n v="1648"/>
    <x v="4"/>
    <n v="6"/>
    <s v="ene"/>
    <n v="2025"/>
    <s v="Entrada"/>
    <x v="1"/>
    <x v="0"/>
    <n v="3"/>
    <n v="0"/>
    <n v="3"/>
    <n v="1950"/>
    <n v="0"/>
    <n v="1950"/>
    <n v="650"/>
  </r>
  <r>
    <n v="1649"/>
    <x v="4"/>
    <n v="6"/>
    <s v="ene"/>
    <n v="2025"/>
    <s v="Entrada"/>
    <x v="1"/>
    <x v="2"/>
    <n v="9"/>
    <n v="0"/>
    <n v="9"/>
    <n v="10800"/>
    <n v="0"/>
    <n v="10800"/>
    <n v="1200"/>
  </r>
  <r>
    <n v="1650"/>
    <x v="4"/>
    <n v="6"/>
    <s v="ene"/>
    <n v="2025"/>
    <s v="Salida"/>
    <x v="2"/>
    <x v="4"/>
    <n v="0"/>
    <n v="17"/>
    <n v="-17"/>
    <n v="0"/>
    <n v="1190"/>
    <n v="-1190"/>
    <n v="70"/>
  </r>
  <r>
    <n v="1651"/>
    <x v="4"/>
    <n v="6"/>
    <s v="ene"/>
    <n v="2025"/>
    <s v="Entrada"/>
    <x v="1"/>
    <x v="1"/>
    <n v="8"/>
    <n v="0"/>
    <n v="8"/>
    <n v="9600"/>
    <n v="0"/>
    <n v="9600"/>
    <n v="1200"/>
  </r>
  <r>
    <n v="1652"/>
    <x v="4"/>
    <n v="6"/>
    <s v="ene"/>
    <n v="2025"/>
    <s v="Entrada"/>
    <x v="1"/>
    <x v="6"/>
    <n v="13"/>
    <n v="0"/>
    <n v="13"/>
    <n v="3900"/>
    <n v="0"/>
    <n v="3900"/>
    <n v="300"/>
  </r>
  <r>
    <n v="1653"/>
    <x v="4"/>
    <n v="6"/>
    <s v="ene"/>
    <n v="2025"/>
    <s v="Entrada"/>
    <x v="1"/>
    <x v="3"/>
    <n v="3"/>
    <n v="0"/>
    <n v="3"/>
    <n v="6000"/>
    <n v="0"/>
    <n v="6000"/>
    <n v="2000"/>
  </r>
  <r>
    <n v="1654"/>
    <x v="4"/>
    <n v="6"/>
    <s v="ene"/>
    <n v="2025"/>
    <s v="Salida"/>
    <x v="2"/>
    <x v="5"/>
    <n v="0"/>
    <n v="15"/>
    <n v="-15"/>
    <n v="0"/>
    <n v="6750"/>
    <n v="-6750"/>
    <n v="450"/>
  </r>
  <r>
    <n v="1655"/>
    <x v="4"/>
    <n v="6"/>
    <s v="ene"/>
    <n v="2025"/>
    <s v="Salida"/>
    <x v="2"/>
    <x v="0"/>
    <n v="0"/>
    <n v="18"/>
    <n v="-18"/>
    <n v="0"/>
    <n v="13500"/>
    <n v="-13500"/>
    <n v="750"/>
  </r>
  <r>
    <n v="1656"/>
    <x v="4"/>
    <n v="6"/>
    <s v="ene"/>
    <n v="2025"/>
    <s v="Salida"/>
    <x v="2"/>
    <x v="2"/>
    <n v="0"/>
    <n v="15"/>
    <n v="-15"/>
    <n v="0"/>
    <n v="22500"/>
    <n v="-22500"/>
    <n v="1500"/>
  </r>
  <r>
    <n v="1657"/>
    <x v="4"/>
    <n v="6"/>
    <s v="ene"/>
    <n v="2025"/>
    <s v="Entrada"/>
    <x v="1"/>
    <x v="4"/>
    <n v="3"/>
    <n v="0"/>
    <n v="3"/>
    <n v="150"/>
    <n v="0"/>
    <n v="150"/>
    <n v="50"/>
  </r>
  <r>
    <n v="1658"/>
    <x v="4"/>
    <n v="6"/>
    <s v="ene"/>
    <n v="2025"/>
    <s v="Salida"/>
    <x v="2"/>
    <x v="1"/>
    <n v="0"/>
    <n v="17"/>
    <n v="-17"/>
    <n v="0"/>
    <n v="25500"/>
    <n v="-25500"/>
    <n v="1500"/>
  </r>
  <r>
    <n v="1659"/>
    <x v="4"/>
    <n v="6"/>
    <s v="ene"/>
    <n v="2025"/>
    <s v="Salida"/>
    <x v="2"/>
    <x v="6"/>
    <n v="0"/>
    <n v="17"/>
    <n v="-17"/>
    <n v="0"/>
    <n v="6800"/>
    <n v="-6800"/>
    <n v="400"/>
  </r>
  <r>
    <n v="1660"/>
    <x v="4"/>
    <n v="6"/>
    <s v="ene"/>
    <n v="2025"/>
    <s v="Entrada"/>
    <x v="1"/>
    <x v="3"/>
    <n v="9"/>
    <n v="0"/>
    <n v="9"/>
    <n v="18000"/>
    <n v="0"/>
    <n v="18000"/>
    <n v="2000"/>
  </r>
  <r>
    <n v="1661"/>
    <x v="4"/>
    <n v="6"/>
    <s v="ene"/>
    <n v="2025"/>
    <s v="Entrada"/>
    <x v="1"/>
    <x v="5"/>
    <n v="9"/>
    <n v="0"/>
    <n v="9"/>
    <n v="4320"/>
    <n v="0"/>
    <n v="4320"/>
    <n v="480"/>
  </r>
  <r>
    <n v="1662"/>
    <x v="4"/>
    <n v="6"/>
    <s v="ene"/>
    <n v="2025"/>
    <s v="Salida"/>
    <x v="2"/>
    <x v="0"/>
    <n v="0"/>
    <n v="17"/>
    <n v="-17"/>
    <n v="0"/>
    <n v="12750"/>
    <n v="-12750"/>
    <n v="750"/>
  </r>
  <r>
    <n v="1663"/>
    <x v="4"/>
    <n v="6"/>
    <s v="ene"/>
    <n v="2025"/>
    <s v="Entrada"/>
    <x v="1"/>
    <x v="2"/>
    <n v="3"/>
    <n v="0"/>
    <n v="3"/>
    <n v="3600"/>
    <n v="0"/>
    <n v="3600"/>
    <n v="1200"/>
  </r>
  <r>
    <n v="1664"/>
    <x v="4"/>
    <n v="6"/>
    <s v="ene"/>
    <n v="2025"/>
    <s v="Salida"/>
    <x v="2"/>
    <x v="4"/>
    <n v="0"/>
    <n v="3"/>
    <n v="-3"/>
    <n v="0"/>
    <n v="210"/>
    <n v="-210"/>
    <n v="70"/>
  </r>
  <r>
    <n v="1665"/>
    <x v="4"/>
    <n v="6"/>
    <s v="ene"/>
    <n v="2025"/>
    <s v="Entrada"/>
    <x v="1"/>
    <x v="1"/>
    <n v="1"/>
    <n v="0"/>
    <n v="1"/>
    <n v="1200"/>
    <n v="0"/>
    <n v="1200"/>
    <n v="1200"/>
  </r>
  <r>
    <n v="1666"/>
    <x v="4"/>
    <n v="6"/>
    <s v="ene"/>
    <n v="2025"/>
    <s v="Salida"/>
    <x v="2"/>
    <x v="6"/>
    <n v="0"/>
    <n v="1"/>
    <n v="-1"/>
    <n v="0"/>
    <n v="400"/>
    <n v="-400"/>
    <n v="400"/>
  </r>
  <r>
    <n v="1667"/>
    <x v="4"/>
    <n v="6"/>
    <s v="ene"/>
    <n v="2025"/>
    <s v="Entrada"/>
    <x v="1"/>
    <x v="3"/>
    <n v="12"/>
    <n v="0"/>
    <n v="12"/>
    <n v="24000"/>
    <n v="0"/>
    <n v="24000"/>
    <n v="2000"/>
  </r>
  <r>
    <n v="1668"/>
    <x v="4"/>
    <n v="6"/>
    <s v="ene"/>
    <n v="2025"/>
    <s v="Entrada"/>
    <x v="1"/>
    <x v="5"/>
    <n v="17"/>
    <n v="0"/>
    <n v="17"/>
    <n v="8160"/>
    <n v="0"/>
    <n v="8160"/>
    <n v="480"/>
  </r>
  <r>
    <n v="1669"/>
    <x v="4"/>
    <n v="6"/>
    <s v="ene"/>
    <n v="2025"/>
    <s v="Salida"/>
    <x v="2"/>
    <x v="0"/>
    <n v="0"/>
    <n v="10"/>
    <n v="-10"/>
    <n v="0"/>
    <n v="7500"/>
    <n v="-7500"/>
    <n v="750"/>
  </r>
  <r>
    <n v="1670"/>
    <x v="4"/>
    <n v="6"/>
    <s v="ene"/>
    <n v="2025"/>
    <s v="Entrada"/>
    <x v="1"/>
    <x v="2"/>
    <n v="13"/>
    <n v="0"/>
    <n v="13"/>
    <n v="15600"/>
    <n v="0"/>
    <n v="15600"/>
    <n v="1200"/>
  </r>
  <r>
    <n v="1671"/>
    <x v="4"/>
    <n v="6"/>
    <s v="ene"/>
    <n v="2025"/>
    <s v="Salida"/>
    <x v="2"/>
    <x v="4"/>
    <n v="0"/>
    <n v="10"/>
    <n v="-10"/>
    <n v="0"/>
    <n v="700"/>
    <n v="-700"/>
    <n v="70"/>
  </r>
  <r>
    <n v="1672"/>
    <x v="4"/>
    <n v="6"/>
    <s v="ene"/>
    <n v="2025"/>
    <s v="Entrada"/>
    <x v="1"/>
    <x v="1"/>
    <n v="1"/>
    <n v="0"/>
    <n v="1"/>
    <n v="1200"/>
    <n v="0"/>
    <n v="1200"/>
    <n v="1200"/>
  </r>
  <r>
    <n v="1673"/>
    <x v="4"/>
    <n v="6"/>
    <s v="ene"/>
    <n v="2025"/>
    <s v="Entrada"/>
    <x v="1"/>
    <x v="6"/>
    <n v="3"/>
    <n v="0"/>
    <n v="3"/>
    <n v="900"/>
    <n v="0"/>
    <n v="900"/>
    <n v="300"/>
  </r>
  <r>
    <n v="1674"/>
    <x v="4"/>
    <n v="6"/>
    <s v="ene"/>
    <n v="2025"/>
    <s v="Entrada"/>
    <x v="1"/>
    <x v="3"/>
    <n v="12"/>
    <n v="0"/>
    <n v="12"/>
    <n v="24000"/>
    <n v="0"/>
    <n v="24000"/>
    <n v="2000"/>
  </r>
  <r>
    <n v="1675"/>
    <x v="4"/>
    <n v="6"/>
    <s v="ene"/>
    <n v="2025"/>
    <s v="Entrada"/>
    <x v="1"/>
    <x v="5"/>
    <n v="7"/>
    <n v="0"/>
    <n v="7"/>
    <n v="3360"/>
    <n v="0"/>
    <n v="3360"/>
    <n v="480"/>
  </r>
  <r>
    <n v="1676"/>
    <x v="4"/>
    <n v="6"/>
    <s v="ene"/>
    <n v="2025"/>
    <s v="Entrada"/>
    <x v="1"/>
    <x v="0"/>
    <n v="19"/>
    <n v="0"/>
    <n v="19"/>
    <n v="12350"/>
    <n v="0"/>
    <n v="12350"/>
    <n v="650"/>
  </r>
  <r>
    <n v="1677"/>
    <x v="4"/>
    <n v="6"/>
    <s v="ene"/>
    <n v="2025"/>
    <s v="Salida"/>
    <x v="2"/>
    <x v="2"/>
    <n v="0"/>
    <n v="15"/>
    <n v="-15"/>
    <n v="0"/>
    <n v="22500"/>
    <n v="-22500"/>
    <n v="1500"/>
  </r>
  <r>
    <n v="1678"/>
    <x v="4"/>
    <n v="6"/>
    <s v="ene"/>
    <n v="2025"/>
    <s v="Entrada"/>
    <x v="1"/>
    <x v="4"/>
    <n v="1"/>
    <n v="0"/>
    <n v="1"/>
    <n v="50"/>
    <n v="0"/>
    <n v="50"/>
    <n v="50"/>
  </r>
  <r>
    <n v="1679"/>
    <x v="4"/>
    <n v="6"/>
    <s v="ene"/>
    <n v="2025"/>
    <s v="Salida"/>
    <x v="2"/>
    <x v="1"/>
    <n v="0"/>
    <n v="13"/>
    <n v="-13"/>
    <n v="0"/>
    <n v="19500"/>
    <n v="-19500"/>
    <n v="1500"/>
  </r>
  <r>
    <n v="1680"/>
    <x v="4"/>
    <n v="6"/>
    <s v="ene"/>
    <n v="2025"/>
    <s v="Entrada"/>
    <x v="1"/>
    <x v="6"/>
    <n v="16"/>
    <n v="0"/>
    <n v="16"/>
    <n v="4800"/>
    <n v="0"/>
    <n v="4800"/>
    <n v="300"/>
  </r>
  <r>
    <n v="1681"/>
    <x v="4"/>
    <n v="6"/>
    <s v="ene"/>
    <n v="2025"/>
    <s v="Salida"/>
    <x v="2"/>
    <x v="3"/>
    <n v="0"/>
    <n v="19"/>
    <n v="-19"/>
    <n v="0"/>
    <n v="43700"/>
    <n v="-43700"/>
    <n v="2300"/>
  </r>
  <r>
    <n v="1682"/>
    <x v="4"/>
    <n v="6"/>
    <s v="ene"/>
    <n v="2025"/>
    <s v="Entrada"/>
    <x v="1"/>
    <x v="5"/>
    <n v="7"/>
    <n v="0"/>
    <n v="7"/>
    <n v="3360"/>
    <n v="0"/>
    <n v="3360"/>
    <n v="480"/>
  </r>
  <r>
    <n v="1683"/>
    <x v="4"/>
    <n v="6"/>
    <s v="ene"/>
    <n v="2025"/>
    <s v="Salida"/>
    <x v="2"/>
    <x v="0"/>
    <n v="0"/>
    <n v="17"/>
    <n v="-17"/>
    <n v="0"/>
    <n v="12750"/>
    <n v="-12750"/>
    <n v="750"/>
  </r>
  <r>
    <n v="1684"/>
    <x v="4"/>
    <n v="6"/>
    <s v="ene"/>
    <n v="2025"/>
    <s v="Salida"/>
    <x v="2"/>
    <x v="2"/>
    <n v="0"/>
    <n v="15"/>
    <n v="-15"/>
    <n v="0"/>
    <n v="22500"/>
    <n v="-22500"/>
    <n v="1500"/>
  </r>
  <r>
    <n v="1685"/>
    <x v="4"/>
    <n v="6"/>
    <s v="ene"/>
    <n v="2025"/>
    <s v="Entrada"/>
    <x v="1"/>
    <x v="4"/>
    <n v="8"/>
    <n v="0"/>
    <n v="8"/>
    <n v="400"/>
    <n v="0"/>
    <n v="400"/>
    <n v="50"/>
  </r>
  <r>
    <n v="1686"/>
    <x v="4"/>
    <n v="6"/>
    <s v="ene"/>
    <n v="2025"/>
    <s v="Entrada"/>
    <x v="1"/>
    <x v="1"/>
    <n v="3"/>
    <n v="0"/>
    <n v="3"/>
    <n v="3600"/>
    <n v="0"/>
    <n v="3600"/>
    <n v="1200"/>
  </r>
  <r>
    <n v="1687"/>
    <x v="4"/>
    <n v="6"/>
    <s v="ene"/>
    <n v="2025"/>
    <s v="Entrada"/>
    <x v="1"/>
    <x v="6"/>
    <n v="7"/>
    <n v="0"/>
    <n v="7"/>
    <n v="2100"/>
    <n v="0"/>
    <n v="2100"/>
    <n v="300"/>
  </r>
  <r>
    <n v="1688"/>
    <x v="4"/>
    <n v="6"/>
    <s v="ene"/>
    <n v="2025"/>
    <s v="Entrada"/>
    <x v="1"/>
    <x v="3"/>
    <n v="3"/>
    <n v="0"/>
    <n v="3"/>
    <n v="6000"/>
    <n v="0"/>
    <n v="6000"/>
    <n v="2000"/>
  </r>
  <r>
    <n v="1689"/>
    <x v="4"/>
    <n v="6"/>
    <s v="ene"/>
    <n v="2025"/>
    <s v="Salida"/>
    <x v="2"/>
    <x v="5"/>
    <n v="0"/>
    <n v="17"/>
    <n v="-17"/>
    <n v="0"/>
    <n v="7650"/>
    <n v="-7650"/>
    <n v="450"/>
  </r>
  <r>
    <n v="1690"/>
    <x v="4"/>
    <n v="6"/>
    <s v="ene"/>
    <n v="2025"/>
    <s v="Entrada"/>
    <x v="1"/>
    <x v="0"/>
    <n v="6"/>
    <n v="0"/>
    <n v="6"/>
    <n v="3900"/>
    <n v="0"/>
    <n v="3900"/>
    <n v="650"/>
  </r>
  <r>
    <n v="1691"/>
    <x v="4"/>
    <n v="6"/>
    <s v="ene"/>
    <n v="2025"/>
    <s v="Salida"/>
    <x v="2"/>
    <x v="2"/>
    <n v="0"/>
    <n v="12"/>
    <n v="-12"/>
    <n v="0"/>
    <n v="18000"/>
    <n v="-18000"/>
    <n v="1500"/>
  </r>
  <r>
    <n v="1692"/>
    <x v="4"/>
    <n v="6"/>
    <s v="ene"/>
    <n v="2025"/>
    <s v="Salida"/>
    <x v="2"/>
    <x v="4"/>
    <n v="0"/>
    <n v="13"/>
    <n v="-13"/>
    <n v="0"/>
    <n v="910"/>
    <n v="-910"/>
    <n v="70"/>
  </r>
  <r>
    <n v="1693"/>
    <x v="4"/>
    <n v="6"/>
    <s v="ene"/>
    <n v="2025"/>
    <s v="Entrada"/>
    <x v="1"/>
    <x v="1"/>
    <n v="3"/>
    <n v="0"/>
    <n v="3"/>
    <n v="3600"/>
    <n v="0"/>
    <n v="3600"/>
    <n v="1200"/>
  </r>
  <r>
    <n v="1694"/>
    <x v="4"/>
    <n v="6"/>
    <s v="ene"/>
    <n v="2025"/>
    <s v="Entrada"/>
    <x v="1"/>
    <x v="6"/>
    <n v="15"/>
    <n v="0"/>
    <n v="15"/>
    <n v="4500"/>
    <n v="0"/>
    <n v="4500"/>
    <n v="300"/>
  </r>
  <r>
    <n v="1695"/>
    <x v="4"/>
    <n v="6"/>
    <s v="ene"/>
    <n v="2025"/>
    <s v="Salida"/>
    <x v="2"/>
    <x v="3"/>
    <n v="0"/>
    <n v="11"/>
    <n v="-11"/>
    <n v="0"/>
    <n v="25300"/>
    <n v="-25300"/>
    <n v="2300"/>
  </r>
  <r>
    <n v="1696"/>
    <x v="4"/>
    <n v="6"/>
    <s v="ene"/>
    <n v="2025"/>
    <s v="Entrada"/>
    <x v="1"/>
    <x v="5"/>
    <n v="19"/>
    <n v="0"/>
    <n v="19"/>
    <n v="9120"/>
    <n v="0"/>
    <n v="9120"/>
    <n v="480"/>
  </r>
  <r>
    <n v="1697"/>
    <x v="4"/>
    <n v="6"/>
    <s v="ene"/>
    <n v="2025"/>
    <s v="Salida"/>
    <x v="2"/>
    <x v="0"/>
    <n v="0"/>
    <n v="12"/>
    <n v="-12"/>
    <n v="0"/>
    <n v="9000"/>
    <n v="-9000"/>
    <n v="750"/>
  </r>
  <r>
    <n v="1698"/>
    <x v="4"/>
    <n v="6"/>
    <s v="ene"/>
    <n v="2025"/>
    <s v="Entrada"/>
    <x v="1"/>
    <x v="2"/>
    <n v="7"/>
    <n v="0"/>
    <n v="7"/>
    <n v="8400"/>
    <n v="0"/>
    <n v="8400"/>
    <n v="1200"/>
  </r>
  <r>
    <n v="1699"/>
    <x v="4"/>
    <n v="6"/>
    <s v="ene"/>
    <n v="2025"/>
    <s v="Salida"/>
    <x v="2"/>
    <x v="4"/>
    <n v="0"/>
    <n v="17"/>
    <n v="-17"/>
    <n v="0"/>
    <n v="1190"/>
    <n v="-1190"/>
    <n v="70"/>
  </r>
  <r>
    <n v="1700"/>
    <x v="4"/>
    <n v="6"/>
    <s v="ene"/>
    <n v="2025"/>
    <s v="Salida"/>
    <x v="2"/>
    <x v="1"/>
    <n v="0"/>
    <n v="12"/>
    <n v="-12"/>
    <n v="0"/>
    <n v="18000"/>
    <n v="-18000"/>
    <n v="1500"/>
  </r>
  <r>
    <n v="1701"/>
    <x v="4"/>
    <n v="6"/>
    <s v="ene"/>
    <n v="2025"/>
    <s v="Salida"/>
    <x v="2"/>
    <x v="6"/>
    <n v="0"/>
    <n v="5"/>
    <n v="-5"/>
    <n v="0"/>
    <n v="2000"/>
    <n v="-2000"/>
    <n v="400"/>
  </r>
  <r>
    <n v="1702"/>
    <x v="4"/>
    <n v="6"/>
    <s v="ene"/>
    <n v="2025"/>
    <s v="Salida"/>
    <x v="2"/>
    <x v="3"/>
    <n v="0"/>
    <n v="1"/>
    <n v="-1"/>
    <n v="0"/>
    <n v="2300"/>
    <n v="-2300"/>
    <n v="2300"/>
  </r>
  <r>
    <n v="1703"/>
    <x v="4"/>
    <n v="6"/>
    <s v="ene"/>
    <n v="2025"/>
    <s v="Entrada"/>
    <x v="1"/>
    <x v="5"/>
    <n v="5"/>
    <n v="0"/>
    <n v="5"/>
    <n v="2400"/>
    <n v="0"/>
    <n v="2400"/>
    <n v="480"/>
  </r>
  <r>
    <n v="1704"/>
    <x v="4"/>
    <n v="6"/>
    <s v="ene"/>
    <n v="2025"/>
    <s v="Salida"/>
    <x v="2"/>
    <x v="0"/>
    <n v="0"/>
    <n v="3"/>
    <n v="-3"/>
    <n v="0"/>
    <n v="2250"/>
    <n v="-2250"/>
    <n v="750"/>
  </r>
  <r>
    <n v="1705"/>
    <x v="4"/>
    <n v="6"/>
    <s v="ene"/>
    <n v="2025"/>
    <s v="Salida"/>
    <x v="2"/>
    <x v="2"/>
    <n v="0"/>
    <n v="20"/>
    <n v="-20"/>
    <n v="0"/>
    <n v="30000"/>
    <n v="-30000"/>
    <n v="1500"/>
  </r>
  <r>
    <n v="1706"/>
    <x v="4"/>
    <n v="6"/>
    <s v="ene"/>
    <n v="2025"/>
    <s v="Salida"/>
    <x v="2"/>
    <x v="4"/>
    <n v="0"/>
    <n v="3"/>
    <n v="-3"/>
    <n v="0"/>
    <n v="210"/>
    <n v="-210"/>
    <n v="70"/>
  </r>
  <r>
    <n v="1707"/>
    <x v="4"/>
    <n v="6"/>
    <s v="ene"/>
    <n v="2025"/>
    <s v="Salida"/>
    <x v="2"/>
    <x v="1"/>
    <n v="0"/>
    <n v="17"/>
    <n v="-17"/>
    <n v="0"/>
    <n v="25500"/>
    <n v="-25500"/>
    <n v="1500"/>
  </r>
  <r>
    <n v="1708"/>
    <x v="4"/>
    <n v="6"/>
    <s v="ene"/>
    <n v="2025"/>
    <s v="Entrada"/>
    <x v="1"/>
    <x v="6"/>
    <n v="3"/>
    <n v="0"/>
    <n v="3"/>
    <n v="900"/>
    <n v="0"/>
    <n v="900"/>
    <n v="300"/>
  </r>
  <r>
    <n v="1709"/>
    <x v="4"/>
    <n v="6"/>
    <s v="ene"/>
    <n v="2025"/>
    <s v="Entrada"/>
    <x v="1"/>
    <x v="3"/>
    <n v="17"/>
    <n v="0"/>
    <n v="17"/>
    <n v="34000"/>
    <n v="0"/>
    <n v="34000"/>
    <n v="2000"/>
  </r>
  <r>
    <n v="1710"/>
    <x v="4"/>
    <n v="6"/>
    <s v="ene"/>
    <n v="2025"/>
    <s v="Salida"/>
    <x v="2"/>
    <x v="5"/>
    <n v="0"/>
    <n v="17"/>
    <n v="-17"/>
    <n v="0"/>
    <n v="7650"/>
    <n v="-7650"/>
    <n v="450"/>
  </r>
  <r>
    <n v="1711"/>
    <x v="4"/>
    <n v="6"/>
    <s v="ene"/>
    <n v="2025"/>
    <s v="Salida"/>
    <x v="2"/>
    <x v="0"/>
    <n v="0"/>
    <n v="2"/>
    <n v="-2"/>
    <n v="0"/>
    <n v="1500"/>
    <n v="-1500"/>
    <n v="750"/>
  </r>
  <r>
    <n v="1712"/>
    <x v="4"/>
    <n v="6"/>
    <s v="ene"/>
    <n v="2025"/>
    <s v="Salida"/>
    <x v="2"/>
    <x v="2"/>
    <n v="0"/>
    <n v="4"/>
    <n v="-4"/>
    <n v="0"/>
    <n v="6000"/>
    <n v="-6000"/>
    <n v="1500"/>
  </r>
  <r>
    <n v="1713"/>
    <x v="4"/>
    <n v="6"/>
    <s v="ene"/>
    <n v="2025"/>
    <s v="Salida"/>
    <x v="2"/>
    <x v="4"/>
    <n v="0"/>
    <n v="3"/>
    <n v="-3"/>
    <n v="0"/>
    <n v="210"/>
    <n v="-210"/>
    <n v="70"/>
  </r>
  <r>
    <n v="1714"/>
    <x v="4"/>
    <n v="6"/>
    <s v="ene"/>
    <n v="2025"/>
    <s v="Entrada"/>
    <x v="1"/>
    <x v="1"/>
    <n v="11"/>
    <n v="0"/>
    <n v="11"/>
    <n v="13200"/>
    <n v="0"/>
    <n v="13200"/>
    <n v="1200"/>
  </r>
  <r>
    <n v="1715"/>
    <x v="4"/>
    <n v="6"/>
    <s v="ene"/>
    <n v="2025"/>
    <s v="Salida"/>
    <x v="2"/>
    <x v="6"/>
    <n v="0"/>
    <n v="13"/>
    <n v="-13"/>
    <n v="0"/>
    <n v="5200"/>
    <n v="-5200"/>
    <n v="400"/>
  </r>
  <r>
    <n v="1716"/>
    <x v="4"/>
    <n v="6"/>
    <s v="ene"/>
    <n v="2025"/>
    <s v="Entrada"/>
    <x v="1"/>
    <x v="3"/>
    <n v="16"/>
    <n v="0"/>
    <n v="16"/>
    <n v="32000"/>
    <n v="0"/>
    <n v="32000"/>
    <n v="2000"/>
  </r>
  <r>
    <n v="1717"/>
    <x v="4"/>
    <n v="6"/>
    <s v="ene"/>
    <n v="2025"/>
    <s v="Salida"/>
    <x v="2"/>
    <x v="5"/>
    <n v="0"/>
    <n v="13"/>
    <n v="-13"/>
    <n v="0"/>
    <n v="5850"/>
    <n v="-5850"/>
    <n v="450"/>
  </r>
  <r>
    <n v="1718"/>
    <x v="4"/>
    <n v="6"/>
    <s v="ene"/>
    <n v="2025"/>
    <s v="Salida"/>
    <x v="2"/>
    <x v="0"/>
    <n v="0"/>
    <n v="3"/>
    <n v="-3"/>
    <n v="0"/>
    <n v="2250"/>
    <n v="-2250"/>
    <n v="750"/>
  </r>
  <r>
    <n v="1719"/>
    <x v="4"/>
    <n v="6"/>
    <s v="ene"/>
    <n v="2025"/>
    <s v="Salida"/>
    <x v="2"/>
    <x v="2"/>
    <n v="0"/>
    <n v="16"/>
    <n v="-16"/>
    <n v="0"/>
    <n v="24000"/>
    <n v="-24000"/>
    <n v="1500"/>
  </r>
  <r>
    <n v="1720"/>
    <x v="4"/>
    <n v="6"/>
    <s v="ene"/>
    <n v="2025"/>
    <s v="Salida"/>
    <x v="2"/>
    <x v="4"/>
    <n v="0"/>
    <n v="13"/>
    <n v="-13"/>
    <n v="0"/>
    <n v="910"/>
    <n v="-910"/>
    <n v="70"/>
  </r>
  <r>
    <n v="1721"/>
    <x v="4"/>
    <n v="6"/>
    <s v="ene"/>
    <n v="2025"/>
    <s v="Salida"/>
    <x v="2"/>
    <x v="1"/>
    <n v="0"/>
    <n v="17"/>
    <n v="-17"/>
    <n v="0"/>
    <n v="25500"/>
    <n v="-25500"/>
    <n v="1500"/>
  </r>
  <r>
    <n v="1722"/>
    <x v="4"/>
    <n v="6"/>
    <s v="ene"/>
    <n v="2025"/>
    <s v="Salida"/>
    <x v="2"/>
    <x v="6"/>
    <n v="0"/>
    <n v="20"/>
    <n v="-20"/>
    <n v="0"/>
    <n v="8000"/>
    <n v="-8000"/>
    <n v="400"/>
  </r>
  <r>
    <n v="1723"/>
    <x v="4"/>
    <n v="6"/>
    <s v="ene"/>
    <n v="2025"/>
    <s v="Salida"/>
    <x v="2"/>
    <x v="3"/>
    <n v="0"/>
    <n v="16"/>
    <n v="-16"/>
    <n v="0"/>
    <n v="36800"/>
    <n v="-36800"/>
    <n v="2300"/>
  </r>
  <r>
    <n v="1724"/>
    <x v="4"/>
    <n v="6"/>
    <s v="ene"/>
    <n v="2025"/>
    <s v="Entrada"/>
    <x v="1"/>
    <x v="5"/>
    <n v="3"/>
    <n v="0"/>
    <n v="3"/>
    <n v="1440"/>
    <n v="0"/>
    <n v="1440"/>
    <n v="480"/>
  </r>
  <r>
    <n v="1725"/>
    <x v="4"/>
    <n v="6"/>
    <s v="ene"/>
    <n v="2025"/>
    <s v="Entrada"/>
    <x v="1"/>
    <x v="0"/>
    <n v="5"/>
    <n v="0"/>
    <n v="5"/>
    <n v="3250"/>
    <n v="0"/>
    <n v="3250"/>
    <n v="650"/>
  </r>
  <r>
    <n v="1726"/>
    <x v="4"/>
    <n v="6"/>
    <s v="ene"/>
    <n v="2025"/>
    <s v="Entrada"/>
    <x v="1"/>
    <x v="2"/>
    <n v="4"/>
    <n v="0"/>
    <n v="4"/>
    <n v="4800"/>
    <n v="0"/>
    <n v="4800"/>
    <n v="1200"/>
  </r>
  <r>
    <n v="1727"/>
    <x v="4"/>
    <n v="6"/>
    <s v="ene"/>
    <n v="2025"/>
    <s v="Salida"/>
    <x v="2"/>
    <x v="4"/>
    <n v="0"/>
    <n v="17"/>
    <n v="-17"/>
    <n v="0"/>
    <n v="1190"/>
    <n v="-1190"/>
    <n v="70"/>
  </r>
  <r>
    <n v="1728"/>
    <x v="4"/>
    <n v="6"/>
    <s v="ene"/>
    <n v="2025"/>
    <s v="Entrada"/>
    <x v="1"/>
    <x v="1"/>
    <n v="7"/>
    <n v="0"/>
    <n v="7"/>
    <n v="8400"/>
    <n v="0"/>
    <n v="8400"/>
    <n v="1200"/>
  </r>
  <r>
    <n v="1729"/>
    <x v="4"/>
    <n v="6"/>
    <s v="ene"/>
    <n v="2025"/>
    <s v="Salida"/>
    <x v="2"/>
    <x v="6"/>
    <n v="0"/>
    <n v="14"/>
    <n v="-14"/>
    <n v="0"/>
    <n v="5600"/>
    <n v="-5600"/>
    <n v="400"/>
  </r>
  <r>
    <n v="1730"/>
    <x v="4"/>
    <n v="6"/>
    <s v="ene"/>
    <n v="2025"/>
    <s v="Entrada"/>
    <x v="1"/>
    <x v="3"/>
    <n v="5"/>
    <n v="0"/>
    <n v="5"/>
    <n v="10000"/>
    <n v="0"/>
    <n v="10000"/>
    <n v="2000"/>
  </r>
  <r>
    <n v="1731"/>
    <x v="4"/>
    <n v="6"/>
    <s v="ene"/>
    <n v="2025"/>
    <s v="Salida"/>
    <x v="2"/>
    <x v="5"/>
    <n v="0"/>
    <n v="19"/>
    <n v="-19"/>
    <n v="0"/>
    <n v="8550"/>
    <n v="-8550"/>
    <n v="450"/>
  </r>
  <r>
    <n v="1732"/>
    <x v="4"/>
    <n v="6"/>
    <s v="ene"/>
    <n v="2025"/>
    <s v="Entrada"/>
    <x v="1"/>
    <x v="0"/>
    <n v="8"/>
    <n v="0"/>
    <n v="8"/>
    <n v="5200"/>
    <n v="0"/>
    <n v="5200"/>
    <n v="650"/>
  </r>
  <r>
    <n v="1733"/>
    <x v="4"/>
    <n v="6"/>
    <s v="ene"/>
    <n v="2025"/>
    <s v="Entrada"/>
    <x v="1"/>
    <x v="2"/>
    <n v="14"/>
    <n v="0"/>
    <n v="14"/>
    <n v="16800"/>
    <n v="0"/>
    <n v="16800"/>
    <n v="1200"/>
  </r>
  <r>
    <n v="1734"/>
    <x v="4"/>
    <n v="6"/>
    <s v="ene"/>
    <n v="2025"/>
    <s v="Entrada"/>
    <x v="1"/>
    <x v="4"/>
    <n v="7"/>
    <n v="0"/>
    <n v="7"/>
    <n v="350"/>
    <n v="0"/>
    <n v="350"/>
    <n v="50"/>
  </r>
  <r>
    <n v="1735"/>
    <x v="5"/>
    <n v="7"/>
    <s v="ene"/>
    <n v="2025"/>
    <s v="Entrada"/>
    <x v="1"/>
    <x v="1"/>
    <n v="3"/>
    <n v="0"/>
    <n v="3"/>
    <n v="3600"/>
    <n v="0"/>
    <n v="3600"/>
    <n v="1200"/>
  </r>
  <r>
    <n v="1736"/>
    <x v="5"/>
    <n v="7"/>
    <s v="ene"/>
    <n v="2025"/>
    <s v="Entrada"/>
    <x v="1"/>
    <x v="6"/>
    <n v="5"/>
    <n v="0"/>
    <n v="5"/>
    <n v="1500"/>
    <n v="0"/>
    <n v="1500"/>
    <n v="300"/>
  </r>
  <r>
    <n v="1737"/>
    <x v="5"/>
    <n v="7"/>
    <s v="ene"/>
    <n v="2025"/>
    <s v="Salida"/>
    <x v="2"/>
    <x v="3"/>
    <n v="0"/>
    <n v="5"/>
    <n v="-5"/>
    <n v="0"/>
    <n v="11500"/>
    <n v="-11500"/>
    <n v="2300"/>
  </r>
  <r>
    <n v="1738"/>
    <x v="5"/>
    <n v="7"/>
    <s v="ene"/>
    <n v="2025"/>
    <s v="Salida"/>
    <x v="2"/>
    <x v="5"/>
    <n v="0"/>
    <n v="10"/>
    <n v="-10"/>
    <n v="0"/>
    <n v="4500"/>
    <n v="-4500"/>
    <n v="450"/>
  </r>
  <r>
    <n v="1739"/>
    <x v="5"/>
    <n v="7"/>
    <s v="ene"/>
    <n v="2025"/>
    <s v="Entrada"/>
    <x v="1"/>
    <x v="0"/>
    <n v="4"/>
    <n v="0"/>
    <n v="4"/>
    <n v="2600"/>
    <n v="0"/>
    <n v="2600"/>
    <n v="650"/>
  </r>
  <r>
    <n v="1740"/>
    <x v="5"/>
    <n v="7"/>
    <s v="ene"/>
    <n v="2025"/>
    <s v="Entrada"/>
    <x v="1"/>
    <x v="2"/>
    <n v="20"/>
    <n v="0"/>
    <n v="20"/>
    <n v="24000"/>
    <n v="0"/>
    <n v="24000"/>
    <n v="1200"/>
  </r>
  <r>
    <n v="1741"/>
    <x v="5"/>
    <n v="7"/>
    <s v="ene"/>
    <n v="2025"/>
    <s v="Salida"/>
    <x v="2"/>
    <x v="4"/>
    <n v="0"/>
    <n v="3"/>
    <n v="-3"/>
    <n v="0"/>
    <n v="210"/>
    <n v="-210"/>
    <n v="70"/>
  </r>
  <r>
    <n v="1742"/>
    <x v="5"/>
    <n v="7"/>
    <s v="ene"/>
    <n v="2025"/>
    <s v="Salida"/>
    <x v="2"/>
    <x v="1"/>
    <n v="0"/>
    <n v="14"/>
    <n v="-14"/>
    <n v="0"/>
    <n v="21000"/>
    <n v="-21000"/>
    <n v="1500"/>
  </r>
  <r>
    <n v="1743"/>
    <x v="5"/>
    <n v="7"/>
    <s v="ene"/>
    <n v="2025"/>
    <s v="Salida"/>
    <x v="2"/>
    <x v="6"/>
    <n v="0"/>
    <n v="17"/>
    <n v="-17"/>
    <n v="0"/>
    <n v="6800"/>
    <n v="-6800"/>
    <n v="400"/>
  </r>
  <r>
    <n v="1744"/>
    <x v="5"/>
    <n v="7"/>
    <s v="ene"/>
    <n v="2025"/>
    <s v="Entrada"/>
    <x v="1"/>
    <x v="3"/>
    <n v="3"/>
    <n v="0"/>
    <n v="3"/>
    <n v="6000"/>
    <n v="0"/>
    <n v="6000"/>
    <n v="2000"/>
  </r>
  <r>
    <n v="1745"/>
    <x v="5"/>
    <n v="7"/>
    <s v="ene"/>
    <n v="2025"/>
    <s v="Entrada"/>
    <x v="1"/>
    <x v="5"/>
    <n v="2"/>
    <n v="0"/>
    <n v="2"/>
    <n v="960"/>
    <n v="0"/>
    <n v="960"/>
    <n v="480"/>
  </r>
  <r>
    <n v="1746"/>
    <x v="5"/>
    <n v="7"/>
    <s v="ene"/>
    <n v="2025"/>
    <s v="Entrada"/>
    <x v="1"/>
    <x v="0"/>
    <n v="3"/>
    <n v="0"/>
    <n v="3"/>
    <n v="1950"/>
    <n v="0"/>
    <n v="1950"/>
    <n v="650"/>
  </r>
  <r>
    <n v="1747"/>
    <x v="5"/>
    <n v="7"/>
    <s v="ene"/>
    <n v="2025"/>
    <s v="Entrada"/>
    <x v="1"/>
    <x v="2"/>
    <n v="11"/>
    <n v="0"/>
    <n v="11"/>
    <n v="13200"/>
    <n v="0"/>
    <n v="13200"/>
    <n v="1200"/>
  </r>
  <r>
    <n v="1748"/>
    <x v="5"/>
    <n v="7"/>
    <s v="ene"/>
    <n v="2025"/>
    <s v="Salida"/>
    <x v="2"/>
    <x v="4"/>
    <n v="0"/>
    <n v="3"/>
    <n v="-3"/>
    <n v="0"/>
    <n v="210"/>
    <n v="-210"/>
    <n v="70"/>
  </r>
  <r>
    <n v="1749"/>
    <x v="5"/>
    <n v="7"/>
    <s v="ene"/>
    <n v="2025"/>
    <s v="Salida"/>
    <x v="2"/>
    <x v="1"/>
    <n v="0"/>
    <n v="17"/>
    <n v="-17"/>
    <n v="0"/>
    <n v="25500"/>
    <n v="-25500"/>
    <n v="1500"/>
  </r>
  <r>
    <n v="1750"/>
    <x v="5"/>
    <n v="7"/>
    <s v="ene"/>
    <n v="2025"/>
    <s v="Salida"/>
    <x v="2"/>
    <x v="6"/>
    <n v="0"/>
    <n v="5"/>
    <n v="-5"/>
    <n v="0"/>
    <n v="2000"/>
    <n v="-2000"/>
    <n v="400"/>
  </r>
  <r>
    <n v="1751"/>
    <x v="5"/>
    <n v="7"/>
    <s v="ene"/>
    <n v="2025"/>
    <s v="Entrada"/>
    <x v="1"/>
    <x v="3"/>
    <n v="11"/>
    <n v="0"/>
    <n v="11"/>
    <n v="22000"/>
    <n v="0"/>
    <n v="22000"/>
    <n v="2000"/>
  </r>
  <r>
    <n v="1752"/>
    <x v="5"/>
    <n v="7"/>
    <s v="ene"/>
    <n v="2025"/>
    <s v="Entrada"/>
    <x v="1"/>
    <x v="5"/>
    <n v="6"/>
    <n v="0"/>
    <n v="6"/>
    <n v="2880"/>
    <n v="0"/>
    <n v="2880"/>
    <n v="480"/>
  </r>
  <r>
    <n v="1753"/>
    <x v="5"/>
    <n v="7"/>
    <s v="ene"/>
    <n v="2025"/>
    <s v="Entrada"/>
    <x v="1"/>
    <x v="0"/>
    <n v="3"/>
    <n v="0"/>
    <n v="3"/>
    <n v="1950"/>
    <n v="0"/>
    <n v="1950"/>
    <n v="650"/>
  </r>
  <r>
    <n v="1754"/>
    <x v="5"/>
    <n v="7"/>
    <s v="ene"/>
    <n v="2025"/>
    <s v="Salida"/>
    <x v="2"/>
    <x v="2"/>
    <n v="0"/>
    <n v="1"/>
    <n v="-1"/>
    <n v="0"/>
    <n v="1500"/>
    <n v="-1500"/>
    <n v="1500"/>
  </r>
  <r>
    <n v="1755"/>
    <x v="5"/>
    <n v="7"/>
    <s v="ene"/>
    <n v="2025"/>
    <s v="Entrada"/>
    <x v="1"/>
    <x v="4"/>
    <n v="20"/>
    <n v="0"/>
    <n v="20"/>
    <n v="1000"/>
    <n v="0"/>
    <n v="1000"/>
    <n v="50"/>
  </r>
  <r>
    <n v="1756"/>
    <x v="5"/>
    <n v="7"/>
    <s v="ene"/>
    <n v="2025"/>
    <s v="Entrada"/>
    <x v="1"/>
    <x v="1"/>
    <n v="21"/>
    <n v="0"/>
    <n v="21"/>
    <n v="25200"/>
    <n v="0"/>
    <n v="25200"/>
    <n v="1200"/>
  </r>
  <r>
    <n v="1757"/>
    <x v="5"/>
    <n v="7"/>
    <s v="ene"/>
    <n v="2025"/>
    <s v="Salida"/>
    <x v="2"/>
    <x v="6"/>
    <n v="0"/>
    <n v="15"/>
    <n v="-15"/>
    <n v="0"/>
    <n v="6000"/>
    <n v="-6000"/>
    <n v="400"/>
  </r>
  <r>
    <n v="1758"/>
    <x v="5"/>
    <n v="7"/>
    <s v="ene"/>
    <n v="2025"/>
    <s v="Salida"/>
    <x v="2"/>
    <x v="3"/>
    <n v="0"/>
    <n v="1"/>
    <n v="-1"/>
    <n v="0"/>
    <n v="2300"/>
    <n v="-2300"/>
    <n v="2300"/>
  </r>
  <r>
    <n v="1759"/>
    <x v="5"/>
    <n v="7"/>
    <s v="ene"/>
    <n v="2025"/>
    <s v="Salida"/>
    <x v="2"/>
    <x v="5"/>
    <n v="0"/>
    <n v="5"/>
    <n v="-5"/>
    <n v="0"/>
    <n v="2250"/>
    <n v="-2250"/>
    <n v="450"/>
  </r>
  <r>
    <n v="1760"/>
    <x v="5"/>
    <n v="7"/>
    <s v="ene"/>
    <n v="2025"/>
    <s v="Entrada"/>
    <x v="1"/>
    <x v="0"/>
    <n v="18"/>
    <n v="0"/>
    <n v="18"/>
    <n v="11700"/>
    <n v="0"/>
    <n v="11700"/>
    <n v="650"/>
  </r>
  <r>
    <n v="1761"/>
    <x v="5"/>
    <n v="7"/>
    <s v="ene"/>
    <n v="2025"/>
    <s v="Entrada"/>
    <x v="1"/>
    <x v="2"/>
    <n v="21"/>
    <n v="0"/>
    <n v="21"/>
    <n v="25200"/>
    <n v="0"/>
    <n v="25200"/>
    <n v="1200"/>
  </r>
  <r>
    <n v="1762"/>
    <x v="5"/>
    <n v="7"/>
    <s v="ene"/>
    <n v="2025"/>
    <s v="Entrada"/>
    <x v="1"/>
    <x v="4"/>
    <n v="3"/>
    <n v="0"/>
    <n v="3"/>
    <n v="150"/>
    <n v="0"/>
    <n v="150"/>
    <n v="50"/>
  </r>
  <r>
    <n v="1763"/>
    <x v="5"/>
    <n v="7"/>
    <s v="ene"/>
    <n v="2025"/>
    <s v="Entrada"/>
    <x v="1"/>
    <x v="1"/>
    <n v="9"/>
    <n v="0"/>
    <n v="9"/>
    <n v="10800"/>
    <n v="0"/>
    <n v="10800"/>
    <n v="1200"/>
  </r>
  <r>
    <n v="1764"/>
    <x v="5"/>
    <n v="7"/>
    <s v="ene"/>
    <n v="2025"/>
    <s v="Entrada"/>
    <x v="1"/>
    <x v="6"/>
    <n v="8"/>
    <n v="0"/>
    <n v="8"/>
    <n v="2400"/>
    <n v="0"/>
    <n v="2400"/>
    <n v="300"/>
  </r>
  <r>
    <n v="1765"/>
    <x v="5"/>
    <n v="7"/>
    <s v="ene"/>
    <n v="2025"/>
    <s v="Salida"/>
    <x v="2"/>
    <x v="3"/>
    <n v="0"/>
    <n v="18"/>
    <n v="-18"/>
    <n v="0"/>
    <n v="41400"/>
    <n v="-41400"/>
    <n v="2300"/>
  </r>
  <r>
    <n v="1766"/>
    <x v="5"/>
    <n v="7"/>
    <s v="ene"/>
    <n v="2025"/>
    <s v="Salida"/>
    <x v="2"/>
    <x v="5"/>
    <n v="0"/>
    <n v="17"/>
    <n v="-17"/>
    <n v="0"/>
    <n v="7650"/>
    <n v="-7650"/>
    <n v="450"/>
  </r>
  <r>
    <n v="1767"/>
    <x v="5"/>
    <n v="7"/>
    <s v="ene"/>
    <n v="2025"/>
    <s v="Salida"/>
    <x v="2"/>
    <x v="0"/>
    <n v="0"/>
    <n v="13"/>
    <n v="-13"/>
    <n v="0"/>
    <n v="9750"/>
    <n v="-9750"/>
    <n v="750"/>
  </r>
  <r>
    <n v="1768"/>
    <x v="5"/>
    <n v="7"/>
    <s v="ene"/>
    <n v="2025"/>
    <s v="Entrada"/>
    <x v="1"/>
    <x v="2"/>
    <n v="21"/>
    <n v="0"/>
    <n v="21"/>
    <n v="25200"/>
    <n v="0"/>
    <n v="25200"/>
    <n v="1200"/>
  </r>
  <r>
    <n v="1769"/>
    <x v="5"/>
    <n v="7"/>
    <s v="ene"/>
    <n v="2025"/>
    <s v="Salida"/>
    <x v="2"/>
    <x v="4"/>
    <n v="0"/>
    <n v="1"/>
    <n v="-1"/>
    <n v="0"/>
    <n v="70"/>
    <n v="-70"/>
    <n v="70"/>
  </r>
  <r>
    <n v="1770"/>
    <x v="5"/>
    <n v="7"/>
    <s v="ene"/>
    <n v="2025"/>
    <s v="Salida"/>
    <x v="2"/>
    <x v="1"/>
    <n v="0"/>
    <n v="5"/>
    <n v="-5"/>
    <n v="0"/>
    <n v="7500"/>
    <n v="-7500"/>
    <n v="1500"/>
  </r>
  <r>
    <n v="1771"/>
    <x v="5"/>
    <n v="7"/>
    <s v="ene"/>
    <n v="2025"/>
    <s v="Entrada"/>
    <x v="1"/>
    <x v="6"/>
    <n v="17"/>
    <n v="0"/>
    <n v="17"/>
    <n v="5100"/>
    <n v="0"/>
    <n v="5100"/>
    <n v="300"/>
  </r>
  <r>
    <n v="1772"/>
    <x v="5"/>
    <n v="7"/>
    <s v="ene"/>
    <n v="2025"/>
    <s v="Salida"/>
    <x v="2"/>
    <x v="3"/>
    <n v="0"/>
    <n v="3"/>
    <n v="-3"/>
    <n v="0"/>
    <n v="6900"/>
    <n v="-6900"/>
    <n v="2300"/>
  </r>
  <r>
    <n v="1773"/>
    <x v="5"/>
    <n v="7"/>
    <s v="ene"/>
    <n v="2025"/>
    <s v="Entrada"/>
    <x v="1"/>
    <x v="5"/>
    <n v="3"/>
    <n v="0"/>
    <n v="3"/>
    <n v="1440"/>
    <n v="0"/>
    <n v="1440"/>
    <n v="480"/>
  </r>
  <r>
    <n v="1774"/>
    <x v="5"/>
    <n v="7"/>
    <s v="ene"/>
    <n v="2025"/>
    <s v="Salida"/>
    <x v="2"/>
    <x v="0"/>
    <n v="0"/>
    <n v="17"/>
    <n v="-17"/>
    <n v="0"/>
    <n v="12750"/>
    <n v="-12750"/>
    <n v="750"/>
  </r>
  <r>
    <n v="1775"/>
    <x v="5"/>
    <n v="7"/>
    <s v="ene"/>
    <n v="2025"/>
    <s v="Salida"/>
    <x v="2"/>
    <x v="2"/>
    <n v="0"/>
    <n v="12"/>
    <n v="-12"/>
    <n v="0"/>
    <n v="18000"/>
    <n v="-18000"/>
    <n v="1500"/>
  </r>
  <r>
    <n v="1776"/>
    <x v="5"/>
    <n v="7"/>
    <s v="ene"/>
    <n v="2025"/>
    <s v="Salida"/>
    <x v="2"/>
    <x v="4"/>
    <n v="0"/>
    <n v="3"/>
    <n v="-3"/>
    <n v="0"/>
    <n v="210"/>
    <n v="-210"/>
    <n v="70"/>
  </r>
  <r>
    <n v="1777"/>
    <x v="5"/>
    <n v="7"/>
    <s v="ene"/>
    <n v="2025"/>
    <s v="Entrada"/>
    <x v="1"/>
    <x v="1"/>
    <n v="12"/>
    <n v="0"/>
    <n v="12"/>
    <n v="14400"/>
    <n v="0"/>
    <n v="14400"/>
    <n v="1200"/>
  </r>
  <r>
    <n v="1778"/>
    <x v="5"/>
    <n v="7"/>
    <s v="ene"/>
    <n v="2025"/>
    <s v="Entrada"/>
    <x v="1"/>
    <x v="6"/>
    <n v="17"/>
    <n v="0"/>
    <n v="17"/>
    <n v="5100"/>
    <n v="0"/>
    <n v="5100"/>
    <n v="300"/>
  </r>
  <r>
    <n v="1779"/>
    <x v="5"/>
    <n v="7"/>
    <s v="ene"/>
    <n v="2025"/>
    <s v="Salida"/>
    <x v="2"/>
    <x v="3"/>
    <n v="0"/>
    <n v="10"/>
    <n v="-10"/>
    <n v="0"/>
    <n v="23000"/>
    <n v="-23000"/>
    <n v="2300"/>
  </r>
  <r>
    <n v="1780"/>
    <x v="5"/>
    <n v="7"/>
    <s v="ene"/>
    <n v="2025"/>
    <s v="Entrada"/>
    <x v="1"/>
    <x v="5"/>
    <n v="3"/>
    <n v="0"/>
    <n v="3"/>
    <n v="1440"/>
    <n v="0"/>
    <n v="1440"/>
    <n v="480"/>
  </r>
  <r>
    <n v="1781"/>
    <x v="5"/>
    <n v="7"/>
    <s v="ene"/>
    <n v="2025"/>
    <s v="Entrada"/>
    <x v="1"/>
    <x v="0"/>
    <n v="3"/>
    <n v="0"/>
    <n v="3"/>
    <n v="1950"/>
    <n v="0"/>
    <n v="1950"/>
    <n v="650"/>
  </r>
  <r>
    <n v="1782"/>
    <x v="5"/>
    <n v="7"/>
    <s v="ene"/>
    <n v="2025"/>
    <s v="Entrada"/>
    <x v="1"/>
    <x v="2"/>
    <n v="3"/>
    <n v="0"/>
    <n v="3"/>
    <n v="3600"/>
    <n v="0"/>
    <n v="3600"/>
    <n v="1200"/>
  </r>
  <r>
    <n v="1783"/>
    <x v="5"/>
    <n v="7"/>
    <s v="ene"/>
    <n v="2025"/>
    <s v="Salida"/>
    <x v="2"/>
    <x v="4"/>
    <n v="0"/>
    <n v="3"/>
    <n v="-3"/>
    <n v="0"/>
    <n v="210"/>
    <n v="-210"/>
    <n v="70"/>
  </r>
  <r>
    <n v="1784"/>
    <x v="5"/>
    <n v="7"/>
    <s v="ene"/>
    <n v="2025"/>
    <s v="Salida"/>
    <x v="2"/>
    <x v="1"/>
    <n v="0"/>
    <n v="5"/>
    <n v="-5"/>
    <n v="0"/>
    <n v="7500"/>
    <n v="-7500"/>
    <n v="1500"/>
  </r>
  <r>
    <n v="1785"/>
    <x v="5"/>
    <n v="7"/>
    <s v="ene"/>
    <n v="2025"/>
    <s v="Salida"/>
    <x v="2"/>
    <x v="6"/>
    <n v="0"/>
    <n v="17"/>
    <n v="-17"/>
    <n v="0"/>
    <n v="6800"/>
    <n v="-6800"/>
    <n v="400"/>
  </r>
  <r>
    <n v="1786"/>
    <x v="5"/>
    <n v="7"/>
    <s v="ene"/>
    <n v="2025"/>
    <s v="Entrada"/>
    <x v="1"/>
    <x v="3"/>
    <n v="13"/>
    <n v="0"/>
    <n v="13"/>
    <n v="26000"/>
    <n v="0"/>
    <n v="26000"/>
    <n v="2000"/>
  </r>
  <r>
    <n v="1787"/>
    <x v="5"/>
    <n v="7"/>
    <s v="ene"/>
    <n v="2025"/>
    <s v="Entrada"/>
    <x v="1"/>
    <x v="5"/>
    <n v="8"/>
    <n v="0"/>
    <n v="8"/>
    <n v="3840"/>
    <n v="0"/>
    <n v="3840"/>
    <n v="480"/>
  </r>
  <r>
    <n v="1788"/>
    <x v="5"/>
    <n v="7"/>
    <s v="ene"/>
    <n v="2025"/>
    <s v="Salida"/>
    <x v="2"/>
    <x v="0"/>
    <n v="0"/>
    <n v="5"/>
    <n v="-5"/>
    <n v="0"/>
    <n v="3750"/>
    <n v="-3750"/>
    <n v="750"/>
  </r>
  <r>
    <n v="1789"/>
    <x v="5"/>
    <n v="7"/>
    <s v="ene"/>
    <n v="2025"/>
    <s v="Salida"/>
    <x v="2"/>
    <x v="2"/>
    <n v="0"/>
    <n v="17"/>
    <n v="-17"/>
    <n v="0"/>
    <n v="25500"/>
    <n v="-25500"/>
    <n v="1500"/>
  </r>
  <r>
    <n v="1790"/>
    <x v="5"/>
    <n v="7"/>
    <s v="ene"/>
    <n v="2025"/>
    <s v="Entrada"/>
    <x v="1"/>
    <x v="4"/>
    <n v="3"/>
    <n v="0"/>
    <n v="3"/>
    <n v="150"/>
    <n v="0"/>
    <n v="150"/>
    <n v="50"/>
  </r>
  <r>
    <n v="1791"/>
    <x v="5"/>
    <n v="7"/>
    <s v="ene"/>
    <n v="2025"/>
    <s v="Salida"/>
    <x v="2"/>
    <x v="1"/>
    <n v="0"/>
    <n v="1"/>
    <n v="-1"/>
    <n v="0"/>
    <n v="1500"/>
    <n v="-1500"/>
    <n v="1500"/>
  </r>
  <r>
    <n v="1792"/>
    <x v="5"/>
    <n v="7"/>
    <s v="ene"/>
    <n v="2025"/>
    <s v="Entrada"/>
    <x v="1"/>
    <x v="6"/>
    <n v="20"/>
    <n v="0"/>
    <n v="20"/>
    <n v="6000"/>
    <n v="0"/>
    <n v="6000"/>
    <n v="300"/>
  </r>
  <r>
    <n v="1793"/>
    <x v="5"/>
    <n v="7"/>
    <s v="ene"/>
    <n v="2025"/>
    <s v="Salida"/>
    <x v="2"/>
    <x v="3"/>
    <n v="0"/>
    <n v="12"/>
    <n v="-12"/>
    <n v="0"/>
    <n v="27600"/>
    <n v="-27600"/>
    <n v="2300"/>
  </r>
  <r>
    <n v="1794"/>
    <x v="5"/>
    <n v="7"/>
    <s v="ene"/>
    <n v="2025"/>
    <s v="Entrada"/>
    <x v="1"/>
    <x v="5"/>
    <n v="5"/>
    <n v="0"/>
    <n v="5"/>
    <n v="2400"/>
    <n v="0"/>
    <n v="2400"/>
    <n v="480"/>
  </r>
  <r>
    <n v="1795"/>
    <x v="5"/>
    <n v="7"/>
    <s v="ene"/>
    <n v="2025"/>
    <s v="Salida"/>
    <x v="2"/>
    <x v="0"/>
    <n v="0"/>
    <n v="2"/>
    <n v="-2"/>
    <n v="0"/>
    <n v="1500"/>
    <n v="-1500"/>
    <n v="750"/>
  </r>
  <r>
    <n v="1796"/>
    <x v="5"/>
    <n v="7"/>
    <s v="ene"/>
    <n v="2025"/>
    <s v="Salida"/>
    <x v="2"/>
    <x v="2"/>
    <n v="0"/>
    <n v="18"/>
    <n v="-18"/>
    <n v="0"/>
    <n v="27000"/>
    <n v="-27000"/>
    <n v="1500"/>
  </r>
  <r>
    <n v="1797"/>
    <x v="5"/>
    <n v="7"/>
    <s v="ene"/>
    <n v="2025"/>
    <s v="Salida"/>
    <x v="2"/>
    <x v="4"/>
    <n v="0"/>
    <n v="2"/>
    <n v="-2"/>
    <n v="0"/>
    <n v="140"/>
    <n v="-140"/>
    <n v="70"/>
  </r>
  <r>
    <n v="1798"/>
    <x v="5"/>
    <n v="7"/>
    <s v="ene"/>
    <n v="2025"/>
    <s v="Entrada"/>
    <x v="1"/>
    <x v="1"/>
    <n v="3"/>
    <n v="0"/>
    <n v="3"/>
    <n v="3600"/>
    <n v="0"/>
    <n v="3600"/>
    <n v="1200"/>
  </r>
  <r>
    <n v="1799"/>
    <x v="5"/>
    <n v="7"/>
    <s v="ene"/>
    <n v="2025"/>
    <s v="Salida"/>
    <x v="2"/>
    <x v="6"/>
    <n v="0"/>
    <n v="14"/>
    <n v="-14"/>
    <n v="0"/>
    <n v="5600"/>
    <n v="-5600"/>
    <n v="400"/>
  </r>
  <r>
    <n v="1800"/>
    <x v="5"/>
    <n v="7"/>
    <s v="ene"/>
    <n v="2025"/>
    <s v="Salida"/>
    <x v="2"/>
    <x v="3"/>
    <n v="0"/>
    <n v="17"/>
    <n v="-17"/>
    <n v="0"/>
    <n v="39100"/>
    <n v="-39100"/>
    <n v="2300"/>
  </r>
  <r>
    <n v="1801"/>
    <x v="5"/>
    <n v="7"/>
    <s v="ene"/>
    <n v="2025"/>
    <s v="Entrada"/>
    <x v="1"/>
    <x v="5"/>
    <n v="10"/>
    <n v="0"/>
    <n v="10"/>
    <n v="4800"/>
    <n v="0"/>
    <n v="4800"/>
    <n v="480"/>
  </r>
  <r>
    <n v="1802"/>
    <x v="5"/>
    <n v="7"/>
    <s v="ene"/>
    <n v="2025"/>
    <s v="Entrada"/>
    <x v="1"/>
    <x v="0"/>
    <n v="17"/>
    <n v="0"/>
    <n v="17"/>
    <n v="11050"/>
    <n v="0"/>
    <n v="11050"/>
    <n v="650"/>
  </r>
  <r>
    <n v="1803"/>
    <x v="5"/>
    <n v="7"/>
    <s v="ene"/>
    <n v="2025"/>
    <s v="Salida"/>
    <x v="2"/>
    <x v="2"/>
    <n v="0"/>
    <n v="17"/>
    <n v="-17"/>
    <n v="0"/>
    <n v="25500"/>
    <n v="-25500"/>
    <n v="1500"/>
  </r>
  <r>
    <n v="1804"/>
    <x v="5"/>
    <n v="7"/>
    <s v="ene"/>
    <n v="2025"/>
    <s v="Entrada"/>
    <x v="1"/>
    <x v="4"/>
    <n v="18"/>
    <n v="0"/>
    <n v="18"/>
    <n v="900"/>
    <n v="0"/>
    <n v="900"/>
    <n v="50"/>
  </r>
  <r>
    <n v="1805"/>
    <x v="5"/>
    <n v="7"/>
    <s v="ene"/>
    <n v="2025"/>
    <s v="Entrada"/>
    <x v="1"/>
    <x v="1"/>
    <n v="6"/>
    <n v="0"/>
    <n v="6"/>
    <n v="7200"/>
    <n v="0"/>
    <n v="7200"/>
    <n v="1200"/>
  </r>
  <r>
    <n v="1806"/>
    <x v="5"/>
    <n v="7"/>
    <s v="ene"/>
    <n v="2025"/>
    <s v="Entrada"/>
    <x v="1"/>
    <x v="6"/>
    <n v="9"/>
    <n v="0"/>
    <n v="9"/>
    <n v="2700"/>
    <n v="0"/>
    <n v="2700"/>
    <n v="300"/>
  </r>
  <r>
    <n v="1807"/>
    <x v="5"/>
    <n v="7"/>
    <s v="ene"/>
    <n v="2025"/>
    <s v="Salida"/>
    <x v="2"/>
    <x v="3"/>
    <n v="0"/>
    <n v="17"/>
    <n v="-17"/>
    <n v="0"/>
    <n v="39100"/>
    <n v="-39100"/>
    <n v="2300"/>
  </r>
  <r>
    <n v="1808"/>
    <x v="5"/>
    <n v="7"/>
    <s v="ene"/>
    <n v="2025"/>
    <s v="Salida"/>
    <x v="2"/>
    <x v="5"/>
    <n v="0"/>
    <n v="17"/>
    <n v="-17"/>
    <n v="0"/>
    <n v="7650"/>
    <n v="-7650"/>
    <n v="450"/>
  </r>
  <r>
    <n v="1809"/>
    <x v="5"/>
    <n v="7"/>
    <s v="ene"/>
    <n v="2025"/>
    <s v="Entrada"/>
    <x v="1"/>
    <x v="0"/>
    <n v="20"/>
    <n v="0"/>
    <n v="20"/>
    <n v="13000"/>
    <n v="0"/>
    <n v="13000"/>
    <n v="650"/>
  </r>
  <r>
    <n v="1810"/>
    <x v="5"/>
    <n v="7"/>
    <s v="ene"/>
    <n v="2025"/>
    <s v="Salida"/>
    <x v="2"/>
    <x v="2"/>
    <n v="0"/>
    <n v="17"/>
    <n v="-17"/>
    <n v="0"/>
    <n v="25500"/>
    <n v="-25500"/>
    <n v="1500"/>
  </r>
  <r>
    <n v="1811"/>
    <x v="5"/>
    <n v="7"/>
    <s v="ene"/>
    <n v="2025"/>
    <s v="Entrada"/>
    <x v="1"/>
    <x v="4"/>
    <n v="17"/>
    <n v="0"/>
    <n v="17"/>
    <n v="850"/>
    <n v="0"/>
    <n v="850"/>
    <n v="50"/>
  </r>
  <r>
    <n v="1812"/>
    <x v="5"/>
    <n v="7"/>
    <s v="ene"/>
    <n v="2025"/>
    <s v="Salida"/>
    <x v="2"/>
    <x v="1"/>
    <n v="0"/>
    <n v="16"/>
    <n v="-16"/>
    <n v="0"/>
    <n v="24000"/>
    <n v="-24000"/>
    <n v="1500"/>
  </r>
  <r>
    <n v="1813"/>
    <x v="5"/>
    <n v="7"/>
    <s v="ene"/>
    <n v="2025"/>
    <s v="Salida"/>
    <x v="2"/>
    <x v="6"/>
    <n v="0"/>
    <n v="20"/>
    <n v="-20"/>
    <n v="0"/>
    <n v="8000"/>
    <n v="-8000"/>
    <n v="400"/>
  </r>
  <r>
    <n v="1814"/>
    <x v="5"/>
    <n v="7"/>
    <s v="ene"/>
    <n v="2025"/>
    <s v="Entrada"/>
    <x v="1"/>
    <x v="3"/>
    <n v="10"/>
    <n v="0"/>
    <n v="10"/>
    <n v="20000"/>
    <n v="0"/>
    <n v="20000"/>
    <n v="2000"/>
  </r>
  <r>
    <n v="1815"/>
    <x v="5"/>
    <n v="7"/>
    <s v="ene"/>
    <n v="2025"/>
    <s v="Entrada"/>
    <x v="1"/>
    <x v="5"/>
    <n v="12"/>
    <n v="0"/>
    <n v="12"/>
    <n v="5760"/>
    <n v="0"/>
    <n v="5760"/>
    <n v="480"/>
  </r>
  <r>
    <n v="1816"/>
    <x v="5"/>
    <n v="7"/>
    <s v="ene"/>
    <n v="2025"/>
    <s v="Entrada"/>
    <x v="1"/>
    <x v="0"/>
    <n v="22"/>
    <n v="0"/>
    <n v="22"/>
    <n v="14300"/>
    <n v="0"/>
    <n v="14300"/>
    <n v="650"/>
  </r>
  <r>
    <n v="1817"/>
    <x v="5"/>
    <n v="7"/>
    <s v="ene"/>
    <n v="2025"/>
    <s v="Entrada"/>
    <x v="1"/>
    <x v="2"/>
    <n v="12"/>
    <n v="0"/>
    <n v="12"/>
    <n v="14400"/>
    <n v="0"/>
    <n v="14400"/>
    <n v="1200"/>
  </r>
  <r>
    <n v="1818"/>
    <x v="5"/>
    <n v="7"/>
    <s v="ene"/>
    <n v="2025"/>
    <s v="Entrada"/>
    <x v="1"/>
    <x v="4"/>
    <n v="14"/>
    <n v="0"/>
    <n v="14"/>
    <n v="700"/>
    <n v="0"/>
    <n v="700"/>
    <n v="50"/>
  </r>
  <r>
    <n v="1819"/>
    <x v="5"/>
    <n v="7"/>
    <s v="ene"/>
    <n v="2025"/>
    <s v="Salida"/>
    <x v="2"/>
    <x v="1"/>
    <n v="0"/>
    <n v="11"/>
    <n v="-11"/>
    <n v="0"/>
    <n v="16500"/>
    <n v="-16500"/>
    <n v="1500"/>
  </r>
  <r>
    <n v="1820"/>
    <x v="5"/>
    <n v="7"/>
    <s v="ene"/>
    <n v="2025"/>
    <s v="Salida"/>
    <x v="2"/>
    <x v="6"/>
    <n v="0"/>
    <n v="10"/>
    <n v="-10"/>
    <n v="0"/>
    <n v="4000"/>
    <n v="-4000"/>
    <n v="400"/>
  </r>
  <r>
    <n v="1821"/>
    <x v="5"/>
    <n v="7"/>
    <s v="ene"/>
    <n v="2025"/>
    <s v="Entrada"/>
    <x v="1"/>
    <x v="3"/>
    <n v="18"/>
    <n v="0"/>
    <n v="18"/>
    <n v="36000"/>
    <n v="0"/>
    <n v="36000"/>
    <n v="2000"/>
  </r>
  <r>
    <n v="1822"/>
    <x v="5"/>
    <n v="7"/>
    <s v="ene"/>
    <n v="2025"/>
    <s v="Salida"/>
    <x v="2"/>
    <x v="5"/>
    <n v="0"/>
    <n v="18"/>
    <n v="-18"/>
    <n v="0"/>
    <n v="8100"/>
    <n v="-8100"/>
    <n v="450"/>
  </r>
  <r>
    <n v="1823"/>
    <x v="5"/>
    <n v="7"/>
    <s v="ene"/>
    <n v="2025"/>
    <s v="Salida"/>
    <x v="2"/>
    <x v="0"/>
    <n v="0"/>
    <n v="18"/>
    <n v="-18"/>
    <n v="0"/>
    <n v="13500"/>
    <n v="-13500"/>
    <n v="750"/>
  </r>
  <r>
    <n v="1824"/>
    <x v="5"/>
    <n v="7"/>
    <s v="ene"/>
    <n v="2025"/>
    <s v="Entrada"/>
    <x v="1"/>
    <x v="2"/>
    <n v="7"/>
    <n v="0"/>
    <n v="7"/>
    <n v="8400"/>
    <n v="0"/>
    <n v="8400"/>
    <n v="1200"/>
  </r>
  <r>
    <n v="1825"/>
    <x v="5"/>
    <n v="7"/>
    <s v="ene"/>
    <n v="2025"/>
    <s v="Entrada"/>
    <x v="1"/>
    <x v="4"/>
    <n v="18"/>
    <n v="0"/>
    <n v="18"/>
    <n v="900"/>
    <n v="0"/>
    <n v="900"/>
    <n v="50"/>
  </r>
  <r>
    <n v="1826"/>
    <x v="5"/>
    <n v="7"/>
    <s v="ene"/>
    <n v="2025"/>
    <s v="Salida"/>
    <x v="2"/>
    <x v="1"/>
    <n v="0"/>
    <n v="11"/>
    <n v="-11"/>
    <n v="0"/>
    <n v="16500"/>
    <n v="-16500"/>
    <n v="1500"/>
  </r>
  <r>
    <n v="1827"/>
    <x v="5"/>
    <n v="7"/>
    <s v="ene"/>
    <n v="2025"/>
    <s v="Entrada"/>
    <x v="1"/>
    <x v="6"/>
    <n v="11"/>
    <n v="0"/>
    <n v="11"/>
    <n v="3300"/>
    <n v="0"/>
    <n v="3300"/>
    <n v="300"/>
  </r>
  <r>
    <n v="1828"/>
    <x v="5"/>
    <n v="7"/>
    <s v="ene"/>
    <n v="2025"/>
    <s v="Entrada"/>
    <x v="1"/>
    <x v="3"/>
    <n v="3"/>
    <n v="0"/>
    <n v="3"/>
    <n v="6000"/>
    <n v="0"/>
    <n v="6000"/>
    <n v="2000"/>
  </r>
  <r>
    <n v="1829"/>
    <x v="5"/>
    <n v="7"/>
    <s v="ene"/>
    <n v="2025"/>
    <s v="Salida"/>
    <x v="2"/>
    <x v="5"/>
    <n v="0"/>
    <n v="3"/>
    <n v="-3"/>
    <n v="0"/>
    <n v="1350"/>
    <n v="-1350"/>
    <n v="450"/>
  </r>
  <r>
    <n v="1830"/>
    <x v="5"/>
    <n v="7"/>
    <s v="ene"/>
    <n v="2025"/>
    <s v="Salida"/>
    <x v="2"/>
    <x v="0"/>
    <n v="0"/>
    <n v="11"/>
    <n v="-11"/>
    <n v="0"/>
    <n v="8250"/>
    <n v="-8250"/>
    <n v="750"/>
  </r>
  <r>
    <n v="1831"/>
    <x v="5"/>
    <n v="7"/>
    <s v="ene"/>
    <n v="2025"/>
    <s v="Entrada"/>
    <x v="1"/>
    <x v="2"/>
    <n v="17"/>
    <n v="0"/>
    <n v="17"/>
    <n v="20400"/>
    <n v="0"/>
    <n v="20400"/>
    <n v="1200"/>
  </r>
  <r>
    <n v="1832"/>
    <x v="5"/>
    <n v="7"/>
    <s v="ene"/>
    <n v="2025"/>
    <s v="Salida"/>
    <x v="2"/>
    <x v="4"/>
    <n v="0"/>
    <n v="3"/>
    <n v="-3"/>
    <n v="0"/>
    <n v="210"/>
    <n v="-210"/>
    <n v="70"/>
  </r>
  <r>
    <n v="1833"/>
    <x v="5"/>
    <n v="7"/>
    <s v="ene"/>
    <n v="2025"/>
    <s v="Salida"/>
    <x v="2"/>
    <x v="1"/>
    <n v="0"/>
    <n v="1"/>
    <n v="-1"/>
    <n v="0"/>
    <n v="1500"/>
    <n v="-1500"/>
    <n v="1500"/>
  </r>
  <r>
    <n v="1834"/>
    <x v="5"/>
    <n v="7"/>
    <s v="ene"/>
    <n v="2025"/>
    <s v="Entrada"/>
    <x v="1"/>
    <x v="6"/>
    <n v="13"/>
    <n v="0"/>
    <n v="13"/>
    <n v="3900"/>
    <n v="0"/>
    <n v="3900"/>
    <n v="300"/>
  </r>
  <r>
    <n v="1835"/>
    <x v="5"/>
    <n v="7"/>
    <s v="ene"/>
    <n v="2025"/>
    <s v="Entrada"/>
    <x v="1"/>
    <x v="3"/>
    <n v="22"/>
    <n v="0"/>
    <n v="22"/>
    <n v="44000"/>
    <n v="0"/>
    <n v="44000"/>
    <n v="2000"/>
  </r>
  <r>
    <n v="1836"/>
    <x v="5"/>
    <n v="7"/>
    <s v="ene"/>
    <n v="2025"/>
    <s v="Entrada"/>
    <x v="1"/>
    <x v="5"/>
    <n v="18"/>
    <n v="0"/>
    <n v="18"/>
    <n v="8640"/>
    <n v="0"/>
    <n v="8640"/>
    <n v="480"/>
  </r>
  <r>
    <n v="1837"/>
    <x v="5"/>
    <n v="7"/>
    <s v="ene"/>
    <n v="2025"/>
    <s v="Salida"/>
    <x v="2"/>
    <x v="0"/>
    <n v="0"/>
    <n v="13"/>
    <n v="-13"/>
    <n v="0"/>
    <n v="9750"/>
    <n v="-9750"/>
    <n v="750"/>
  </r>
  <r>
    <n v="1838"/>
    <x v="5"/>
    <n v="7"/>
    <s v="ene"/>
    <n v="2025"/>
    <s v="Salida"/>
    <x v="2"/>
    <x v="2"/>
    <n v="0"/>
    <n v="18"/>
    <n v="-18"/>
    <n v="0"/>
    <n v="27000"/>
    <n v="-27000"/>
    <n v="1500"/>
  </r>
  <r>
    <n v="1839"/>
    <x v="5"/>
    <n v="7"/>
    <s v="ene"/>
    <n v="2025"/>
    <s v="Entrada"/>
    <x v="1"/>
    <x v="4"/>
    <n v="15"/>
    <n v="0"/>
    <n v="15"/>
    <n v="750"/>
    <n v="0"/>
    <n v="750"/>
    <n v="50"/>
  </r>
  <r>
    <n v="1840"/>
    <x v="5"/>
    <n v="7"/>
    <s v="ene"/>
    <n v="2025"/>
    <s v="Salida"/>
    <x v="2"/>
    <x v="1"/>
    <n v="0"/>
    <n v="17"/>
    <n v="-17"/>
    <n v="0"/>
    <n v="25500"/>
    <n v="-25500"/>
    <n v="1500"/>
  </r>
  <r>
    <n v="1841"/>
    <x v="5"/>
    <n v="7"/>
    <s v="ene"/>
    <n v="2025"/>
    <s v="Salida"/>
    <x v="2"/>
    <x v="6"/>
    <n v="0"/>
    <n v="4"/>
    <n v="-4"/>
    <n v="0"/>
    <n v="1600"/>
    <n v="-1600"/>
    <n v="400"/>
  </r>
  <r>
    <n v="1842"/>
    <x v="5"/>
    <n v="7"/>
    <s v="ene"/>
    <n v="2025"/>
    <s v="Salida"/>
    <x v="2"/>
    <x v="3"/>
    <n v="0"/>
    <n v="20"/>
    <n v="-20"/>
    <n v="0"/>
    <n v="46000"/>
    <n v="-46000"/>
    <n v="2300"/>
  </r>
  <r>
    <n v="1843"/>
    <x v="5"/>
    <n v="7"/>
    <s v="ene"/>
    <n v="2025"/>
    <s v="Salida"/>
    <x v="2"/>
    <x v="5"/>
    <n v="0"/>
    <n v="12"/>
    <n v="-12"/>
    <n v="0"/>
    <n v="5400"/>
    <n v="-5400"/>
    <n v="450"/>
  </r>
  <r>
    <n v="1844"/>
    <x v="5"/>
    <n v="7"/>
    <s v="ene"/>
    <n v="2025"/>
    <s v="Salida"/>
    <x v="2"/>
    <x v="0"/>
    <n v="0"/>
    <n v="16"/>
    <n v="-16"/>
    <n v="0"/>
    <n v="12000"/>
    <n v="-12000"/>
    <n v="750"/>
  </r>
  <r>
    <n v="1845"/>
    <x v="5"/>
    <n v="7"/>
    <s v="ene"/>
    <n v="2025"/>
    <s v="Entrada"/>
    <x v="1"/>
    <x v="2"/>
    <n v="3"/>
    <n v="0"/>
    <n v="3"/>
    <n v="3600"/>
    <n v="0"/>
    <n v="3600"/>
    <n v="1200"/>
  </r>
  <r>
    <n v="1846"/>
    <x v="5"/>
    <n v="7"/>
    <s v="ene"/>
    <n v="2025"/>
    <s v="Salida"/>
    <x v="2"/>
    <x v="4"/>
    <n v="0"/>
    <n v="15"/>
    <n v="-15"/>
    <n v="0"/>
    <n v="1050"/>
    <n v="-1050"/>
    <n v="70"/>
  </r>
  <r>
    <n v="1847"/>
    <x v="5"/>
    <n v="7"/>
    <s v="ene"/>
    <n v="2025"/>
    <s v="Entrada"/>
    <x v="1"/>
    <x v="1"/>
    <n v="3"/>
    <n v="0"/>
    <n v="3"/>
    <n v="3600"/>
    <n v="0"/>
    <n v="3600"/>
    <n v="1200"/>
  </r>
  <r>
    <n v="1848"/>
    <x v="5"/>
    <n v="7"/>
    <s v="ene"/>
    <n v="2025"/>
    <s v="Entrada"/>
    <x v="1"/>
    <x v="6"/>
    <n v="18"/>
    <n v="0"/>
    <n v="18"/>
    <n v="5400"/>
    <n v="0"/>
    <n v="5400"/>
    <n v="300"/>
  </r>
  <r>
    <n v="1849"/>
    <x v="5"/>
    <n v="7"/>
    <s v="ene"/>
    <n v="2025"/>
    <s v="Entrada"/>
    <x v="1"/>
    <x v="3"/>
    <n v="18"/>
    <n v="0"/>
    <n v="18"/>
    <n v="36000"/>
    <n v="0"/>
    <n v="36000"/>
    <n v="2000"/>
  </r>
  <r>
    <n v="1850"/>
    <x v="5"/>
    <n v="7"/>
    <s v="ene"/>
    <n v="2025"/>
    <s v="Entrada"/>
    <x v="1"/>
    <x v="5"/>
    <n v="18"/>
    <n v="0"/>
    <n v="18"/>
    <n v="8640"/>
    <n v="0"/>
    <n v="8640"/>
    <n v="480"/>
  </r>
  <r>
    <n v="1851"/>
    <x v="5"/>
    <n v="7"/>
    <s v="ene"/>
    <n v="2025"/>
    <s v="Entrada"/>
    <x v="1"/>
    <x v="0"/>
    <n v="22"/>
    <n v="0"/>
    <n v="22"/>
    <n v="14300"/>
    <n v="0"/>
    <n v="14300"/>
    <n v="650"/>
  </r>
  <r>
    <n v="1852"/>
    <x v="5"/>
    <n v="7"/>
    <s v="ene"/>
    <n v="2025"/>
    <s v="Salida"/>
    <x v="2"/>
    <x v="2"/>
    <n v="0"/>
    <n v="16"/>
    <n v="-16"/>
    <n v="0"/>
    <n v="24000"/>
    <n v="-24000"/>
    <n v="1500"/>
  </r>
  <r>
    <n v="1853"/>
    <x v="5"/>
    <n v="7"/>
    <s v="ene"/>
    <n v="2025"/>
    <s v="Salida"/>
    <x v="2"/>
    <x v="4"/>
    <n v="0"/>
    <n v="15"/>
    <n v="-15"/>
    <n v="0"/>
    <n v="1050"/>
    <n v="-1050"/>
    <n v="70"/>
  </r>
  <r>
    <n v="1854"/>
    <x v="5"/>
    <n v="7"/>
    <s v="ene"/>
    <n v="2025"/>
    <s v="Entrada"/>
    <x v="1"/>
    <x v="1"/>
    <n v="15"/>
    <n v="0"/>
    <n v="15"/>
    <n v="18000"/>
    <n v="0"/>
    <n v="18000"/>
    <n v="1200"/>
  </r>
  <r>
    <n v="1855"/>
    <x v="5"/>
    <n v="7"/>
    <s v="ene"/>
    <n v="2025"/>
    <s v="Salida"/>
    <x v="2"/>
    <x v="6"/>
    <n v="0"/>
    <n v="1"/>
    <n v="-1"/>
    <n v="0"/>
    <n v="400"/>
    <n v="-400"/>
    <n v="400"/>
  </r>
  <r>
    <n v="1856"/>
    <x v="5"/>
    <n v="7"/>
    <s v="ene"/>
    <n v="2025"/>
    <s v="Salida"/>
    <x v="2"/>
    <x v="3"/>
    <n v="0"/>
    <n v="17"/>
    <n v="-17"/>
    <n v="0"/>
    <n v="39100"/>
    <n v="-39100"/>
    <n v="2300"/>
  </r>
  <r>
    <n v="1857"/>
    <x v="5"/>
    <n v="7"/>
    <s v="ene"/>
    <n v="2025"/>
    <s v="Entrada"/>
    <x v="1"/>
    <x v="5"/>
    <n v="2"/>
    <n v="0"/>
    <n v="2"/>
    <n v="960"/>
    <n v="0"/>
    <n v="960"/>
    <n v="480"/>
  </r>
  <r>
    <n v="1858"/>
    <x v="5"/>
    <n v="7"/>
    <s v="ene"/>
    <n v="2025"/>
    <s v="Salida"/>
    <x v="2"/>
    <x v="0"/>
    <n v="0"/>
    <n v="20"/>
    <n v="-20"/>
    <n v="0"/>
    <n v="15000"/>
    <n v="-15000"/>
    <n v="750"/>
  </r>
  <r>
    <n v="1859"/>
    <x v="5"/>
    <n v="7"/>
    <s v="ene"/>
    <n v="2025"/>
    <s v="Salida"/>
    <x v="2"/>
    <x v="2"/>
    <n v="0"/>
    <n v="17"/>
    <n v="-17"/>
    <n v="0"/>
    <n v="25500"/>
    <n v="-25500"/>
    <n v="1500"/>
  </r>
  <r>
    <n v="1860"/>
    <x v="5"/>
    <n v="7"/>
    <s v="ene"/>
    <n v="2025"/>
    <s v="Entrada"/>
    <x v="1"/>
    <x v="4"/>
    <n v="3"/>
    <n v="0"/>
    <n v="3"/>
    <n v="150"/>
    <n v="0"/>
    <n v="150"/>
    <n v="50"/>
  </r>
  <r>
    <n v="1861"/>
    <x v="5"/>
    <n v="7"/>
    <s v="ene"/>
    <n v="2025"/>
    <s v="Salida"/>
    <x v="2"/>
    <x v="1"/>
    <n v="0"/>
    <n v="12"/>
    <n v="-12"/>
    <n v="0"/>
    <n v="18000"/>
    <n v="-18000"/>
    <n v="1500"/>
  </r>
  <r>
    <n v="1862"/>
    <x v="5"/>
    <n v="7"/>
    <s v="ene"/>
    <n v="2025"/>
    <s v="Entrada"/>
    <x v="1"/>
    <x v="6"/>
    <n v="16"/>
    <n v="0"/>
    <n v="16"/>
    <n v="4800"/>
    <n v="0"/>
    <n v="4800"/>
    <n v="300"/>
  </r>
  <r>
    <n v="1863"/>
    <x v="5"/>
    <n v="7"/>
    <s v="ene"/>
    <n v="2025"/>
    <s v="Entrada"/>
    <x v="1"/>
    <x v="3"/>
    <n v="2"/>
    <n v="0"/>
    <n v="2"/>
    <n v="4000"/>
    <n v="0"/>
    <n v="4000"/>
    <n v="2000"/>
  </r>
  <r>
    <n v="1864"/>
    <x v="5"/>
    <n v="7"/>
    <s v="ene"/>
    <n v="2025"/>
    <s v="Salida"/>
    <x v="2"/>
    <x v="5"/>
    <n v="0"/>
    <n v="16"/>
    <n v="-16"/>
    <n v="0"/>
    <n v="7200"/>
    <n v="-7200"/>
    <n v="450"/>
  </r>
  <r>
    <n v="1865"/>
    <x v="5"/>
    <n v="7"/>
    <s v="ene"/>
    <n v="2025"/>
    <s v="Entrada"/>
    <x v="1"/>
    <x v="0"/>
    <n v="3"/>
    <n v="0"/>
    <n v="3"/>
    <n v="1950"/>
    <n v="0"/>
    <n v="1950"/>
    <n v="650"/>
  </r>
  <r>
    <n v="1866"/>
    <x v="5"/>
    <n v="7"/>
    <s v="ene"/>
    <n v="2025"/>
    <s v="Entrada"/>
    <x v="1"/>
    <x v="2"/>
    <n v="3"/>
    <n v="0"/>
    <n v="3"/>
    <n v="3600"/>
    <n v="0"/>
    <n v="3600"/>
    <n v="1200"/>
  </r>
  <r>
    <n v="1867"/>
    <x v="5"/>
    <n v="7"/>
    <s v="ene"/>
    <n v="2025"/>
    <s v="Salida"/>
    <x v="2"/>
    <x v="4"/>
    <n v="0"/>
    <n v="14"/>
    <n v="-14"/>
    <n v="0"/>
    <n v="980"/>
    <n v="-980"/>
    <n v="70"/>
  </r>
  <r>
    <n v="1868"/>
    <x v="5"/>
    <n v="7"/>
    <s v="ene"/>
    <n v="2025"/>
    <s v="Entrada"/>
    <x v="1"/>
    <x v="1"/>
    <n v="13"/>
    <n v="0"/>
    <n v="13"/>
    <n v="15600"/>
    <n v="0"/>
    <n v="15600"/>
    <n v="1200"/>
  </r>
  <r>
    <n v="1869"/>
    <x v="5"/>
    <n v="7"/>
    <s v="ene"/>
    <n v="2025"/>
    <s v="Salida"/>
    <x v="2"/>
    <x v="6"/>
    <n v="0"/>
    <n v="1"/>
    <n v="-1"/>
    <n v="0"/>
    <n v="400"/>
    <n v="-400"/>
    <n v="400"/>
  </r>
  <r>
    <n v="1870"/>
    <x v="5"/>
    <n v="7"/>
    <s v="ene"/>
    <n v="2025"/>
    <s v="Salida"/>
    <x v="2"/>
    <x v="3"/>
    <n v="0"/>
    <n v="13"/>
    <n v="-13"/>
    <n v="0"/>
    <n v="29900"/>
    <n v="-29900"/>
    <n v="2300"/>
  </r>
  <r>
    <n v="1871"/>
    <x v="5"/>
    <n v="7"/>
    <s v="ene"/>
    <n v="2025"/>
    <s v="Salida"/>
    <x v="2"/>
    <x v="5"/>
    <n v="0"/>
    <n v="10"/>
    <n v="-10"/>
    <n v="0"/>
    <n v="4500"/>
    <n v="-4500"/>
    <n v="450"/>
  </r>
  <r>
    <n v="1872"/>
    <x v="5"/>
    <n v="7"/>
    <s v="ene"/>
    <n v="2025"/>
    <s v="Entrada"/>
    <x v="1"/>
    <x v="0"/>
    <n v="16"/>
    <n v="0"/>
    <n v="16"/>
    <n v="10400"/>
    <n v="0"/>
    <n v="10400"/>
    <n v="650"/>
  </r>
  <r>
    <n v="1873"/>
    <x v="5"/>
    <n v="7"/>
    <s v="ene"/>
    <n v="2025"/>
    <s v="Entrada"/>
    <x v="1"/>
    <x v="2"/>
    <n v="21"/>
    <n v="0"/>
    <n v="21"/>
    <n v="25200"/>
    <n v="0"/>
    <n v="25200"/>
    <n v="1200"/>
  </r>
  <r>
    <n v="1874"/>
    <x v="5"/>
    <n v="7"/>
    <s v="ene"/>
    <n v="2025"/>
    <s v="Entrada"/>
    <x v="1"/>
    <x v="4"/>
    <n v="3"/>
    <n v="0"/>
    <n v="3"/>
    <n v="150"/>
    <n v="0"/>
    <n v="150"/>
    <n v="50"/>
  </r>
  <r>
    <n v="1875"/>
    <x v="5"/>
    <n v="7"/>
    <s v="ene"/>
    <n v="2025"/>
    <s v="Salida"/>
    <x v="2"/>
    <x v="1"/>
    <n v="0"/>
    <n v="5"/>
    <n v="-5"/>
    <n v="0"/>
    <n v="7500"/>
    <n v="-7500"/>
    <n v="1500"/>
  </r>
  <r>
    <n v="1876"/>
    <x v="5"/>
    <n v="7"/>
    <s v="ene"/>
    <n v="2025"/>
    <s v="Salida"/>
    <x v="2"/>
    <x v="6"/>
    <n v="0"/>
    <n v="19"/>
    <n v="-19"/>
    <n v="0"/>
    <n v="7600"/>
    <n v="-7600"/>
    <n v="400"/>
  </r>
  <r>
    <n v="1877"/>
    <x v="5"/>
    <n v="7"/>
    <s v="ene"/>
    <n v="2025"/>
    <s v="Entrada"/>
    <x v="1"/>
    <x v="3"/>
    <n v="18"/>
    <n v="0"/>
    <n v="18"/>
    <n v="36000"/>
    <n v="0"/>
    <n v="36000"/>
    <n v="2000"/>
  </r>
  <r>
    <n v="1878"/>
    <x v="5"/>
    <n v="7"/>
    <s v="ene"/>
    <n v="2025"/>
    <s v="Salida"/>
    <x v="2"/>
    <x v="5"/>
    <n v="0"/>
    <n v="17"/>
    <n v="-17"/>
    <n v="0"/>
    <n v="7650"/>
    <n v="-7650"/>
    <n v="450"/>
  </r>
  <r>
    <n v="1879"/>
    <x v="5"/>
    <n v="7"/>
    <s v="ene"/>
    <n v="2025"/>
    <s v="Salida"/>
    <x v="2"/>
    <x v="0"/>
    <n v="0"/>
    <n v="20"/>
    <n v="-20"/>
    <n v="0"/>
    <n v="15000"/>
    <n v="-15000"/>
    <n v="750"/>
  </r>
  <r>
    <n v="1880"/>
    <x v="5"/>
    <n v="7"/>
    <s v="ene"/>
    <n v="2025"/>
    <s v="Salida"/>
    <x v="2"/>
    <x v="2"/>
    <n v="0"/>
    <n v="17"/>
    <n v="-17"/>
    <n v="0"/>
    <n v="25500"/>
    <n v="-25500"/>
    <n v="1500"/>
  </r>
  <r>
    <n v="1881"/>
    <x v="5"/>
    <n v="7"/>
    <s v="ene"/>
    <n v="2025"/>
    <s v="Salida"/>
    <x v="2"/>
    <x v="4"/>
    <n v="0"/>
    <n v="10"/>
    <n v="-10"/>
    <n v="0"/>
    <n v="700"/>
    <n v="-700"/>
    <n v="70"/>
  </r>
  <r>
    <n v="1882"/>
    <x v="5"/>
    <n v="7"/>
    <s v="ene"/>
    <n v="2025"/>
    <s v="Salida"/>
    <x v="2"/>
    <x v="1"/>
    <n v="0"/>
    <n v="18"/>
    <n v="-18"/>
    <n v="0"/>
    <n v="27000"/>
    <n v="-27000"/>
    <n v="1500"/>
  </r>
  <r>
    <n v="1883"/>
    <x v="5"/>
    <n v="7"/>
    <s v="ene"/>
    <n v="2025"/>
    <s v="Salida"/>
    <x v="2"/>
    <x v="6"/>
    <n v="0"/>
    <n v="5"/>
    <n v="-5"/>
    <n v="0"/>
    <n v="2000"/>
    <n v="-2000"/>
    <n v="400"/>
  </r>
  <r>
    <n v="1884"/>
    <x v="5"/>
    <n v="7"/>
    <s v="ene"/>
    <n v="2025"/>
    <s v="Salida"/>
    <x v="2"/>
    <x v="3"/>
    <n v="0"/>
    <n v="4"/>
    <n v="-4"/>
    <n v="0"/>
    <n v="9200"/>
    <n v="-9200"/>
    <n v="2300"/>
  </r>
  <r>
    <n v="1885"/>
    <x v="5"/>
    <n v="7"/>
    <s v="ene"/>
    <n v="2025"/>
    <s v="Entrada"/>
    <x v="1"/>
    <x v="5"/>
    <n v="5"/>
    <n v="0"/>
    <n v="5"/>
    <n v="2400"/>
    <n v="0"/>
    <n v="2400"/>
    <n v="480"/>
  </r>
  <r>
    <n v="1886"/>
    <x v="5"/>
    <n v="7"/>
    <s v="ene"/>
    <n v="2025"/>
    <s v="Entrada"/>
    <x v="1"/>
    <x v="0"/>
    <n v="7"/>
    <n v="0"/>
    <n v="7"/>
    <n v="4550"/>
    <n v="0"/>
    <n v="4550"/>
    <n v="650"/>
  </r>
  <r>
    <n v="1887"/>
    <x v="5"/>
    <n v="7"/>
    <s v="ene"/>
    <n v="2025"/>
    <s v="Salida"/>
    <x v="2"/>
    <x v="2"/>
    <n v="0"/>
    <n v="15"/>
    <n v="-15"/>
    <n v="0"/>
    <n v="22500"/>
    <n v="-22500"/>
    <n v="1500"/>
  </r>
  <r>
    <n v="1888"/>
    <x v="5"/>
    <n v="7"/>
    <s v="ene"/>
    <n v="2025"/>
    <s v="Entrada"/>
    <x v="1"/>
    <x v="4"/>
    <n v="1"/>
    <n v="0"/>
    <n v="1"/>
    <n v="50"/>
    <n v="0"/>
    <n v="50"/>
    <n v="50"/>
  </r>
  <r>
    <n v="1889"/>
    <x v="5"/>
    <n v="7"/>
    <s v="ene"/>
    <n v="2025"/>
    <s v="Salida"/>
    <x v="2"/>
    <x v="1"/>
    <n v="0"/>
    <n v="14"/>
    <n v="-14"/>
    <n v="0"/>
    <n v="21000"/>
    <n v="-21000"/>
    <n v="1500"/>
  </r>
  <r>
    <n v="1890"/>
    <x v="5"/>
    <n v="7"/>
    <s v="ene"/>
    <n v="2025"/>
    <s v="Entrada"/>
    <x v="1"/>
    <x v="6"/>
    <n v="6"/>
    <n v="0"/>
    <n v="6"/>
    <n v="1800"/>
    <n v="0"/>
    <n v="1800"/>
    <n v="300"/>
  </r>
  <r>
    <n v="1891"/>
    <x v="5"/>
    <n v="7"/>
    <s v="ene"/>
    <n v="2025"/>
    <s v="Entrada"/>
    <x v="1"/>
    <x v="3"/>
    <n v="3"/>
    <n v="0"/>
    <n v="3"/>
    <n v="6000"/>
    <n v="0"/>
    <n v="6000"/>
    <n v="2000"/>
  </r>
  <r>
    <n v="1892"/>
    <x v="5"/>
    <n v="7"/>
    <s v="ene"/>
    <n v="2025"/>
    <s v="Salida"/>
    <x v="2"/>
    <x v="5"/>
    <n v="0"/>
    <n v="11"/>
    <n v="-11"/>
    <n v="0"/>
    <n v="4950"/>
    <n v="-4950"/>
    <n v="450"/>
  </r>
  <r>
    <n v="1893"/>
    <x v="5"/>
    <n v="7"/>
    <s v="ene"/>
    <n v="2025"/>
    <s v="Entrada"/>
    <x v="1"/>
    <x v="0"/>
    <n v="13"/>
    <n v="0"/>
    <n v="13"/>
    <n v="8450"/>
    <n v="0"/>
    <n v="8450"/>
    <n v="650"/>
  </r>
  <r>
    <n v="1894"/>
    <x v="5"/>
    <n v="7"/>
    <s v="ene"/>
    <n v="2025"/>
    <s v="Entrada"/>
    <x v="1"/>
    <x v="2"/>
    <n v="22"/>
    <n v="0"/>
    <n v="22"/>
    <n v="26400"/>
    <n v="0"/>
    <n v="26400"/>
    <n v="1200"/>
  </r>
  <r>
    <n v="1895"/>
    <x v="5"/>
    <n v="7"/>
    <s v="ene"/>
    <n v="2025"/>
    <s v="Salida"/>
    <x v="2"/>
    <x v="4"/>
    <n v="0"/>
    <n v="1"/>
    <n v="-1"/>
    <n v="0"/>
    <n v="70"/>
    <n v="-70"/>
    <n v="70"/>
  </r>
  <r>
    <n v="1896"/>
    <x v="5"/>
    <n v="7"/>
    <s v="ene"/>
    <n v="2025"/>
    <s v="Entrada"/>
    <x v="1"/>
    <x v="1"/>
    <n v="3"/>
    <n v="0"/>
    <n v="3"/>
    <n v="3600"/>
    <n v="0"/>
    <n v="3600"/>
    <n v="1200"/>
  </r>
  <r>
    <n v="1897"/>
    <x v="5"/>
    <n v="7"/>
    <s v="ene"/>
    <n v="2025"/>
    <s v="Salida"/>
    <x v="2"/>
    <x v="6"/>
    <n v="0"/>
    <n v="17"/>
    <n v="-17"/>
    <n v="0"/>
    <n v="6800"/>
    <n v="-6800"/>
    <n v="400"/>
  </r>
  <r>
    <n v="1898"/>
    <x v="5"/>
    <n v="7"/>
    <s v="ene"/>
    <n v="2025"/>
    <s v="Entrada"/>
    <x v="1"/>
    <x v="3"/>
    <n v="12"/>
    <n v="0"/>
    <n v="12"/>
    <n v="24000"/>
    <n v="0"/>
    <n v="24000"/>
    <n v="2000"/>
  </r>
  <r>
    <n v="1899"/>
    <x v="5"/>
    <n v="7"/>
    <s v="ene"/>
    <n v="2025"/>
    <s v="Salida"/>
    <x v="2"/>
    <x v="5"/>
    <n v="0"/>
    <n v="3"/>
    <n v="-3"/>
    <n v="0"/>
    <n v="1350"/>
    <n v="-1350"/>
    <n v="450"/>
  </r>
  <r>
    <n v="1900"/>
    <x v="5"/>
    <n v="7"/>
    <s v="ene"/>
    <n v="2025"/>
    <s v="Entrada"/>
    <x v="1"/>
    <x v="0"/>
    <n v="3"/>
    <n v="0"/>
    <n v="3"/>
    <n v="1950"/>
    <n v="0"/>
    <n v="1950"/>
    <n v="650"/>
  </r>
  <r>
    <n v="1901"/>
    <x v="5"/>
    <n v="7"/>
    <s v="ene"/>
    <n v="2025"/>
    <s v="Entrada"/>
    <x v="1"/>
    <x v="2"/>
    <n v="5"/>
    <n v="0"/>
    <n v="5"/>
    <n v="6000"/>
    <n v="0"/>
    <n v="6000"/>
    <n v="1200"/>
  </r>
  <r>
    <n v="1902"/>
    <x v="5"/>
    <n v="7"/>
    <s v="ene"/>
    <n v="2025"/>
    <s v="Salida"/>
    <x v="2"/>
    <x v="4"/>
    <n v="0"/>
    <n v="12"/>
    <n v="-12"/>
    <n v="0"/>
    <n v="840"/>
    <n v="-840"/>
    <n v="70"/>
  </r>
  <r>
    <n v="1903"/>
    <x v="5"/>
    <n v="7"/>
    <s v="ene"/>
    <n v="2025"/>
    <s v="Salida"/>
    <x v="2"/>
    <x v="1"/>
    <n v="0"/>
    <n v="5"/>
    <n v="-5"/>
    <n v="0"/>
    <n v="7500"/>
    <n v="-7500"/>
    <n v="1500"/>
  </r>
  <r>
    <n v="1904"/>
    <x v="5"/>
    <n v="7"/>
    <s v="ene"/>
    <n v="2025"/>
    <s v="Entrada"/>
    <x v="1"/>
    <x v="6"/>
    <n v="19"/>
    <n v="0"/>
    <n v="19"/>
    <n v="5700"/>
    <n v="0"/>
    <n v="5700"/>
    <n v="300"/>
  </r>
  <r>
    <n v="1905"/>
    <x v="5"/>
    <n v="7"/>
    <s v="ene"/>
    <n v="2025"/>
    <s v="Salida"/>
    <x v="2"/>
    <x v="3"/>
    <n v="0"/>
    <n v="17"/>
    <n v="-17"/>
    <n v="0"/>
    <n v="39100"/>
    <n v="-39100"/>
    <n v="2300"/>
  </r>
  <r>
    <n v="1906"/>
    <x v="5"/>
    <n v="7"/>
    <s v="ene"/>
    <n v="2025"/>
    <s v="Entrada"/>
    <x v="1"/>
    <x v="5"/>
    <n v="7"/>
    <n v="0"/>
    <n v="7"/>
    <n v="3360"/>
    <n v="0"/>
    <n v="3360"/>
    <n v="480"/>
  </r>
  <r>
    <n v="1907"/>
    <x v="5"/>
    <n v="7"/>
    <s v="ene"/>
    <n v="2025"/>
    <s v="Salida"/>
    <x v="2"/>
    <x v="0"/>
    <n v="0"/>
    <n v="12"/>
    <n v="-12"/>
    <n v="0"/>
    <n v="9000"/>
    <n v="-9000"/>
    <n v="750"/>
  </r>
  <r>
    <n v="1908"/>
    <x v="5"/>
    <n v="7"/>
    <s v="ene"/>
    <n v="2025"/>
    <s v="Entrada"/>
    <x v="1"/>
    <x v="2"/>
    <n v="1"/>
    <n v="0"/>
    <n v="1"/>
    <n v="1200"/>
    <n v="0"/>
    <n v="1200"/>
    <n v="1200"/>
  </r>
  <r>
    <n v="1909"/>
    <x v="5"/>
    <n v="7"/>
    <s v="ene"/>
    <n v="2025"/>
    <s v="Salida"/>
    <x v="2"/>
    <x v="4"/>
    <n v="0"/>
    <n v="5"/>
    <n v="-5"/>
    <n v="0"/>
    <n v="350"/>
    <n v="-350"/>
    <n v="70"/>
  </r>
  <r>
    <n v="1910"/>
    <x v="5"/>
    <n v="7"/>
    <s v="ene"/>
    <n v="2025"/>
    <s v="Entrada"/>
    <x v="1"/>
    <x v="1"/>
    <n v="9"/>
    <n v="0"/>
    <n v="9"/>
    <n v="10800"/>
    <n v="0"/>
    <n v="10800"/>
    <n v="1200"/>
  </r>
  <r>
    <n v="1911"/>
    <x v="5"/>
    <n v="7"/>
    <s v="ene"/>
    <n v="2025"/>
    <s v="Entrada"/>
    <x v="1"/>
    <x v="6"/>
    <n v="11"/>
    <n v="0"/>
    <n v="11"/>
    <n v="3300"/>
    <n v="0"/>
    <n v="3300"/>
    <n v="300"/>
  </r>
  <r>
    <n v="1912"/>
    <x v="5"/>
    <n v="7"/>
    <s v="ene"/>
    <n v="2025"/>
    <s v="Entrada"/>
    <x v="1"/>
    <x v="3"/>
    <n v="3"/>
    <n v="0"/>
    <n v="3"/>
    <n v="6000"/>
    <n v="0"/>
    <n v="6000"/>
    <n v="2000"/>
  </r>
  <r>
    <n v="1913"/>
    <x v="5"/>
    <n v="7"/>
    <s v="ene"/>
    <n v="2025"/>
    <s v="Salida"/>
    <x v="2"/>
    <x v="5"/>
    <n v="0"/>
    <n v="3"/>
    <n v="-3"/>
    <n v="0"/>
    <n v="1350"/>
    <n v="-1350"/>
    <n v="450"/>
  </r>
  <r>
    <n v="1914"/>
    <x v="5"/>
    <n v="7"/>
    <s v="ene"/>
    <n v="2025"/>
    <s v="Entrada"/>
    <x v="1"/>
    <x v="0"/>
    <n v="21"/>
    <n v="0"/>
    <n v="21"/>
    <n v="13650"/>
    <n v="0"/>
    <n v="13650"/>
    <n v="650"/>
  </r>
  <r>
    <n v="1915"/>
    <x v="5"/>
    <n v="7"/>
    <s v="ene"/>
    <n v="2025"/>
    <s v="Entrada"/>
    <x v="1"/>
    <x v="2"/>
    <n v="3"/>
    <n v="0"/>
    <n v="3"/>
    <n v="3600"/>
    <n v="0"/>
    <n v="3600"/>
    <n v="1200"/>
  </r>
  <r>
    <n v="1916"/>
    <x v="5"/>
    <n v="7"/>
    <s v="ene"/>
    <n v="2025"/>
    <s v="Entrada"/>
    <x v="1"/>
    <x v="4"/>
    <n v="13"/>
    <n v="0"/>
    <n v="13"/>
    <n v="650"/>
    <n v="0"/>
    <n v="650"/>
    <n v="50"/>
  </r>
  <r>
    <n v="1917"/>
    <x v="5"/>
    <n v="7"/>
    <s v="ene"/>
    <n v="2025"/>
    <s v="Salida"/>
    <x v="2"/>
    <x v="1"/>
    <n v="0"/>
    <n v="12"/>
    <n v="-12"/>
    <n v="0"/>
    <n v="18000"/>
    <n v="-18000"/>
    <n v="1500"/>
  </r>
  <r>
    <n v="1918"/>
    <x v="5"/>
    <n v="7"/>
    <s v="ene"/>
    <n v="2025"/>
    <s v="Salida"/>
    <x v="2"/>
    <x v="6"/>
    <n v="0"/>
    <n v="1"/>
    <n v="-1"/>
    <n v="0"/>
    <n v="400"/>
    <n v="-400"/>
    <n v="400"/>
  </r>
  <r>
    <n v="1919"/>
    <x v="5"/>
    <n v="7"/>
    <s v="ene"/>
    <n v="2025"/>
    <s v="Entrada"/>
    <x v="1"/>
    <x v="3"/>
    <n v="18"/>
    <n v="0"/>
    <n v="18"/>
    <n v="36000"/>
    <n v="0"/>
    <n v="36000"/>
    <n v="2000"/>
  </r>
  <r>
    <n v="1920"/>
    <x v="5"/>
    <n v="7"/>
    <s v="ene"/>
    <n v="2025"/>
    <s v="Entrada"/>
    <x v="1"/>
    <x v="5"/>
    <n v="9"/>
    <n v="0"/>
    <n v="9"/>
    <n v="4320"/>
    <n v="0"/>
    <n v="4320"/>
    <n v="480"/>
  </r>
  <r>
    <n v="1921"/>
    <x v="5"/>
    <n v="7"/>
    <s v="ene"/>
    <n v="2025"/>
    <s v="Entrada"/>
    <x v="1"/>
    <x v="0"/>
    <n v="17"/>
    <n v="0"/>
    <n v="17"/>
    <n v="11050"/>
    <n v="0"/>
    <n v="11050"/>
    <n v="650"/>
  </r>
  <r>
    <n v="1922"/>
    <x v="5"/>
    <n v="7"/>
    <s v="ene"/>
    <n v="2025"/>
    <s v="Entrada"/>
    <x v="1"/>
    <x v="2"/>
    <n v="3"/>
    <n v="0"/>
    <n v="3"/>
    <n v="3600"/>
    <n v="0"/>
    <n v="3600"/>
    <n v="1200"/>
  </r>
  <r>
    <n v="1923"/>
    <x v="5"/>
    <n v="7"/>
    <s v="ene"/>
    <n v="2025"/>
    <s v="Entrada"/>
    <x v="1"/>
    <x v="4"/>
    <n v="7"/>
    <n v="0"/>
    <n v="7"/>
    <n v="350"/>
    <n v="0"/>
    <n v="350"/>
    <n v="50"/>
  </r>
  <r>
    <n v="1924"/>
    <x v="5"/>
    <n v="7"/>
    <s v="ene"/>
    <n v="2025"/>
    <s v="Entrada"/>
    <x v="1"/>
    <x v="1"/>
    <n v="19"/>
    <n v="0"/>
    <n v="19"/>
    <n v="22800"/>
    <n v="0"/>
    <n v="22800"/>
    <n v="1200"/>
  </r>
  <r>
    <n v="1925"/>
    <x v="5"/>
    <n v="7"/>
    <s v="ene"/>
    <n v="2025"/>
    <s v="Entrada"/>
    <x v="1"/>
    <x v="6"/>
    <n v="15"/>
    <n v="0"/>
    <n v="15"/>
    <n v="4500"/>
    <n v="0"/>
    <n v="4500"/>
    <n v="300"/>
  </r>
  <r>
    <n v="1926"/>
    <x v="5"/>
    <n v="7"/>
    <s v="ene"/>
    <n v="2025"/>
    <s v="Salida"/>
    <x v="2"/>
    <x v="3"/>
    <n v="0"/>
    <n v="11"/>
    <n v="-11"/>
    <n v="0"/>
    <n v="25300"/>
    <n v="-25300"/>
    <n v="2300"/>
  </r>
  <r>
    <n v="1927"/>
    <x v="5"/>
    <n v="7"/>
    <s v="ene"/>
    <n v="2025"/>
    <s v="Entrada"/>
    <x v="1"/>
    <x v="5"/>
    <n v="3"/>
    <n v="0"/>
    <n v="3"/>
    <n v="1440"/>
    <n v="0"/>
    <n v="1440"/>
    <n v="480"/>
  </r>
  <r>
    <n v="1928"/>
    <x v="5"/>
    <n v="7"/>
    <s v="ene"/>
    <n v="2025"/>
    <s v="Entrada"/>
    <x v="1"/>
    <x v="0"/>
    <n v="21"/>
    <n v="0"/>
    <n v="21"/>
    <n v="13650"/>
    <n v="0"/>
    <n v="13650"/>
    <n v="650"/>
  </r>
  <r>
    <n v="1929"/>
    <x v="5"/>
    <n v="7"/>
    <s v="ene"/>
    <n v="2025"/>
    <s v="Salida"/>
    <x v="2"/>
    <x v="2"/>
    <n v="0"/>
    <n v="11"/>
    <n v="-11"/>
    <n v="0"/>
    <n v="16500"/>
    <n v="-16500"/>
    <n v="1500"/>
  </r>
  <r>
    <n v="1930"/>
    <x v="5"/>
    <n v="7"/>
    <s v="ene"/>
    <n v="2025"/>
    <s v="Entrada"/>
    <x v="1"/>
    <x v="4"/>
    <n v="3"/>
    <n v="0"/>
    <n v="3"/>
    <n v="150"/>
    <n v="0"/>
    <n v="150"/>
    <n v="50"/>
  </r>
  <r>
    <n v="1931"/>
    <x v="5"/>
    <n v="7"/>
    <s v="ene"/>
    <n v="2025"/>
    <s v="Entrada"/>
    <x v="1"/>
    <x v="1"/>
    <n v="21"/>
    <n v="0"/>
    <n v="21"/>
    <n v="25200"/>
    <n v="0"/>
    <n v="25200"/>
    <n v="1200"/>
  </r>
  <r>
    <n v="1932"/>
    <x v="5"/>
    <n v="7"/>
    <s v="ene"/>
    <n v="2025"/>
    <s v="Salida"/>
    <x v="2"/>
    <x v="6"/>
    <n v="0"/>
    <n v="17"/>
    <n v="-17"/>
    <n v="0"/>
    <n v="6800"/>
    <n v="-6800"/>
    <n v="400"/>
  </r>
  <r>
    <n v="1933"/>
    <x v="5"/>
    <n v="7"/>
    <s v="ene"/>
    <n v="2025"/>
    <s v="Salida"/>
    <x v="2"/>
    <x v="3"/>
    <n v="0"/>
    <n v="17"/>
    <n v="-17"/>
    <n v="0"/>
    <n v="39100"/>
    <n v="-39100"/>
    <n v="2300"/>
  </r>
  <r>
    <n v="1934"/>
    <x v="5"/>
    <n v="7"/>
    <s v="ene"/>
    <n v="2025"/>
    <s v="Salida"/>
    <x v="2"/>
    <x v="5"/>
    <n v="0"/>
    <n v="15"/>
    <n v="-15"/>
    <n v="0"/>
    <n v="6750"/>
    <n v="-6750"/>
    <n v="450"/>
  </r>
  <r>
    <n v="1935"/>
    <x v="5"/>
    <n v="7"/>
    <s v="ene"/>
    <n v="2025"/>
    <s v="Entrada"/>
    <x v="1"/>
    <x v="0"/>
    <n v="16"/>
    <n v="0"/>
    <n v="16"/>
    <n v="10400"/>
    <n v="0"/>
    <n v="10400"/>
    <n v="650"/>
  </r>
  <r>
    <n v="1936"/>
    <x v="5"/>
    <n v="7"/>
    <s v="ene"/>
    <n v="2025"/>
    <s v="Salida"/>
    <x v="2"/>
    <x v="2"/>
    <n v="0"/>
    <n v="10"/>
    <n v="-10"/>
    <n v="0"/>
    <n v="15000"/>
    <n v="-15000"/>
    <n v="1500"/>
  </r>
  <r>
    <n v="1937"/>
    <x v="5"/>
    <n v="7"/>
    <s v="ene"/>
    <n v="2025"/>
    <s v="Salida"/>
    <x v="2"/>
    <x v="4"/>
    <n v="0"/>
    <n v="15"/>
    <n v="-15"/>
    <n v="0"/>
    <n v="1050"/>
    <n v="-1050"/>
    <n v="70"/>
  </r>
  <r>
    <n v="1938"/>
    <x v="5"/>
    <n v="7"/>
    <s v="ene"/>
    <n v="2025"/>
    <s v="Entrada"/>
    <x v="1"/>
    <x v="1"/>
    <n v="5"/>
    <n v="0"/>
    <n v="5"/>
    <n v="6000"/>
    <n v="0"/>
    <n v="6000"/>
    <n v="1200"/>
  </r>
  <r>
    <n v="1939"/>
    <x v="5"/>
    <n v="7"/>
    <s v="ene"/>
    <n v="2025"/>
    <s v="Entrada"/>
    <x v="1"/>
    <x v="6"/>
    <n v="3"/>
    <n v="0"/>
    <n v="3"/>
    <n v="900"/>
    <n v="0"/>
    <n v="900"/>
    <n v="300"/>
  </r>
  <r>
    <n v="1940"/>
    <x v="5"/>
    <n v="7"/>
    <s v="ene"/>
    <n v="2025"/>
    <s v="Entrada"/>
    <x v="1"/>
    <x v="3"/>
    <n v="3"/>
    <n v="0"/>
    <n v="3"/>
    <n v="6000"/>
    <n v="0"/>
    <n v="6000"/>
    <n v="2000"/>
  </r>
  <r>
    <n v="1941"/>
    <x v="5"/>
    <n v="7"/>
    <s v="ene"/>
    <n v="2025"/>
    <s v="Entrada"/>
    <x v="1"/>
    <x v="5"/>
    <n v="10"/>
    <n v="0"/>
    <n v="10"/>
    <n v="4800"/>
    <n v="0"/>
    <n v="4800"/>
    <n v="480"/>
  </r>
  <r>
    <n v="1942"/>
    <x v="5"/>
    <n v="7"/>
    <s v="ene"/>
    <n v="2025"/>
    <s v="Salida"/>
    <x v="2"/>
    <x v="0"/>
    <n v="0"/>
    <n v="5"/>
    <n v="-5"/>
    <n v="0"/>
    <n v="3750"/>
    <n v="-3750"/>
    <n v="750"/>
  </r>
  <r>
    <n v="1943"/>
    <x v="5"/>
    <n v="7"/>
    <s v="ene"/>
    <n v="2025"/>
    <s v="Entrada"/>
    <x v="1"/>
    <x v="2"/>
    <n v="22"/>
    <n v="0"/>
    <n v="22"/>
    <n v="26400"/>
    <n v="0"/>
    <n v="26400"/>
    <n v="1200"/>
  </r>
  <r>
    <n v="1944"/>
    <x v="5"/>
    <n v="7"/>
    <s v="ene"/>
    <n v="2025"/>
    <s v="Entrada"/>
    <x v="1"/>
    <x v="4"/>
    <n v="21"/>
    <n v="0"/>
    <n v="21"/>
    <n v="1050"/>
    <n v="0"/>
    <n v="1050"/>
    <n v="50"/>
  </r>
  <r>
    <n v="1945"/>
    <x v="5"/>
    <n v="7"/>
    <s v="ene"/>
    <n v="2025"/>
    <s v="Salida"/>
    <x v="2"/>
    <x v="1"/>
    <n v="0"/>
    <n v="1"/>
    <n v="-1"/>
    <n v="0"/>
    <n v="1500"/>
    <n v="-1500"/>
    <n v="1500"/>
  </r>
  <r>
    <n v="1946"/>
    <x v="5"/>
    <n v="7"/>
    <s v="ene"/>
    <n v="2025"/>
    <s v="Entrada"/>
    <x v="1"/>
    <x v="6"/>
    <n v="11"/>
    <n v="0"/>
    <n v="11"/>
    <n v="3300"/>
    <n v="0"/>
    <n v="3300"/>
    <n v="300"/>
  </r>
  <r>
    <n v="1947"/>
    <x v="5"/>
    <n v="7"/>
    <s v="ene"/>
    <n v="2025"/>
    <s v="Salida"/>
    <x v="2"/>
    <x v="3"/>
    <n v="0"/>
    <n v="16"/>
    <n v="-16"/>
    <n v="0"/>
    <n v="36800"/>
    <n v="-36800"/>
    <n v="2300"/>
  </r>
  <r>
    <n v="1948"/>
    <x v="5"/>
    <n v="7"/>
    <s v="ene"/>
    <n v="2025"/>
    <s v="Entrada"/>
    <x v="1"/>
    <x v="5"/>
    <n v="3"/>
    <n v="0"/>
    <n v="3"/>
    <n v="1440"/>
    <n v="0"/>
    <n v="1440"/>
    <n v="480"/>
  </r>
  <r>
    <n v="1949"/>
    <x v="5"/>
    <n v="7"/>
    <s v="ene"/>
    <n v="2025"/>
    <s v="Entrada"/>
    <x v="1"/>
    <x v="0"/>
    <n v="2"/>
    <n v="0"/>
    <n v="2"/>
    <n v="1300"/>
    <n v="0"/>
    <n v="1300"/>
    <n v="650"/>
  </r>
  <r>
    <n v="1950"/>
    <x v="5"/>
    <n v="7"/>
    <s v="ene"/>
    <n v="2025"/>
    <s v="Salida"/>
    <x v="2"/>
    <x v="2"/>
    <n v="0"/>
    <n v="18"/>
    <n v="-18"/>
    <n v="0"/>
    <n v="27000"/>
    <n v="-27000"/>
    <n v="1500"/>
  </r>
  <r>
    <n v="1951"/>
    <x v="5"/>
    <n v="7"/>
    <s v="ene"/>
    <n v="2025"/>
    <s v="Salida"/>
    <x v="2"/>
    <x v="4"/>
    <n v="0"/>
    <n v="14"/>
    <n v="-14"/>
    <n v="0"/>
    <n v="980"/>
    <n v="-980"/>
    <n v="70"/>
  </r>
  <r>
    <n v="1952"/>
    <x v="5"/>
    <n v="7"/>
    <s v="ene"/>
    <n v="2025"/>
    <s v="Entrada"/>
    <x v="1"/>
    <x v="1"/>
    <n v="9"/>
    <n v="0"/>
    <n v="9"/>
    <n v="10800"/>
    <n v="0"/>
    <n v="10800"/>
    <n v="1200"/>
  </r>
  <r>
    <n v="1953"/>
    <x v="5"/>
    <n v="7"/>
    <s v="ene"/>
    <n v="2025"/>
    <s v="Entrada"/>
    <x v="1"/>
    <x v="6"/>
    <n v="3"/>
    <n v="0"/>
    <n v="3"/>
    <n v="900"/>
    <n v="0"/>
    <n v="900"/>
    <n v="300"/>
  </r>
  <r>
    <n v="1954"/>
    <x v="5"/>
    <n v="7"/>
    <s v="ene"/>
    <n v="2025"/>
    <s v="Salida"/>
    <x v="2"/>
    <x v="3"/>
    <n v="0"/>
    <n v="11"/>
    <n v="-11"/>
    <n v="0"/>
    <n v="25300"/>
    <n v="-25300"/>
    <n v="2300"/>
  </r>
  <r>
    <n v="1955"/>
    <x v="5"/>
    <n v="7"/>
    <s v="ene"/>
    <n v="2025"/>
    <s v="Salida"/>
    <x v="2"/>
    <x v="5"/>
    <n v="0"/>
    <n v="16"/>
    <n v="-16"/>
    <n v="0"/>
    <n v="7200"/>
    <n v="-7200"/>
    <n v="450"/>
  </r>
  <r>
    <n v="1956"/>
    <x v="5"/>
    <n v="7"/>
    <s v="ene"/>
    <n v="2025"/>
    <s v="Salida"/>
    <x v="2"/>
    <x v="0"/>
    <n v="0"/>
    <n v="1"/>
    <n v="-1"/>
    <n v="0"/>
    <n v="750"/>
    <n v="-750"/>
    <n v="750"/>
  </r>
  <r>
    <n v="1957"/>
    <x v="5"/>
    <n v="7"/>
    <s v="ene"/>
    <n v="2025"/>
    <s v="Entrada"/>
    <x v="1"/>
    <x v="2"/>
    <n v="2"/>
    <n v="0"/>
    <n v="2"/>
    <n v="2400"/>
    <n v="0"/>
    <n v="2400"/>
    <n v="1200"/>
  </r>
  <r>
    <n v="1958"/>
    <x v="5"/>
    <n v="7"/>
    <s v="ene"/>
    <n v="2025"/>
    <s v="Salida"/>
    <x v="2"/>
    <x v="4"/>
    <n v="0"/>
    <n v="10"/>
    <n v="-10"/>
    <n v="0"/>
    <n v="700"/>
    <n v="-700"/>
    <n v="70"/>
  </r>
  <r>
    <n v="1959"/>
    <x v="5"/>
    <n v="7"/>
    <s v="ene"/>
    <n v="2025"/>
    <s v="Entrada"/>
    <x v="1"/>
    <x v="1"/>
    <n v="8"/>
    <n v="0"/>
    <n v="8"/>
    <n v="9600"/>
    <n v="0"/>
    <n v="9600"/>
    <n v="1200"/>
  </r>
  <r>
    <n v="1960"/>
    <x v="5"/>
    <n v="7"/>
    <s v="ene"/>
    <n v="2025"/>
    <s v="Salida"/>
    <x v="2"/>
    <x v="6"/>
    <n v="0"/>
    <n v="12"/>
    <n v="-12"/>
    <n v="0"/>
    <n v="4800"/>
    <n v="-4800"/>
    <n v="400"/>
  </r>
  <r>
    <n v="1961"/>
    <x v="5"/>
    <n v="7"/>
    <s v="ene"/>
    <n v="2025"/>
    <s v="Salida"/>
    <x v="2"/>
    <x v="3"/>
    <n v="0"/>
    <n v="17"/>
    <n v="-17"/>
    <n v="0"/>
    <n v="39100"/>
    <n v="-39100"/>
    <n v="2300"/>
  </r>
  <r>
    <n v="1962"/>
    <x v="5"/>
    <n v="7"/>
    <s v="ene"/>
    <n v="2025"/>
    <s v="Entrada"/>
    <x v="1"/>
    <x v="5"/>
    <n v="14"/>
    <n v="0"/>
    <n v="14"/>
    <n v="6720"/>
    <n v="0"/>
    <n v="6720"/>
    <n v="480"/>
  </r>
  <r>
    <n v="1963"/>
    <x v="5"/>
    <n v="7"/>
    <s v="ene"/>
    <n v="2025"/>
    <s v="Entrada"/>
    <x v="1"/>
    <x v="0"/>
    <n v="3"/>
    <n v="0"/>
    <n v="3"/>
    <n v="1950"/>
    <n v="0"/>
    <n v="1950"/>
    <n v="650"/>
  </r>
  <r>
    <n v="1964"/>
    <x v="5"/>
    <n v="7"/>
    <s v="ene"/>
    <n v="2025"/>
    <s v="Salida"/>
    <x v="2"/>
    <x v="2"/>
    <n v="0"/>
    <n v="17"/>
    <n v="-17"/>
    <n v="0"/>
    <n v="25500"/>
    <n v="-25500"/>
    <n v="1500"/>
  </r>
  <r>
    <n v="1965"/>
    <x v="5"/>
    <n v="7"/>
    <s v="ene"/>
    <n v="2025"/>
    <s v="Entrada"/>
    <x v="1"/>
    <x v="4"/>
    <n v="1"/>
    <n v="0"/>
    <n v="1"/>
    <n v="50"/>
    <n v="0"/>
    <n v="50"/>
    <n v="50"/>
  </r>
  <r>
    <n v="1966"/>
    <x v="5"/>
    <n v="7"/>
    <s v="ene"/>
    <n v="2025"/>
    <s v="Entrada"/>
    <x v="1"/>
    <x v="1"/>
    <n v="13"/>
    <n v="0"/>
    <n v="13"/>
    <n v="15600"/>
    <n v="0"/>
    <n v="15600"/>
    <n v="1200"/>
  </r>
  <r>
    <n v="1967"/>
    <x v="5"/>
    <n v="7"/>
    <s v="ene"/>
    <n v="2025"/>
    <s v="Entrada"/>
    <x v="1"/>
    <x v="6"/>
    <n v="3"/>
    <n v="0"/>
    <n v="3"/>
    <n v="900"/>
    <n v="0"/>
    <n v="900"/>
    <n v="300"/>
  </r>
  <r>
    <n v="1968"/>
    <x v="5"/>
    <n v="7"/>
    <s v="ene"/>
    <n v="2025"/>
    <s v="Salida"/>
    <x v="2"/>
    <x v="3"/>
    <n v="0"/>
    <n v="1"/>
    <n v="-1"/>
    <n v="0"/>
    <n v="2300"/>
    <n v="-2300"/>
    <n v="2300"/>
  </r>
  <r>
    <n v="1969"/>
    <x v="5"/>
    <n v="7"/>
    <s v="ene"/>
    <n v="2025"/>
    <s v="Entrada"/>
    <x v="1"/>
    <x v="5"/>
    <n v="16"/>
    <n v="0"/>
    <n v="16"/>
    <n v="7680"/>
    <n v="0"/>
    <n v="7680"/>
    <n v="480"/>
  </r>
  <r>
    <n v="1970"/>
    <x v="5"/>
    <n v="7"/>
    <s v="ene"/>
    <n v="2025"/>
    <s v="Entrada"/>
    <x v="1"/>
    <x v="0"/>
    <n v="3"/>
    <n v="0"/>
    <n v="3"/>
    <n v="1950"/>
    <n v="0"/>
    <n v="1950"/>
    <n v="650"/>
  </r>
  <r>
    <n v="1971"/>
    <x v="5"/>
    <n v="7"/>
    <s v="ene"/>
    <n v="2025"/>
    <s v="Entrada"/>
    <x v="1"/>
    <x v="2"/>
    <n v="8"/>
    <n v="0"/>
    <n v="8"/>
    <n v="9600"/>
    <n v="0"/>
    <n v="9600"/>
    <n v="1200"/>
  </r>
  <r>
    <n v="1972"/>
    <x v="5"/>
    <n v="7"/>
    <s v="ene"/>
    <n v="2025"/>
    <s v="Entrada"/>
    <x v="1"/>
    <x v="4"/>
    <n v="18"/>
    <n v="0"/>
    <n v="18"/>
    <n v="900"/>
    <n v="0"/>
    <n v="900"/>
    <n v="50"/>
  </r>
  <r>
    <n v="1973"/>
    <x v="5"/>
    <n v="7"/>
    <s v="ene"/>
    <n v="2025"/>
    <s v="Entrada"/>
    <x v="1"/>
    <x v="1"/>
    <n v="15"/>
    <n v="0"/>
    <n v="15"/>
    <n v="18000"/>
    <n v="0"/>
    <n v="18000"/>
    <n v="1200"/>
  </r>
  <r>
    <n v="1974"/>
    <x v="5"/>
    <n v="7"/>
    <s v="ene"/>
    <n v="2025"/>
    <s v="Entrada"/>
    <x v="1"/>
    <x v="6"/>
    <n v="14"/>
    <n v="0"/>
    <n v="14"/>
    <n v="4200"/>
    <n v="0"/>
    <n v="4200"/>
    <n v="300"/>
  </r>
  <r>
    <n v="1975"/>
    <x v="5"/>
    <n v="7"/>
    <s v="ene"/>
    <n v="2025"/>
    <s v="Salida"/>
    <x v="2"/>
    <x v="3"/>
    <n v="0"/>
    <n v="3"/>
    <n v="-3"/>
    <n v="0"/>
    <n v="6900"/>
    <n v="-6900"/>
    <n v="2300"/>
  </r>
  <r>
    <n v="1976"/>
    <x v="5"/>
    <n v="7"/>
    <s v="ene"/>
    <n v="2025"/>
    <s v="Entrada"/>
    <x v="1"/>
    <x v="5"/>
    <n v="14"/>
    <n v="0"/>
    <n v="14"/>
    <n v="6720"/>
    <n v="0"/>
    <n v="6720"/>
    <n v="480"/>
  </r>
  <r>
    <n v="1977"/>
    <x v="5"/>
    <n v="7"/>
    <s v="ene"/>
    <n v="2025"/>
    <s v="Entrada"/>
    <x v="1"/>
    <x v="0"/>
    <n v="19"/>
    <n v="0"/>
    <n v="19"/>
    <n v="12350"/>
    <n v="0"/>
    <n v="12350"/>
    <n v="650"/>
  </r>
  <r>
    <n v="1978"/>
    <x v="5"/>
    <n v="7"/>
    <s v="ene"/>
    <n v="2025"/>
    <s v="Salida"/>
    <x v="2"/>
    <x v="2"/>
    <n v="0"/>
    <n v="17"/>
    <n v="-17"/>
    <n v="0"/>
    <n v="25500"/>
    <n v="-25500"/>
    <n v="1500"/>
  </r>
  <r>
    <n v="1979"/>
    <x v="5"/>
    <n v="7"/>
    <s v="ene"/>
    <n v="2025"/>
    <s v="Entrada"/>
    <x v="1"/>
    <x v="4"/>
    <n v="22"/>
    <n v="0"/>
    <n v="22"/>
    <n v="1100"/>
    <n v="0"/>
    <n v="1100"/>
    <n v="50"/>
  </r>
  <r>
    <n v="1980"/>
    <x v="5"/>
    <n v="7"/>
    <s v="ene"/>
    <n v="2025"/>
    <s v="Entrada"/>
    <x v="1"/>
    <x v="1"/>
    <n v="22"/>
    <n v="0"/>
    <n v="22"/>
    <n v="26400"/>
    <n v="0"/>
    <n v="26400"/>
    <n v="1200"/>
  </r>
  <r>
    <n v="1981"/>
    <x v="5"/>
    <n v="7"/>
    <s v="ene"/>
    <n v="2025"/>
    <s v="Salida"/>
    <x v="2"/>
    <x v="6"/>
    <n v="0"/>
    <n v="20"/>
    <n v="-20"/>
    <n v="0"/>
    <n v="8000"/>
    <n v="-8000"/>
    <n v="400"/>
  </r>
  <r>
    <n v="1982"/>
    <x v="5"/>
    <n v="7"/>
    <s v="ene"/>
    <n v="2025"/>
    <s v="Salida"/>
    <x v="2"/>
    <x v="3"/>
    <n v="0"/>
    <n v="16"/>
    <n v="-16"/>
    <n v="0"/>
    <n v="36800"/>
    <n v="-36800"/>
    <n v="2300"/>
  </r>
  <r>
    <n v="1983"/>
    <x v="5"/>
    <n v="7"/>
    <s v="ene"/>
    <n v="2025"/>
    <s v="Entrada"/>
    <x v="1"/>
    <x v="5"/>
    <n v="11"/>
    <n v="0"/>
    <n v="11"/>
    <n v="5280"/>
    <n v="0"/>
    <n v="5280"/>
    <n v="480"/>
  </r>
  <r>
    <n v="1984"/>
    <x v="5"/>
    <n v="7"/>
    <s v="ene"/>
    <n v="2025"/>
    <s v="Entrada"/>
    <x v="1"/>
    <x v="0"/>
    <n v="19"/>
    <n v="0"/>
    <n v="19"/>
    <n v="12350"/>
    <n v="0"/>
    <n v="12350"/>
    <n v="650"/>
  </r>
  <r>
    <n v="1985"/>
    <x v="5"/>
    <n v="7"/>
    <s v="ene"/>
    <n v="2025"/>
    <s v="Entrada"/>
    <x v="1"/>
    <x v="2"/>
    <n v="8"/>
    <n v="0"/>
    <n v="8"/>
    <n v="9600"/>
    <n v="0"/>
    <n v="9600"/>
    <n v="1200"/>
  </r>
  <r>
    <n v="1986"/>
    <x v="5"/>
    <n v="7"/>
    <s v="ene"/>
    <n v="2025"/>
    <s v="Salida"/>
    <x v="2"/>
    <x v="4"/>
    <n v="0"/>
    <n v="1"/>
    <n v="-1"/>
    <n v="0"/>
    <n v="70"/>
    <n v="-70"/>
    <n v="70"/>
  </r>
  <r>
    <n v="1987"/>
    <x v="5"/>
    <n v="7"/>
    <s v="ene"/>
    <n v="2025"/>
    <s v="Entrada"/>
    <x v="1"/>
    <x v="1"/>
    <n v="11"/>
    <n v="0"/>
    <n v="11"/>
    <n v="13200"/>
    <n v="0"/>
    <n v="13200"/>
    <n v="1200"/>
  </r>
  <r>
    <n v="1988"/>
    <x v="5"/>
    <n v="7"/>
    <s v="ene"/>
    <n v="2025"/>
    <s v="Salida"/>
    <x v="2"/>
    <x v="6"/>
    <n v="0"/>
    <n v="17"/>
    <n v="-17"/>
    <n v="0"/>
    <n v="6800"/>
    <n v="-6800"/>
    <n v="400"/>
  </r>
  <r>
    <n v="1989"/>
    <x v="5"/>
    <n v="7"/>
    <s v="ene"/>
    <n v="2025"/>
    <s v="Entrada"/>
    <x v="1"/>
    <x v="3"/>
    <n v="18"/>
    <n v="0"/>
    <n v="18"/>
    <n v="36000"/>
    <n v="0"/>
    <n v="36000"/>
    <n v="2000"/>
  </r>
  <r>
    <n v="1990"/>
    <x v="5"/>
    <n v="7"/>
    <s v="ene"/>
    <n v="2025"/>
    <s v="Salida"/>
    <x v="2"/>
    <x v="5"/>
    <n v="0"/>
    <n v="13"/>
    <n v="-13"/>
    <n v="0"/>
    <n v="5850"/>
    <n v="-5850"/>
    <n v="450"/>
  </r>
  <r>
    <n v="1991"/>
    <x v="5"/>
    <n v="7"/>
    <s v="ene"/>
    <n v="2025"/>
    <s v="Entrada"/>
    <x v="1"/>
    <x v="0"/>
    <n v="3"/>
    <n v="0"/>
    <n v="3"/>
    <n v="1950"/>
    <n v="0"/>
    <n v="1950"/>
    <n v="650"/>
  </r>
  <r>
    <n v="1992"/>
    <x v="5"/>
    <n v="7"/>
    <s v="ene"/>
    <n v="2025"/>
    <s v="Salida"/>
    <x v="2"/>
    <x v="2"/>
    <n v="0"/>
    <n v="11"/>
    <n v="-11"/>
    <n v="0"/>
    <n v="16500"/>
    <n v="-16500"/>
    <n v="1500"/>
  </r>
  <r>
    <n v="1993"/>
    <x v="5"/>
    <n v="7"/>
    <s v="ene"/>
    <n v="2025"/>
    <s v="Entrada"/>
    <x v="1"/>
    <x v="4"/>
    <n v="3"/>
    <n v="0"/>
    <n v="3"/>
    <n v="150"/>
    <n v="0"/>
    <n v="150"/>
    <n v="50"/>
  </r>
  <r>
    <n v="1994"/>
    <x v="5"/>
    <n v="7"/>
    <s v="ene"/>
    <n v="2025"/>
    <s v="Entrada"/>
    <x v="1"/>
    <x v="1"/>
    <n v="9"/>
    <n v="0"/>
    <n v="9"/>
    <n v="10800"/>
    <n v="0"/>
    <n v="10800"/>
    <n v="1200"/>
  </r>
  <r>
    <n v="1995"/>
    <x v="5"/>
    <n v="7"/>
    <s v="ene"/>
    <n v="2025"/>
    <s v="Entrada"/>
    <x v="1"/>
    <x v="6"/>
    <n v="12"/>
    <n v="0"/>
    <n v="12"/>
    <n v="3600"/>
    <n v="0"/>
    <n v="3600"/>
    <n v="300"/>
  </r>
  <r>
    <n v="1996"/>
    <x v="5"/>
    <n v="7"/>
    <s v="ene"/>
    <n v="2025"/>
    <s v="Salida"/>
    <x v="2"/>
    <x v="3"/>
    <n v="0"/>
    <n v="10"/>
    <n v="-10"/>
    <n v="0"/>
    <n v="23000"/>
    <n v="-23000"/>
    <n v="2300"/>
  </r>
  <r>
    <n v="1997"/>
    <x v="5"/>
    <n v="7"/>
    <s v="ene"/>
    <n v="2025"/>
    <s v="Salida"/>
    <x v="2"/>
    <x v="5"/>
    <n v="0"/>
    <n v="4"/>
    <n v="-4"/>
    <n v="0"/>
    <n v="1800"/>
    <n v="-1800"/>
    <n v="450"/>
  </r>
  <r>
    <n v="1998"/>
    <x v="5"/>
    <n v="7"/>
    <s v="ene"/>
    <n v="2025"/>
    <s v="Entrada"/>
    <x v="1"/>
    <x v="0"/>
    <n v="3"/>
    <n v="0"/>
    <n v="3"/>
    <n v="1950"/>
    <n v="0"/>
    <n v="1950"/>
    <n v="650"/>
  </r>
  <r>
    <n v="1999"/>
    <x v="5"/>
    <n v="7"/>
    <s v="ene"/>
    <n v="2025"/>
    <s v="Salida"/>
    <x v="2"/>
    <x v="2"/>
    <n v="0"/>
    <n v="19"/>
    <n v="-19"/>
    <n v="0"/>
    <n v="28500"/>
    <n v="-28500"/>
    <n v="1500"/>
  </r>
  <r>
    <n v="2000"/>
    <x v="5"/>
    <n v="7"/>
    <s v="ene"/>
    <n v="2025"/>
    <s v="Entrada"/>
    <x v="1"/>
    <x v="4"/>
    <n v="18"/>
    <n v="0"/>
    <n v="18"/>
    <n v="900"/>
    <n v="0"/>
    <n v="900"/>
    <n v="50"/>
  </r>
  <r>
    <n v="2001"/>
    <x v="5"/>
    <n v="7"/>
    <s v="ene"/>
    <n v="2025"/>
    <s v="Salida"/>
    <x v="2"/>
    <x v="1"/>
    <n v="0"/>
    <n v="19"/>
    <n v="-19"/>
    <n v="0"/>
    <n v="28500"/>
    <n v="-28500"/>
    <n v="1500"/>
  </r>
  <r>
    <n v="2002"/>
    <x v="5"/>
    <n v="7"/>
    <s v="ene"/>
    <n v="2025"/>
    <s v="Entrada"/>
    <x v="1"/>
    <x v="6"/>
    <n v="14"/>
    <n v="0"/>
    <n v="14"/>
    <n v="4200"/>
    <n v="0"/>
    <n v="4200"/>
    <n v="300"/>
  </r>
  <r>
    <n v="2003"/>
    <x v="5"/>
    <n v="7"/>
    <s v="ene"/>
    <n v="2025"/>
    <s v="Salida"/>
    <x v="2"/>
    <x v="3"/>
    <n v="0"/>
    <n v="18"/>
    <n v="-18"/>
    <n v="0"/>
    <n v="41400"/>
    <n v="-41400"/>
    <n v="2300"/>
  </r>
  <r>
    <n v="2004"/>
    <x v="5"/>
    <n v="7"/>
    <s v="ene"/>
    <n v="2025"/>
    <s v="Entrada"/>
    <x v="1"/>
    <x v="5"/>
    <n v="14"/>
    <n v="0"/>
    <n v="14"/>
    <n v="6720"/>
    <n v="0"/>
    <n v="6720"/>
    <n v="480"/>
  </r>
  <r>
    <n v="2005"/>
    <x v="5"/>
    <n v="7"/>
    <s v="ene"/>
    <n v="2025"/>
    <s v="Entrada"/>
    <x v="1"/>
    <x v="0"/>
    <n v="3"/>
    <n v="0"/>
    <n v="3"/>
    <n v="1950"/>
    <n v="0"/>
    <n v="1950"/>
    <n v="650"/>
  </r>
  <r>
    <n v="2006"/>
    <x v="5"/>
    <n v="7"/>
    <s v="ene"/>
    <n v="2025"/>
    <s v="Entrada"/>
    <x v="1"/>
    <x v="2"/>
    <n v="1"/>
    <n v="0"/>
    <n v="1"/>
    <n v="1200"/>
    <n v="0"/>
    <n v="1200"/>
    <n v="1200"/>
  </r>
  <r>
    <n v="2007"/>
    <x v="5"/>
    <n v="7"/>
    <s v="ene"/>
    <n v="2025"/>
    <s v="Salida"/>
    <x v="2"/>
    <x v="4"/>
    <n v="0"/>
    <n v="1"/>
    <n v="-1"/>
    <n v="0"/>
    <n v="70"/>
    <n v="-70"/>
    <n v="70"/>
  </r>
  <r>
    <n v="2008"/>
    <x v="5"/>
    <n v="7"/>
    <s v="ene"/>
    <n v="2025"/>
    <s v="Entrada"/>
    <x v="1"/>
    <x v="1"/>
    <n v="3"/>
    <n v="0"/>
    <n v="3"/>
    <n v="3600"/>
    <n v="0"/>
    <n v="3600"/>
    <n v="1200"/>
  </r>
  <r>
    <n v="2009"/>
    <x v="5"/>
    <n v="7"/>
    <s v="ene"/>
    <n v="2025"/>
    <s v="Entrada"/>
    <x v="1"/>
    <x v="6"/>
    <n v="3"/>
    <n v="0"/>
    <n v="3"/>
    <n v="900"/>
    <n v="0"/>
    <n v="900"/>
    <n v="300"/>
  </r>
  <r>
    <n v="2010"/>
    <x v="5"/>
    <n v="7"/>
    <s v="ene"/>
    <n v="2025"/>
    <s v="Salida"/>
    <x v="2"/>
    <x v="3"/>
    <n v="0"/>
    <n v="13"/>
    <n v="-13"/>
    <n v="0"/>
    <n v="29900"/>
    <n v="-29900"/>
    <n v="2300"/>
  </r>
  <r>
    <n v="2011"/>
    <x v="5"/>
    <n v="7"/>
    <s v="ene"/>
    <n v="2025"/>
    <s v="Salida"/>
    <x v="2"/>
    <x v="5"/>
    <n v="0"/>
    <n v="5"/>
    <n v="-5"/>
    <n v="0"/>
    <n v="2250"/>
    <n v="-2250"/>
    <n v="450"/>
  </r>
  <r>
    <n v="2012"/>
    <x v="5"/>
    <n v="7"/>
    <s v="ene"/>
    <n v="2025"/>
    <s v="Entrada"/>
    <x v="1"/>
    <x v="0"/>
    <n v="7"/>
    <n v="0"/>
    <n v="7"/>
    <n v="4550"/>
    <n v="0"/>
    <n v="4550"/>
    <n v="650"/>
  </r>
  <r>
    <n v="2013"/>
    <x v="5"/>
    <n v="7"/>
    <s v="ene"/>
    <n v="2025"/>
    <s v="Entrada"/>
    <x v="1"/>
    <x v="2"/>
    <n v="21"/>
    <n v="0"/>
    <n v="21"/>
    <n v="25200"/>
    <n v="0"/>
    <n v="25200"/>
    <n v="1200"/>
  </r>
  <r>
    <n v="2014"/>
    <x v="5"/>
    <n v="7"/>
    <s v="ene"/>
    <n v="2025"/>
    <s v="Salida"/>
    <x v="2"/>
    <x v="4"/>
    <n v="0"/>
    <n v="3"/>
    <n v="-3"/>
    <n v="0"/>
    <n v="210"/>
    <n v="-210"/>
    <n v="70"/>
  </r>
  <r>
    <n v="2015"/>
    <x v="5"/>
    <n v="7"/>
    <s v="ene"/>
    <n v="2025"/>
    <s v="Salida"/>
    <x v="2"/>
    <x v="1"/>
    <n v="0"/>
    <n v="19"/>
    <n v="-19"/>
    <n v="0"/>
    <n v="28500"/>
    <n v="-28500"/>
    <n v="1500"/>
  </r>
  <r>
    <n v="2016"/>
    <x v="5"/>
    <n v="7"/>
    <s v="ene"/>
    <n v="2025"/>
    <s v="Entrada"/>
    <x v="1"/>
    <x v="6"/>
    <n v="7"/>
    <n v="0"/>
    <n v="7"/>
    <n v="2100"/>
    <n v="0"/>
    <n v="2100"/>
    <n v="300"/>
  </r>
  <r>
    <n v="2017"/>
    <x v="5"/>
    <n v="7"/>
    <s v="ene"/>
    <n v="2025"/>
    <s v="Salida"/>
    <x v="2"/>
    <x v="3"/>
    <n v="0"/>
    <n v="17"/>
    <n v="-17"/>
    <n v="0"/>
    <n v="39100"/>
    <n v="-39100"/>
    <n v="2300"/>
  </r>
  <r>
    <n v="2018"/>
    <x v="5"/>
    <n v="7"/>
    <s v="ene"/>
    <n v="2025"/>
    <s v="Salida"/>
    <x v="2"/>
    <x v="5"/>
    <n v="0"/>
    <n v="15"/>
    <n v="-15"/>
    <n v="0"/>
    <n v="6750"/>
    <n v="-6750"/>
    <n v="450"/>
  </r>
  <r>
    <n v="2019"/>
    <x v="5"/>
    <n v="7"/>
    <s v="ene"/>
    <n v="2025"/>
    <s v="Entrada"/>
    <x v="1"/>
    <x v="0"/>
    <n v="3"/>
    <n v="0"/>
    <n v="3"/>
    <n v="1950"/>
    <n v="0"/>
    <n v="1950"/>
    <n v="650"/>
  </r>
  <r>
    <n v="2020"/>
    <x v="5"/>
    <n v="7"/>
    <s v="ene"/>
    <n v="2025"/>
    <s v="Entrada"/>
    <x v="1"/>
    <x v="2"/>
    <n v="3"/>
    <n v="0"/>
    <n v="3"/>
    <n v="3600"/>
    <n v="0"/>
    <n v="3600"/>
    <n v="1200"/>
  </r>
  <r>
    <n v="2021"/>
    <x v="5"/>
    <n v="7"/>
    <s v="ene"/>
    <n v="2025"/>
    <s v="Salida"/>
    <x v="2"/>
    <x v="4"/>
    <n v="0"/>
    <n v="2"/>
    <n v="-2"/>
    <n v="0"/>
    <n v="140"/>
    <n v="-140"/>
    <n v="70"/>
  </r>
  <r>
    <n v="2022"/>
    <x v="5"/>
    <n v="7"/>
    <s v="ene"/>
    <n v="2025"/>
    <s v="Entrada"/>
    <x v="1"/>
    <x v="1"/>
    <n v="2"/>
    <n v="0"/>
    <n v="2"/>
    <n v="2400"/>
    <n v="0"/>
    <n v="2400"/>
    <n v="1200"/>
  </r>
  <r>
    <n v="2023"/>
    <x v="5"/>
    <n v="7"/>
    <s v="ene"/>
    <n v="2025"/>
    <s v="Salida"/>
    <x v="2"/>
    <x v="6"/>
    <n v="0"/>
    <n v="17"/>
    <n v="-17"/>
    <n v="0"/>
    <n v="6800"/>
    <n v="-6800"/>
    <n v="400"/>
  </r>
  <r>
    <n v="2024"/>
    <x v="5"/>
    <n v="7"/>
    <s v="ene"/>
    <n v="2025"/>
    <s v="Entrada"/>
    <x v="1"/>
    <x v="3"/>
    <n v="1"/>
    <n v="0"/>
    <n v="1"/>
    <n v="2000"/>
    <n v="0"/>
    <n v="2000"/>
    <n v="2000"/>
  </r>
  <r>
    <n v="2025"/>
    <x v="5"/>
    <n v="7"/>
    <s v="ene"/>
    <n v="2025"/>
    <s v="Salida"/>
    <x v="2"/>
    <x v="5"/>
    <n v="0"/>
    <n v="20"/>
    <n v="-20"/>
    <n v="0"/>
    <n v="9000"/>
    <n v="-9000"/>
    <n v="450"/>
  </r>
  <r>
    <n v="2026"/>
    <x v="5"/>
    <n v="7"/>
    <s v="ene"/>
    <n v="2025"/>
    <s v="Entrada"/>
    <x v="1"/>
    <x v="0"/>
    <n v="2"/>
    <n v="0"/>
    <n v="2"/>
    <n v="1300"/>
    <n v="0"/>
    <n v="1300"/>
    <n v="650"/>
  </r>
  <r>
    <n v="2027"/>
    <x v="5"/>
    <n v="7"/>
    <s v="ene"/>
    <n v="2025"/>
    <s v="Entrada"/>
    <x v="1"/>
    <x v="2"/>
    <n v="5"/>
    <n v="0"/>
    <n v="5"/>
    <n v="6000"/>
    <n v="0"/>
    <n v="6000"/>
    <n v="1200"/>
  </r>
  <r>
    <n v="2028"/>
    <x v="5"/>
    <n v="7"/>
    <s v="ene"/>
    <n v="2025"/>
    <s v="Salida"/>
    <x v="2"/>
    <x v="4"/>
    <n v="0"/>
    <n v="3"/>
    <n v="-3"/>
    <n v="0"/>
    <n v="210"/>
    <n v="-210"/>
    <n v="70"/>
  </r>
  <r>
    <n v="2029"/>
    <x v="5"/>
    <n v="7"/>
    <s v="ene"/>
    <n v="2025"/>
    <s v="Entrada"/>
    <x v="1"/>
    <x v="1"/>
    <n v="9"/>
    <n v="0"/>
    <n v="9"/>
    <n v="10800"/>
    <n v="0"/>
    <n v="10800"/>
    <n v="1200"/>
  </r>
  <r>
    <n v="2030"/>
    <x v="5"/>
    <n v="7"/>
    <s v="ene"/>
    <n v="2025"/>
    <s v="Salida"/>
    <x v="2"/>
    <x v="6"/>
    <n v="0"/>
    <n v="17"/>
    <n v="-17"/>
    <n v="0"/>
    <n v="6800"/>
    <n v="-6800"/>
    <n v="400"/>
  </r>
  <r>
    <n v="2031"/>
    <x v="5"/>
    <n v="7"/>
    <s v="ene"/>
    <n v="2025"/>
    <s v="Entrada"/>
    <x v="1"/>
    <x v="3"/>
    <n v="5"/>
    <n v="0"/>
    <n v="5"/>
    <n v="10000"/>
    <n v="0"/>
    <n v="10000"/>
    <n v="2000"/>
  </r>
  <r>
    <n v="2032"/>
    <x v="5"/>
    <n v="7"/>
    <s v="ene"/>
    <n v="2025"/>
    <s v="Entrada"/>
    <x v="1"/>
    <x v="5"/>
    <n v="10"/>
    <n v="0"/>
    <n v="10"/>
    <n v="4800"/>
    <n v="0"/>
    <n v="4800"/>
    <n v="480"/>
  </r>
  <r>
    <n v="2033"/>
    <x v="5"/>
    <n v="7"/>
    <s v="ene"/>
    <n v="2025"/>
    <s v="Entrada"/>
    <x v="1"/>
    <x v="0"/>
    <n v="2"/>
    <n v="0"/>
    <n v="2"/>
    <n v="1300"/>
    <n v="0"/>
    <n v="1300"/>
    <n v="650"/>
  </r>
  <r>
    <n v="2034"/>
    <x v="5"/>
    <n v="7"/>
    <s v="ene"/>
    <n v="2025"/>
    <s v="Entrada"/>
    <x v="1"/>
    <x v="2"/>
    <n v="3"/>
    <n v="0"/>
    <n v="3"/>
    <n v="3600"/>
    <n v="0"/>
    <n v="3600"/>
    <n v="1200"/>
  </r>
  <r>
    <n v="2035"/>
    <x v="5"/>
    <n v="7"/>
    <s v="ene"/>
    <n v="2025"/>
    <s v="Entrada"/>
    <x v="1"/>
    <x v="4"/>
    <n v="3"/>
    <n v="0"/>
    <n v="3"/>
    <n v="150"/>
    <n v="0"/>
    <n v="150"/>
    <n v="50"/>
  </r>
  <r>
    <n v="2036"/>
    <x v="5"/>
    <n v="7"/>
    <s v="ene"/>
    <n v="2025"/>
    <s v="Entrada"/>
    <x v="1"/>
    <x v="1"/>
    <n v="6"/>
    <n v="0"/>
    <n v="6"/>
    <n v="7200"/>
    <n v="0"/>
    <n v="7200"/>
    <n v="1200"/>
  </r>
  <r>
    <n v="2037"/>
    <x v="5"/>
    <n v="7"/>
    <s v="ene"/>
    <n v="2025"/>
    <s v="Entrada"/>
    <x v="1"/>
    <x v="6"/>
    <n v="12"/>
    <n v="0"/>
    <n v="12"/>
    <n v="3600"/>
    <n v="0"/>
    <n v="3600"/>
    <n v="300"/>
  </r>
  <r>
    <n v="2038"/>
    <x v="5"/>
    <n v="7"/>
    <s v="ene"/>
    <n v="2025"/>
    <s v="Entrada"/>
    <x v="1"/>
    <x v="3"/>
    <n v="15"/>
    <n v="0"/>
    <n v="15"/>
    <n v="30000"/>
    <n v="0"/>
    <n v="30000"/>
    <n v="2000"/>
  </r>
  <r>
    <n v="2039"/>
    <x v="5"/>
    <n v="7"/>
    <s v="ene"/>
    <n v="2025"/>
    <s v="Entrada"/>
    <x v="1"/>
    <x v="5"/>
    <n v="10"/>
    <n v="0"/>
    <n v="10"/>
    <n v="4800"/>
    <n v="0"/>
    <n v="4800"/>
    <n v="480"/>
  </r>
  <r>
    <n v="2040"/>
    <x v="5"/>
    <n v="7"/>
    <s v="ene"/>
    <n v="2025"/>
    <s v="Entrada"/>
    <x v="1"/>
    <x v="0"/>
    <n v="6"/>
    <n v="0"/>
    <n v="6"/>
    <n v="3900"/>
    <n v="0"/>
    <n v="3900"/>
    <n v="650"/>
  </r>
  <r>
    <n v="2041"/>
    <x v="5"/>
    <n v="7"/>
    <s v="ene"/>
    <n v="2025"/>
    <s v="Salida"/>
    <x v="2"/>
    <x v="2"/>
    <n v="0"/>
    <n v="18"/>
    <n v="-18"/>
    <n v="0"/>
    <n v="27000"/>
    <n v="-27000"/>
    <n v="1500"/>
  </r>
  <r>
    <n v="2042"/>
    <x v="5"/>
    <n v="7"/>
    <s v="ene"/>
    <n v="2025"/>
    <s v="Salida"/>
    <x v="2"/>
    <x v="4"/>
    <n v="0"/>
    <n v="3"/>
    <n v="-3"/>
    <n v="0"/>
    <n v="210"/>
    <n v="-210"/>
    <n v="70"/>
  </r>
  <r>
    <n v="2043"/>
    <x v="5"/>
    <n v="7"/>
    <s v="ene"/>
    <n v="2025"/>
    <s v="Salida"/>
    <x v="2"/>
    <x v="1"/>
    <n v="0"/>
    <n v="12"/>
    <n v="-12"/>
    <n v="0"/>
    <n v="18000"/>
    <n v="-18000"/>
    <n v="1500"/>
  </r>
  <r>
    <n v="2044"/>
    <x v="5"/>
    <n v="7"/>
    <s v="ene"/>
    <n v="2025"/>
    <s v="Salida"/>
    <x v="2"/>
    <x v="6"/>
    <n v="0"/>
    <n v="17"/>
    <n v="-17"/>
    <n v="0"/>
    <n v="6800"/>
    <n v="-6800"/>
    <n v="400"/>
  </r>
  <r>
    <n v="2045"/>
    <x v="5"/>
    <n v="7"/>
    <s v="ene"/>
    <n v="2025"/>
    <s v="Salida"/>
    <x v="2"/>
    <x v="3"/>
    <n v="0"/>
    <n v="13"/>
    <n v="-13"/>
    <n v="0"/>
    <n v="29900"/>
    <n v="-29900"/>
    <n v="2300"/>
  </r>
  <r>
    <n v="2046"/>
    <x v="5"/>
    <n v="7"/>
    <s v="ene"/>
    <n v="2025"/>
    <s v="Entrada"/>
    <x v="1"/>
    <x v="5"/>
    <n v="3"/>
    <n v="0"/>
    <n v="3"/>
    <n v="1440"/>
    <n v="0"/>
    <n v="1440"/>
    <n v="480"/>
  </r>
  <r>
    <n v="2047"/>
    <x v="5"/>
    <n v="7"/>
    <s v="ene"/>
    <n v="2025"/>
    <s v="Entrada"/>
    <x v="1"/>
    <x v="0"/>
    <n v="5"/>
    <n v="0"/>
    <n v="5"/>
    <n v="3250"/>
    <n v="0"/>
    <n v="3250"/>
    <n v="650"/>
  </r>
  <r>
    <n v="2048"/>
    <x v="5"/>
    <n v="7"/>
    <s v="ene"/>
    <n v="2025"/>
    <s v="Entrada"/>
    <x v="1"/>
    <x v="2"/>
    <n v="3"/>
    <n v="0"/>
    <n v="3"/>
    <n v="3600"/>
    <n v="0"/>
    <n v="3600"/>
    <n v="1200"/>
  </r>
  <r>
    <n v="2049"/>
    <x v="5"/>
    <n v="7"/>
    <s v="ene"/>
    <n v="2025"/>
    <s v="Salida"/>
    <x v="2"/>
    <x v="4"/>
    <n v="0"/>
    <n v="15"/>
    <n v="-15"/>
    <n v="0"/>
    <n v="1050"/>
    <n v="-1050"/>
    <n v="70"/>
  </r>
  <r>
    <n v="2050"/>
    <x v="5"/>
    <n v="7"/>
    <s v="ene"/>
    <n v="2025"/>
    <s v="Salida"/>
    <x v="2"/>
    <x v="1"/>
    <n v="0"/>
    <n v="19"/>
    <n v="-19"/>
    <n v="0"/>
    <n v="28500"/>
    <n v="-28500"/>
    <n v="1500"/>
  </r>
  <r>
    <n v="2051"/>
    <x v="5"/>
    <n v="7"/>
    <s v="ene"/>
    <n v="2025"/>
    <s v="Entrada"/>
    <x v="1"/>
    <x v="6"/>
    <n v="3"/>
    <n v="0"/>
    <n v="3"/>
    <n v="900"/>
    <n v="0"/>
    <n v="900"/>
    <n v="300"/>
  </r>
  <r>
    <n v="2052"/>
    <x v="5"/>
    <n v="7"/>
    <s v="ene"/>
    <n v="2025"/>
    <s v="Salida"/>
    <x v="2"/>
    <x v="3"/>
    <n v="0"/>
    <n v="18"/>
    <n v="-18"/>
    <n v="0"/>
    <n v="41400"/>
    <n v="-41400"/>
    <n v="2300"/>
  </r>
  <r>
    <n v="2053"/>
    <x v="5"/>
    <n v="7"/>
    <s v="ene"/>
    <n v="2025"/>
    <s v="Entrada"/>
    <x v="1"/>
    <x v="5"/>
    <n v="14"/>
    <n v="0"/>
    <n v="14"/>
    <n v="6720"/>
    <n v="0"/>
    <n v="6720"/>
    <n v="480"/>
  </r>
  <r>
    <n v="2054"/>
    <x v="5"/>
    <n v="7"/>
    <s v="ene"/>
    <n v="2025"/>
    <s v="Salida"/>
    <x v="2"/>
    <x v="0"/>
    <n v="0"/>
    <n v="13"/>
    <n v="-13"/>
    <n v="0"/>
    <n v="9750"/>
    <n v="-9750"/>
    <n v="750"/>
  </r>
  <r>
    <n v="2055"/>
    <x v="5"/>
    <n v="7"/>
    <s v="ene"/>
    <n v="2025"/>
    <s v="Entrada"/>
    <x v="1"/>
    <x v="2"/>
    <n v="20"/>
    <n v="0"/>
    <n v="20"/>
    <n v="24000"/>
    <n v="0"/>
    <n v="24000"/>
    <n v="1200"/>
  </r>
  <r>
    <n v="2056"/>
    <x v="5"/>
    <n v="7"/>
    <s v="ene"/>
    <n v="2025"/>
    <s v="Salida"/>
    <x v="2"/>
    <x v="4"/>
    <n v="0"/>
    <n v="17"/>
    <n v="-17"/>
    <n v="0"/>
    <n v="1190"/>
    <n v="-1190"/>
    <n v="70"/>
  </r>
  <r>
    <n v="2057"/>
    <x v="5"/>
    <n v="7"/>
    <s v="ene"/>
    <n v="2025"/>
    <s v="Salida"/>
    <x v="2"/>
    <x v="1"/>
    <n v="0"/>
    <n v="17"/>
    <n v="-17"/>
    <n v="0"/>
    <n v="25500"/>
    <n v="-25500"/>
    <n v="1500"/>
  </r>
  <r>
    <n v="2058"/>
    <x v="5"/>
    <n v="7"/>
    <s v="ene"/>
    <n v="2025"/>
    <s v="Salida"/>
    <x v="2"/>
    <x v="6"/>
    <n v="0"/>
    <n v="3"/>
    <n v="-3"/>
    <n v="0"/>
    <n v="1200"/>
    <n v="-1200"/>
    <n v="400"/>
  </r>
  <r>
    <n v="2059"/>
    <x v="5"/>
    <n v="7"/>
    <s v="ene"/>
    <n v="2025"/>
    <s v="Entrada"/>
    <x v="1"/>
    <x v="3"/>
    <n v="18"/>
    <n v="0"/>
    <n v="18"/>
    <n v="36000"/>
    <n v="0"/>
    <n v="36000"/>
    <n v="2000"/>
  </r>
  <r>
    <n v="2060"/>
    <x v="5"/>
    <n v="7"/>
    <s v="ene"/>
    <n v="2025"/>
    <s v="Salida"/>
    <x v="2"/>
    <x v="5"/>
    <n v="0"/>
    <n v="17"/>
    <n v="-17"/>
    <n v="0"/>
    <n v="7650"/>
    <n v="-7650"/>
    <n v="450"/>
  </r>
  <r>
    <n v="2061"/>
    <x v="5"/>
    <n v="7"/>
    <s v="ene"/>
    <n v="2025"/>
    <s v="Entrada"/>
    <x v="1"/>
    <x v="0"/>
    <n v="12"/>
    <n v="0"/>
    <n v="12"/>
    <n v="7800"/>
    <n v="0"/>
    <n v="7800"/>
    <n v="650"/>
  </r>
  <r>
    <n v="2062"/>
    <x v="5"/>
    <n v="7"/>
    <s v="ene"/>
    <n v="2025"/>
    <s v="Salida"/>
    <x v="2"/>
    <x v="2"/>
    <n v="0"/>
    <n v="5"/>
    <n v="-5"/>
    <n v="0"/>
    <n v="7500"/>
    <n v="-7500"/>
    <n v="1500"/>
  </r>
  <r>
    <n v="2063"/>
    <x v="5"/>
    <n v="7"/>
    <s v="ene"/>
    <n v="2025"/>
    <s v="Entrada"/>
    <x v="1"/>
    <x v="4"/>
    <n v="16"/>
    <n v="0"/>
    <n v="16"/>
    <n v="800"/>
    <n v="0"/>
    <n v="800"/>
    <n v="50"/>
  </r>
  <r>
    <n v="2064"/>
    <x v="5"/>
    <n v="7"/>
    <s v="ene"/>
    <n v="2025"/>
    <s v="Entrada"/>
    <x v="1"/>
    <x v="1"/>
    <n v="3"/>
    <n v="0"/>
    <n v="3"/>
    <n v="3600"/>
    <n v="0"/>
    <n v="3600"/>
    <n v="1200"/>
  </r>
  <r>
    <n v="2065"/>
    <x v="5"/>
    <n v="7"/>
    <s v="ene"/>
    <n v="2025"/>
    <s v="Salida"/>
    <x v="2"/>
    <x v="6"/>
    <n v="0"/>
    <n v="5"/>
    <n v="-5"/>
    <n v="0"/>
    <n v="2000"/>
    <n v="-2000"/>
    <n v="400"/>
  </r>
  <r>
    <n v="2066"/>
    <x v="5"/>
    <n v="7"/>
    <s v="ene"/>
    <n v="2025"/>
    <s v="Entrada"/>
    <x v="1"/>
    <x v="3"/>
    <n v="21"/>
    <n v="0"/>
    <n v="21"/>
    <n v="42000"/>
    <n v="0"/>
    <n v="42000"/>
    <n v="2000"/>
  </r>
  <r>
    <n v="2067"/>
    <x v="5"/>
    <n v="7"/>
    <s v="ene"/>
    <n v="2025"/>
    <s v="Entrada"/>
    <x v="1"/>
    <x v="5"/>
    <n v="8"/>
    <n v="0"/>
    <n v="8"/>
    <n v="3840"/>
    <n v="0"/>
    <n v="3840"/>
    <n v="480"/>
  </r>
  <r>
    <n v="2068"/>
    <x v="5"/>
    <n v="7"/>
    <s v="ene"/>
    <n v="2025"/>
    <s v="Salida"/>
    <x v="2"/>
    <x v="0"/>
    <n v="0"/>
    <n v="17"/>
    <n v="-17"/>
    <n v="0"/>
    <n v="12750"/>
    <n v="-12750"/>
    <n v="750"/>
  </r>
  <r>
    <n v="2069"/>
    <x v="5"/>
    <n v="7"/>
    <s v="ene"/>
    <n v="2025"/>
    <s v="Salida"/>
    <x v="2"/>
    <x v="2"/>
    <n v="0"/>
    <n v="4"/>
    <n v="-4"/>
    <n v="0"/>
    <n v="6000"/>
    <n v="-6000"/>
    <n v="1500"/>
  </r>
  <r>
    <n v="2070"/>
    <x v="5"/>
    <n v="7"/>
    <s v="ene"/>
    <n v="2025"/>
    <s v="Entrada"/>
    <x v="1"/>
    <x v="4"/>
    <n v="3"/>
    <n v="0"/>
    <n v="3"/>
    <n v="150"/>
    <n v="0"/>
    <n v="150"/>
    <n v="50"/>
  </r>
  <r>
    <n v="2071"/>
    <x v="5"/>
    <n v="7"/>
    <s v="ene"/>
    <n v="2025"/>
    <s v="Entrada"/>
    <x v="1"/>
    <x v="1"/>
    <n v="3"/>
    <n v="0"/>
    <n v="3"/>
    <n v="3600"/>
    <n v="0"/>
    <n v="3600"/>
    <n v="1200"/>
  </r>
  <r>
    <n v="2072"/>
    <x v="5"/>
    <n v="7"/>
    <s v="ene"/>
    <n v="2025"/>
    <s v="Entrada"/>
    <x v="1"/>
    <x v="6"/>
    <n v="18"/>
    <n v="0"/>
    <n v="18"/>
    <n v="5400"/>
    <n v="0"/>
    <n v="5400"/>
    <n v="300"/>
  </r>
  <r>
    <n v="2073"/>
    <x v="5"/>
    <n v="7"/>
    <s v="ene"/>
    <n v="2025"/>
    <s v="Salida"/>
    <x v="2"/>
    <x v="3"/>
    <n v="0"/>
    <n v="13"/>
    <n v="-13"/>
    <n v="0"/>
    <n v="29900"/>
    <n v="-29900"/>
    <n v="2300"/>
  </r>
  <r>
    <n v="2074"/>
    <x v="5"/>
    <n v="7"/>
    <s v="ene"/>
    <n v="2025"/>
    <s v="Entrada"/>
    <x v="1"/>
    <x v="5"/>
    <n v="3"/>
    <n v="0"/>
    <n v="3"/>
    <n v="1440"/>
    <n v="0"/>
    <n v="1440"/>
    <n v="480"/>
  </r>
  <r>
    <n v="2075"/>
    <x v="5"/>
    <n v="7"/>
    <s v="ene"/>
    <n v="2025"/>
    <s v="Salida"/>
    <x v="2"/>
    <x v="0"/>
    <n v="0"/>
    <n v="13"/>
    <n v="-13"/>
    <n v="0"/>
    <n v="9750"/>
    <n v="-9750"/>
    <n v="750"/>
  </r>
  <r>
    <n v="2076"/>
    <x v="5"/>
    <n v="7"/>
    <s v="ene"/>
    <n v="2025"/>
    <s v="Entrada"/>
    <x v="1"/>
    <x v="2"/>
    <n v="21"/>
    <n v="0"/>
    <n v="21"/>
    <n v="25200"/>
    <n v="0"/>
    <n v="25200"/>
    <n v="1200"/>
  </r>
  <r>
    <n v="2077"/>
    <x v="5"/>
    <n v="7"/>
    <s v="ene"/>
    <n v="2025"/>
    <s v="Salida"/>
    <x v="2"/>
    <x v="4"/>
    <n v="0"/>
    <n v="15"/>
    <n v="-15"/>
    <n v="0"/>
    <n v="1050"/>
    <n v="-1050"/>
    <n v="70"/>
  </r>
  <r>
    <n v="2078"/>
    <x v="5"/>
    <n v="7"/>
    <s v="ene"/>
    <n v="2025"/>
    <s v="Entrada"/>
    <x v="1"/>
    <x v="1"/>
    <n v="1"/>
    <n v="0"/>
    <n v="1"/>
    <n v="1200"/>
    <n v="0"/>
    <n v="1200"/>
    <n v="1200"/>
  </r>
  <r>
    <n v="2079"/>
    <x v="5"/>
    <n v="7"/>
    <s v="ene"/>
    <n v="2025"/>
    <s v="Salida"/>
    <x v="2"/>
    <x v="6"/>
    <n v="0"/>
    <n v="12"/>
    <n v="-12"/>
    <n v="0"/>
    <n v="4800"/>
    <n v="-4800"/>
    <n v="400"/>
  </r>
  <r>
    <n v="2080"/>
    <x v="5"/>
    <n v="7"/>
    <s v="ene"/>
    <n v="2025"/>
    <s v="Entrada"/>
    <x v="1"/>
    <x v="3"/>
    <n v="2"/>
    <n v="0"/>
    <n v="2"/>
    <n v="4000"/>
    <n v="0"/>
    <n v="4000"/>
    <n v="2000"/>
  </r>
  <r>
    <n v="2081"/>
    <x v="5"/>
    <n v="7"/>
    <s v="ene"/>
    <n v="2025"/>
    <s v="Salida"/>
    <x v="2"/>
    <x v="5"/>
    <n v="0"/>
    <n v="20"/>
    <n v="-20"/>
    <n v="0"/>
    <n v="9000"/>
    <n v="-9000"/>
    <n v="450"/>
  </r>
  <r>
    <n v="2082"/>
    <x v="5"/>
    <n v="7"/>
    <s v="ene"/>
    <n v="2025"/>
    <s v="Salida"/>
    <x v="2"/>
    <x v="0"/>
    <n v="0"/>
    <n v="2"/>
    <n v="-2"/>
    <n v="0"/>
    <n v="1500"/>
    <n v="-1500"/>
    <n v="750"/>
  </r>
  <r>
    <n v="2083"/>
    <x v="5"/>
    <n v="7"/>
    <s v="ene"/>
    <n v="2025"/>
    <s v="Entrada"/>
    <x v="1"/>
    <x v="2"/>
    <n v="3"/>
    <n v="0"/>
    <n v="3"/>
    <n v="3600"/>
    <n v="0"/>
    <n v="3600"/>
    <n v="1200"/>
  </r>
  <r>
    <n v="2084"/>
    <x v="5"/>
    <n v="7"/>
    <s v="ene"/>
    <n v="2025"/>
    <s v="Salida"/>
    <x v="2"/>
    <x v="4"/>
    <n v="0"/>
    <n v="2"/>
    <n v="-2"/>
    <n v="0"/>
    <n v="140"/>
    <n v="-140"/>
    <n v="70"/>
  </r>
  <r>
    <n v="2085"/>
    <x v="5"/>
    <n v="7"/>
    <s v="ene"/>
    <n v="2025"/>
    <s v="Salida"/>
    <x v="2"/>
    <x v="1"/>
    <n v="0"/>
    <n v="10"/>
    <n v="-10"/>
    <n v="0"/>
    <n v="15000"/>
    <n v="-15000"/>
    <n v="1500"/>
  </r>
  <r>
    <n v="2086"/>
    <x v="5"/>
    <n v="7"/>
    <s v="ene"/>
    <n v="2025"/>
    <s v="Salida"/>
    <x v="2"/>
    <x v="6"/>
    <n v="0"/>
    <n v="2"/>
    <n v="-2"/>
    <n v="0"/>
    <n v="800"/>
    <n v="-800"/>
    <n v="400"/>
  </r>
  <r>
    <n v="2087"/>
    <x v="5"/>
    <n v="7"/>
    <s v="ene"/>
    <n v="2025"/>
    <s v="Entrada"/>
    <x v="1"/>
    <x v="3"/>
    <n v="11"/>
    <n v="0"/>
    <n v="11"/>
    <n v="22000"/>
    <n v="0"/>
    <n v="22000"/>
    <n v="2000"/>
  </r>
  <r>
    <n v="2088"/>
    <x v="5"/>
    <n v="7"/>
    <s v="ene"/>
    <n v="2025"/>
    <s v="Salida"/>
    <x v="2"/>
    <x v="5"/>
    <n v="0"/>
    <n v="19"/>
    <n v="-19"/>
    <n v="0"/>
    <n v="8550"/>
    <n v="-8550"/>
    <n v="450"/>
  </r>
  <r>
    <n v="2089"/>
    <x v="5"/>
    <n v="7"/>
    <s v="ene"/>
    <n v="2025"/>
    <s v="Entrada"/>
    <x v="1"/>
    <x v="0"/>
    <n v="7"/>
    <n v="0"/>
    <n v="7"/>
    <n v="4550"/>
    <n v="0"/>
    <n v="4550"/>
    <n v="650"/>
  </r>
  <r>
    <n v="2090"/>
    <x v="5"/>
    <n v="7"/>
    <s v="ene"/>
    <n v="2025"/>
    <s v="Salida"/>
    <x v="2"/>
    <x v="2"/>
    <n v="0"/>
    <n v="15"/>
    <n v="-15"/>
    <n v="0"/>
    <n v="22500"/>
    <n v="-22500"/>
    <n v="1500"/>
  </r>
  <r>
    <n v="2091"/>
    <x v="5"/>
    <n v="7"/>
    <s v="ene"/>
    <n v="2025"/>
    <s v="Salida"/>
    <x v="2"/>
    <x v="4"/>
    <n v="0"/>
    <n v="15"/>
    <n v="-15"/>
    <n v="0"/>
    <n v="1050"/>
    <n v="-1050"/>
    <n v="70"/>
  </r>
  <r>
    <n v="2092"/>
    <x v="5"/>
    <n v="7"/>
    <s v="ene"/>
    <n v="2025"/>
    <s v="Entrada"/>
    <x v="1"/>
    <x v="1"/>
    <n v="6"/>
    <n v="0"/>
    <n v="6"/>
    <n v="7200"/>
    <n v="0"/>
    <n v="7200"/>
    <n v="1200"/>
  </r>
  <r>
    <n v="2093"/>
    <x v="5"/>
    <n v="7"/>
    <s v="ene"/>
    <n v="2025"/>
    <s v="Salida"/>
    <x v="2"/>
    <x v="6"/>
    <n v="0"/>
    <n v="11"/>
    <n v="-11"/>
    <n v="0"/>
    <n v="4400"/>
    <n v="-4400"/>
    <n v="400"/>
  </r>
  <r>
    <n v="2094"/>
    <x v="5"/>
    <n v="7"/>
    <s v="ene"/>
    <n v="2025"/>
    <s v="Salida"/>
    <x v="2"/>
    <x v="3"/>
    <n v="0"/>
    <n v="17"/>
    <n v="-17"/>
    <n v="0"/>
    <n v="39100"/>
    <n v="-39100"/>
    <n v="2300"/>
  </r>
  <r>
    <n v="2095"/>
    <x v="5"/>
    <n v="7"/>
    <s v="ene"/>
    <n v="2025"/>
    <s v="Salida"/>
    <x v="2"/>
    <x v="5"/>
    <n v="0"/>
    <n v="1"/>
    <n v="-1"/>
    <n v="0"/>
    <n v="450"/>
    <n v="-450"/>
    <n v="450"/>
  </r>
  <r>
    <n v="2096"/>
    <x v="5"/>
    <n v="7"/>
    <s v="ene"/>
    <n v="2025"/>
    <s v="Entrada"/>
    <x v="1"/>
    <x v="0"/>
    <n v="14"/>
    <n v="0"/>
    <n v="14"/>
    <n v="9100"/>
    <n v="0"/>
    <n v="9100"/>
    <n v="650"/>
  </r>
  <r>
    <n v="2097"/>
    <x v="5"/>
    <n v="7"/>
    <s v="ene"/>
    <n v="2025"/>
    <s v="Salida"/>
    <x v="2"/>
    <x v="2"/>
    <n v="0"/>
    <n v="17"/>
    <n v="-17"/>
    <n v="0"/>
    <n v="25500"/>
    <n v="-25500"/>
    <n v="1500"/>
  </r>
  <r>
    <n v="2098"/>
    <x v="5"/>
    <n v="7"/>
    <s v="ene"/>
    <n v="2025"/>
    <s v="Entrada"/>
    <x v="1"/>
    <x v="4"/>
    <n v="7"/>
    <n v="0"/>
    <n v="7"/>
    <n v="350"/>
    <n v="0"/>
    <n v="350"/>
    <n v="50"/>
  </r>
  <r>
    <n v="2099"/>
    <x v="5"/>
    <n v="7"/>
    <s v="ene"/>
    <n v="2025"/>
    <s v="Entrada"/>
    <x v="1"/>
    <x v="1"/>
    <n v="8"/>
    <n v="0"/>
    <n v="8"/>
    <n v="9600"/>
    <n v="0"/>
    <n v="9600"/>
    <n v="1200"/>
  </r>
  <r>
    <n v="2100"/>
    <x v="5"/>
    <n v="7"/>
    <s v="ene"/>
    <n v="2025"/>
    <s v="Salida"/>
    <x v="2"/>
    <x v="6"/>
    <n v="0"/>
    <n v="17"/>
    <n v="-17"/>
    <n v="0"/>
    <n v="6800"/>
    <n v="-6800"/>
    <n v="400"/>
  </r>
  <r>
    <n v="2101"/>
    <x v="5"/>
    <n v="7"/>
    <s v="ene"/>
    <n v="2025"/>
    <s v="Entrada"/>
    <x v="1"/>
    <x v="3"/>
    <n v="8"/>
    <n v="0"/>
    <n v="8"/>
    <n v="16000"/>
    <n v="0"/>
    <n v="16000"/>
    <n v="2000"/>
  </r>
  <r>
    <n v="2102"/>
    <x v="5"/>
    <n v="7"/>
    <s v="ene"/>
    <n v="2025"/>
    <s v="Salida"/>
    <x v="2"/>
    <x v="5"/>
    <n v="0"/>
    <n v="17"/>
    <n v="-17"/>
    <n v="0"/>
    <n v="7650"/>
    <n v="-7650"/>
    <n v="450"/>
  </r>
  <r>
    <n v="2103"/>
    <x v="5"/>
    <n v="7"/>
    <s v="ene"/>
    <n v="2025"/>
    <s v="Salida"/>
    <x v="2"/>
    <x v="0"/>
    <n v="0"/>
    <n v="11"/>
    <n v="-11"/>
    <n v="0"/>
    <n v="8250"/>
    <n v="-8250"/>
    <n v="750"/>
  </r>
  <r>
    <n v="2104"/>
    <x v="5"/>
    <n v="7"/>
    <s v="ene"/>
    <n v="2025"/>
    <s v="Entrada"/>
    <x v="1"/>
    <x v="2"/>
    <n v="14"/>
    <n v="0"/>
    <n v="14"/>
    <n v="16800"/>
    <n v="0"/>
    <n v="16800"/>
    <n v="1200"/>
  </r>
  <r>
    <n v="2105"/>
    <x v="5"/>
    <n v="7"/>
    <s v="ene"/>
    <n v="2025"/>
    <s v="Salida"/>
    <x v="2"/>
    <x v="4"/>
    <n v="0"/>
    <n v="4"/>
    <n v="-4"/>
    <n v="0"/>
    <n v="280"/>
    <n v="-280"/>
    <n v="70"/>
  </r>
  <r>
    <n v="2106"/>
    <x v="5"/>
    <n v="7"/>
    <s v="ene"/>
    <n v="2025"/>
    <s v="Entrada"/>
    <x v="1"/>
    <x v="1"/>
    <n v="15"/>
    <n v="0"/>
    <n v="15"/>
    <n v="18000"/>
    <n v="0"/>
    <n v="18000"/>
    <n v="1200"/>
  </r>
  <r>
    <n v="2107"/>
    <x v="5"/>
    <n v="7"/>
    <s v="ene"/>
    <n v="2025"/>
    <s v="Salida"/>
    <x v="2"/>
    <x v="6"/>
    <n v="0"/>
    <n v="17"/>
    <n v="-17"/>
    <n v="0"/>
    <n v="6800"/>
    <n v="-6800"/>
    <n v="400"/>
  </r>
  <r>
    <n v="2108"/>
    <x v="5"/>
    <n v="7"/>
    <s v="ene"/>
    <n v="2025"/>
    <s v="Salida"/>
    <x v="2"/>
    <x v="3"/>
    <n v="0"/>
    <n v="1"/>
    <n v="-1"/>
    <n v="0"/>
    <n v="2300"/>
    <n v="-2300"/>
    <n v="2300"/>
  </r>
  <r>
    <n v="2109"/>
    <x v="5"/>
    <n v="7"/>
    <s v="ene"/>
    <n v="2025"/>
    <s v="Entrada"/>
    <x v="1"/>
    <x v="5"/>
    <n v="3"/>
    <n v="0"/>
    <n v="3"/>
    <n v="1440"/>
    <n v="0"/>
    <n v="1440"/>
    <n v="480"/>
  </r>
  <r>
    <n v="2110"/>
    <x v="5"/>
    <n v="7"/>
    <s v="ene"/>
    <n v="2025"/>
    <s v="Salida"/>
    <x v="2"/>
    <x v="0"/>
    <n v="0"/>
    <n v="3"/>
    <n v="-3"/>
    <n v="0"/>
    <n v="2250"/>
    <n v="-2250"/>
    <n v="750"/>
  </r>
  <r>
    <n v="2111"/>
    <x v="5"/>
    <n v="7"/>
    <s v="ene"/>
    <n v="2025"/>
    <s v="Salida"/>
    <x v="2"/>
    <x v="2"/>
    <n v="0"/>
    <n v="11"/>
    <n v="-11"/>
    <n v="0"/>
    <n v="16500"/>
    <n v="-16500"/>
    <n v="1500"/>
  </r>
  <r>
    <n v="2112"/>
    <x v="5"/>
    <n v="7"/>
    <s v="ene"/>
    <n v="2025"/>
    <s v="Salida"/>
    <x v="2"/>
    <x v="4"/>
    <n v="0"/>
    <n v="10"/>
    <n v="-10"/>
    <n v="0"/>
    <n v="700"/>
    <n v="-700"/>
    <n v="70"/>
  </r>
  <r>
    <n v="2113"/>
    <x v="5"/>
    <n v="7"/>
    <s v="ene"/>
    <n v="2025"/>
    <s v="Entrada"/>
    <x v="1"/>
    <x v="1"/>
    <n v="13"/>
    <n v="0"/>
    <n v="13"/>
    <n v="15600"/>
    <n v="0"/>
    <n v="15600"/>
    <n v="1200"/>
  </r>
  <r>
    <n v="2114"/>
    <x v="5"/>
    <n v="7"/>
    <s v="ene"/>
    <n v="2025"/>
    <s v="Entrada"/>
    <x v="1"/>
    <x v="6"/>
    <n v="3"/>
    <n v="0"/>
    <n v="3"/>
    <n v="900"/>
    <n v="0"/>
    <n v="900"/>
    <n v="300"/>
  </r>
  <r>
    <n v="2115"/>
    <x v="5"/>
    <n v="7"/>
    <s v="ene"/>
    <n v="2025"/>
    <s v="Entrada"/>
    <x v="1"/>
    <x v="3"/>
    <n v="17"/>
    <n v="0"/>
    <n v="17"/>
    <n v="34000"/>
    <n v="0"/>
    <n v="34000"/>
    <n v="2000"/>
  </r>
  <r>
    <n v="2116"/>
    <x v="5"/>
    <n v="7"/>
    <s v="ene"/>
    <n v="2025"/>
    <s v="Entrada"/>
    <x v="1"/>
    <x v="5"/>
    <n v="19"/>
    <n v="0"/>
    <n v="19"/>
    <n v="9120"/>
    <n v="0"/>
    <n v="9120"/>
    <n v="480"/>
  </r>
  <r>
    <n v="2117"/>
    <x v="5"/>
    <n v="7"/>
    <s v="ene"/>
    <n v="2025"/>
    <s v="Entrada"/>
    <x v="1"/>
    <x v="0"/>
    <n v="19"/>
    <n v="0"/>
    <n v="19"/>
    <n v="12350"/>
    <n v="0"/>
    <n v="12350"/>
    <n v="650"/>
  </r>
  <r>
    <n v="2118"/>
    <x v="5"/>
    <n v="7"/>
    <s v="ene"/>
    <n v="2025"/>
    <s v="Entrada"/>
    <x v="1"/>
    <x v="2"/>
    <n v="4"/>
    <n v="0"/>
    <n v="4"/>
    <n v="4800"/>
    <n v="0"/>
    <n v="4800"/>
    <n v="1200"/>
  </r>
  <r>
    <n v="2119"/>
    <x v="5"/>
    <n v="7"/>
    <s v="ene"/>
    <n v="2025"/>
    <s v="Salida"/>
    <x v="2"/>
    <x v="4"/>
    <n v="0"/>
    <n v="17"/>
    <n v="-17"/>
    <n v="0"/>
    <n v="1190"/>
    <n v="-1190"/>
    <n v="70"/>
  </r>
  <r>
    <n v="2120"/>
    <x v="5"/>
    <n v="7"/>
    <s v="ene"/>
    <n v="2025"/>
    <s v="Salida"/>
    <x v="2"/>
    <x v="1"/>
    <n v="0"/>
    <n v="4"/>
    <n v="-4"/>
    <n v="0"/>
    <n v="6000"/>
    <n v="-6000"/>
    <n v="1500"/>
  </r>
  <r>
    <n v="2121"/>
    <x v="5"/>
    <n v="7"/>
    <s v="ene"/>
    <n v="2025"/>
    <s v="Entrada"/>
    <x v="1"/>
    <x v="6"/>
    <n v="5"/>
    <n v="0"/>
    <n v="5"/>
    <n v="1500"/>
    <n v="0"/>
    <n v="1500"/>
    <n v="300"/>
  </r>
  <r>
    <n v="2122"/>
    <x v="5"/>
    <n v="7"/>
    <s v="ene"/>
    <n v="2025"/>
    <s v="Entrada"/>
    <x v="1"/>
    <x v="3"/>
    <n v="11"/>
    <n v="0"/>
    <n v="11"/>
    <n v="22000"/>
    <n v="0"/>
    <n v="22000"/>
    <n v="2000"/>
  </r>
  <r>
    <n v="2123"/>
    <x v="5"/>
    <n v="7"/>
    <s v="ene"/>
    <n v="2025"/>
    <s v="Salida"/>
    <x v="2"/>
    <x v="5"/>
    <n v="0"/>
    <n v="17"/>
    <n v="-17"/>
    <n v="0"/>
    <n v="7650"/>
    <n v="-7650"/>
    <n v="450"/>
  </r>
  <r>
    <n v="2124"/>
    <x v="5"/>
    <n v="7"/>
    <s v="ene"/>
    <n v="2025"/>
    <s v="Entrada"/>
    <x v="1"/>
    <x v="0"/>
    <n v="3"/>
    <n v="0"/>
    <n v="3"/>
    <n v="1950"/>
    <n v="0"/>
    <n v="1950"/>
    <n v="650"/>
  </r>
  <r>
    <n v="2125"/>
    <x v="5"/>
    <n v="7"/>
    <s v="ene"/>
    <n v="2025"/>
    <s v="Salida"/>
    <x v="2"/>
    <x v="2"/>
    <n v="0"/>
    <n v="10"/>
    <n v="-10"/>
    <n v="0"/>
    <n v="15000"/>
    <n v="-15000"/>
    <n v="1500"/>
  </r>
  <r>
    <n v="2126"/>
    <x v="5"/>
    <n v="7"/>
    <s v="ene"/>
    <n v="2025"/>
    <s v="Salida"/>
    <x v="2"/>
    <x v="4"/>
    <n v="0"/>
    <n v="3"/>
    <n v="-3"/>
    <n v="0"/>
    <n v="210"/>
    <n v="-210"/>
    <n v="70"/>
  </r>
  <r>
    <n v="2127"/>
    <x v="5"/>
    <n v="7"/>
    <s v="ene"/>
    <n v="2025"/>
    <s v="Entrada"/>
    <x v="1"/>
    <x v="1"/>
    <n v="2"/>
    <n v="0"/>
    <n v="2"/>
    <n v="2400"/>
    <n v="0"/>
    <n v="2400"/>
    <n v="1200"/>
  </r>
  <r>
    <n v="2128"/>
    <x v="5"/>
    <n v="7"/>
    <s v="ene"/>
    <n v="2025"/>
    <s v="Salida"/>
    <x v="2"/>
    <x v="6"/>
    <n v="0"/>
    <n v="11"/>
    <n v="-11"/>
    <n v="0"/>
    <n v="4400"/>
    <n v="-4400"/>
    <n v="400"/>
  </r>
  <r>
    <n v="2129"/>
    <x v="5"/>
    <n v="7"/>
    <s v="ene"/>
    <n v="2025"/>
    <s v="Salida"/>
    <x v="2"/>
    <x v="3"/>
    <n v="0"/>
    <n v="5"/>
    <n v="-5"/>
    <n v="0"/>
    <n v="11500"/>
    <n v="-11500"/>
    <n v="2300"/>
  </r>
  <r>
    <n v="2130"/>
    <x v="5"/>
    <n v="7"/>
    <s v="ene"/>
    <n v="2025"/>
    <s v="Entrada"/>
    <x v="1"/>
    <x v="5"/>
    <n v="9"/>
    <n v="0"/>
    <n v="9"/>
    <n v="4320"/>
    <n v="0"/>
    <n v="4320"/>
    <n v="480"/>
  </r>
  <r>
    <n v="2131"/>
    <x v="5"/>
    <n v="7"/>
    <s v="ene"/>
    <n v="2025"/>
    <s v="Entrada"/>
    <x v="1"/>
    <x v="0"/>
    <n v="3"/>
    <n v="0"/>
    <n v="3"/>
    <n v="1950"/>
    <n v="0"/>
    <n v="1950"/>
    <n v="650"/>
  </r>
  <r>
    <n v="2132"/>
    <x v="5"/>
    <n v="7"/>
    <s v="ene"/>
    <n v="2025"/>
    <s v="Entrada"/>
    <x v="1"/>
    <x v="2"/>
    <n v="21"/>
    <n v="0"/>
    <n v="21"/>
    <n v="25200"/>
    <n v="0"/>
    <n v="25200"/>
    <n v="1200"/>
  </r>
  <r>
    <n v="2133"/>
    <x v="5"/>
    <n v="7"/>
    <s v="ene"/>
    <n v="2025"/>
    <s v="Salida"/>
    <x v="2"/>
    <x v="4"/>
    <n v="0"/>
    <n v="17"/>
    <n v="-17"/>
    <n v="0"/>
    <n v="1190"/>
    <n v="-1190"/>
    <n v="70"/>
  </r>
  <r>
    <n v="2134"/>
    <x v="5"/>
    <n v="7"/>
    <s v="ene"/>
    <n v="2025"/>
    <s v="Salida"/>
    <x v="2"/>
    <x v="1"/>
    <n v="0"/>
    <n v="1"/>
    <n v="-1"/>
    <n v="0"/>
    <n v="1500"/>
    <n v="-1500"/>
    <n v="1500"/>
  </r>
  <r>
    <n v="2135"/>
    <x v="5"/>
    <n v="7"/>
    <s v="ene"/>
    <n v="2025"/>
    <s v="Salida"/>
    <x v="2"/>
    <x v="6"/>
    <n v="0"/>
    <n v="17"/>
    <n v="-17"/>
    <n v="0"/>
    <n v="6800"/>
    <n v="-6800"/>
    <n v="400"/>
  </r>
  <r>
    <n v="2136"/>
    <x v="5"/>
    <n v="7"/>
    <s v="ene"/>
    <n v="2025"/>
    <s v="Salida"/>
    <x v="2"/>
    <x v="3"/>
    <n v="0"/>
    <n v="18"/>
    <n v="-18"/>
    <n v="0"/>
    <n v="41400"/>
    <n v="-41400"/>
    <n v="2300"/>
  </r>
  <r>
    <n v="2137"/>
    <x v="5"/>
    <n v="7"/>
    <s v="ene"/>
    <n v="2025"/>
    <s v="Entrada"/>
    <x v="1"/>
    <x v="5"/>
    <n v="12"/>
    <n v="0"/>
    <n v="12"/>
    <n v="5760"/>
    <n v="0"/>
    <n v="5760"/>
    <n v="480"/>
  </r>
  <r>
    <n v="2138"/>
    <x v="5"/>
    <n v="7"/>
    <s v="ene"/>
    <n v="2025"/>
    <s v="Salida"/>
    <x v="2"/>
    <x v="0"/>
    <n v="0"/>
    <n v="20"/>
    <n v="-20"/>
    <n v="0"/>
    <n v="15000"/>
    <n v="-15000"/>
    <n v="750"/>
  </r>
  <r>
    <n v="2139"/>
    <x v="5"/>
    <n v="7"/>
    <s v="ene"/>
    <n v="2025"/>
    <s v="Salida"/>
    <x v="2"/>
    <x v="2"/>
    <n v="0"/>
    <n v="12"/>
    <n v="-12"/>
    <n v="0"/>
    <n v="18000"/>
    <n v="-18000"/>
    <n v="1500"/>
  </r>
  <r>
    <n v="2140"/>
    <x v="5"/>
    <n v="7"/>
    <s v="ene"/>
    <n v="2025"/>
    <s v="Salida"/>
    <x v="2"/>
    <x v="4"/>
    <n v="0"/>
    <n v="3"/>
    <n v="-3"/>
    <n v="0"/>
    <n v="210"/>
    <n v="-210"/>
    <n v="70"/>
  </r>
  <r>
    <n v="2141"/>
    <x v="5"/>
    <n v="7"/>
    <s v="ene"/>
    <n v="2025"/>
    <s v="Salida"/>
    <x v="2"/>
    <x v="1"/>
    <n v="0"/>
    <n v="20"/>
    <n v="-20"/>
    <n v="0"/>
    <n v="30000"/>
    <n v="-30000"/>
    <n v="1500"/>
  </r>
  <r>
    <n v="2142"/>
    <x v="5"/>
    <n v="7"/>
    <s v="ene"/>
    <n v="2025"/>
    <s v="Entrada"/>
    <x v="1"/>
    <x v="6"/>
    <n v="1"/>
    <n v="0"/>
    <n v="1"/>
    <n v="300"/>
    <n v="0"/>
    <n v="300"/>
    <n v="300"/>
  </r>
  <r>
    <n v="2143"/>
    <x v="5"/>
    <n v="7"/>
    <s v="ene"/>
    <n v="2025"/>
    <s v="Entrada"/>
    <x v="1"/>
    <x v="3"/>
    <n v="11"/>
    <n v="0"/>
    <n v="11"/>
    <n v="22000"/>
    <n v="0"/>
    <n v="22000"/>
    <n v="2000"/>
  </r>
  <r>
    <n v="2144"/>
    <x v="5"/>
    <n v="7"/>
    <s v="ene"/>
    <n v="2025"/>
    <s v="Salida"/>
    <x v="2"/>
    <x v="5"/>
    <n v="0"/>
    <n v="2"/>
    <n v="-2"/>
    <n v="0"/>
    <n v="900"/>
    <n v="-900"/>
    <n v="450"/>
  </r>
  <r>
    <n v="2145"/>
    <x v="5"/>
    <n v="7"/>
    <s v="ene"/>
    <n v="2025"/>
    <s v="Salida"/>
    <x v="2"/>
    <x v="0"/>
    <n v="0"/>
    <n v="15"/>
    <n v="-15"/>
    <n v="0"/>
    <n v="11250"/>
    <n v="-11250"/>
    <n v="750"/>
  </r>
  <r>
    <n v="2146"/>
    <x v="5"/>
    <n v="7"/>
    <s v="ene"/>
    <n v="2025"/>
    <s v="Salida"/>
    <x v="2"/>
    <x v="2"/>
    <n v="0"/>
    <n v="11"/>
    <n v="-11"/>
    <n v="0"/>
    <n v="16500"/>
    <n v="-16500"/>
    <n v="1500"/>
  </r>
  <r>
    <n v="2147"/>
    <x v="5"/>
    <n v="7"/>
    <s v="ene"/>
    <n v="2025"/>
    <s v="Salida"/>
    <x v="2"/>
    <x v="4"/>
    <n v="0"/>
    <n v="1"/>
    <n v="-1"/>
    <n v="0"/>
    <n v="70"/>
    <n v="-70"/>
    <n v="70"/>
  </r>
  <r>
    <n v="2148"/>
    <x v="5"/>
    <n v="7"/>
    <s v="ene"/>
    <n v="2025"/>
    <s v="Salida"/>
    <x v="2"/>
    <x v="1"/>
    <n v="0"/>
    <n v="13"/>
    <n v="-13"/>
    <n v="0"/>
    <n v="19500"/>
    <n v="-19500"/>
    <n v="1500"/>
  </r>
  <r>
    <n v="2149"/>
    <x v="5"/>
    <n v="7"/>
    <s v="ene"/>
    <n v="2025"/>
    <s v="Salida"/>
    <x v="2"/>
    <x v="6"/>
    <n v="0"/>
    <n v="20"/>
    <n v="-20"/>
    <n v="0"/>
    <n v="8000"/>
    <n v="-8000"/>
    <n v="400"/>
  </r>
  <r>
    <n v="2150"/>
    <x v="5"/>
    <n v="7"/>
    <s v="ene"/>
    <n v="2025"/>
    <s v="Entrada"/>
    <x v="1"/>
    <x v="3"/>
    <n v="1"/>
    <n v="0"/>
    <n v="1"/>
    <n v="2000"/>
    <n v="0"/>
    <n v="2000"/>
    <n v="2000"/>
  </r>
  <r>
    <n v="2151"/>
    <x v="5"/>
    <n v="7"/>
    <s v="ene"/>
    <n v="2025"/>
    <s v="Salida"/>
    <x v="2"/>
    <x v="5"/>
    <n v="0"/>
    <n v="12"/>
    <n v="-12"/>
    <n v="0"/>
    <n v="5400"/>
    <n v="-5400"/>
    <n v="450"/>
  </r>
  <r>
    <n v="2152"/>
    <x v="5"/>
    <n v="7"/>
    <s v="ene"/>
    <n v="2025"/>
    <s v="Salida"/>
    <x v="2"/>
    <x v="0"/>
    <n v="0"/>
    <n v="2"/>
    <n v="-2"/>
    <n v="0"/>
    <n v="1500"/>
    <n v="-1500"/>
    <n v="750"/>
  </r>
  <r>
    <n v="2153"/>
    <x v="5"/>
    <n v="7"/>
    <s v="ene"/>
    <n v="2025"/>
    <s v="Salida"/>
    <x v="2"/>
    <x v="2"/>
    <n v="0"/>
    <n v="17"/>
    <n v="-17"/>
    <n v="0"/>
    <n v="25500"/>
    <n v="-25500"/>
    <n v="1500"/>
  </r>
  <r>
    <n v="2154"/>
    <x v="5"/>
    <n v="7"/>
    <s v="ene"/>
    <n v="2025"/>
    <s v="Salida"/>
    <x v="2"/>
    <x v="4"/>
    <n v="0"/>
    <n v="13"/>
    <n v="-13"/>
    <n v="0"/>
    <n v="910"/>
    <n v="-910"/>
    <n v="70"/>
  </r>
  <r>
    <n v="2155"/>
    <x v="5"/>
    <n v="7"/>
    <s v="ene"/>
    <n v="2025"/>
    <s v="Salida"/>
    <x v="2"/>
    <x v="1"/>
    <n v="0"/>
    <n v="14"/>
    <n v="-14"/>
    <n v="0"/>
    <n v="21000"/>
    <n v="-21000"/>
    <n v="1500"/>
  </r>
  <r>
    <n v="2156"/>
    <x v="5"/>
    <n v="7"/>
    <s v="ene"/>
    <n v="2025"/>
    <s v="Entrada"/>
    <x v="1"/>
    <x v="6"/>
    <n v="8"/>
    <n v="0"/>
    <n v="8"/>
    <n v="2400"/>
    <n v="0"/>
    <n v="2400"/>
    <n v="300"/>
  </r>
  <r>
    <n v="2157"/>
    <x v="5"/>
    <n v="7"/>
    <s v="ene"/>
    <n v="2025"/>
    <s v="Entrada"/>
    <x v="1"/>
    <x v="3"/>
    <n v="1"/>
    <n v="0"/>
    <n v="1"/>
    <n v="2000"/>
    <n v="0"/>
    <n v="2000"/>
    <n v="2000"/>
  </r>
  <r>
    <n v="2158"/>
    <x v="5"/>
    <n v="7"/>
    <s v="ene"/>
    <n v="2025"/>
    <s v="Salida"/>
    <x v="2"/>
    <x v="5"/>
    <n v="0"/>
    <n v="12"/>
    <n v="-12"/>
    <n v="0"/>
    <n v="5400"/>
    <n v="-5400"/>
    <n v="450"/>
  </r>
  <r>
    <n v="2159"/>
    <x v="5"/>
    <n v="7"/>
    <s v="ene"/>
    <n v="2025"/>
    <s v="Salida"/>
    <x v="2"/>
    <x v="0"/>
    <n v="0"/>
    <n v="14"/>
    <n v="-14"/>
    <n v="0"/>
    <n v="10500"/>
    <n v="-10500"/>
    <n v="750"/>
  </r>
  <r>
    <n v="2160"/>
    <x v="5"/>
    <n v="7"/>
    <s v="ene"/>
    <n v="2025"/>
    <s v="Salida"/>
    <x v="2"/>
    <x v="2"/>
    <n v="0"/>
    <n v="14"/>
    <n v="-14"/>
    <n v="0"/>
    <n v="21000"/>
    <n v="-21000"/>
    <n v="1500"/>
  </r>
  <r>
    <n v="2161"/>
    <x v="5"/>
    <n v="7"/>
    <s v="ene"/>
    <n v="2025"/>
    <s v="Entrada"/>
    <x v="1"/>
    <x v="4"/>
    <n v="16"/>
    <n v="0"/>
    <n v="16"/>
    <n v="800"/>
    <n v="0"/>
    <n v="800"/>
    <n v="50"/>
  </r>
  <r>
    <n v="2162"/>
    <x v="5"/>
    <n v="7"/>
    <s v="ene"/>
    <n v="2025"/>
    <s v="Salida"/>
    <x v="2"/>
    <x v="1"/>
    <n v="0"/>
    <n v="17"/>
    <n v="-17"/>
    <n v="0"/>
    <n v="25500"/>
    <n v="-25500"/>
    <n v="1500"/>
  </r>
  <r>
    <n v="2163"/>
    <x v="5"/>
    <n v="7"/>
    <s v="ene"/>
    <n v="2025"/>
    <s v="Salida"/>
    <x v="2"/>
    <x v="6"/>
    <n v="0"/>
    <n v="17"/>
    <n v="-17"/>
    <n v="0"/>
    <n v="6800"/>
    <n v="-6800"/>
    <n v="400"/>
  </r>
  <r>
    <n v="2164"/>
    <x v="5"/>
    <n v="7"/>
    <s v="ene"/>
    <n v="2025"/>
    <s v="Salida"/>
    <x v="2"/>
    <x v="3"/>
    <n v="0"/>
    <n v="17"/>
    <n v="-17"/>
    <n v="0"/>
    <n v="39100"/>
    <n v="-39100"/>
    <n v="2300"/>
  </r>
  <r>
    <n v="2165"/>
    <x v="5"/>
    <n v="7"/>
    <s v="ene"/>
    <n v="2025"/>
    <s v="Entrada"/>
    <x v="1"/>
    <x v="5"/>
    <n v="16"/>
    <n v="0"/>
    <n v="16"/>
    <n v="7680"/>
    <n v="0"/>
    <n v="7680"/>
    <n v="480"/>
  </r>
  <r>
    <n v="2166"/>
    <x v="5"/>
    <n v="7"/>
    <s v="ene"/>
    <n v="2025"/>
    <s v="Salida"/>
    <x v="2"/>
    <x v="0"/>
    <n v="0"/>
    <n v="12"/>
    <n v="-12"/>
    <n v="0"/>
    <n v="9000"/>
    <n v="-9000"/>
    <n v="750"/>
  </r>
  <r>
    <n v="2167"/>
    <x v="5"/>
    <n v="7"/>
    <s v="ene"/>
    <n v="2025"/>
    <s v="Salida"/>
    <x v="2"/>
    <x v="2"/>
    <n v="0"/>
    <n v="2"/>
    <n v="-2"/>
    <n v="0"/>
    <n v="3000"/>
    <n v="-3000"/>
    <n v="1500"/>
  </r>
  <r>
    <n v="2168"/>
    <x v="5"/>
    <n v="7"/>
    <s v="ene"/>
    <n v="2025"/>
    <s v="Salida"/>
    <x v="2"/>
    <x v="4"/>
    <n v="0"/>
    <n v="12"/>
    <n v="-12"/>
    <n v="0"/>
    <n v="840"/>
    <n v="-840"/>
    <n v="70"/>
  </r>
  <r>
    <n v="2169"/>
    <x v="5"/>
    <n v="7"/>
    <s v="ene"/>
    <n v="2025"/>
    <s v="Salida"/>
    <x v="2"/>
    <x v="1"/>
    <n v="0"/>
    <n v="17"/>
    <n v="-17"/>
    <n v="0"/>
    <n v="25500"/>
    <n v="-25500"/>
    <n v="1500"/>
  </r>
  <r>
    <n v="2170"/>
    <x v="5"/>
    <n v="7"/>
    <s v="ene"/>
    <n v="2025"/>
    <s v="Salida"/>
    <x v="2"/>
    <x v="6"/>
    <n v="0"/>
    <n v="4"/>
    <n v="-4"/>
    <n v="0"/>
    <n v="1600"/>
    <n v="-1600"/>
    <n v="400"/>
  </r>
  <r>
    <n v="2171"/>
    <x v="5"/>
    <n v="7"/>
    <s v="ene"/>
    <n v="2025"/>
    <s v="Salida"/>
    <x v="2"/>
    <x v="3"/>
    <n v="0"/>
    <n v="17"/>
    <n v="-17"/>
    <n v="0"/>
    <n v="39100"/>
    <n v="-39100"/>
    <n v="2300"/>
  </r>
  <r>
    <n v="2172"/>
    <x v="5"/>
    <n v="7"/>
    <s v="ene"/>
    <n v="2025"/>
    <s v="Entrada"/>
    <x v="1"/>
    <x v="5"/>
    <n v="9"/>
    <n v="0"/>
    <n v="9"/>
    <n v="4320"/>
    <n v="0"/>
    <n v="4320"/>
    <n v="480"/>
  </r>
  <r>
    <n v="2173"/>
    <x v="5"/>
    <n v="7"/>
    <s v="ene"/>
    <n v="2025"/>
    <s v="Entrada"/>
    <x v="1"/>
    <x v="0"/>
    <n v="21"/>
    <n v="0"/>
    <n v="21"/>
    <n v="13650"/>
    <n v="0"/>
    <n v="13650"/>
    <n v="650"/>
  </r>
  <r>
    <n v="2174"/>
    <x v="5"/>
    <n v="7"/>
    <s v="ene"/>
    <n v="2025"/>
    <s v="Salida"/>
    <x v="2"/>
    <x v="2"/>
    <n v="0"/>
    <n v="12"/>
    <n v="-12"/>
    <n v="0"/>
    <n v="18000"/>
    <n v="-18000"/>
    <n v="1500"/>
  </r>
  <r>
    <n v="2175"/>
    <x v="5"/>
    <n v="7"/>
    <s v="ene"/>
    <n v="2025"/>
    <s v="Salida"/>
    <x v="2"/>
    <x v="4"/>
    <n v="0"/>
    <n v="3"/>
    <n v="-3"/>
    <n v="0"/>
    <n v="210"/>
    <n v="-210"/>
    <n v="70"/>
  </r>
  <r>
    <n v="2176"/>
    <x v="5"/>
    <n v="7"/>
    <s v="ene"/>
    <n v="2025"/>
    <s v="Entrada"/>
    <x v="1"/>
    <x v="1"/>
    <n v="16"/>
    <n v="0"/>
    <n v="16"/>
    <n v="19200"/>
    <n v="0"/>
    <n v="19200"/>
    <n v="1200"/>
  </r>
  <r>
    <n v="2177"/>
    <x v="5"/>
    <n v="7"/>
    <s v="ene"/>
    <n v="2025"/>
    <s v="Salida"/>
    <x v="2"/>
    <x v="6"/>
    <n v="0"/>
    <n v="17"/>
    <n v="-17"/>
    <n v="0"/>
    <n v="6800"/>
    <n v="-6800"/>
    <n v="400"/>
  </r>
  <r>
    <n v="2178"/>
    <x v="5"/>
    <n v="7"/>
    <s v="ene"/>
    <n v="2025"/>
    <s v="Entrada"/>
    <x v="1"/>
    <x v="3"/>
    <n v="16"/>
    <n v="0"/>
    <n v="16"/>
    <n v="32000"/>
    <n v="0"/>
    <n v="32000"/>
    <n v="2000"/>
  </r>
  <r>
    <n v="2179"/>
    <x v="5"/>
    <n v="7"/>
    <s v="ene"/>
    <n v="2025"/>
    <s v="Salida"/>
    <x v="2"/>
    <x v="5"/>
    <n v="0"/>
    <n v="4"/>
    <n v="-4"/>
    <n v="0"/>
    <n v="1800"/>
    <n v="-1800"/>
    <n v="450"/>
  </r>
  <r>
    <n v="2180"/>
    <x v="5"/>
    <n v="7"/>
    <s v="ene"/>
    <n v="2025"/>
    <s v="Salida"/>
    <x v="2"/>
    <x v="0"/>
    <n v="0"/>
    <n v="17"/>
    <n v="-17"/>
    <n v="0"/>
    <n v="12750"/>
    <n v="-12750"/>
    <n v="750"/>
  </r>
  <r>
    <n v="2181"/>
    <x v="5"/>
    <n v="7"/>
    <s v="ene"/>
    <n v="2025"/>
    <s v="Entrada"/>
    <x v="1"/>
    <x v="2"/>
    <n v="14"/>
    <n v="0"/>
    <n v="14"/>
    <n v="16800"/>
    <n v="0"/>
    <n v="16800"/>
    <n v="1200"/>
  </r>
  <r>
    <n v="2182"/>
    <x v="5"/>
    <n v="7"/>
    <s v="ene"/>
    <n v="2025"/>
    <s v="Salida"/>
    <x v="2"/>
    <x v="4"/>
    <n v="0"/>
    <n v="17"/>
    <n v="-17"/>
    <n v="0"/>
    <n v="1190"/>
    <n v="-1190"/>
    <n v="70"/>
  </r>
  <r>
    <n v="2183"/>
    <x v="5"/>
    <n v="7"/>
    <s v="ene"/>
    <n v="2025"/>
    <s v="Salida"/>
    <x v="2"/>
    <x v="1"/>
    <n v="0"/>
    <n v="5"/>
    <n v="-5"/>
    <n v="0"/>
    <n v="7500"/>
    <n v="-7500"/>
    <n v="1500"/>
  </r>
  <r>
    <n v="2184"/>
    <x v="5"/>
    <n v="7"/>
    <s v="ene"/>
    <n v="2025"/>
    <s v="Salida"/>
    <x v="2"/>
    <x v="6"/>
    <n v="0"/>
    <n v="19"/>
    <n v="-19"/>
    <n v="0"/>
    <n v="7600"/>
    <n v="-7600"/>
    <n v="400"/>
  </r>
  <r>
    <n v="2185"/>
    <x v="5"/>
    <n v="7"/>
    <s v="ene"/>
    <n v="2025"/>
    <s v="Entrada"/>
    <x v="1"/>
    <x v="3"/>
    <n v="10"/>
    <n v="0"/>
    <n v="10"/>
    <n v="20000"/>
    <n v="0"/>
    <n v="20000"/>
    <n v="2000"/>
  </r>
  <r>
    <n v="2186"/>
    <x v="5"/>
    <n v="7"/>
    <s v="ene"/>
    <n v="2025"/>
    <s v="Salida"/>
    <x v="2"/>
    <x v="5"/>
    <n v="0"/>
    <n v="4"/>
    <n v="-4"/>
    <n v="0"/>
    <n v="1800"/>
    <n v="-1800"/>
    <n v="450"/>
  </r>
  <r>
    <n v="2187"/>
    <x v="5"/>
    <n v="7"/>
    <s v="ene"/>
    <n v="2025"/>
    <s v="Entrada"/>
    <x v="1"/>
    <x v="0"/>
    <n v="20"/>
    <n v="0"/>
    <n v="20"/>
    <n v="13000"/>
    <n v="0"/>
    <n v="13000"/>
    <n v="650"/>
  </r>
  <r>
    <n v="2188"/>
    <x v="5"/>
    <n v="7"/>
    <s v="ene"/>
    <n v="2025"/>
    <s v="Entrada"/>
    <x v="1"/>
    <x v="2"/>
    <n v="3"/>
    <n v="0"/>
    <n v="3"/>
    <n v="3600"/>
    <n v="0"/>
    <n v="3600"/>
    <n v="1200"/>
  </r>
  <r>
    <n v="2189"/>
    <x v="5"/>
    <n v="7"/>
    <s v="ene"/>
    <n v="2025"/>
    <s v="Salida"/>
    <x v="2"/>
    <x v="4"/>
    <n v="0"/>
    <n v="5"/>
    <n v="-5"/>
    <n v="0"/>
    <n v="350"/>
    <n v="-350"/>
    <n v="70"/>
  </r>
  <r>
    <n v="2190"/>
    <x v="5"/>
    <n v="7"/>
    <s v="ene"/>
    <n v="2025"/>
    <s v="Entrada"/>
    <x v="1"/>
    <x v="1"/>
    <n v="14"/>
    <n v="0"/>
    <n v="14"/>
    <n v="16800"/>
    <n v="0"/>
    <n v="16800"/>
    <n v="1200"/>
  </r>
  <r>
    <n v="2191"/>
    <x v="5"/>
    <n v="7"/>
    <s v="ene"/>
    <n v="2025"/>
    <s v="Entrada"/>
    <x v="1"/>
    <x v="6"/>
    <n v="12"/>
    <n v="0"/>
    <n v="12"/>
    <n v="3600"/>
    <n v="0"/>
    <n v="3600"/>
    <n v="300"/>
  </r>
  <r>
    <n v="2192"/>
    <x v="5"/>
    <n v="7"/>
    <s v="ene"/>
    <n v="2025"/>
    <s v="Entrada"/>
    <x v="1"/>
    <x v="3"/>
    <n v="3"/>
    <n v="0"/>
    <n v="3"/>
    <n v="6000"/>
    <n v="0"/>
    <n v="6000"/>
    <n v="2000"/>
  </r>
  <r>
    <n v="2193"/>
    <x v="5"/>
    <n v="7"/>
    <s v="ene"/>
    <n v="2025"/>
    <s v="Entrada"/>
    <x v="1"/>
    <x v="5"/>
    <n v="3"/>
    <n v="0"/>
    <n v="3"/>
    <n v="1440"/>
    <n v="0"/>
    <n v="1440"/>
    <n v="480"/>
  </r>
  <r>
    <n v="2194"/>
    <x v="5"/>
    <n v="7"/>
    <s v="ene"/>
    <n v="2025"/>
    <s v="Entrada"/>
    <x v="1"/>
    <x v="0"/>
    <n v="1"/>
    <n v="0"/>
    <n v="1"/>
    <n v="650"/>
    <n v="0"/>
    <n v="650"/>
    <n v="650"/>
  </r>
  <r>
    <n v="2195"/>
    <x v="5"/>
    <n v="7"/>
    <s v="ene"/>
    <n v="2025"/>
    <s v="Salida"/>
    <x v="2"/>
    <x v="2"/>
    <n v="0"/>
    <n v="2"/>
    <n v="-2"/>
    <n v="0"/>
    <n v="3000"/>
    <n v="-3000"/>
    <n v="1500"/>
  </r>
  <r>
    <n v="2196"/>
    <x v="5"/>
    <n v="7"/>
    <s v="ene"/>
    <n v="2025"/>
    <s v="Salida"/>
    <x v="2"/>
    <x v="4"/>
    <n v="0"/>
    <n v="3"/>
    <n v="-3"/>
    <n v="0"/>
    <n v="210"/>
    <n v="-210"/>
    <n v="70"/>
  </r>
  <r>
    <n v="2197"/>
    <x v="5"/>
    <n v="7"/>
    <s v="ene"/>
    <n v="2025"/>
    <s v="Salida"/>
    <x v="3"/>
    <x v="1"/>
    <n v="0"/>
    <n v="18"/>
    <n v="-18"/>
    <n v="0"/>
    <n v="27000"/>
    <n v="-27000"/>
    <n v="1500"/>
  </r>
  <r>
    <n v="2198"/>
    <x v="5"/>
    <n v="7"/>
    <s v="ene"/>
    <n v="2025"/>
    <s v="Entrada"/>
    <x v="1"/>
    <x v="6"/>
    <n v="3"/>
    <n v="0"/>
    <n v="3"/>
    <n v="900"/>
    <n v="0"/>
    <n v="900"/>
    <n v="300"/>
  </r>
  <r>
    <n v="2199"/>
    <x v="5"/>
    <n v="7"/>
    <s v="ene"/>
    <n v="2025"/>
    <s v="Salida"/>
    <x v="2"/>
    <x v="3"/>
    <n v="0"/>
    <n v="5"/>
    <n v="-5"/>
    <n v="0"/>
    <n v="11500"/>
    <n v="-11500"/>
    <n v="2300"/>
  </r>
  <r>
    <n v="2200"/>
    <x v="5"/>
    <n v="7"/>
    <s v="ene"/>
    <n v="2025"/>
    <s v="Entrada"/>
    <x v="1"/>
    <x v="5"/>
    <n v="12"/>
    <n v="0"/>
    <n v="12"/>
    <n v="5760"/>
    <n v="0"/>
    <n v="5760"/>
    <n v="480"/>
  </r>
  <r>
    <n v="2201"/>
    <x v="5"/>
    <n v="7"/>
    <s v="ene"/>
    <n v="2025"/>
    <s v="Salida"/>
    <x v="2"/>
    <x v="0"/>
    <n v="0"/>
    <n v="17"/>
    <n v="-17"/>
    <n v="0"/>
    <n v="12750"/>
    <n v="-12750"/>
    <n v="750"/>
  </r>
  <r>
    <n v="2202"/>
    <x v="5"/>
    <n v="7"/>
    <s v="ene"/>
    <n v="2025"/>
    <s v="Salida"/>
    <x v="2"/>
    <x v="2"/>
    <n v="0"/>
    <n v="2"/>
    <n v="-2"/>
    <n v="0"/>
    <n v="3000"/>
    <n v="-3000"/>
    <n v="1500"/>
  </r>
  <r>
    <n v="2203"/>
    <x v="5"/>
    <n v="7"/>
    <s v="ene"/>
    <n v="2025"/>
    <s v="Entrada"/>
    <x v="1"/>
    <x v="4"/>
    <n v="18"/>
    <n v="0"/>
    <n v="18"/>
    <n v="900"/>
    <n v="0"/>
    <n v="900"/>
    <n v="50"/>
  </r>
  <r>
    <n v="2204"/>
    <x v="5"/>
    <n v="7"/>
    <s v="ene"/>
    <n v="2025"/>
    <s v="Salida"/>
    <x v="2"/>
    <x v="1"/>
    <n v="0"/>
    <n v="1"/>
    <n v="-1"/>
    <n v="0"/>
    <n v="1500"/>
    <n v="-1500"/>
    <n v="1500"/>
  </r>
  <r>
    <n v="2205"/>
    <x v="5"/>
    <n v="7"/>
    <s v="ene"/>
    <n v="2025"/>
    <s v="Salida"/>
    <x v="2"/>
    <x v="6"/>
    <n v="0"/>
    <n v="16"/>
    <n v="-16"/>
    <n v="0"/>
    <n v="6400"/>
    <n v="-6400"/>
    <n v="400"/>
  </r>
  <r>
    <n v="2206"/>
    <x v="5"/>
    <n v="7"/>
    <s v="ene"/>
    <n v="2025"/>
    <s v="Salida"/>
    <x v="2"/>
    <x v="3"/>
    <n v="0"/>
    <n v="13"/>
    <n v="-13"/>
    <n v="0"/>
    <n v="29900"/>
    <n v="-29900"/>
    <n v="2300"/>
  </r>
  <r>
    <n v="2207"/>
    <x v="5"/>
    <n v="7"/>
    <s v="ene"/>
    <n v="2025"/>
    <s v="Salida"/>
    <x v="2"/>
    <x v="5"/>
    <n v="0"/>
    <n v="17"/>
    <n v="-17"/>
    <n v="0"/>
    <n v="7650"/>
    <n v="-7650"/>
    <n v="450"/>
  </r>
  <r>
    <n v="2208"/>
    <x v="5"/>
    <n v="7"/>
    <s v="ene"/>
    <n v="2025"/>
    <s v="Salida"/>
    <x v="3"/>
    <x v="0"/>
    <n v="0"/>
    <n v="17"/>
    <n v="-17"/>
    <n v="0"/>
    <n v="12750"/>
    <n v="-12750"/>
    <n v="750"/>
  </r>
  <r>
    <n v="2209"/>
    <x v="5"/>
    <n v="7"/>
    <s v="ene"/>
    <n v="2025"/>
    <s v="Entrada"/>
    <x v="1"/>
    <x v="2"/>
    <n v="16"/>
    <n v="0"/>
    <n v="16"/>
    <n v="19200"/>
    <n v="0"/>
    <n v="19200"/>
    <n v="1200"/>
  </r>
  <r>
    <n v="2210"/>
    <x v="5"/>
    <n v="7"/>
    <s v="ene"/>
    <n v="2025"/>
    <s v="Salida"/>
    <x v="2"/>
    <x v="4"/>
    <n v="0"/>
    <n v="3"/>
    <n v="-3"/>
    <n v="0"/>
    <n v="210"/>
    <n v="-210"/>
    <n v="70"/>
  </r>
  <r>
    <n v="2211"/>
    <x v="5"/>
    <n v="7"/>
    <s v="ene"/>
    <n v="2025"/>
    <s v="Entrada"/>
    <x v="1"/>
    <x v="1"/>
    <n v="1"/>
    <n v="0"/>
    <n v="1"/>
    <n v="1200"/>
    <n v="0"/>
    <n v="1200"/>
    <n v="1200"/>
  </r>
  <r>
    <n v="2212"/>
    <x v="5"/>
    <n v="7"/>
    <s v="ene"/>
    <n v="2025"/>
    <s v="Salida"/>
    <x v="2"/>
    <x v="6"/>
    <n v="0"/>
    <n v="5"/>
    <n v="-5"/>
    <n v="0"/>
    <n v="2000"/>
    <n v="-2000"/>
    <n v="400"/>
  </r>
  <r>
    <n v="2213"/>
    <x v="5"/>
    <n v="7"/>
    <s v="ene"/>
    <n v="2025"/>
    <s v="Salida"/>
    <x v="2"/>
    <x v="3"/>
    <n v="0"/>
    <n v="17"/>
    <n v="-17"/>
    <n v="0"/>
    <n v="39100"/>
    <n v="-39100"/>
    <n v="2300"/>
  </r>
  <r>
    <n v="2214"/>
    <x v="5"/>
    <n v="7"/>
    <s v="ene"/>
    <n v="2025"/>
    <s v="Entrada"/>
    <x v="1"/>
    <x v="5"/>
    <n v="10"/>
    <n v="0"/>
    <n v="10"/>
    <n v="4800"/>
    <n v="0"/>
    <n v="4800"/>
    <n v="480"/>
  </r>
  <r>
    <n v="2215"/>
    <x v="5"/>
    <n v="7"/>
    <s v="ene"/>
    <n v="2025"/>
    <s v="Entrada"/>
    <x v="1"/>
    <x v="0"/>
    <n v="3"/>
    <n v="0"/>
    <n v="3"/>
    <n v="1950"/>
    <n v="0"/>
    <n v="1950"/>
    <n v="650"/>
  </r>
  <r>
    <n v="2216"/>
    <x v="5"/>
    <n v="7"/>
    <s v="ene"/>
    <n v="2025"/>
    <s v="Entrada"/>
    <x v="1"/>
    <x v="2"/>
    <n v="22"/>
    <n v="0"/>
    <n v="22"/>
    <n v="26400"/>
    <n v="0"/>
    <n v="26400"/>
    <n v="1200"/>
  </r>
  <r>
    <n v="2217"/>
    <x v="5"/>
    <n v="7"/>
    <s v="ene"/>
    <n v="2025"/>
    <s v="Salida"/>
    <x v="2"/>
    <x v="4"/>
    <n v="0"/>
    <n v="10"/>
    <n v="-10"/>
    <n v="0"/>
    <n v="700"/>
    <n v="-700"/>
    <n v="70"/>
  </r>
  <r>
    <n v="2218"/>
    <x v="5"/>
    <n v="7"/>
    <s v="ene"/>
    <n v="2025"/>
    <s v="Salida"/>
    <x v="2"/>
    <x v="1"/>
    <n v="0"/>
    <n v="17"/>
    <n v="-17"/>
    <n v="0"/>
    <n v="25500"/>
    <n v="-25500"/>
    <n v="1500"/>
  </r>
  <r>
    <n v="2219"/>
    <x v="5"/>
    <n v="7"/>
    <s v="ene"/>
    <n v="2025"/>
    <s v="Entrada"/>
    <x v="1"/>
    <x v="6"/>
    <n v="3"/>
    <n v="0"/>
    <n v="3"/>
    <n v="900"/>
    <n v="0"/>
    <n v="900"/>
    <n v="300"/>
  </r>
  <r>
    <n v="2220"/>
    <x v="5"/>
    <n v="7"/>
    <s v="ene"/>
    <n v="2025"/>
    <s v="Salida"/>
    <x v="2"/>
    <x v="3"/>
    <n v="0"/>
    <n v="4"/>
    <n v="-4"/>
    <n v="0"/>
    <n v="9200"/>
    <n v="-9200"/>
    <n v="2300"/>
  </r>
  <r>
    <n v="2221"/>
    <x v="5"/>
    <n v="7"/>
    <s v="ene"/>
    <n v="2025"/>
    <s v="Salida"/>
    <x v="2"/>
    <x v="5"/>
    <n v="0"/>
    <n v="17"/>
    <n v="-17"/>
    <n v="0"/>
    <n v="7650"/>
    <n v="-7650"/>
    <n v="450"/>
  </r>
  <r>
    <n v="2222"/>
    <x v="5"/>
    <n v="7"/>
    <s v="ene"/>
    <n v="2025"/>
    <s v="Salida"/>
    <x v="2"/>
    <x v="0"/>
    <n v="0"/>
    <n v="16"/>
    <n v="-16"/>
    <n v="0"/>
    <n v="12000"/>
    <n v="-12000"/>
    <n v="750"/>
  </r>
  <r>
    <n v="2223"/>
    <x v="5"/>
    <n v="7"/>
    <s v="ene"/>
    <n v="2025"/>
    <s v="Salida"/>
    <x v="2"/>
    <x v="2"/>
    <n v="0"/>
    <n v="3"/>
    <n v="-3"/>
    <n v="0"/>
    <n v="4500"/>
    <n v="-4500"/>
    <n v="1500"/>
  </r>
  <r>
    <n v="2224"/>
    <x v="5"/>
    <n v="7"/>
    <s v="ene"/>
    <n v="2025"/>
    <s v="Salida"/>
    <x v="2"/>
    <x v="4"/>
    <n v="0"/>
    <n v="10"/>
    <n v="-10"/>
    <n v="0"/>
    <n v="700"/>
    <n v="-700"/>
    <n v="70"/>
  </r>
  <r>
    <n v="2225"/>
    <x v="5"/>
    <n v="7"/>
    <s v="ene"/>
    <n v="2025"/>
    <s v="Entrada"/>
    <x v="1"/>
    <x v="1"/>
    <n v="14"/>
    <n v="0"/>
    <n v="14"/>
    <n v="16800"/>
    <n v="0"/>
    <n v="16800"/>
    <n v="1200"/>
  </r>
  <r>
    <n v="2226"/>
    <x v="5"/>
    <n v="7"/>
    <s v="ene"/>
    <n v="2025"/>
    <s v="Entrada"/>
    <x v="1"/>
    <x v="6"/>
    <n v="3"/>
    <n v="0"/>
    <n v="3"/>
    <n v="900"/>
    <n v="0"/>
    <n v="900"/>
    <n v="300"/>
  </r>
  <r>
    <n v="2227"/>
    <x v="5"/>
    <n v="7"/>
    <s v="ene"/>
    <n v="2025"/>
    <s v="Salida"/>
    <x v="2"/>
    <x v="3"/>
    <n v="0"/>
    <n v="2"/>
    <n v="-2"/>
    <n v="0"/>
    <n v="4600"/>
    <n v="-4600"/>
    <n v="2300"/>
  </r>
  <r>
    <n v="2228"/>
    <x v="5"/>
    <n v="7"/>
    <s v="ene"/>
    <n v="2025"/>
    <s v="Entrada"/>
    <x v="1"/>
    <x v="5"/>
    <n v="18"/>
    <n v="0"/>
    <n v="18"/>
    <n v="8640"/>
    <n v="0"/>
    <n v="8640"/>
    <n v="480"/>
  </r>
  <r>
    <n v="2229"/>
    <x v="5"/>
    <n v="7"/>
    <s v="ene"/>
    <n v="2025"/>
    <s v="Salida"/>
    <x v="2"/>
    <x v="0"/>
    <n v="0"/>
    <n v="14"/>
    <n v="-14"/>
    <n v="0"/>
    <n v="10500"/>
    <n v="-10500"/>
    <n v="750"/>
  </r>
  <r>
    <n v="2230"/>
    <x v="5"/>
    <n v="7"/>
    <s v="ene"/>
    <n v="2025"/>
    <s v="Salida"/>
    <x v="2"/>
    <x v="2"/>
    <n v="0"/>
    <n v="13"/>
    <n v="-13"/>
    <n v="0"/>
    <n v="19500"/>
    <n v="-19500"/>
    <n v="1500"/>
  </r>
  <r>
    <n v="2231"/>
    <x v="5"/>
    <n v="7"/>
    <s v="ene"/>
    <n v="2025"/>
    <s v="Entrada"/>
    <x v="1"/>
    <x v="4"/>
    <n v="3"/>
    <n v="0"/>
    <n v="3"/>
    <n v="150"/>
    <n v="0"/>
    <n v="150"/>
    <n v="50"/>
  </r>
  <r>
    <n v="2232"/>
    <x v="5"/>
    <n v="7"/>
    <s v="ene"/>
    <n v="2025"/>
    <s v="Salida"/>
    <x v="2"/>
    <x v="1"/>
    <n v="0"/>
    <n v="17"/>
    <n v="-17"/>
    <n v="0"/>
    <n v="25500"/>
    <n v="-25500"/>
    <n v="1500"/>
  </r>
  <r>
    <n v="2233"/>
    <x v="5"/>
    <n v="7"/>
    <s v="ene"/>
    <n v="2025"/>
    <s v="Entrada"/>
    <x v="1"/>
    <x v="6"/>
    <n v="2"/>
    <n v="0"/>
    <n v="2"/>
    <n v="600"/>
    <n v="0"/>
    <n v="600"/>
    <n v="300"/>
  </r>
  <r>
    <n v="2234"/>
    <x v="5"/>
    <n v="7"/>
    <s v="ene"/>
    <n v="2025"/>
    <s v="Salida"/>
    <x v="2"/>
    <x v="3"/>
    <n v="0"/>
    <n v="20"/>
    <n v="-20"/>
    <n v="0"/>
    <n v="46000"/>
    <n v="-46000"/>
    <n v="2300"/>
  </r>
  <r>
    <n v="2235"/>
    <x v="5"/>
    <n v="7"/>
    <s v="ene"/>
    <n v="2025"/>
    <s v="Entrada"/>
    <x v="1"/>
    <x v="5"/>
    <n v="3"/>
    <n v="0"/>
    <n v="3"/>
    <n v="1440"/>
    <n v="0"/>
    <n v="1440"/>
    <n v="480"/>
  </r>
  <r>
    <n v="2236"/>
    <x v="5"/>
    <n v="7"/>
    <s v="ene"/>
    <n v="2025"/>
    <s v="Entrada"/>
    <x v="1"/>
    <x v="0"/>
    <n v="13"/>
    <n v="0"/>
    <n v="13"/>
    <n v="8450"/>
    <n v="0"/>
    <n v="8450"/>
    <n v="650"/>
  </r>
  <r>
    <n v="2237"/>
    <x v="5"/>
    <n v="7"/>
    <s v="ene"/>
    <n v="2025"/>
    <s v="Entrada"/>
    <x v="1"/>
    <x v="2"/>
    <n v="17"/>
    <n v="0"/>
    <n v="17"/>
    <n v="20400"/>
    <n v="0"/>
    <n v="20400"/>
    <n v="1200"/>
  </r>
  <r>
    <n v="2238"/>
    <x v="5"/>
    <n v="7"/>
    <s v="ene"/>
    <n v="2025"/>
    <s v="Salida"/>
    <x v="2"/>
    <x v="4"/>
    <n v="0"/>
    <n v="5"/>
    <n v="-5"/>
    <n v="0"/>
    <n v="350"/>
    <n v="-350"/>
    <n v="70"/>
  </r>
  <r>
    <n v="2239"/>
    <x v="5"/>
    <n v="7"/>
    <s v="ene"/>
    <n v="2025"/>
    <s v="Entrada"/>
    <x v="1"/>
    <x v="1"/>
    <n v="4"/>
    <n v="0"/>
    <n v="4"/>
    <n v="4800"/>
    <n v="0"/>
    <n v="4800"/>
    <n v="1200"/>
  </r>
  <r>
    <n v="2240"/>
    <x v="5"/>
    <n v="7"/>
    <s v="ene"/>
    <n v="2025"/>
    <s v="Salida"/>
    <x v="2"/>
    <x v="6"/>
    <n v="0"/>
    <n v="15"/>
    <n v="-15"/>
    <n v="0"/>
    <n v="6000"/>
    <n v="-6000"/>
    <n v="400"/>
  </r>
  <r>
    <n v="2241"/>
    <x v="5"/>
    <n v="7"/>
    <s v="ene"/>
    <n v="2025"/>
    <s v="Entrada"/>
    <x v="1"/>
    <x v="3"/>
    <n v="14"/>
    <n v="0"/>
    <n v="14"/>
    <n v="28000"/>
    <n v="0"/>
    <n v="28000"/>
    <n v="2000"/>
  </r>
  <r>
    <n v="2242"/>
    <x v="5"/>
    <n v="7"/>
    <s v="ene"/>
    <n v="2025"/>
    <s v="Salida"/>
    <x v="2"/>
    <x v="5"/>
    <n v="0"/>
    <n v="1"/>
    <n v="-1"/>
    <n v="0"/>
    <n v="450"/>
    <n v="-450"/>
    <n v="450"/>
  </r>
  <r>
    <n v="2243"/>
    <x v="5"/>
    <n v="7"/>
    <s v="ene"/>
    <n v="2025"/>
    <s v="Entrada"/>
    <x v="1"/>
    <x v="0"/>
    <n v="2"/>
    <n v="0"/>
    <n v="2"/>
    <n v="1300"/>
    <n v="0"/>
    <n v="1300"/>
    <n v="650"/>
  </r>
  <r>
    <n v="2244"/>
    <x v="5"/>
    <n v="7"/>
    <s v="ene"/>
    <n v="2025"/>
    <s v="Entrada"/>
    <x v="1"/>
    <x v="2"/>
    <n v="6"/>
    <n v="0"/>
    <n v="6"/>
    <n v="7200"/>
    <n v="0"/>
    <n v="7200"/>
    <n v="1200"/>
  </r>
  <r>
    <n v="2245"/>
    <x v="5"/>
    <n v="7"/>
    <s v="ene"/>
    <n v="2025"/>
    <s v="Salida"/>
    <x v="2"/>
    <x v="4"/>
    <n v="0"/>
    <n v="3"/>
    <n v="-3"/>
    <n v="0"/>
    <n v="210"/>
    <n v="-210"/>
    <n v="70"/>
  </r>
  <r>
    <n v="2246"/>
    <x v="5"/>
    <n v="7"/>
    <s v="ene"/>
    <n v="2025"/>
    <s v="Entrada"/>
    <x v="1"/>
    <x v="1"/>
    <n v="22"/>
    <n v="0"/>
    <n v="22"/>
    <n v="26400"/>
    <n v="0"/>
    <n v="26400"/>
    <n v="1200"/>
  </r>
  <r>
    <n v="2247"/>
    <x v="5"/>
    <n v="7"/>
    <s v="ene"/>
    <n v="2025"/>
    <s v="Salida"/>
    <x v="2"/>
    <x v="6"/>
    <n v="0"/>
    <n v="17"/>
    <n v="-17"/>
    <n v="0"/>
    <n v="6800"/>
    <n v="-6800"/>
    <n v="400"/>
  </r>
  <r>
    <n v="2248"/>
    <x v="5"/>
    <n v="7"/>
    <s v="ene"/>
    <n v="2025"/>
    <s v="Entrada"/>
    <x v="1"/>
    <x v="3"/>
    <n v="4"/>
    <n v="0"/>
    <n v="4"/>
    <n v="8000"/>
    <n v="0"/>
    <n v="8000"/>
    <n v="2000"/>
  </r>
  <r>
    <n v="2249"/>
    <x v="5"/>
    <n v="7"/>
    <s v="ene"/>
    <n v="2025"/>
    <s v="Entrada"/>
    <x v="1"/>
    <x v="5"/>
    <n v="18"/>
    <n v="0"/>
    <n v="18"/>
    <n v="8640"/>
    <n v="0"/>
    <n v="8640"/>
    <n v="480"/>
  </r>
  <r>
    <n v="2250"/>
    <x v="5"/>
    <n v="7"/>
    <s v="ene"/>
    <n v="2025"/>
    <s v="Entrada"/>
    <x v="1"/>
    <x v="0"/>
    <n v="4"/>
    <n v="0"/>
    <n v="4"/>
    <n v="2600"/>
    <n v="0"/>
    <n v="2600"/>
    <n v="650"/>
  </r>
  <r>
    <n v="2251"/>
    <x v="5"/>
    <n v="7"/>
    <s v="ene"/>
    <n v="2025"/>
    <s v="Entrada"/>
    <x v="1"/>
    <x v="2"/>
    <n v="3"/>
    <n v="0"/>
    <n v="3"/>
    <n v="3600"/>
    <n v="0"/>
    <n v="3600"/>
    <n v="1200"/>
  </r>
  <r>
    <n v="2252"/>
    <x v="5"/>
    <n v="7"/>
    <s v="ene"/>
    <n v="2025"/>
    <s v="Salida"/>
    <x v="2"/>
    <x v="4"/>
    <n v="0"/>
    <n v="2"/>
    <n v="-2"/>
    <n v="0"/>
    <n v="140"/>
    <n v="-140"/>
    <n v="70"/>
  </r>
  <r>
    <n v="2253"/>
    <x v="5"/>
    <n v="7"/>
    <s v="ene"/>
    <n v="2025"/>
    <s v="Salida"/>
    <x v="2"/>
    <x v="1"/>
    <n v="0"/>
    <n v="18"/>
    <n v="-18"/>
    <n v="0"/>
    <n v="27000"/>
    <n v="-27000"/>
    <n v="1500"/>
  </r>
  <r>
    <n v="2254"/>
    <x v="5"/>
    <n v="7"/>
    <s v="ene"/>
    <n v="2025"/>
    <s v="Entrada"/>
    <x v="1"/>
    <x v="6"/>
    <n v="1"/>
    <n v="0"/>
    <n v="1"/>
    <n v="300"/>
    <n v="0"/>
    <n v="300"/>
    <n v="300"/>
  </r>
  <r>
    <n v="2255"/>
    <x v="5"/>
    <n v="7"/>
    <s v="ene"/>
    <n v="2025"/>
    <s v="Salida"/>
    <x v="2"/>
    <x v="3"/>
    <n v="0"/>
    <n v="17"/>
    <n v="-17"/>
    <n v="0"/>
    <n v="39100"/>
    <n v="-39100"/>
    <n v="2300"/>
  </r>
  <r>
    <n v="2256"/>
    <x v="5"/>
    <n v="7"/>
    <s v="ene"/>
    <n v="2025"/>
    <s v="Salida"/>
    <x v="2"/>
    <x v="5"/>
    <n v="0"/>
    <n v="11"/>
    <n v="-11"/>
    <n v="0"/>
    <n v="4950"/>
    <n v="-4950"/>
    <n v="450"/>
  </r>
  <r>
    <n v="2257"/>
    <x v="5"/>
    <n v="7"/>
    <s v="ene"/>
    <n v="2025"/>
    <s v="Salida"/>
    <x v="2"/>
    <x v="0"/>
    <n v="0"/>
    <n v="3"/>
    <n v="-3"/>
    <n v="0"/>
    <n v="2250"/>
    <n v="-2250"/>
    <n v="750"/>
  </r>
  <r>
    <n v="2258"/>
    <x v="5"/>
    <n v="7"/>
    <s v="ene"/>
    <n v="2025"/>
    <s v="Entrada"/>
    <x v="1"/>
    <x v="2"/>
    <n v="6"/>
    <n v="0"/>
    <n v="6"/>
    <n v="7200"/>
    <n v="0"/>
    <n v="7200"/>
    <n v="1200"/>
  </r>
  <r>
    <n v="2259"/>
    <x v="5"/>
    <n v="7"/>
    <s v="ene"/>
    <n v="2025"/>
    <s v="Salida"/>
    <x v="2"/>
    <x v="4"/>
    <n v="0"/>
    <n v="2"/>
    <n v="-2"/>
    <n v="0"/>
    <n v="140"/>
    <n v="-140"/>
    <n v="70"/>
  </r>
  <r>
    <n v="2260"/>
    <x v="5"/>
    <n v="7"/>
    <s v="ene"/>
    <n v="2025"/>
    <s v="Entrada"/>
    <x v="1"/>
    <x v="1"/>
    <n v="20"/>
    <n v="0"/>
    <n v="20"/>
    <n v="24000"/>
    <n v="0"/>
    <n v="24000"/>
    <n v="1200"/>
  </r>
  <r>
    <n v="2261"/>
    <x v="5"/>
    <n v="7"/>
    <s v="ene"/>
    <n v="2025"/>
    <s v="Entrada"/>
    <x v="1"/>
    <x v="6"/>
    <n v="3"/>
    <n v="0"/>
    <n v="3"/>
    <n v="900"/>
    <n v="0"/>
    <n v="900"/>
    <n v="300"/>
  </r>
  <r>
    <n v="2262"/>
    <x v="5"/>
    <n v="7"/>
    <s v="ene"/>
    <n v="2025"/>
    <s v="Entrada"/>
    <x v="1"/>
    <x v="3"/>
    <n v="19"/>
    <n v="0"/>
    <n v="19"/>
    <n v="38000"/>
    <n v="0"/>
    <n v="38000"/>
    <n v="2000"/>
  </r>
  <r>
    <n v="2263"/>
    <x v="5"/>
    <n v="7"/>
    <s v="ene"/>
    <n v="2025"/>
    <s v="Salida"/>
    <x v="2"/>
    <x v="5"/>
    <n v="0"/>
    <n v="17"/>
    <n v="-17"/>
    <n v="0"/>
    <n v="7650"/>
    <n v="-7650"/>
    <n v="450"/>
  </r>
  <r>
    <n v="2264"/>
    <x v="5"/>
    <n v="7"/>
    <s v="ene"/>
    <n v="2025"/>
    <s v="Salida"/>
    <x v="2"/>
    <x v="0"/>
    <n v="0"/>
    <n v="15"/>
    <n v="-15"/>
    <n v="0"/>
    <n v="11250"/>
    <n v="-11250"/>
    <n v="750"/>
  </r>
  <r>
    <n v="2265"/>
    <x v="5"/>
    <n v="7"/>
    <s v="ene"/>
    <n v="2025"/>
    <s v="Entrada"/>
    <x v="1"/>
    <x v="2"/>
    <n v="3"/>
    <n v="0"/>
    <n v="3"/>
    <n v="3600"/>
    <n v="0"/>
    <n v="3600"/>
    <n v="1200"/>
  </r>
  <r>
    <n v="2266"/>
    <x v="5"/>
    <n v="7"/>
    <s v="ene"/>
    <n v="2025"/>
    <s v="Salida"/>
    <x v="2"/>
    <x v="4"/>
    <n v="0"/>
    <n v="3"/>
    <n v="-3"/>
    <n v="0"/>
    <n v="210"/>
    <n v="-210"/>
    <n v="70"/>
  </r>
  <r>
    <n v="2267"/>
    <x v="5"/>
    <n v="7"/>
    <s v="ene"/>
    <n v="2025"/>
    <s v="Salida"/>
    <x v="2"/>
    <x v="1"/>
    <n v="0"/>
    <n v="13"/>
    <n v="-13"/>
    <n v="0"/>
    <n v="19500"/>
    <n v="-19500"/>
    <n v="1500"/>
  </r>
  <r>
    <n v="2268"/>
    <x v="5"/>
    <n v="7"/>
    <s v="ene"/>
    <n v="2025"/>
    <s v="Entrada"/>
    <x v="1"/>
    <x v="6"/>
    <n v="3"/>
    <n v="0"/>
    <n v="3"/>
    <n v="900"/>
    <n v="0"/>
    <n v="900"/>
    <n v="300"/>
  </r>
  <r>
    <n v="2269"/>
    <x v="5"/>
    <n v="7"/>
    <s v="ene"/>
    <n v="2025"/>
    <s v="Salida"/>
    <x v="2"/>
    <x v="3"/>
    <n v="0"/>
    <n v="1"/>
    <n v="-1"/>
    <n v="0"/>
    <n v="2300"/>
    <n v="-2300"/>
    <n v="2300"/>
  </r>
  <r>
    <n v="2270"/>
    <x v="5"/>
    <n v="7"/>
    <s v="ene"/>
    <n v="2025"/>
    <s v="Salida"/>
    <x v="2"/>
    <x v="5"/>
    <n v="0"/>
    <n v="20"/>
    <n v="-20"/>
    <n v="0"/>
    <n v="9000"/>
    <n v="-9000"/>
    <n v="450"/>
  </r>
  <r>
    <n v="2271"/>
    <x v="5"/>
    <n v="7"/>
    <s v="ene"/>
    <n v="2025"/>
    <s v="Salida"/>
    <x v="2"/>
    <x v="0"/>
    <n v="0"/>
    <n v="15"/>
    <n v="-15"/>
    <n v="0"/>
    <n v="11250"/>
    <n v="-11250"/>
    <n v="750"/>
  </r>
  <r>
    <n v="2272"/>
    <x v="5"/>
    <n v="7"/>
    <s v="ene"/>
    <n v="2025"/>
    <s v="Salida"/>
    <x v="2"/>
    <x v="2"/>
    <n v="0"/>
    <n v="17"/>
    <n v="-17"/>
    <n v="0"/>
    <n v="25500"/>
    <n v="-25500"/>
    <n v="1500"/>
  </r>
  <r>
    <n v="2273"/>
    <x v="5"/>
    <n v="7"/>
    <s v="ene"/>
    <n v="2025"/>
    <s v="Salida"/>
    <x v="2"/>
    <x v="4"/>
    <n v="0"/>
    <n v="11"/>
    <n v="-11"/>
    <n v="0"/>
    <n v="770"/>
    <n v="-770"/>
    <n v="70"/>
  </r>
  <r>
    <n v="2274"/>
    <x v="5"/>
    <n v="7"/>
    <s v="ene"/>
    <n v="2025"/>
    <s v="Entrada"/>
    <x v="1"/>
    <x v="1"/>
    <n v="19"/>
    <n v="0"/>
    <n v="19"/>
    <n v="22800"/>
    <n v="0"/>
    <n v="22800"/>
    <n v="1200"/>
  </r>
  <r>
    <n v="2275"/>
    <x v="5"/>
    <n v="7"/>
    <s v="ene"/>
    <n v="2025"/>
    <s v="Entrada"/>
    <x v="1"/>
    <x v="6"/>
    <n v="22"/>
    <n v="0"/>
    <n v="22"/>
    <n v="6600"/>
    <n v="0"/>
    <n v="6600"/>
    <n v="300"/>
  </r>
  <r>
    <n v="2276"/>
    <x v="5"/>
    <n v="7"/>
    <s v="ene"/>
    <n v="2025"/>
    <s v="Entrada"/>
    <x v="1"/>
    <x v="3"/>
    <n v="12"/>
    <n v="0"/>
    <n v="12"/>
    <n v="24000"/>
    <n v="0"/>
    <n v="24000"/>
    <n v="2000"/>
  </r>
  <r>
    <n v="2277"/>
    <x v="5"/>
    <n v="7"/>
    <s v="ene"/>
    <n v="2025"/>
    <s v="Entrada"/>
    <x v="1"/>
    <x v="5"/>
    <n v="13"/>
    <n v="0"/>
    <n v="13"/>
    <n v="6240"/>
    <n v="0"/>
    <n v="6240"/>
    <n v="480"/>
  </r>
  <r>
    <n v="2278"/>
    <x v="5"/>
    <n v="7"/>
    <s v="ene"/>
    <n v="2025"/>
    <s v="Entrada"/>
    <x v="1"/>
    <x v="0"/>
    <n v="2"/>
    <n v="0"/>
    <n v="2"/>
    <n v="1300"/>
    <n v="0"/>
    <n v="1300"/>
    <n v="650"/>
  </r>
  <r>
    <n v="2279"/>
    <x v="5"/>
    <n v="7"/>
    <s v="ene"/>
    <n v="2025"/>
    <s v="Entrada"/>
    <x v="1"/>
    <x v="2"/>
    <n v="1"/>
    <n v="0"/>
    <n v="1"/>
    <n v="1200"/>
    <n v="0"/>
    <n v="1200"/>
    <n v="1200"/>
  </r>
  <r>
    <n v="2280"/>
    <x v="5"/>
    <n v="7"/>
    <s v="ene"/>
    <n v="2025"/>
    <s v="Salida"/>
    <x v="2"/>
    <x v="4"/>
    <n v="0"/>
    <n v="14"/>
    <n v="-14"/>
    <n v="0"/>
    <n v="980"/>
    <n v="-980"/>
    <n v="70"/>
  </r>
  <r>
    <n v="2281"/>
    <x v="5"/>
    <n v="7"/>
    <s v="ene"/>
    <n v="2025"/>
    <s v="Salida"/>
    <x v="2"/>
    <x v="1"/>
    <n v="0"/>
    <n v="1"/>
    <n v="-1"/>
    <n v="0"/>
    <n v="1500"/>
    <n v="-1500"/>
    <n v="1500"/>
  </r>
  <r>
    <n v="2282"/>
    <x v="5"/>
    <n v="7"/>
    <s v="ene"/>
    <n v="2025"/>
    <s v="Salida"/>
    <x v="2"/>
    <x v="6"/>
    <n v="0"/>
    <n v="5"/>
    <n v="-5"/>
    <n v="0"/>
    <n v="2000"/>
    <n v="-2000"/>
    <n v="400"/>
  </r>
  <r>
    <n v="2283"/>
    <x v="5"/>
    <n v="7"/>
    <s v="ene"/>
    <n v="2025"/>
    <s v="Entrada"/>
    <x v="1"/>
    <x v="3"/>
    <n v="12"/>
    <n v="0"/>
    <n v="12"/>
    <n v="24000"/>
    <n v="0"/>
    <n v="24000"/>
    <n v="2000"/>
  </r>
  <r>
    <n v="2284"/>
    <x v="5"/>
    <n v="7"/>
    <s v="ene"/>
    <n v="2025"/>
    <s v="Entrada"/>
    <x v="1"/>
    <x v="5"/>
    <n v="3"/>
    <n v="0"/>
    <n v="3"/>
    <n v="1440"/>
    <n v="0"/>
    <n v="1440"/>
    <n v="480"/>
  </r>
  <r>
    <n v="2285"/>
    <x v="5"/>
    <n v="7"/>
    <s v="ene"/>
    <n v="2025"/>
    <s v="Entrada"/>
    <x v="1"/>
    <x v="0"/>
    <n v="10"/>
    <n v="0"/>
    <n v="10"/>
    <n v="6500"/>
    <n v="0"/>
    <n v="6500"/>
    <n v="650"/>
  </r>
  <r>
    <n v="2286"/>
    <x v="5"/>
    <n v="7"/>
    <s v="ene"/>
    <n v="2025"/>
    <s v="Entrada"/>
    <x v="1"/>
    <x v="2"/>
    <n v="10"/>
    <n v="0"/>
    <n v="10"/>
    <n v="12000"/>
    <n v="0"/>
    <n v="12000"/>
    <n v="1200"/>
  </r>
  <r>
    <n v="2287"/>
    <x v="5"/>
    <n v="7"/>
    <s v="ene"/>
    <n v="2025"/>
    <s v="Salida"/>
    <x v="2"/>
    <x v="4"/>
    <n v="0"/>
    <n v="3"/>
    <n v="-3"/>
    <n v="0"/>
    <n v="210"/>
    <n v="-210"/>
    <n v="70"/>
  </r>
  <r>
    <n v="2288"/>
    <x v="5"/>
    <n v="7"/>
    <s v="ene"/>
    <n v="2025"/>
    <s v="Entrada"/>
    <x v="1"/>
    <x v="1"/>
    <n v="6"/>
    <n v="0"/>
    <n v="6"/>
    <n v="7200"/>
    <n v="0"/>
    <n v="7200"/>
    <n v="1200"/>
  </r>
  <r>
    <n v="2289"/>
    <x v="5"/>
    <n v="7"/>
    <s v="ene"/>
    <n v="2025"/>
    <s v="Salida"/>
    <x v="2"/>
    <x v="6"/>
    <n v="0"/>
    <n v="14"/>
    <n v="-14"/>
    <n v="0"/>
    <n v="5600"/>
    <n v="-5600"/>
    <n v="400"/>
  </r>
  <r>
    <n v="2290"/>
    <x v="5"/>
    <n v="7"/>
    <s v="ene"/>
    <n v="2025"/>
    <s v="Entrada"/>
    <x v="1"/>
    <x v="3"/>
    <n v="15"/>
    <n v="0"/>
    <n v="15"/>
    <n v="30000"/>
    <n v="0"/>
    <n v="30000"/>
    <n v="2000"/>
  </r>
  <r>
    <n v="2291"/>
    <x v="5"/>
    <n v="7"/>
    <s v="ene"/>
    <n v="2025"/>
    <s v="Salida"/>
    <x v="2"/>
    <x v="5"/>
    <n v="0"/>
    <n v="4"/>
    <n v="-4"/>
    <n v="0"/>
    <n v="1800"/>
    <n v="-1800"/>
    <n v="450"/>
  </r>
  <r>
    <n v="2292"/>
    <x v="5"/>
    <n v="7"/>
    <s v="ene"/>
    <n v="2025"/>
    <s v="Entrada"/>
    <x v="1"/>
    <x v="0"/>
    <n v="3"/>
    <n v="0"/>
    <n v="3"/>
    <n v="1950"/>
    <n v="0"/>
    <n v="1950"/>
    <n v="650"/>
  </r>
  <r>
    <n v="2293"/>
    <x v="5"/>
    <n v="7"/>
    <s v="ene"/>
    <n v="2025"/>
    <s v="Entrada"/>
    <x v="1"/>
    <x v="2"/>
    <n v="17"/>
    <n v="0"/>
    <n v="17"/>
    <n v="20400"/>
    <n v="0"/>
    <n v="20400"/>
    <n v="1200"/>
  </r>
  <r>
    <n v="2294"/>
    <x v="5"/>
    <n v="7"/>
    <s v="ene"/>
    <n v="2025"/>
    <s v="Entrada"/>
    <x v="1"/>
    <x v="4"/>
    <n v="3"/>
    <n v="0"/>
    <n v="3"/>
    <n v="150"/>
    <n v="0"/>
    <n v="150"/>
    <n v="50"/>
  </r>
  <r>
    <n v="2295"/>
    <x v="5"/>
    <n v="7"/>
    <s v="ene"/>
    <n v="2025"/>
    <s v="Entrada"/>
    <x v="1"/>
    <x v="1"/>
    <n v="4"/>
    <n v="0"/>
    <n v="4"/>
    <n v="4800"/>
    <n v="0"/>
    <n v="4800"/>
    <n v="1200"/>
  </r>
  <r>
    <n v="2296"/>
    <x v="5"/>
    <n v="7"/>
    <s v="ene"/>
    <n v="2025"/>
    <s v="Entrada"/>
    <x v="1"/>
    <x v="6"/>
    <n v="4"/>
    <n v="0"/>
    <n v="4"/>
    <n v="1200"/>
    <n v="0"/>
    <n v="1200"/>
    <n v="300"/>
  </r>
  <r>
    <n v="2297"/>
    <x v="5"/>
    <n v="7"/>
    <s v="ene"/>
    <n v="2025"/>
    <s v="Entrada"/>
    <x v="1"/>
    <x v="3"/>
    <n v="3"/>
    <n v="0"/>
    <n v="3"/>
    <n v="6000"/>
    <n v="0"/>
    <n v="6000"/>
    <n v="2000"/>
  </r>
  <r>
    <n v="2298"/>
    <x v="5"/>
    <n v="7"/>
    <s v="ene"/>
    <n v="2025"/>
    <s v="Entrada"/>
    <x v="1"/>
    <x v="5"/>
    <n v="6"/>
    <n v="0"/>
    <n v="6"/>
    <n v="2880"/>
    <n v="0"/>
    <n v="2880"/>
    <n v="480"/>
  </r>
  <r>
    <n v="2299"/>
    <x v="5"/>
    <n v="7"/>
    <s v="ene"/>
    <n v="2025"/>
    <s v="Entrada"/>
    <x v="1"/>
    <x v="0"/>
    <n v="6"/>
    <n v="0"/>
    <n v="6"/>
    <n v="3900"/>
    <n v="0"/>
    <n v="3900"/>
    <n v="650"/>
  </r>
  <r>
    <n v="2300"/>
    <x v="5"/>
    <n v="7"/>
    <s v="ene"/>
    <n v="2025"/>
    <s v="Salida"/>
    <x v="2"/>
    <x v="2"/>
    <n v="0"/>
    <n v="17"/>
    <n v="-17"/>
    <n v="0"/>
    <n v="25500"/>
    <n v="-25500"/>
    <n v="1500"/>
  </r>
  <r>
    <n v="2301"/>
    <x v="5"/>
    <n v="7"/>
    <s v="ene"/>
    <n v="2025"/>
    <s v="Salida"/>
    <x v="2"/>
    <x v="4"/>
    <n v="0"/>
    <n v="14"/>
    <n v="-14"/>
    <n v="0"/>
    <n v="980"/>
    <n v="-980"/>
    <n v="70"/>
  </r>
  <r>
    <n v="2302"/>
    <x v="5"/>
    <n v="7"/>
    <s v="ene"/>
    <n v="2025"/>
    <s v="Salida"/>
    <x v="2"/>
    <x v="1"/>
    <n v="0"/>
    <n v="17"/>
    <n v="-17"/>
    <n v="0"/>
    <n v="25500"/>
    <n v="-25500"/>
    <n v="1500"/>
  </r>
  <r>
    <n v="2303"/>
    <x v="5"/>
    <n v="7"/>
    <s v="ene"/>
    <n v="2025"/>
    <s v="Entrada"/>
    <x v="1"/>
    <x v="6"/>
    <n v="1"/>
    <n v="0"/>
    <n v="1"/>
    <n v="300"/>
    <n v="0"/>
    <n v="300"/>
    <n v="300"/>
  </r>
  <r>
    <n v="2304"/>
    <x v="5"/>
    <n v="7"/>
    <s v="ene"/>
    <n v="2025"/>
    <s v="Entrada"/>
    <x v="1"/>
    <x v="3"/>
    <n v="21"/>
    <n v="0"/>
    <n v="21"/>
    <n v="42000"/>
    <n v="0"/>
    <n v="42000"/>
    <n v="2000"/>
  </r>
  <r>
    <n v="2305"/>
    <x v="5"/>
    <n v="7"/>
    <s v="ene"/>
    <n v="2025"/>
    <s v="Entrada"/>
    <x v="1"/>
    <x v="5"/>
    <n v="11"/>
    <n v="0"/>
    <n v="11"/>
    <n v="5280"/>
    <n v="0"/>
    <n v="5280"/>
    <n v="480"/>
  </r>
  <r>
    <n v="2306"/>
    <x v="5"/>
    <n v="7"/>
    <s v="ene"/>
    <n v="2025"/>
    <s v="Entrada"/>
    <x v="1"/>
    <x v="0"/>
    <n v="7"/>
    <n v="0"/>
    <n v="7"/>
    <n v="4550"/>
    <n v="0"/>
    <n v="4550"/>
    <n v="650"/>
  </r>
  <r>
    <n v="2307"/>
    <x v="5"/>
    <n v="7"/>
    <s v="ene"/>
    <n v="2025"/>
    <s v="Salida"/>
    <x v="2"/>
    <x v="2"/>
    <n v="0"/>
    <n v="20"/>
    <n v="-20"/>
    <n v="0"/>
    <n v="30000"/>
    <n v="-30000"/>
    <n v="1500"/>
  </r>
  <r>
    <n v="2308"/>
    <x v="5"/>
    <n v="7"/>
    <s v="ene"/>
    <n v="2025"/>
    <s v="Salida"/>
    <x v="2"/>
    <x v="4"/>
    <n v="0"/>
    <n v="3"/>
    <n v="-3"/>
    <n v="0"/>
    <n v="210"/>
    <n v="-210"/>
    <n v="70"/>
  </r>
  <r>
    <n v="2309"/>
    <x v="5"/>
    <n v="7"/>
    <s v="ene"/>
    <n v="2025"/>
    <s v="Entrada"/>
    <x v="1"/>
    <x v="1"/>
    <n v="12"/>
    <n v="0"/>
    <n v="12"/>
    <n v="14400"/>
    <n v="0"/>
    <n v="14400"/>
    <n v="1200"/>
  </r>
  <r>
    <n v="2310"/>
    <x v="5"/>
    <n v="7"/>
    <s v="ene"/>
    <n v="2025"/>
    <s v="Entrada"/>
    <x v="1"/>
    <x v="6"/>
    <n v="3"/>
    <n v="0"/>
    <n v="3"/>
    <n v="900"/>
    <n v="0"/>
    <n v="900"/>
    <n v="300"/>
  </r>
  <r>
    <n v="2311"/>
    <x v="5"/>
    <n v="7"/>
    <s v="ene"/>
    <n v="2025"/>
    <s v="Entrada"/>
    <x v="1"/>
    <x v="3"/>
    <n v="3"/>
    <n v="0"/>
    <n v="3"/>
    <n v="6000"/>
    <n v="0"/>
    <n v="6000"/>
    <n v="2000"/>
  </r>
  <r>
    <n v="2312"/>
    <x v="5"/>
    <n v="7"/>
    <s v="ene"/>
    <n v="2025"/>
    <s v="Entrada"/>
    <x v="1"/>
    <x v="5"/>
    <n v="9"/>
    <n v="0"/>
    <n v="9"/>
    <n v="4320"/>
    <n v="0"/>
    <n v="4320"/>
    <n v="480"/>
  </r>
  <r>
    <n v="2313"/>
    <x v="5"/>
    <n v="7"/>
    <s v="ene"/>
    <n v="2025"/>
    <s v="Salida"/>
    <x v="2"/>
    <x v="0"/>
    <n v="0"/>
    <n v="1"/>
    <n v="-1"/>
    <n v="0"/>
    <n v="750"/>
    <n v="-750"/>
    <n v="750"/>
  </r>
  <r>
    <n v="2314"/>
    <x v="5"/>
    <n v="7"/>
    <s v="ene"/>
    <n v="2025"/>
    <s v="Salida"/>
    <x v="2"/>
    <x v="2"/>
    <n v="0"/>
    <n v="11"/>
    <n v="-11"/>
    <n v="0"/>
    <n v="16500"/>
    <n v="-16500"/>
    <n v="1500"/>
  </r>
  <r>
    <n v="2315"/>
    <x v="5"/>
    <n v="7"/>
    <s v="ene"/>
    <n v="2025"/>
    <s v="Entrada"/>
    <x v="1"/>
    <x v="4"/>
    <n v="6"/>
    <n v="0"/>
    <n v="6"/>
    <n v="300"/>
    <n v="0"/>
    <n v="300"/>
    <n v="50"/>
  </r>
  <r>
    <n v="2316"/>
    <x v="5"/>
    <n v="7"/>
    <s v="ene"/>
    <n v="2025"/>
    <s v="Salida"/>
    <x v="2"/>
    <x v="1"/>
    <n v="0"/>
    <n v="20"/>
    <n v="-20"/>
    <n v="0"/>
    <n v="30000"/>
    <n v="-30000"/>
    <n v="1500"/>
  </r>
  <r>
    <n v="2317"/>
    <x v="5"/>
    <n v="7"/>
    <s v="ene"/>
    <n v="2025"/>
    <s v="Salida"/>
    <x v="2"/>
    <x v="6"/>
    <n v="0"/>
    <n v="11"/>
    <n v="-11"/>
    <n v="0"/>
    <n v="4400"/>
    <n v="-4400"/>
    <n v="400"/>
  </r>
  <r>
    <n v="2318"/>
    <x v="5"/>
    <n v="7"/>
    <s v="ene"/>
    <n v="2025"/>
    <s v="Salida"/>
    <x v="2"/>
    <x v="3"/>
    <n v="0"/>
    <n v="1"/>
    <n v="-1"/>
    <n v="0"/>
    <n v="2300"/>
    <n v="-2300"/>
    <n v="2300"/>
  </r>
  <r>
    <n v="2319"/>
    <x v="5"/>
    <n v="7"/>
    <s v="ene"/>
    <n v="2025"/>
    <s v="Salida"/>
    <x v="2"/>
    <x v="5"/>
    <n v="0"/>
    <n v="5"/>
    <n v="-5"/>
    <n v="0"/>
    <n v="2250"/>
    <n v="-2250"/>
    <n v="450"/>
  </r>
  <r>
    <n v="2320"/>
    <x v="5"/>
    <n v="7"/>
    <s v="ene"/>
    <n v="2025"/>
    <s v="Salida"/>
    <x v="2"/>
    <x v="0"/>
    <n v="0"/>
    <n v="15"/>
    <n v="-15"/>
    <n v="0"/>
    <n v="11250"/>
    <n v="-11250"/>
    <n v="750"/>
  </r>
  <r>
    <n v="2321"/>
    <x v="5"/>
    <n v="7"/>
    <s v="ene"/>
    <n v="2025"/>
    <s v="Salida"/>
    <x v="2"/>
    <x v="2"/>
    <n v="0"/>
    <n v="13"/>
    <n v="-13"/>
    <n v="0"/>
    <n v="19500"/>
    <n v="-19500"/>
    <n v="1500"/>
  </r>
  <r>
    <n v="2322"/>
    <x v="5"/>
    <n v="7"/>
    <s v="ene"/>
    <n v="2025"/>
    <s v="Entrada"/>
    <x v="1"/>
    <x v="4"/>
    <n v="19"/>
    <n v="0"/>
    <n v="19"/>
    <n v="950"/>
    <n v="0"/>
    <n v="950"/>
    <n v="50"/>
  </r>
  <r>
    <n v="2323"/>
    <x v="5"/>
    <n v="7"/>
    <s v="ene"/>
    <n v="2025"/>
    <s v="Entrada"/>
    <x v="1"/>
    <x v="1"/>
    <n v="3"/>
    <n v="0"/>
    <n v="3"/>
    <n v="3600"/>
    <n v="0"/>
    <n v="3600"/>
    <n v="1200"/>
  </r>
  <r>
    <n v="2324"/>
    <x v="5"/>
    <n v="7"/>
    <s v="ene"/>
    <n v="2025"/>
    <s v="Entrada"/>
    <x v="1"/>
    <x v="6"/>
    <n v="3"/>
    <n v="0"/>
    <n v="3"/>
    <n v="900"/>
    <n v="0"/>
    <n v="900"/>
    <n v="300"/>
  </r>
  <r>
    <n v="2325"/>
    <x v="5"/>
    <n v="7"/>
    <s v="ene"/>
    <n v="2025"/>
    <s v="Entrada"/>
    <x v="1"/>
    <x v="3"/>
    <n v="3"/>
    <n v="0"/>
    <n v="3"/>
    <n v="6000"/>
    <n v="0"/>
    <n v="6000"/>
    <n v="2000"/>
  </r>
  <r>
    <n v="2326"/>
    <x v="5"/>
    <n v="7"/>
    <s v="ene"/>
    <n v="2025"/>
    <s v="Salida"/>
    <x v="2"/>
    <x v="5"/>
    <n v="0"/>
    <n v="2"/>
    <n v="-2"/>
    <n v="0"/>
    <n v="900"/>
    <n v="-900"/>
    <n v="450"/>
  </r>
  <r>
    <n v="2327"/>
    <x v="5"/>
    <n v="7"/>
    <s v="ene"/>
    <n v="2025"/>
    <s v="Entrada"/>
    <x v="1"/>
    <x v="0"/>
    <n v="18"/>
    <n v="0"/>
    <n v="18"/>
    <n v="11700"/>
    <n v="0"/>
    <n v="11700"/>
    <n v="650"/>
  </r>
  <r>
    <n v="2328"/>
    <x v="5"/>
    <n v="7"/>
    <s v="ene"/>
    <n v="2025"/>
    <s v="Salida"/>
    <x v="2"/>
    <x v="2"/>
    <n v="0"/>
    <n v="3"/>
    <n v="-3"/>
    <n v="0"/>
    <n v="4500"/>
    <n v="-4500"/>
    <n v="1500"/>
  </r>
  <r>
    <n v="2329"/>
    <x v="5"/>
    <n v="7"/>
    <s v="ene"/>
    <n v="2025"/>
    <s v="Salida"/>
    <x v="2"/>
    <x v="4"/>
    <n v="0"/>
    <n v="2"/>
    <n v="-2"/>
    <n v="0"/>
    <n v="140"/>
    <n v="-140"/>
    <n v="70"/>
  </r>
  <r>
    <n v="2330"/>
    <x v="5"/>
    <n v="7"/>
    <s v="ene"/>
    <n v="2025"/>
    <s v="Salida"/>
    <x v="2"/>
    <x v="1"/>
    <n v="0"/>
    <n v="17"/>
    <n v="-17"/>
    <n v="0"/>
    <n v="25500"/>
    <n v="-25500"/>
    <n v="1500"/>
  </r>
  <r>
    <n v="2331"/>
    <x v="5"/>
    <n v="7"/>
    <s v="ene"/>
    <n v="2025"/>
    <s v="Salida"/>
    <x v="2"/>
    <x v="6"/>
    <n v="0"/>
    <n v="2"/>
    <n v="-2"/>
    <n v="0"/>
    <n v="800"/>
    <n v="-800"/>
    <n v="400"/>
  </r>
  <r>
    <n v="2332"/>
    <x v="5"/>
    <n v="7"/>
    <s v="ene"/>
    <n v="2025"/>
    <s v="Entrada"/>
    <x v="1"/>
    <x v="3"/>
    <n v="3"/>
    <n v="0"/>
    <n v="3"/>
    <n v="6000"/>
    <n v="0"/>
    <n v="6000"/>
    <n v="2000"/>
  </r>
  <r>
    <n v="2333"/>
    <x v="5"/>
    <n v="7"/>
    <s v="ene"/>
    <n v="2025"/>
    <s v="Salida"/>
    <x v="2"/>
    <x v="5"/>
    <n v="0"/>
    <n v="17"/>
    <n v="-17"/>
    <n v="0"/>
    <n v="7650"/>
    <n v="-7650"/>
    <n v="450"/>
  </r>
  <r>
    <n v="2334"/>
    <x v="5"/>
    <n v="7"/>
    <s v="ene"/>
    <n v="2025"/>
    <s v="Salida"/>
    <x v="2"/>
    <x v="0"/>
    <n v="0"/>
    <n v="17"/>
    <n v="-17"/>
    <n v="0"/>
    <n v="12750"/>
    <n v="-12750"/>
    <n v="750"/>
  </r>
  <r>
    <n v="2335"/>
    <x v="5"/>
    <n v="7"/>
    <s v="ene"/>
    <n v="2025"/>
    <s v="Salida"/>
    <x v="2"/>
    <x v="2"/>
    <n v="0"/>
    <n v="15"/>
    <n v="-15"/>
    <n v="0"/>
    <n v="22500"/>
    <n v="-22500"/>
    <n v="1500"/>
  </r>
  <r>
    <n v="2336"/>
    <x v="5"/>
    <n v="7"/>
    <s v="ene"/>
    <n v="2025"/>
    <s v="Salida"/>
    <x v="2"/>
    <x v="4"/>
    <n v="0"/>
    <n v="2"/>
    <n v="-2"/>
    <n v="0"/>
    <n v="140"/>
    <n v="-140"/>
    <n v="70"/>
  </r>
  <r>
    <n v="2337"/>
    <x v="5"/>
    <n v="7"/>
    <s v="ene"/>
    <n v="2025"/>
    <s v="Entrada"/>
    <x v="1"/>
    <x v="1"/>
    <n v="3"/>
    <n v="0"/>
    <n v="3"/>
    <n v="3600"/>
    <n v="0"/>
    <n v="3600"/>
    <n v="1200"/>
  </r>
  <r>
    <n v="2338"/>
    <x v="5"/>
    <n v="7"/>
    <s v="ene"/>
    <n v="2025"/>
    <s v="Salida"/>
    <x v="2"/>
    <x v="6"/>
    <n v="0"/>
    <n v="2"/>
    <n v="-2"/>
    <n v="0"/>
    <n v="800"/>
    <n v="-800"/>
    <n v="400"/>
  </r>
  <r>
    <n v="2339"/>
    <x v="5"/>
    <n v="7"/>
    <s v="ene"/>
    <n v="2025"/>
    <s v="Entrada"/>
    <x v="1"/>
    <x v="3"/>
    <n v="3"/>
    <n v="0"/>
    <n v="3"/>
    <n v="6000"/>
    <n v="0"/>
    <n v="6000"/>
    <n v="2000"/>
  </r>
  <r>
    <n v="2340"/>
    <x v="5"/>
    <n v="7"/>
    <s v="ene"/>
    <n v="2025"/>
    <s v="Entrada"/>
    <x v="1"/>
    <x v="5"/>
    <n v="3"/>
    <n v="0"/>
    <n v="3"/>
    <n v="1440"/>
    <n v="0"/>
    <n v="1440"/>
    <n v="480"/>
  </r>
  <r>
    <n v="2341"/>
    <x v="5"/>
    <n v="7"/>
    <s v="ene"/>
    <n v="2025"/>
    <s v="Entrada"/>
    <x v="1"/>
    <x v="0"/>
    <n v="13"/>
    <n v="0"/>
    <n v="13"/>
    <n v="8450"/>
    <n v="0"/>
    <n v="8450"/>
    <n v="650"/>
  </r>
  <r>
    <n v="2342"/>
    <x v="5"/>
    <n v="7"/>
    <s v="ene"/>
    <n v="2025"/>
    <s v="Entrada"/>
    <x v="1"/>
    <x v="2"/>
    <n v="1"/>
    <n v="0"/>
    <n v="1"/>
    <n v="1200"/>
    <n v="0"/>
    <n v="1200"/>
    <n v="1200"/>
  </r>
  <r>
    <n v="2343"/>
    <x v="5"/>
    <n v="7"/>
    <s v="ene"/>
    <n v="2025"/>
    <s v="Salida"/>
    <x v="2"/>
    <x v="4"/>
    <n v="0"/>
    <n v="4"/>
    <n v="-4"/>
    <n v="0"/>
    <n v="280"/>
    <n v="-280"/>
    <n v="70"/>
  </r>
  <r>
    <n v="2344"/>
    <x v="5"/>
    <n v="7"/>
    <s v="ene"/>
    <n v="2025"/>
    <s v="Entrada"/>
    <x v="1"/>
    <x v="1"/>
    <n v="1"/>
    <n v="0"/>
    <n v="1"/>
    <n v="1200"/>
    <n v="0"/>
    <n v="1200"/>
    <n v="1200"/>
  </r>
  <r>
    <n v="2345"/>
    <x v="5"/>
    <n v="7"/>
    <s v="ene"/>
    <n v="2025"/>
    <s v="Entrada"/>
    <x v="1"/>
    <x v="6"/>
    <n v="3"/>
    <n v="0"/>
    <n v="3"/>
    <n v="900"/>
    <n v="0"/>
    <n v="900"/>
    <n v="300"/>
  </r>
  <r>
    <n v="2346"/>
    <x v="5"/>
    <n v="7"/>
    <s v="ene"/>
    <n v="2025"/>
    <s v="Entrada"/>
    <x v="1"/>
    <x v="3"/>
    <n v="3"/>
    <n v="0"/>
    <n v="3"/>
    <n v="6000"/>
    <n v="0"/>
    <n v="6000"/>
    <n v="2000"/>
  </r>
  <r>
    <n v="2347"/>
    <x v="5"/>
    <n v="7"/>
    <s v="ene"/>
    <n v="2025"/>
    <s v="Salida"/>
    <x v="2"/>
    <x v="5"/>
    <n v="0"/>
    <n v="16"/>
    <n v="-16"/>
    <n v="0"/>
    <n v="7200"/>
    <n v="-7200"/>
    <n v="450"/>
  </r>
  <r>
    <n v="2348"/>
    <x v="5"/>
    <n v="7"/>
    <s v="ene"/>
    <n v="2025"/>
    <s v="Entrada"/>
    <x v="1"/>
    <x v="0"/>
    <n v="18"/>
    <n v="0"/>
    <n v="18"/>
    <n v="11700"/>
    <n v="0"/>
    <n v="11700"/>
    <n v="650"/>
  </r>
  <r>
    <n v="2349"/>
    <x v="5"/>
    <n v="7"/>
    <s v="ene"/>
    <n v="2025"/>
    <s v="Salida"/>
    <x v="2"/>
    <x v="2"/>
    <n v="0"/>
    <n v="5"/>
    <n v="-5"/>
    <n v="0"/>
    <n v="7500"/>
    <n v="-7500"/>
    <n v="1500"/>
  </r>
  <r>
    <n v="2350"/>
    <x v="5"/>
    <n v="7"/>
    <s v="ene"/>
    <n v="2025"/>
    <s v="Salida"/>
    <x v="2"/>
    <x v="4"/>
    <n v="0"/>
    <n v="3"/>
    <n v="-3"/>
    <n v="0"/>
    <n v="210"/>
    <n v="-210"/>
    <n v="70"/>
  </r>
  <r>
    <n v="2351"/>
    <x v="5"/>
    <n v="7"/>
    <s v="ene"/>
    <n v="2025"/>
    <s v="Entrada"/>
    <x v="1"/>
    <x v="1"/>
    <n v="20"/>
    <n v="0"/>
    <n v="20"/>
    <n v="24000"/>
    <n v="0"/>
    <n v="24000"/>
    <n v="1200"/>
  </r>
  <r>
    <n v="2352"/>
    <x v="5"/>
    <n v="7"/>
    <s v="ene"/>
    <n v="2025"/>
    <s v="Salida"/>
    <x v="2"/>
    <x v="6"/>
    <n v="0"/>
    <n v="17"/>
    <n v="-17"/>
    <n v="0"/>
    <n v="6800"/>
    <n v="-6800"/>
    <n v="400"/>
  </r>
  <r>
    <n v="2353"/>
    <x v="5"/>
    <n v="7"/>
    <s v="ene"/>
    <n v="2025"/>
    <s v="Entrada"/>
    <x v="1"/>
    <x v="3"/>
    <n v="8"/>
    <n v="0"/>
    <n v="8"/>
    <n v="16000"/>
    <n v="0"/>
    <n v="16000"/>
    <n v="2000"/>
  </r>
  <r>
    <n v="2354"/>
    <x v="5"/>
    <n v="7"/>
    <s v="ene"/>
    <n v="2025"/>
    <s v="Entrada"/>
    <x v="1"/>
    <x v="5"/>
    <n v="3"/>
    <n v="0"/>
    <n v="3"/>
    <n v="1440"/>
    <n v="0"/>
    <n v="1440"/>
    <n v="480"/>
  </r>
  <r>
    <n v="2355"/>
    <x v="5"/>
    <n v="7"/>
    <s v="ene"/>
    <n v="2025"/>
    <s v="Entrada"/>
    <x v="1"/>
    <x v="0"/>
    <n v="10"/>
    <n v="0"/>
    <n v="10"/>
    <n v="6500"/>
    <n v="0"/>
    <n v="6500"/>
    <n v="650"/>
  </r>
  <r>
    <n v="2356"/>
    <x v="5"/>
    <n v="7"/>
    <s v="ene"/>
    <n v="2025"/>
    <s v="Entrada"/>
    <x v="1"/>
    <x v="2"/>
    <n v="3"/>
    <n v="0"/>
    <n v="3"/>
    <n v="3600"/>
    <n v="0"/>
    <n v="3600"/>
    <n v="1200"/>
  </r>
  <r>
    <n v="2357"/>
    <x v="5"/>
    <n v="7"/>
    <s v="ene"/>
    <n v="2025"/>
    <s v="Entrada"/>
    <x v="1"/>
    <x v="4"/>
    <n v="4"/>
    <n v="0"/>
    <n v="4"/>
    <n v="200"/>
    <n v="0"/>
    <n v="200"/>
    <n v="50"/>
  </r>
  <r>
    <n v="2358"/>
    <x v="5"/>
    <n v="7"/>
    <s v="ene"/>
    <n v="2025"/>
    <s v="Entrada"/>
    <x v="1"/>
    <x v="1"/>
    <n v="14"/>
    <n v="0"/>
    <n v="14"/>
    <n v="16800"/>
    <n v="0"/>
    <n v="16800"/>
    <n v="1200"/>
  </r>
  <r>
    <n v="2359"/>
    <x v="5"/>
    <n v="7"/>
    <s v="ene"/>
    <n v="2025"/>
    <s v="Entrada"/>
    <x v="1"/>
    <x v="6"/>
    <n v="12"/>
    <n v="0"/>
    <n v="12"/>
    <n v="3600"/>
    <n v="0"/>
    <n v="3600"/>
    <n v="300"/>
  </r>
  <r>
    <n v="2360"/>
    <x v="5"/>
    <n v="7"/>
    <s v="ene"/>
    <n v="2025"/>
    <s v="Entrada"/>
    <x v="1"/>
    <x v="3"/>
    <n v="21"/>
    <n v="0"/>
    <n v="21"/>
    <n v="42000"/>
    <n v="0"/>
    <n v="42000"/>
    <n v="2000"/>
  </r>
  <r>
    <n v="2361"/>
    <x v="5"/>
    <n v="7"/>
    <s v="ene"/>
    <n v="2025"/>
    <s v="Salida"/>
    <x v="2"/>
    <x v="5"/>
    <n v="0"/>
    <n v="1"/>
    <n v="-1"/>
    <n v="0"/>
    <n v="450"/>
    <n v="-450"/>
    <n v="450"/>
  </r>
  <r>
    <n v="2362"/>
    <x v="5"/>
    <n v="7"/>
    <s v="ene"/>
    <n v="2025"/>
    <s v="Salida"/>
    <x v="2"/>
    <x v="0"/>
    <n v="0"/>
    <n v="5"/>
    <n v="-5"/>
    <n v="0"/>
    <n v="3750"/>
    <n v="-3750"/>
    <n v="750"/>
  </r>
  <r>
    <n v="2363"/>
    <x v="5"/>
    <n v="7"/>
    <s v="ene"/>
    <n v="2025"/>
    <s v="Salida"/>
    <x v="2"/>
    <x v="2"/>
    <n v="0"/>
    <n v="14"/>
    <n v="-14"/>
    <n v="0"/>
    <n v="21000"/>
    <n v="-21000"/>
    <n v="1500"/>
  </r>
  <r>
    <n v="2364"/>
    <x v="5"/>
    <n v="7"/>
    <s v="ene"/>
    <n v="2025"/>
    <s v="Entrada"/>
    <x v="1"/>
    <x v="4"/>
    <n v="14"/>
    <n v="0"/>
    <n v="14"/>
    <n v="700"/>
    <n v="0"/>
    <n v="700"/>
    <n v="50"/>
  </r>
  <r>
    <n v="2365"/>
    <x v="5"/>
    <n v="7"/>
    <s v="ene"/>
    <n v="2025"/>
    <s v="Salida"/>
    <x v="2"/>
    <x v="1"/>
    <n v="0"/>
    <n v="15"/>
    <n v="-15"/>
    <n v="0"/>
    <n v="22500"/>
    <n v="-22500"/>
    <n v="1500"/>
  </r>
  <r>
    <n v="2366"/>
    <x v="5"/>
    <n v="7"/>
    <s v="ene"/>
    <n v="2025"/>
    <s v="Entrada"/>
    <x v="1"/>
    <x v="6"/>
    <n v="15"/>
    <n v="0"/>
    <n v="15"/>
    <n v="4500"/>
    <n v="0"/>
    <n v="4500"/>
    <n v="300"/>
  </r>
  <r>
    <n v="2367"/>
    <x v="5"/>
    <n v="7"/>
    <s v="ene"/>
    <n v="2025"/>
    <s v="Entrada"/>
    <x v="1"/>
    <x v="3"/>
    <n v="9"/>
    <n v="0"/>
    <n v="9"/>
    <n v="18000"/>
    <n v="0"/>
    <n v="18000"/>
    <n v="2000"/>
  </r>
  <r>
    <n v="2368"/>
    <x v="5"/>
    <n v="7"/>
    <s v="ene"/>
    <n v="2025"/>
    <s v="Salida"/>
    <x v="2"/>
    <x v="5"/>
    <n v="0"/>
    <n v="17"/>
    <n v="-17"/>
    <n v="0"/>
    <n v="7650"/>
    <n v="-7650"/>
    <n v="450"/>
  </r>
  <r>
    <n v="2369"/>
    <x v="5"/>
    <n v="7"/>
    <s v="ene"/>
    <n v="2025"/>
    <s v="Salida"/>
    <x v="2"/>
    <x v="0"/>
    <n v="0"/>
    <n v="16"/>
    <n v="-16"/>
    <n v="0"/>
    <n v="12000"/>
    <n v="-12000"/>
    <n v="750"/>
  </r>
  <r>
    <n v="2370"/>
    <x v="5"/>
    <n v="7"/>
    <s v="ene"/>
    <n v="2025"/>
    <s v="Entrada"/>
    <x v="1"/>
    <x v="2"/>
    <n v="3"/>
    <n v="0"/>
    <n v="3"/>
    <n v="3600"/>
    <n v="0"/>
    <n v="3600"/>
    <n v="1200"/>
  </r>
  <r>
    <n v="2371"/>
    <x v="5"/>
    <n v="7"/>
    <s v="ene"/>
    <n v="2025"/>
    <s v="Entrada"/>
    <x v="1"/>
    <x v="4"/>
    <n v="11"/>
    <n v="0"/>
    <n v="11"/>
    <n v="550"/>
    <n v="0"/>
    <n v="550"/>
    <n v="50"/>
  </r>
  <r>
    <n v="2372"/>
    <x v="5"/>
    <n v="7"/>
    <s v="ene"/>
    <n v="2025"/>
    <s v="Salida"/>
    <x v="2"/>
    <x v="1"/>
    <n v="0"/>
    <n v="15"/>
    <n v="-15"/>
    <n v="0"/>
    <n v="22500"/>
    <n v="-22500"/>
    <n v="1500"/>
  </r>
  <r>
    <n v="2373"/>
    <x v="5"/>
    <n v="7"/>
    <s v="ene"/>
    <n v="2025"/>
    <s v="Salida"/>
    <x v="2"/>
    <x v="6"/>
    <n v="0"/>
    <n v="15"/>
    <n v="-15"/>
    <n v="0"/>
    <n v="6000"/>
    <n v="-6000"/>
    <n v="400"/>
  </r>
  <r>
    <n v="2374"/>
    <x v="5"/>
    <n v="7"/>
    <s v="ene"/>
    <n v="2025"/>
    <s v="Salida"/>
    <x v="2"/>
    <x v="3"/>
    <n v="0"/>
    <n v="10"/>
    <n v="-10"/>
    <n v="0"/>
    <n v="23000"/>
    <n v="-23000"/>
    <n v="2300"/>
  </r>
  <r>
    <n v="2375"/>
    <x v="5"/>
    <n v="7"/>
    <s v="ene"/>
    <n v="2025"/>
    <s v="Salida"/>
    <x v="2"/>
    <x v="5"/>
    <n v="0"/>
    <n v="17"/>
    <n v="-17"/>
    <n v="0"/>
    <n v="7650"/>
    <n v="-7650"/>
    <n v="450"/>
  </r>
  <r>
    <n v="2376"/>
    <x v="5"/>
    <n v="7"/>
    <s v="ene"/>
    <n v="2025"/>
    <s v="Entrada"/>
    <x v="1"/>
    <x v="0"/>
    <n v="22"/>
    <n v="0"/>
    <n v="22"/>
    <n v="14300"/>
    <n v="0"/>
    <n v="14300"/>
    <n v="650"/>
  </r>
  <r>
    <n v="2377"/>
    <x v="5"/>
    <n v="7"/>
    <s v="ene"/>
    <n v="2025"/>
    <s v="Salida"/>
    <x v="2"/>
    <x v="2"/>
    <n v="0"/>
    <n v="16"/>
    <n v="-16"/>
    <n v="0"/>
    <n v="24000"/>
    <n v="-24000"/>
    <n v="1500"/>
  </r>
  <r>
    <n v="2378"/>
    <x v="5"/>
    <n v="7"/>
    <s v="ene"/>
    <n v="2025"/>
    <s v="Salida"/>
    <x v="2"/>
    <x v="4"/>
    <n v="0"/>
    <n v="10"/>
    <n v="-10"/>
    <n v="0"/>
    <n v="700"/>
    <n v="-700"/>
    <n v="70"/>
  </r>
  <r>
    <n v="2379"/>
    <x v="5"/>
    <n v="7"/>
    <s v="ene"/>
    <n v="2025"/>
    <s v="Entrada"/>
    <x v="1"/>
    <x v="1"/>
    <n v="7"/>
    <n v="0"/>
    <n v="7"/>
    <n v="8400"/>
    <n v="0"/>
    <n v="8400"/>
    <n v="1200"/>
  </r>
  <r>
    <n v="2380"/>
    <x v="5"/>
    <n v="7"/>
    <s v="ene"/>
    <n v="2025"/>
    <s v="Salida"/>
    <x v="2"/>
    <x v="6"/>
    <n v="0"/>
    <n v="10"/>
    <n v="-10"/>
    <n v="0"/>
    <n v="4000"/>
    <n v="-4000"/>
    <n v="400"/>
  </r>
  <r>
    <n v="2381"/>
    <x v="5"/>
    <n v="7"/>
    <s v="ene"/>
    <n v="2025"/>
    <s v="Entrada"/>
    <x v="1"/>
    <x v="3"/>
    <n v="18"/>
    <n v="0"/>
    <n v="18"/>
    <n v="36000"/>
    <n v="0"/>
    <n v="36000"/>
    <n v="2000"/>
  </r>
  <r>
    <n v="2382"/>
    <x v="5"/>
    <n v="7"/>
    <s v="ene"/>
    <n v="2025"/>
    <s v="Entrada"/>
    <x v="1"/>
    <x v="5"/>
    <n v="12"/>
    <n v="0"/>
    <n v="12"/>
    <n v="5760"/>
    <n v="0"/>
    <n v="5760"/>
    <n v="480"/>
  </r>
  <r>
    <n v="2383"/>
    <x v="5"/>
    <n v="7"/>
    <s v="ene"/>
    <n v="2025"/>
    <s v="Salida"/>
    <x v="2"/>
    <x v="0"/>
    <n v="0"/>
    <n v="3"/>
    <n v="-3"/>
    <n v="0"/>
    <n v="2250"/>
    <n v="-2250"/>
    <n v="750"/>
  </r>
  <r>
    <n v="2384"/>
    <x v="5"/>
    <n v="7"/>
    <s v="ene"/>
    <n v="2025"/>
    <s v="Salida"/>
    <x v="2"/>
    <x v="2"/>
    <n v="0"/>
    <n v="18"/>
    <n v="-18"/>
    <n v="0"/>
    <n v="27000"/>
    <n v="-27000"/>
    <n v="1500"/>
  </r>
  <r>
    <n v="2385"/>
    <x v="5"/>
    <n v="7"/>
    <s v="ene"/>
    <n v="2025"/>
    <s v="Salida"/>
    <x v="2"/>
    <x v="4"/>
    <n v="0"/>
    <n v="15"/>
    <n v="-15"/>
    <n v="0"/>
    <n v="1050"/>
    <n v="-1050"/>
    <n v="70"/>
  </r>
  <r>
    <n v="2386"/>
    <x v="5"/>
    <n v="7"/>
    <s v="ene"/>
    <n v="2025"/>
    <s v="Salida"/>
    <x v="2"/>
    <x v="1"/>
    <n v="0"/>
    <n v="17"/>
    <n v="-17"/>
    <n v="0"/>
    <n v="25500"/>
    <n v="-25500"/>
    <n v="1500"/>
  </r>
  <r>
    <n v="2387"/>
    <x v="5"/>
    <n v="7"/>
    <s v="ene"/>
    <n v="2025"/>
    <s v="Salida"/>
    <x v="2"/>
    <x v="6"/>
    <n v="0"/>
    <n v="13"/>
    <n v="-13"/>
    <n v="0"/>
    <n v="5200"/>
    <n v="-5200"/>
    <n v="400"/>
  </r>
  <r>
    <n v="2388"/>
    <x v="5"/>
    <n v="7"/>
    <s v="ene"/>
    <n v="2025"/>
    <s v="Salida"/>
    <x v="2"/>
    <x v="3"/>
    <n v="0"/>
    <n v="20"/>
    <n v="-20"/>
    <n v="0"/>
    <n v="46000"/>
    <n v="-46000"/>
    <n v="2300"/>
  </r>
  <r>
    <n v="2389"/>
    <x v="5"/>
    <n v="7"/>
    <s v="ene"/>
    <n v="2025"/>
    <s v="Entrada"/>
    <x v="1"/>
    <x v="5"/>
    <n v="5"/>
    <n v="0"/>
    <n v="5"/>
    <n v="2400"/>
    <n v="0"/>
    <n v="2400"/>
    <n v="480"/>
  </r>
  <r>
    <n v="2390"/>
    <x v="5"/>
    <n v="7"/>
    <s v="ene"/>
    <n v="2025"/>
    <s v="Salida"/>
    <x v="2"/>
    <x v="0"/>
    <n v="0"/>
    <n v="17"/>
    <n v="-17"/>
    <n v="0"/>
    <n v="12750"/>
    <n v="-12750"/>
    <n v="750"/>
  </r>
  <r>
    <n v="2391"/>
    <x v="5"/>
    <n v="7"/>
    <s v="ene"/>
    <n v="2025"/>
    <s v="Entrada"/>
    <x v="1"/>
    <x v="2"/>
    <n v="3"/>
    <n v="0"/>
    <n v="3"/>
    <n v="3600"/>
    <n v="0"/>
    <n v="3600"/>
    <n v="1200"/>
  </r>
  <r>
    <n v="2392"/>
    <x v="5"/>
    <n v="7"/>
    <s v="ene"/>
    <n v="2025"/>
    <s v="Salida"/>
    <x v="2"/>
    <x v="4"/>
    <n v="0"/>
    <n v="2"/>
    <n v="-2"/>
    <n v="0"/>
    <n v="140"/>
    <n v="-140"/>
    <n v="70"/>
  </r>
  <r>
    <n v="2393"/>
    <x v="5"/>
    <n v="7"/>
    <s v="ene"/>
    <n v="2025"/>
    <s v="Salida"/>
    <x v="2"/>
    <x v="1"/>
    <n v="0"/>
    <n v="17"/>
    <n v="-17"/>
    <n v="0"/>
    <n v="25500"/>
    <n v="-25500"/>
    <n v="1500"/>
  </r>
  <r>
    <n v="2394"/>
    <x v="5"/>
    <n v="7"/>
    <s v="ene"/>
    <n v="2025"/>
    <s v="Entrada"/>
    <x v="1"/>
    <x v="6"/>
    <n v="3"/>
    <n v="0"/>
    <n v="3"/>
    <n v="900"/>
    <n v="0"/>
    <n v="900"/>
    <n v="300"/>
  </r>
  <r>
    <n v="2395"/>
    <x v="5"/>
    <n v="7"/>
    <s v="ene"/>
    <n v="2025"/>
    <s v="Salida"/>
    <x v="2"/>
    <x v="3"/>
    <n v="0"/>
    <n v="10"/>
    <n v="-10"/>
    <n v="0"/>
    <n v="23000"/>
    <n v="-23000"/>
    <n v="2300"/>
  </r>
  <r>
    <n v="2396"/>
    <x v="5"/>
    <n v="7"/>
    <s v="ene"/>
    <n v="2025"/>
    <s v="Salida"/>
    <x v="2"/>
    <x v="5"/>
    <n v="0"/>
    <n v="17"/>
    <n v="-17"/>
    <n v="0"/>
    <n v="7650"/>
    <n v="-7650"/>
    <n v="450"/>
  </r>
  <r>
    <n v="2397"/>
    <x v="5"/>
    <n v="7"/>
    <s v="ene"/>
    <n v="2025"/>
    <s v="Salida"/>
    <x v="2"/>
    <x v="0"/>
    <n v="0"/>
    <n v="16"/>
    <n v="-16"/>
    <n v="0"/>
    <n v="12000"/>
    <n v="-12000"/>
    <n v="750"/>
  </r>
  <r>
    <n v="2398"/>
    <x v="5"/>
    <n v="7"/>
    <s v="ene"/>
    <n v="2025"/>
    <s v="Entrada"/>
    <x v="1"/>
    <x v="2"/>
    <n v="6"/>
    <n v="0"/>
    <n v="6"/>
    <n v="7200"/>
    <n v="0"/>
    <n v="7200"/>
    <n v="1200"/>
  </r>
  <r>
    <n v="2399"/>
    <x v="5"/>
    <n v="7"/>
    <s v="ene"/>
    <n v="2025"/>
    <s v="Entrada"/>
    <x v="1"/>
    <x v="4"/>
    <n v="3"/>
    <n v="0"/>
    <n v="3"/>
    <n v="150"/>
    <n v="0"/>
    <n v="150"/>
    <n v="50"/>
  </r>
  <r>
    <n v="2400"/>
    <x v="5"/>
    <n v="7"/>
    <s v="ene"/>
    <n v="2025"/>
    <s v="Salida"/>
    <x v="2"/>
    <x v="1"/>
    <n v="0"/>
    <n v="3"/>
    <n v="-3"/>
    <n v="0"/>
    <n v="4500"/>
    <n v="-4500"/>
    <n v="1500"/>
  </r>
  <r>
    <n v="2401"/>
    <x v="5"/>
    <n v="7"/>
    <s v="ene"/>
    <n v="2025"/>
    <s v="Entrada"/>
    <x v="1"/>
    <x v="6"/>
    <n v="3"/>
    <n v="0"/>
    <n v="3"/>
    <n v="900"/>
    <n v="0"/>
    <n v="900"/>
    <n v="300"/>
  </r>
  <r>
    <n v="2402"/>
    <x v="5"/>
    <n v="7"/>
    <s v="ene"/>
    <n v="2025"/>
    <s v="Salida"/>
    <x v="2"/>
    <x v="3"/>
    <n v="0"/>
    <n v="2"/>
    <n v="-2"/>
    <n v="0"/>
    <n v="4600"/>
    <n v="-4600"/>
    <n v="2300"/>
  </r>
  <r>
    <n v="2403"/>
    <x v="5"/>
    <n v="7"/>
    <s v="ene"/>
    <n v="2025"/>
    <s v="Entrada"/>
    <x v="1"/>
    <x v="5"/>
    <n v="4"/>
    <n v="0"/>
    <n v="4"/>
    <n v="1920"/>
    <n v="0"/>
    <n v="1920"/>
    <n v="480"/>
  </r>
  <r>
    <n v="2404"/>
    <x v="5"/>
    <n v="7"/>
    <s v="ene"/>
    <n v="2025"/>
    <s v="Entrada"/>
    <x v="1"/>
    <x v="0"/>
    <n v="14"/>
    <n v="0"/>
    <n v="14"/>
    <n v="9100"/>
    <n v="0"/>
    <n v="9100"/>
    <n v="650"/>
  </r>
  <r>
    <n v="2405"/>
    <x v="5"/>
    <n v="7"/>
    <s v="ene"/>
    <n v="2025"/>
    <s v="Entrada"/>
    <x v="1"/>
    <x v="2"/>
    <n v="7"/>
    <n v="0"/>
    <n v="7"/>
    <n v="8400"/>
    <n v="0"/>
    <n v="8400"/>
    <n v="1200"/>
  </r>
  <r>
    <n v="2406"/>
    <x v="5"/>
    <n v="7"/>
    <s v="ene"/>
    <n v="2025"/>
    <s v="Entrada"/>
    <x v="1"/>
    <x v="4"/>
    <n v="11"/>
    <n v="0"/>
    <n v="11"/>
    <n v="550"/>
    <n v="0"/>
    <n v="550"/>
    <n v="50"/>
  </r>
  <r>
    <n v="2407"/>
    <x v="5"/>
    <n v="7"/>
    <s v="ene"/>
    <n v="2025"/>
    <s v="Entrada"/>
    <x v="1"/>
    <x v="1"/>
    <n v="3"/>
    <n v="0"/>
    <n v="3"/>
    <n v="3600"/>
    <n v="0"/>
    <n v="3600"/>
    <n v="1200"/>
  </r>
  <r>
    <n v="2408"/>
    <x v="5"/>
    <n v="7"/>
    <s v="ene"/>
    <n v="2025"/>
    <s v="Entrada"/>
    <x v="1"/>
    <x v="6"/>
    <n v="3"/>
    <n v="0"/>
    <n v="3"/>
    <n v="900"/>
    <n v="0"/>
    <n v="900"/>
    <n v="300"/>
  </r>
  <r>
    <n v="2409"/>
    <x v="5"/>
    <n v="7"/>
    <s v="ene"/>
    <n v="2025"/>
    <s v="Entrada"/>
    <x v="1"/>
    <x v="3"/>
    <n v="3"/>
    <n v="0"/>
    <n v="3"/>
    <n v="6000"/>
    <n v="0"/>
    <n v="6000"/>
    <n v="2000"/>
  </r>
  <r>
    <n v="2410"/>
    <x v="5"/>
    <n v="7"/>
    <s v="ene"/>
    <n v="2025"/>
    <s v="Salida"/>
    <x v="2"/>
    <x v="5"/>
    <n v="0"/>
    <n v="17"/>
    <n v="-17"/>
    <n v="0"/>
    <n v="7650"/>
    <n v="-7650"/>
    <n v="450"/>
  </r>
  <r>
    <n v="2411"/>
    <x v="5"/>
    <n v="7"/>
    <s v="ene"/>
    <n v="2025"/>
    <s v="Entrada"/>
    <x v="1"/>
    <x v="0"/>
    <n v="8"/>
    <n v="0"/>
    <n v="8"/>
    <n v="5200"/>
    <n v="0"/>
    <n v="5200"/>
    <n v="650"/>
  </r>
  <r>
    <n v="2412"/>
    <x v="5"/>
    <n v="7"/>
    <s v="ene"/>
    <n v="2025"/>
    <s v="Entrada"/>
    <x v="1"/>
    <x v="2"/>
    <n v="5"/>
    <n v="0"/>
    <n v="5"/>
    <n v="6000"/>
    <n v="0"/>
    <n v="6000"/>
    <n v="1200"/>
  </r>
  <r>
    <n v="2413"/>
    <x v="5"/>
    <n v="7"/>
    <s v="ene"/>
    <n v="2025"/>
    <s v="Salida"/>
    <x v="2"/>
    <x v="4"/>
    <n v="0"/>
    <n v="11"/>
    <n v="-11"/>
    <n v="0"/>
    <n v="770"/>
    <n v="-770"/>
    <n v="70"/>
  </r>
  <r>
    <n v="2414"/>
    <x v="5"/>
    <n v="7"/>
    <s v="ene"/>
    <n v="2025"/>
    <s v="Salida"/>
    <x v="2"/>
    <x v="1"/>
    <n v="0"/>
    <n v="4"/>
    <n v="-4"/>
    <n v="0"/>
    <n v="6000"/>
    <n v="-6000"/>
    <n v="1500"/>
  </r>
  <r>
    <n v="2415"/>
    <x v="5"/>
    <n v="7"/>
    <s v="ene"/>
    <n v="2025"/>
    <s v="Salida"/>
    <x v="2"/>
    <x v="6"/>
    <n v="0"/>
    <n v="18"/>
    <n v="-18"/>
    <n v="0"/>
    <n v="7200"/>
    <n v="-7200"/>
    <n v="400"/>
  </r>
  <r>
    <n v="2416"/>
    <x v="5"/>
    <n v="7"/>
    <s v="ene"/>
    <n v="2025"/>
    <s v="Entrada"/>
    <x v="1"/>
    <x v="3"/>
    <n v="17"/>
    <n v="0"/>
    <n v="17"/>
    <n v="34000"/>
    <n v="0"/>
    <n v="34000"/>
    <n v="2000"/>
  </r>
  <r>
    <n v="2417"/>
    <x v="5"/>
    <n v="7"/>
    <s v="ene"/>
    <n v="2025"/>
    <s v="Salida"/>
    <x v="2"/>
    <x v="5"/>
    <n v="0"/>
    <n v="4"/>
    <n v="-4"/>
    <n v="0"/>
    <n v="1800"/>
    <n v="-1800"/>
    <n v="450"/>
  </r>
  <r>
    <n v="2418"/>
    <x v="5"/>
    <n v="7"/>
    <s v="ene"/>
    <n v="2025"/>
    <s v="Salida"/>
    <x v="2"/>
    <x v="0"/>
    <n v="0"/>
    <n v="13"/>
    <n v="-13"/>
    <n v="0"/>
    <n v="9750"/>
    <n v="-9750"/>
    <n v="750"/>
  </r>
  <r>
    <n v="2419"/>
    <x v="5"/>
    <n v="7"/>
    <s v="ene"/>
    <n v="2025"/>
    <s v="Salida"/>
    <x v="2"/>
    <x v="2"/>
    <n v="0"/>
    <n v="10"/>
    <n v="-10"/>
    <n v="0"/>
    <n v="15000"/>
    <n v="-15000"/>
    <n v="1500"/>
  </r>
  <r>
    <n v="2420"/>
    <x v="5"/>
    <n v="7"/>
    <s v="ene"/>
    <n v="2025"/>
    <s v="Entrada"/>
    <x v="1"/>
    <x v="4"/>
    <n v="11"/>
    <n v="0"/>
    <n v="11"/>
    <n v="550"/>
    <n v="0"/>
    <n v="550"/>
    <n v="50"/>
  </r>
  <r>
    <n v="2421"/>
    <x v="5"/>
    <n v="7"/>
    <s v="ene"/>
    <n v="2025"/>
    <s v="Entrada"/>
    <x v="1"/>
    <x v="1"/>
    <n v="13"/>
    <n v="0"/>
    <n v="13"/>
    <n v="15600"/>
    <n v="0"/>
    <n v="15600"/>
    <n v="1200"/>
  </r>
  <r>
    <n v="2422"/>
    <x v="5"/>
    <n v="7"/>
    <s v="ene"/>
    <n v="2025"/>
    <s v="Salida"/>
    <x v="2"/>
    <x v="6"/>
    <n v="0"/>
    <n v="3"/>
    <n v="-3"/>
    <n v="0"/>
    <n v="1200"/>
    <n v="-1200"/>
    <n v="400"/>
  </r>
  <r>
    <n v="2423"/>
    <x v="5"/>
    <n v="7"/>
    <s v="ene"/>
    <n v="2025"/>
    <s v="Salida"/>
    <x v="2"/>
    <x v="3"/>
    <n v="0"/>
    <n v="4"/>
    <n v="-4"/>
    <n v="0"/>
    <n v="9200"/>
    <n v="-9200"/>
    <n v="2300"/>
  </r>
  <r>
    <n v="2424"/>
    <x v="5"/>
    <n v="7"/>
    <s v="ene"/>
    <n v="2025"/>
    <s v="Salida"/>
    <x v="2"/>
    <x v="5"/>
    <n v="0"/>
    <n v="20"/>
    <n v="-20"/>
    <n v="0"/>
    <n v="9000"/>
    <n v="-9000"/>
    <n v="450"/>
  </r>
  <r>
    <n v="2425"/>
    <x v="5"/>
    <n v="7"/>
    <s v="ene"/>
    <n v="2025"/>
    <s v="Salida"/>
    <x v="2"/>
    <x v="0"/>
    <n v="0"/>
    <n v="15"/>
    <n v="-15"/>
    <n v="0"/>
    <n v="11250"/>
    <n v="-11250"/>
    <n v="750"/>
  </r>
  <r>
    <n v="2426"/>
    <x v="5"/>
    <n v="7"/>
    <s v="ene"/>
    <n v="2025"/>
    <s v="Entrada"/>
    <x v="1"/>
    <x v="2"/>
    <n v="5"/>
    <n v="0"/>
    <n v="5"/>
    <n v="6000"/>
    <n v="0"/>
    <n v="6000"/>
    <n v="1200"/>
  </r>
  <r>
    <n v="2427"/>
    <x v="5"/>
    <n v="7"/>
    <s v="ene"/>
    <n v="2025"/>
    <s v="Salida"/>
    <x v="2"/>
    <x v="4"/>
    <n v="0"/>
    <n v="2"/>
    <n v="-2"/>
    <n v="0"/>
    <n v="140"/>
    <n v="-140"/>
    <n v="70"/>
  </r>
  <r>
    <n v="2428"/>
    <x v="5"/>
    <n v="7"/>
    <s v="ene"/>
    <n v="2025"/>
    <s v="Salida"/>
    <x v="2"/>
    <x v="1"/>
    <n v="0"/>
    <n v="19"/>
    <n v="-19"/>
    <n v="0"/>
    <n v="28500"/>
    <n v="-28500"/>
    <n v="1500"/>
  </r>
  <r>
    <n v="2429"/>
    <x v="5"/>
    <n v="7"/>
    <s v="ene"/>
    <n v="2025"/>
    <s v="Entrada"/>
    <x v="1"/>
    <x v="6"/>
    <n v="20"/>
    <n v="0"/>
    <n v="20"/>
    <n v="6000"/>
    <n v="0"/>
    <n v="6000"/>
    <n v="300"/>
  </r>
  <r>
    <n v="2430"/>
    <x v="5"/>
    <n v="7"/>
    <s v="ene"/>
    <n v="2025"/>
    <s v="Entrada"/>
    <x v="1"/>
    <x v="3"/>
    <n v="4"/>
    <n v="0"/>
    <n v="4"/>
    <n v="8000"/>
    <n v="0"/>
    <n v="8000"/>
    <n v="2000"/>
  </r>
  <r>
    <n v="2431"/>
    <x v="5"/>
    <n v="7"/>
    <s v="ene"/>
    <n v="2025"/>
    <s v="Entrada"/>
    <x v="1"/>
    <x v="5"/>
    <n v="4"/>
    <n v="0"/>
    <n v="4"/>
    <n v="1920"/>
    <n v="0"/>
    <n v="1920"/>
    <n v="480"/>
  </r>
  <r>
    <n v="2432"/>
    <x v="5"/>
    <n v="7"/>
    <s v="ene"/>
    <n v="2025"/>
    <s v="Salida"/>
    <x v="2"/>
    <x v="0"/>
    <n v="0"/>
    <n v="14"/>
    <n v="-14"/>
    <n v="0"/>
    <n v="10500"/>
    <n v="-10500"/>
    <n v="750"/>
  </r>
  <r>
    <n v="2433"/>
    <x v="5"/>
    <n v="7"/>
    <s v="ene"/>
    <n v="2025"/>
    <s v="Salida"/>
    <x v="2"/>
    <x v="2"/>
    <n v="0"/>
    <n v="19"/>
    <n v="-19"/>
    <n v="0"/>
    <n v="28500"/>
    <n v="-28500"/>
    <n v="1500"/>
  </r>
  <r>
    <n v="2434"/>
    <x v="5"/>
    <n v="7"/>
    <s v="ene"/>
    <n v="2025"/>
    <s v="Salida"/>
    <x v="2"/>
    <x v="4"/>
    <n v="0"/>
    <n v="13"/>
    <n v="-13"/>
    <n v="0"/>
    <n v="910"/>
    <n v="-910"/>
    <n v="70"/>
  </r>
  <r>
    <n v="2435"/>
    <x v="5"/>
    <n v="7"/>
    <s v="ene"/>
    <n v="2025"/>
    <s v="Salida"/>
    <x v="2"/>
    <x v="1"/>
    <n v="0"/>
    <n v="5"/>
    <n v="-5"/>
    <n v="0"/>
    <n v="7500"/>
    <n v="-7500"/>
    <n v="1500"/>
  </r>
  <r>
    <n v="2436"/>
    <x v="5"/>
    <n v="7"/>
    <s v="ene"/>
    <n v="2025"/>
    <s v="Salida"/>
    <x v="2"/>
    <x v="6"/>
    <n v="0"/>
    <n v="1"/>
    <n v="-1"/>
    <n v="0"/>
    <n v="400"/>
    <n v="-400"/>
    <n v="400"/>
  </r>
  <r>
    <n v="2437"/>
    <x v="5"/>
    <n v="7"/>
    <s v="ene"/>
    <n v="2025"/>
    <s v="Salida"/>
    <x v="2"/>
    <x v="3"/>
    <n v="0"/>
    <n v="17"/>
    <n v="-17"/>
    <n v="0"/>
    <n v="39100"/>
    <n v="-39100"/>
    <n v="2300"/>
  </r>
  <r>
    <n v="2438"/>
    <x v="5"/>
    <n v="7"/>
    <s v="ene"/>
    <n v="2025"/>
    <s v="Entrada"/>
    <x v="1"/>
    <x v="5"/>
    <n v="7"/>
    <n v="0"/>
    <n v="7"/>
    <n v="3360"/>
    <n v="0"/>
    <n v="3360"/>
    <n v="480"/>
  </r>
  <r>
    <n v="2439"/>
    <x v="5"/>
    <n v="7"/>
    <s v="ene"/>
    <n v="2025"/>
    <s v="Salida"/>
    <x v="2"/>
    <x v="0"/>
    <n v="0"/>
    <n v="20"/>
    <n v="-20"/>
    <n v="0"/>
    <n v="15000"/>
    <n v="-15000"/>
    <n v="750"/>
  </r>
  <r>
    <n v="2440"/>
    <x v="5"/>
    <n v="7"/>
    <s v="ene"/>
    <n v="2025"/>
    <s v="Entrada"/>
    <x v="1"/>
    <x v="2"/>
    <n v="3"/>
    <n v="0"/>
    <n v="3"/>
    <n v="3600"/>
    <n v="0"/>
    <n v="3600"/>
    <n v="1200"/>
  </r>
  <r>
    <n v="2441"/>
    <x v="5"/>
    <n v="7"/>
    <s v="ene"/>
    <n v="2025"/>
    <s v="Salida"/>
    <x v="2"/>
    <x v="4"/>
    <n v="0"/>
    <n v="11"/>
    <n v="-11"/>
    <n v="0"/>
    <n v="770"/>
    <n v="-770"/>
    <n v="70"/>
  </r>
  <r>
    <n v="2442"/>
    <x v="5"/>
    <n v="7"/>
    <s v="ene"/>
    <n v="2025"/>
    <s v="Salida"/>
    <x v="2"/>
    <x v="1"/>
    <n v="0"/>
    <n v="2"/>
    <n v="-2"/>
    <n v="0"/>
    <n v="3000"/>
    <n v="-3000"/>
    <n v="1500"/>
  </r>
  <r>
    <n v="2443"/>
    <x v="5"/>
    <n v="7"/>
    <s v="ene"/>
    <n v="2025"/>
    <s v="Entrada"/>
    <x v="1"/>
    <x v="6"/>
    <n v="17"/>
    <n v="0"/>
    <n v="17"/>
    <n v="5100"/>
    <n v="0"/>
    <n v="5100"/>
    <n v="300"/>
  </r>
  <r>
    <n v="2444"/>
    <x v="5"/>
    <n v="7"/>
    <s v="ene"/>
    <n v="2025"/>
    <s v="Salida"/>
    <x v="2"/>
    <x v="3"/>
    <n v="0"/>
    <n v="17"/>
    <n v="-17"/>
    <n v="0"/>
    <n v="39100"/>
    <n v="-39100"/>
    <n v="2300"/>
  </r>
  <r>
    <n v="2445"/>
    <x v="5"/>
    <n v="7"/>
    <s v="ene"/>
    <n v="2025"/>
    <s v="Salida"/>
    <x v="2"/>
    <x v="5"/>
    <n v="0"/>
    <n v="15"/>
    <n v="-15"/>
    <n v="0"/>
    <n v="6750"/>
    <n v="-6750"/>
    <n v="450"/>
  </r>
  <r>
    <n v="2446"/>
    <x v="5"/>
    <n v="7"/>
    <s v="ene"/>
    <n v="2025"/>
    <s v="Salida"/>
    <x v="2"/>
    <x v="0"/>
    <n v="0"/>
    <n v="15"/>
    <n v="-15"/>
    <n v="0"/>
    <n v="11250"/>
    <n v="-11250"/>
    <n v="750"/>
  </r>
  <r>
    <n v="2447"/>
    <x v="5"/>
    <n v="7"/>
    <s v="ene"/>
    <n v="2025"/>
    <s v="Entrada"/>
    <x v="1"/>
    <x v="2"/>
    <n v="2"/>
    <n v="0"/>
    <n v="2"/>
    <n v="2400"/>
    <n v="0"/>
    <n v="2400"/>
    <n v="1200"/>
  </r>
  <r>
    <n v="2448"/>
    <x v="5"/>
    <n v="7"/>
    <s v="ene"/>
    <n v="2025"/>
    <s v="Salida"/>
    <x v="2"/>
    <x v="4"/>
    <n v="0"/>
    <n v="14"/>
    <n v="-14"/>
    <n v="0"/>
    <n v="980"/>
    <n v="-980"/>
    <n v="70"/>
  </r>
  <r>
    <n v="2449"/>
    <x v="5"/>
    <n v="7"/>
    <s v="ene"/>
    <n v="2025"/>
    <s v="Salida"/>
    <x v="2"/>
    <x v="1"/>
    <n v="0"/>
    <n v="11"/>
    <n v="-11"/>
    <n v="0"/>
    <n v="16500"/>
    <n v="-16500"/>
    <n v="1500"/>
  </r>
  <r>
    <n v="2450"/>
    <x v="5"/>
    <n v="7"/>
    <s v="ene"/>
    <n v="2025"/>
    <s v="Entrada"/>
    <x v="1"/>
    <x v="6"/>
    <n v="13"/>
    <n v="0"/>
    <n v="13"/>
    <n v="3900"/>
    <n v="0"/>
    <n v="3900"/>
    <n v="300"/>
  </r>
  <r>
    <n v="2451"/>
    <x v="5"/>
    <n v="7"/>
    <s v="ene"/>
    <n v="2025"/>
    <s v="Entrada"/>
    <x v="1"/>
    <x v="3"/>
    <n v="1"/>
    <n v="0"/>
    <n v="1"/>
    <n v="2000"/>
    <n v="0"/>
    <n v="2000"/>
    <n v="2000"/>
  </r>
  <r>
    <n v="2452"/>
    <x v="5"/>
    <n v="7"/>
    <s v="ene"/>
    <n v="2025"/>
    <s v="Salida"/>
    <x v="2"/>
    <x v="5"/>
    <n v="0"/>
    <n v="2"/>
    <n v="-2"/>
    <n v="0"/>
    <n v="900"/>
    <n v="-900"/>
    <n v="450"/>
  </r>
  <r>
    <n v="2453"/>
    <x v="5"/>
    <n v="7"/>
    <s v="ene"/>
    <n v="2025"/>
    <s v="Salida"/>
    <x v="2"/>
    <x v="0"/>
    <n v="0"/>
    <n v="5"/>
    <n v="-5"/>
    <n v="0"/>
    <n v="3750"/>
    <n v="-3750"/>
    <n v="750"/>
  </r>
  <r>
    <n v="2454"/>
    <x v="5"/>
    <n v="7"/>
    <s v="ene"/>
    <n v="2025"/>
    <s v="Entrada"/>
    <x v="1"/>
    <x v="2"/>
    <n v="3"/>
    <n v="0"/>
    <n v="3"/>
    <n v="3600"/>
    <n v="0"/>
    <n v="3600"/>
    <n v="1200"/>
  </r>
  <r>
    <n v="2455"/>
    <x v="5"/>
    <n v="7"/>
    <s v="ene"/>
    <n v="2025"/>
    <s v="Entrada"/>
    <x v="1"/>
    <x v="4"/>
    <n v="14"/>
    <n v="0"/>
    <n v="14"/>
    <n v="700"/>
    <n v="0"/>
    <n v="700"/>
    <n v="50"/>
  </r>
  <r>
    <n v="2456"/>
    <x v="5"/>
    <n v="7"/>
    <s v="ene"/>
    <n v="2025"/>
    <s v="Entrada"/>
    <x v="1"/>
    <x v="1"/>
    <n v="21"/>
    <n v="0"/>
    <n v="21"/>
    <n v="25200"/>
    <n v="0"/>
    <n v="25200"/>
    <n v="1200"/>
  </r>
  <r>
    <n v="2457"/>
    <x v="5"/>
    <n v="7"/>
    <s v="ene"/>
    <n v="2025"/>
    <s v="Entrada"/>
    <x v="1"/>
    <x v="6"/>
    <n v="15"/>
    <n v="0"/>
    <n v="15"/>
    <n v="4500"/>
    <n v="0"/>
    <n v="4500"/>
    <n v="300"/>
  </r>
  <r>
    <n v="2458"/>
    <x v="5"/>
    <n v="7"/>
    <s v="ene"/>
    <n v="2025"/>
    <s v="Entrada"/>
    <x v="1"/>
    <x v="3"/>
    <n v="3"/>
    <n v="0"/>
    <n v="3"/>
    <n v="6000"/>
    <n v="0"/>
    <n v="6000"/>
    <n v="2000"/>
  </r>
  <r>
    <n v="2459"/>
    <x v="5"/>
    <n v="7"/>
    <s v="ene"/>
    <n v="2025"/>
    <s v="Entrada"/>
    <x v="1"/>
    <x v="5"/>
    <n v="3"/>
    <n v="0"/>
    <n v="3"/>
    <n v="1440"/>
    <n v="0"/>
    <n v="1440"/>
    <n v="480"/>
  </r>
  <r>
    <n v="2460"/>
    <x v="5"/>
    <n v="7"/>
    <s v="ene"/>
    <n v="2025"/>
    <s v="Salida"/>
    <x v="2"/>
    <x v="0"/>
    <n v="0"/>
    <n v="17"/>
    <n v="-17"/>
    <n v="0"/>
    <n v="12750"/>
    <n v="-12750"/>
    <n v="750"/>
  </r>
  <r>
    <n v="2461"/>
    <x v="5"/>
    <n v="7"/>
    <s v="ene"/>
    <n v="2025"/>
    <s v="Salida"/>
    <x v="2"/>
    <x v="2"/>
    <n v="0"/>
    <n v="2"/>
    <n v="-2"/>
    <n v="0"/>
    <n v="3000"/>
    <n v="-3000"/>
    <n v="1500"/>
  </r>
  <r>
    <n v="2462"/>
    <x v="5"/>
    <n v="7"/>
    <s v="ene"/>
    <n v="2025"/>
    <s v="Entrada"/>
    <x v="1"/>
    <x v="4"/>
    <n v="19"/>
    <n v="0"/>
    <n v="19"/>
    <n v="950"/>
    <n v="0"/>
    <n v="950"/>
    <n v="50"/>
  </r>
  <r>
    <n v="2463"/>
    <x v="5"/>
    <n v="7"/>
    <s v="ene"/>
    <n v="2025"/>
    <s v="Salida"/>
    <x v="2"/>
    <x v="1"/>
    <n v="0"/>
    <n v="17"/>
    <n v="-17"/>
    <n v="0"/>
    <n v="25500"/>
    <n v="-25500"/>
    <n v="1500"/>
  </r>
  <r>
    <n v="2464"/>
    <x v="5"/>
    <n v="7"/>
    <s v="ene"/>
    <n v="2025"/>
    <s v="Entrada"/>
    <x v="1"/>
    <x v="6"/>
    <n v="19"/>
    <n v="0"/>
    <n v="19"/>
    <n v="5700"/>
    <n v="0"/>
    <n v="5700"/>
    <n v="300"/>
  </r>
  <r>
    <n v="2465"/>
    <x v="5"/>
    <n v="7"/>
    <s v="ene"/>
    <n v="2025"/>
    <s v="Salida"/>
    <x v="2"/>
    <x v="3"/>
    <n v="0"/>
    <n v="3"/>
    <n v="-3"/>
    <n v="0"/>
    <n v="6900"/>
    <n v="-6900"/>
    <n v="2300"/>
  </r>
  <r>
    <n v="2466"/>
    <x v="5"/>
    <n v="7"/>
    <s v="ene"/>
    <n v="2025"/>
    <s v="Salida"/>
    <x v="2"/>
    <x v="5"/>
    <n v="0"/>
    <n v="17"/>
    <n v="-17"/>
    <n v="0"/>
    <n v="7650"/>
    <n v="-7650"/>
    <n v="450"/>
  </r>
  <r>
    <n v="2467"/>
    <x v="5"/>
    <n v="7"/>
    <s v="ene"/>
    <n v="2025"/>
    <s v="Entrada"/>
    <x v="1"/>
    <x v="0"/>
    <n v="10"/>
    <n v="0"/>
    <n v="10"/>
    <n v="6500"/>
    <n v="0"/>
    <n v="6500"/>
    <n v="650"/>
  </r>
  <r>
    <n v="2468"/>
    <x v="5"/>
    <n v="7"/>
    <s v="ene"/>
    <n v="2025"/>
    <s v="Entrada"/>
    <x v="1"/>
    <x v="2"/>
    <n v="11"/>
    <n v="0"/>
    <n v="11"/>
    <n v="13200"/>
    <n v="0"/>
    <n v="13200"/>
    <n v="1200"/>
  </r>
  <r>
    <n v="2469"/>
    <x v="5"/>
    <n v="7"/>
    <s v="ene"/>
    <n v="2025"/>
    <s v="Entrada"/>
    <x v="1"/>
    <x v="4"/>
    <n v="3"/>
    <n v="0"/>
    <n v="3"/>
    <n v="150"/>
    <n v="0"/>
    <n v="150"/>
    <n v="50"/>
  </r>
  <r>
    <n v="2470"/>
    <x v="5"/>
    <n v="7"/>
    <s v="ene"/>
    <n v="2025"/>
    <s v="Salida"/>
    <x v="2"/>
    <x v="1"/>
    <n v="0"/>
    <n v="18"/>
    <n v="-18"/>
    <n v="0"/>
    <n v="27000"/>
    <n v="-27000"/>
    <n v="1500"/>
  </r>
  <r>
    <n v="2471"/>
    <x v="5"/>
    <n v="7"/>
    <s v="ene"/>
    <n v="2025"/>
    <s v="Salida"/>
    <x v="2"/>
    <x v="6"/>
    <n v="0"/>
    <n v="15"/>
    <n v="-15"/>
    <n v="0"/>
    <n v="6000"/>
    <n v="-6000"/>
    <n v="400"/>
  </r>
  <r>
    <n v="2472"/>
    <x v="5"/>
    <n v="7"/>
    <s v="ene"/>
    <n v="2025"/>
    <s v="Entrada"/>
    <x v="1"/>
    <x v="3"/>
    <n v="20"/>
    <n v="0"/>
    <n v="20"/>
    <n v="40000"/>
    <n v="0"/>
    <n v="40000"/>
    <n v="2000"/>
  </r>
  <r>
    <n v="2473"/>
    <x v="5"/>
    <n v="7"/>
    <s v="ene"/>
    <n v="2025"/>
    <s v="Entrada"/>
    <x v="1"/>
    <x v="5"/>
    <n v="1"/>
    <n v="0"/>
    <n v="1"/>
    <n v="480"/>
    <n v="0"/>
    <n v="480"/>
    <n v="480"/>
  </r>
  <r>
    <n v="2474"/>
    <x v="5"/>
    <n v="7"/>
    <s v="ene"/>
    <n v="2025"/>
    <s v="Entrada"/>
    <x v="1"/>
    <x v="0"/>
    <n v="20"/>
    <n v="0"/>
    <n v="20"/>
    <n v="13000"/>
    <n v="0"/>
    <n v="13000"/>
    <n v="650"/>
  </r>
  <r>
    <n v="2475"/>
    <x v="5"/>
    <n v="7"/>
    <s v="ene"/>
    <n v="2025"/>
    <s v="Salida"/>
    <x v="2"/>
    <x v="2"/>
    <n v="0"/>
    <n v="14"/>
    <n v="-14"/>
    <n v="0"/>
    <n v="21000"/>
    <n v="-21000"/>
    <n v="1500"/>
  </r>
  <r>
    <n v="2476"/>
    <x v="5"/>
    <n v="7"/>
    <s v="ene"/>
    <n v="2025"/>
    <s v="Entrada"/>
    <x v="1"/>
    <x v="4"/>
    <n v="1"/>
    <n v="0"/>
    <n v="1"/>
    <n v="50"/>
    <n v="0"/>
    <n v="50"/>
    <n v="50"/>
  </r>
  <r>
    <n v="2477"/>
    <x v="5"/>
    <n v="7"/>
    <s v="ene"/>
    <n v="2025"/>
    <s v="Salida"/>
    <x v="2"/>
    <x v="1"/>
    <n v="0"/>
    <n v="1"/>
    <n v="-1"/>
    <n v="0"/>
    <n v="1500"/>
    <n v="-1500"/>
    <n v="1500"/>
  </r>
  <r>
    <n v="2478"/>
    <x v="5"/>
    <n v="7"/>
    <s v="ene"/>
    <n v="2025"/>
    <s v="Entrada"/>
    <x v="1"/>
    <x v="6"/>
    <n v="18"/>
    <n v="0"/>
    <n v="18"/>
    <n v="5400"/>
    <n v="0"/>
    <n v="5400"/>
    <n v="300"/>
  </r>
  <r>
    <n v="2479"/>
    <x v="5"/>
    <n v="7"/>
    <s v="ene"/>
    <n v="2025"/>
    <s v="Entrada"/>
    <x v="1"/>
    <x v="3"/>
    <n v="3"/>
    <n v="0"/>
    <n v="3"/>
    <n v="6000"/>
    <n v="0"/>
    <n v="6000"/>
    <n v="2000"/>
  </r>
  <r>
    <n v="2480"/>
    <x v="5"/>
    <n v="7"/>
    <s v="ene"/>
    <n v="2025"/>
    <s v="Entrada"/>
    <x v="1"/>
    <x v="5"/>
    <n v="3"/>
    <n v="0"/>
    <n v="3"/>
    <n v="1440"/>
    <n v="0"/>
    <n v="1440"/>
    <n v="480"/>
  </r>
  <r>
    <n v="2481"/>
    <x v="5"/>
    <n v="7"/>
    <s v="ene"/>
    <n v="2025"/>
    <s v="Entrada"/>
    <x v="1"/>
    <x v="0"/>
    <n v="14"/>
    <n v="0"/>
    <n v="14"/>
    <n v="9100"/>
    <n v="0"/>
    <n v="9100"/>
    <n v="650"/>
  </r>
  <r>
    <n v="2482"/>
    <x v="5"/>
    <n v="7"/>
    <s v="ene"/>
    <n v="2025"/>
    <s v="Entrada"/>
    <x v="1"/>
    <x v="2"/>
    <n v="14"/>
    <n v="0"/>
    <n v="14"/>
    <n v="16800"/>
    <n v="0"/>
    <n v="16800"/>
    <n v="1200"/>
  </r>
  <r>
    <n v="2483"/>
    <x v="5"/>
    <n v="7"/>
    <s v="ene"/>
    <n v="2025"/>
    <s v="Entrada"/>
    <x v="1"/>
    <x v="4"/>
    <n v="10"/>
    <n v="0"/>
    <n v="10"/>
    <n v="500"/>
    <n v="0"/>
    <n v="500"/>
    <n v="50"/>
  </r>
  <r>
    <n v="2484"/>
    <x v="5"/>
    <n v="7"/>
    <s v="ene"/>
    <n v="2025"/>
    <s v="Entrada"/>
    <x v="1"/>
    <x v="1"/>
    <n v="4"/>
    <n v="0"/>
    <n v="4"/>
    <n v="4800"/>
    <n v="0"/>
    <n v="4800"/>
    <n v="1200"/>
  </r>
  <r>
    <n v="2485"/>
    <x v="5"/>
    <n v="7"/>
    <s v="ene"/>
    <n v="2025"/>
    <s v="Entrada"/>
    <x v="1"/>
    <x v="6"/>
    <n v="14"/>
    <n v="0"/>
    <n v="14"/>
    <n v="4200"/>
    <n v="0"/>
    <n v="4200"/>
    <n v="300"/>
  </r>
  <r>
    <n v="2486"/>
    <x v="5"/>
    <n v="7"/>
    <s v="ene"/>
    <n v="2025"/>
    <s v="Salida"/>
    <x v="2"/>
    <x v="3"/>
    <n v="0"/>
    <n v="14"/>
    <n v="-14"/>
    <n v="0"/>
    <n v="32200"/>
    <n v="-32200"/>
    <n v="2300"/>
  </r>
  <r>
    <n v="2487"/>
    <x v="5"/>
    <n v="7"/>
    <s v="ene"/>
    <n v="2025"/>
    <s v="Salida"/>
    <x v="2"/>
    <x v="5"/>
    <n v="0"/>
    <n v="15"/>
    <n v="-15"/>
    <n v="0"/>
    <n v="6750"/>
    <n v="-6750"/>
    <n v="450"/>
  </r>
  <r>
    <n v="2488"/>
    <x v="5"/>
    <n v="7"/>
    <s v="ene"/>
    <n v="2025"/>
    <s v="Entrada"/>
    <x v="1"/>
    <x v="0"/>
    <n v="4"/>
    <n v="0"/>
    <n v="4"/>
    <n v="2600"/>
    <n v="0"/>
    <n v="2600"/>
    <n v="650"/>
  </r>
  <r>
    <n v="2489"/>
    <x v="5"/>
    <n v="7"/>
    <s v="ene"/>
    <n v="2025"/>
    <s v="Salida"/>
    <x v="2"/>
    <x v="2"/>
    <n v="0"/>
    <n v="13"/>
    <n v="-13"/>
    <n v="0"/>
    <n v="19500"/>
    <n v="-19500"/>
    <n v="1500"/>
  </r>
  <r>
    <n v="2490"/>
    <x v="5"/>
    <n v="7"/>
    <s v="ene"/>
    <n v="2025"/>
    <s v="Entrada"/>
    <x v="1"/>
    <x v="4"/>
    <n v="19"/>
    <n v="0"/>
    <n v="19"/>
    <n v="950"/>
    <n v="0"/>
    <n v="950"/>
    <n v="50"/>
  </r>
  <r>
    <n v="2491"/>
    <x v="5"/>
    <n v="7"/>
    <s v="ene"/>
    <n v="2025"/>
    <s v="Entrada"/>
    <x v="1"/>
    <x v="1"/>
    <n v="3"/>
    <n v="0"/>
    <n v="3"/>
    <n v="3600"/>
    <n v="0"/>
    <n v="3600"/>
    <n v="1200"/>
  </r>
  <r>
    <n v="2492"/>
    <x v="5"/>
    <n v="7"/>
    <s v="ene"/>
    <n v="2025"/>
    <s v="Salida"/>
    <x v="2"/>
    <x v="6"/>
    <n v="0"/>
    <n v="17"/>
    <n v="-17"/>
    <n v="0"/>
    <n v="6800"/>
    <n v="-6800"/>
    <n v="400"/>
  </r>
  <r>
    <n v="2493"/>
    <x v="5"/>
    <n v="7"/>
    <s v="ene"/>
    <n v="2025"/>
    <s v="Entrada"/>
    <x v="1"/>
    <x v="3"/>
    <n v="3"/>
    <n v="0"/>
    <n v="3"/>
    <n v="6000"/>
    <n v="0"/>
    <n v="6000"/>
    <n v="2000"/>
  </r>
  <r>
    <n v="2494"/>
    <x v="5"/>
    <n v="7"/>
    <s v="ene"/>
    <n v="2025"/>
    <s v="Salida"/>
    <x v="2"/>
    <x v="5"/>
    <n v="0"/>
    <n v="10"/>
    <n v="-10"/>
    <n v="0"/>
    <n v="4500"/>
    <n v="-4500"/>
    <n v="450"/>
  </r>
  <r>
    <n v="2495"/>
    <x v="5"/>
    <n v="7"/>
    <s v="ene"/>
    <n v="2025"/>
    <s v="Entrada"/>
    <x v="1"/>
    <x v="0"/>
    <n v="14"/>
    <n v="0"/>
    <n v="14"/>
    <n v="9100"/>
    <n v="0"/>
    <n v="9100"/>
    <n v="650"/>
  </r>
  <r>
    <n v="2496"/>
    <x v="5"/>
    <n v="7"/>
    <s v="ene"/>
    <n v="2025"/>
    <s v="Entrada"/>
    <x v="1"/>
    <x v="2"/>
    <n v="21"/>
    <n v="0"/>
    <n v="21"/>
    <n v="25200"/>
    <n v="0"/>
    <n v="25200"/>
    <n v="1200"/>
  </r>
  <r>
    <n v="2497"/>
    <x v="5"/>
    <n v="7"/>
    <s v="ene"/>
    <n v="2025"/>
    <s v="Entrada"/>
    <x v="1"/>
    <x v="4"/>
    <n v="11"/>
    <n v="0"/>
    <n v="11"/>
    <n v="550"/>
    <n v="0"/>
    <n v="550"/>
    <n v="50"/>
  </r>
  <r>
    <n v="2498"/>
    <x v="5"/>
    <n v="7"/>
    <s v="ene"/>
    <n v="2025"/>
    <s v="Salida"/>
    <x v="2"/>
    <x v="1"/>
    <n v="0"/>
    <n v="3"/>
    <n v="-3"/>
    <n v="0"/>
    <n v="4500"/>
    <n v="-4500"/>
    <n v="1500"/>
  </r>
  <r>
    <n v="2499"/>
    <x v="5"/>
    <n v="7"/>
    <s v="ene"/>
    <n v="2025"/>
    <s v="Salida"/>
    <x v="2"/>
    <x v="6"/>
    <n v="0"/>
    <n v="17"/>
    <n v="-17"/>
    <n v="0"/>
    <n v="6800"/>
    <n v="-6800"/>
    <n v="400"/>
  </r>
  <r>
    <n v="2500"/>
    <x v="5"/>
    <n v="7"/>
    <s v="ene"/>
    <n v="2025"/>
    <s v="Salida"/>
    <x v="2"/>
    <x v="3"/>
    <n v="0"/>
    <n v="18"/>
    <n v="-18"/>
    <n v="0"/>
    <n v="41400"/>
    <n v="-41400"/>
    <n v="2300"/>
  </r>
  <r>
    <n v="2501"/>
    <x v="5"/>
    <n v="7"/>
    <s v="ene"/>
    <n v="2025"/>
    <s v="Salida"/>
    <x v="2"/>
    <x v="5"/>
    <n v="0"/>
    <n v="17"/>
    <n v="-17"/>
    <n v="0"/>
    <n v="7650"/>
    <n v="-7650"/>
    <n v="450"/>
  </r>
  <r>
    <n v="2502"/>
    <x v="5"/>
    <n v="7"/>
    <s v="ene"/>
    <n v="2025"/>
    <s v="Entrada"/>
    <x v="1"/>
    <x v="0"/>
    <n v="17"/>
    <n v="0"/>
    <n v="17"/>
    <n v="11050"/>
    <n v="0"/>
    <n v="11050"/>
    <n v="650"/>
  </r>
  <r>
    <n v="2503"/>
    <x v="5"/>
    <n v="7"/>
    <s v="ene"/>
    <n v="2025"/>
    <s v="Salida"/>
    <x v="2"/>
    <x v="2"/>
    <n v="0"/>
    <n v="11"/>
    <n v="-11"/>
    <n v="0"/>
    <n v="16500"/>
    <n v="-16500"/>
    <n v="1500"/>
  </r>
  <r>
    <n v="2504"/>
    <x v="5"/>
    <n v="7"/>
    <s v="ene"/>
    <n v="2025"/>
    <s v="Entrada"/>
    <x v="1"/>
    <x v="4"/>
    <n v="10"/>
    <n v="0"/>
    <n v="10"/>
    <n v="500"/>
    <n v="0"/>
    <n v="500"/>
    <n v="50"/>
  </r>
  <r>
    <n v="2505"/>
    <x v="5"/>
    <n v="7"/>
    <s v="ene"/>
    <n v="2025"/>
    <s v="Salida"/>
    <x v="2"/>
    <x v="1"/>
    <n v="0"/>
    <n v="5"/>
    <n v="-5"/>
    <n v="0"/>
    <n v="7500"/>
    <n v="-7500"/>
    <n v="1500"/>
  </r>
  <r>
    <n v="2506"/>
    <x v="5"/>
    <n v="7"/>
    <s v="ene"/>
    <n v="2025"/>
    <s v="Salida"/>
    <x v="2"/>
    <x v="6"/>
    <n v="0"/>
    <n v="20"/>
    <n v="-20"/>
    <n v="0"/>
    <n v="8000"/>
    <n v="-8000"/>
    <n v="400"/>
  </r>
  <r>
    <n v="2507"/>
    <x v="5"/>
    <n v="7"/>
    <s v="ene"/>
    <n v="2025"/>
    <s v="Salida"/>
    <x v="2"/>
    <x v="3"/>
    <n v="0"/>
    <n v="11"/>
    <n v="-11"/>
    <n v="0"/>
    <n v="25300"/>
    <n v="-25300"/>
    <n v="2300"/>
  </r>
  <r>
    <n v="2508"/>
    <x v="5"/>
    <n v="7"/>
    <s v="ene"/>
    <n v="2025"/>
    <s v="Salida"/>
    <x v="2"/>
    <x v="5"/>
    <n v="0"/>
    <n v="15"/>
    <n v="-15"/>
    <n v="0"/>
    <n v="6750"/>
    <n v="-6750"/>
    <n v="450"/>
  </r>
  <r>
    <n v="2509"/>
    <x v="5"/>
    <n v="7"/>
    <s v="ene"/>
    <n v="2025"/>
    <s v="Salida"/>
    <x v="2"/>
    <x v="0"/>
    <n v="0"/>
    <n v="17"/>
    <n v="-17"/>
    <n v="0"/>
    <n v="12750"/>
    <n v="-12750"/>
    <n v="750"/>
  </r>
  <r>
    <n v="2510"/>
    <x v="5"/>
    <n v="7"/>
    <s v="ene"/>
    <n v="2025"/>
    <s v="Salida"/>
    <x v="2"/>
    <x v="2"/>
    <n v="0"/>
    <n v="17"/>
    <n v="-17"/>
    <n v="0"/>
    <n v="25500"/>
    <n v="-25500"/>
    <n v="1500"/>
  </r>
  <r>
    <n v="2511"/>
    <x v="5"/>
    <n v="7"/>
    <s v="ene"/>
    <n v="2025"/>
    <s v="Salida"/>
    <x v="2"/>
    <x v="4"/>
    <n v="0"/>
    <n v="2"/>
    <n v="-2"/>
    <n v="0"/>
    <n v="140"/>
    <n v="-140"/>
    <n v="70"/>
  </r>
  <r>
    <n v="2512"/>
    <x v="5"/>
    <n v="7"/>
    <s v="ene"/>
    <n v="2025"/>
    <s v="Entrada"/>
    <x v="1"/>
    <x v="1"/>
    <n v="5"/>
    <n v="0"/>
    <n v="5"/>
    <n v="6000"/>
    <n v="0"/>
    <n v="6000"/>
    <n v="1200"/>
  </r>
  <r>
    <n v="2513"/>
    <x v="5"/>
    <n v="7"/>
    <s v="ene"/>
    <n v="2025"/>
    <s v="Entrada"/>
    <x v="1"/>
    <x v="6"/>
    <n v="2"/>
    <n v="0"/>
    <n v="2"/>
    <n v="600"/>
    <n v="0"/>
    <n v="600"/>
    <n v="300"/>
  </r>
  <r>
    <n v="2514"/>
    <x v="5"/>
    <n v="7"/>
    <s v="ene"/>
    <n v="2025"/>
    <s v="Salida"/>
    <x v="2"/>
    <x v="3"/>
    <n v="0"/>
    <n v="10"/>
    <n v="-10"/>
    <n v="0"/>
    <n v="23000"/>
    <n v="-23000"/>
    <n v="2300"/>
  </r>
  <r>
    <n v="2515"/>
    <x v="5"/>
    <n v="7"/>
    <s v="ene"/>
    <n v="2025"/>
    <s v="Salida"/>
    <x v="2"/>
    <x v="5"/>
    <n v="0"/>
    <n v="2"/>
    <n v="-2"/>
    <n v="0"/>
    <n v="900"/>
    <n v="-900"/>
    <n v="450"/>
  </r>
  <r>
    <n v="2516"/>
    <x v="5"/>
    <n v="7"/>
    <s v="ene"/>
    <n v="2025"/>
    <s v="Entrada"/>
    <x v="1"/>
    <x v="0"/>
    <n v="20"/>
    <n v="0"/>
    <n v="20"/>
    <n v="13000"/>
    <n v="0"/>
    <n v="13000"/>
    <n v="650"/>
  </r>
  <r>
    <n v="2517"/>
    <x v="5"/>
    <n v="7"/>
    <s v="ene"/>
    <n v="2025"/>
    <s v="Entrada"/>
    <x v="1"/>
    <x v="2"/>
    <n v="13"/>
    <n v="0"/>
    <n v="13"/>
    <n v="15600"/>
    <n v="0"/>
    <n v="15600"/>
    <n v="1200"/>
  </r>
  <r>
    <n v="2518"/>
    <x v="5"/>
    <n v="7"/>
    <s v="ene"/>
    <n v="2025"/>
    <s v="Entrada"/>
    <x v="1"/>
    <x v="4"/>
    <n v="3"/>
    <n v="0"/>
    <n v="3"/>
    <n v="150"/>
    <n v="0"/>
    <n v="150"/>
    <n v="50"/>
  </r>
  <r>
    <n v="2519"/>
    <x v="5"/>
    <n v="7"/>
    <s v="ene"/>
    <n v="2025"/>
    <s v="Entrada"/>
    <x v="1"/>
    <x v="1"/>
    <n v="17"/>
    <n v="0"/>
    <n v="17"/>
    <n v="20400"/>
    <n v="0"/>
    <n v="20400"/>
    <n v="1200"/>
  </r>
  <r>
    <n v="2520"/>
    <x v="5"/>
    <n v="7"/>
    <s v="ene"/>
    <n v="2025"/>
    <s v="Salida"/>
    <x v="2"/>
    <x v="6"/>
    <n v="0"/>
    <n v="18"/>
    <n v="-18"/>
    <n v="0"/>
    <n v="7200"/>
    <n v="-7200"/>
    <n v="400"/>
  </r>
  <r>
    <n v="2521"/>
    <x v="5"/>
    <n v="7"/>
    <s v="ene"/>
    <n v="2025"/>
    <s v="Entrada"/>
    <x v="1"/>
    <x v="3"/>
    <n v="22"/>
    <n v="0"/>
    <n v="22"/>
    <n v="44000"/>
    <n v="0"/>
    <n v="44000"/>
    <n v="2000"/>
  </r>
  <r>
    <n v="2522"/>
    <x v="5"/>
    <n v="7"/>
    <s v="ene"/>
    <n v="2025"/>
    <s v="Salida"/>
    <x v="2"/>
    <x v="5"/>
    <n v="0"/>
    <n v="16"/>
    <n v="-16"/>
    <n v="0"/>
    <n v="7200"/>
    <n v="-7200"/>
    <n v="450"/>
  </r>
  <r>
    <n v="2523"/>
    <x v="5"/>
    <n v="7"/>
    <s v="ene"/>
    <n v="2025"/>
    <s v="Entrada"/>
    <x v="1"/>
    <x v="0"/>
    <n v="14"/>
    <n v="0"/>
    <n v="14"/>
    <n v="9100"/>
    <n v="0"/>
    <n v="9100"/>
    <n v="650"/>
  </r>
  <r>
    <n v="2524"/>
    <x v="5"/>
    <n v="7"/>
    <s v="ene"/>
    <n v="2025"/>
    <s v="Salida"/>
    <x v="2"/>
    <x v="2"/>
    <n v="0"/>
    <n v="16"/>
    <n v="-16"/>
    <n v="0"/>
    <n v="24000"/>
    <n v="-24000"/>
    <n v="1500"/>
  </r>
  <r>
    <n v="2525"/>
    <x v="5"/>
    <n v="7"/>
    <s v="ene"/>
    <n v="2025"/>
    <s v="Salida"/>
    <x v="2"/>
    <x v="4"/>
    <n v="0"/>
    <n v="10"/>
    <n v="-10"/>
    <n v="0"/>
    <n v="700"/>
    <n v="-700"/>
    <n v="70"/>
  </r>
  <r>
    <n v="2526"/>
    <x v="5"/>
    <n v="7"/>
    <s v="ene"/>
    <n v="2025"/>
    <s v="Salida"/>
    <x v="2"/>
    <x v="1"/>
    <n v="0"/>
    <n v="4"/>
    <n v="-4"/>
    <n v="0"/>
    <n v="6000"/>
    <n v="-6000"/>
    <n v="1500"/>
  </r>
  <r>
    <n v="2527"/>
    <x v="5"/>
    <n v="7"/>
    <s v="ene"/>
    <n v="2025"/>
    <s v="Salida"/>
    <x v="2"/>
    <x v="6"/>
    <n v="0"/>
    <n v="17"/>
    <n v="-17"/>
    <n v="0"/>
    <n v="6800"/>
    <n v="-6800"/>
    <n v="400"/>
  </r>
  <r>
    <n v="2528"/>
    <x v="5"/>
    <n v="7"/>
    <s v="ene"/>
    <n v="2025"/>
    <s v="Entrada"/>
    <x v="1"/>
    <x v="3"/>
    <n v="17"/>
    <n v="0"/>
    <n v="17"/>
    <n v="34000"/>
    <n v="0"/>
    <n v="34000"/>
    <n v="2000"/>
  </r>
  <r>
    <n v="2529"/>
    <x v="5"/>
    <n v="7"/>
    <s v="ene"/>
    <n v="2025"/>
    <s v="Entrada"/>
    <x v="1"/>
    <x v="5"/>
    <n v="18"/>
    <n v="0"/>
    <n v="18"/>
    <n v="8640"/>
    <n v="0"/>
    <n v="8640"/>
    <n v="480"/>
  </r>
  <r>
    <n v="2530"/>
    <x v="5"/>
    <n v="7"/>
    <s v="ene"/>
    <n v="2025"/>
    <s v="Salida"/>
    <x v="2"/>
    <x v="0"/>
    <n v="0"/>
    <n v="1"/>
    <n v="-1"/>
    <n v="0"/>
    <n v="750"/>
    <n v="-750"/>
    <n v="750"/>
  </r>
  <r>
    <n v="2531"/>
    <x v="5"/>
    <n v="7"/>
    <s v="ene"/>
    <n v="2025"/>
    <s v="Entrada"/>
    <x v="1"/>
    <x v="2"/>
    <n v="3"/>
    <n v="0"/>
    <n v="3"/>
    <n v="3600"/>
    <n v="0"/>
    <n v="3600"/>
    <n v="1200"/>
  </r>
  <r>
    <n v="2532"/>
    <x v="5"/>
    <n v="7"/>
    <s v="ene"/>
    <n v="2025"/>
    <s v="Salida"/>
    <x v="2"/>
    <x v="4"/>
    <n v="0"/>
    <n v="1"/>
    <n v="-1"/>
    <n v="0"/>
    <n v="70"/>
    <n v="-70"/>
    <n v="70"/>
  </r>
  <r>
    <n v="2533"/>
    <x v="5"/>
    <n v="7"/>
    <s v="ene"/>
    <n v="2025"/>
    <s v="Salida"/>
    <x v="2"/>
    <x v="1"/>
    <n v="0"/>
    <n v="2"/>
    <n v="-2"/>
    <n v="0"/>
    <n v="3000"/>
    <n v="-3000"/>
    <n v="1500"/>
  </r>
  <r>
    <n v="2534"/>
    <x v="6"/>
    <n v="8"/>
    <s v="ene"/>
    <n v="2025"/>
    <s v="Entrada"/>
    <x v="1"/>
    <x v="6"/>
    <n v="3"/>
    <n v="0"/>
    <n v="3"/>
    <n v="900"/>
    <n v="0"/>
    <n v="900"/>
    <n v="300"/>
  </r>
  <r>
    <n v="2535"/>
    <x v="6"/>
    <n v="8"/>
    <s v="ene"/>
    <n v="2025"/>
    <s v="Entrada"/>
    <x v="1"/>
    <x v="3"/>
    <n v="3"/>
    <n v="0"/>
    <n v="3"/>
    <n v="6000"/>
    <n v="0"/>
    <n v="6000"/>
    <n v="2000"/>
  </r>
  <r>
    <n v="2536"/>
    <x v="6"/>
    <n v="8"/>
    <s v="ene"/>
    <n v="2025"/>
    <s v="Salida"/>
    <x v="2"/>
    <x v="5"/>
    <n v="0"/>
    <n v="11"/>
    <n v="-11"/>
    <n v="0"/>
    <n v="4950"/>
    <n v="-4950"/>
    <n v="450"/>
  </r>
  <r>
    <n v="2537"/>
    <x v="6"/>
    <n v="8"/>
    <s v="ene"/>
    <n v="2025"/>
    <s v="Entrada"/>
    <x v="1"/>
    <x v="0"/>
    <n v="18"/>
    <n v="0"/>
    <n v="18"/>
    <n v="11700"/>
    <n v="0"/>
    <n v="11700"/>
    <n v="650"/>
  </r>
  <r>
    <n v="2538"/>
    <x v="6"/>
    <n v="8"/>
    <s v="ene"/>
    <n v="2025"/>
    <s v="Entrada"/>
    <x v="1"/>
    <x v="2"/>
    <n v="4"/>
    <n v="0"/>
    <n v="4"/>
    <n v="4800"/>
    <n v="0"/>
    <n v="4800"/>
    <n v="1200"/>
  </r>
  <r>
    <n v="2539"/>
    <x v="6"/>
    <n v="8"/>
    <s v="ene"/>
    <n v="2025"/>
    <s v="Salida"/>
    <x v="2"/>
    <x v="4"/>
    <n v="0"/>
    <n v="2"/>
    <n v="-2"/>
    <n v="0"/>
    <n v="140"/>
    <n v="-140"/>
    <n v="70"/>
  </r>
  <r>
    <n v="2540"/>
    <x v="6"/>
    <n v="8"/>
    <s v="ene"/>
    <n v="2025"/>
    <s v="Entrada"/>
    <x v="1"/>
    <x v="1"/>
    <n v="14"/>
    <n v="0"/>
    <n v="14"/>
    <n v="16800"/>
    <n v="0"/>
    <n v="16800"/>
    <n v="1200"/>
  </r>
  <r>
    <n v="2541"/>
    <x v="6"/>
    <n v="8"/>
    <s v="ene"/>
    <n v="2025"/>
    <s v="Entrada"/>
    <x v="1"/>
    <x v="6"/>
    <n v="3"/>
    <n v="0"/>
    <n v="3"/>
    <n v="900"/>
    <n v="0"/>
    <n v="900"/>
    <n v="300"/>
  </r>
  <r>
    <n v="2542"/>
    <x v="6"/>
    <n v="8"/>
    <s v="ene"/>
    <n v="2025"/>
    <s v="Entrada"/>
    <x v="1"/>
    <x v="3"/>
    <n v="2"/>
    <n v="0"/>
    <n v="2"/>
    <n v="4000"/>
    <n v="0"/>
    <n v="4000"/>
    <n v="2000"/>
  </r>
  <r>
    <n v="2543"/>
    <x v="6"/>
    <n v="8"/>
    <s v="ene"/>
    <n v="2025"/>
    <s v="Salida"/>
    <x v="2"/>
    <x v="5"/>
    <n v="0"/>
    <n v="1"/>
    <n v="-1"/>
    <n v="0"/>
    <n v="450"/>
    <n v="-450"/>
    <n v="450"/>
  </r>
  <r>
    <n v="2544"/>
    <x v="6"/>
    <n v="8"/>
    <s v="ene"/>
    <n v="2025"/>
    <s v="Salida"/>
    <x v="2"/>
    <x v="0"/>
    <n v="0"/>
    <n v="16"/>
    <n v="-16"/>
    <n v="0"/>
    <n v="12000"/>
    <n v="-12000"/>
    <n v="750"/>
  </r>
  <r>
    <n v="2545"/>
    <x v="6"/>
    <n v="8"/>
    <s v="ene"/>
    <n v="2025"/>
    <s v="Salida"/>
    <x v="2"/>
    <x v="2"/>
    <n v="0"/>
    <n v="17"/>
    <n v="-17"/>
    <n v="0"/>
    <n v="25500"/>
    <n v="-25500"/>
    <n v="1500"/>
  </r>
  <r>
    <n v="2546"/>
    <x v="6"/>
    <n v="8"/>
    <s v="ene"/>
    <n v="2025"/>
    <s v="Salida"/>
    <x v="2"/>
    <x v="4"/>
    <n v="0"/>
    <n v="2"/>
    <n v="-2"/>
    <n v="0"/>
    <n v="140"/>
    <n v="-140"/>
    <n v="70"/>
  </r>
  <r>
    <n v="2547"/>
    <x v="6"/>
    <n v="8"/>
    <s v="ene"/>
    <n v="2025"/>
    <s v="Entrada"/>
    <x v="1"/>
    <x v="1"/>
    <n v="2"/>
    <n v="0"/>
    <n v="2"/>
    <n v="2400"/>
    <n v="0"/>
    <n v="2400"/>
    <n v="1200"/>
  </r>
  <r>
    <n v="2548"/>
    <x v="6"/>
    <n v="8"/>
    <s v="ene"/>
    <n v="2025"/>
    <s v="Entrada"/>
    <x v="1"/>
    <x v="6"/>
    <n v="13"/>
    <n v="0"/>
    <n v="13"/>
    <n v="3900"/>
    <n v="0"/>
    <n v="3900"/>
    <n v="300"/>
  </r>
  <r>
    <n v="2549"/>
    <x v="6"/>
    <n v="8"/>
    <s v="ene"/>
    <n v="2025"/>
    <s v="Entrada"/>
    <x v="1"/>
    <x v="3"/>
    <n v="12"/>
    <n v="0"/>
    <n v="12"/>
    <n v="24000"/>
    <n v="0"/>
    <n v="24000"/>
    <n v="2000"/>
  </r>
  <r>
    <n v="2550"/>
    <x v="6"/>
    <n v="8"/>
    <s v="ene"/>
    <n v="2025"/>
    <s v="Salida"/>
    <x v="2"/>
    <x v="5"/>
    <n v="0"/>
    <n v="3"/>
    <n v="-3"/>
    <n v="0"/>
    <n v="1350"/>
    <n v="-1350"/>
    <n v="450"/>
  </r>
  <r>
    <n v="2551"/>
    <x v="6"/>
    <n v="8"/>
    <s v="ene"/>
    <n v="2025"/>
    <s v="Entrada"/>
    <x v="1"/>
    <x v="0"/>
    <n v="3"/>
    <n v="0"/>
    <n v="3"/>
    <n v="1950"/>
    <n v="0"/>
    <n v="1950"/>
    <n v="650"/>
  </r>
  <r>
    <n v="2552"/>
    <x v="6"/>
    <n v="8"/>
    <s v="ene"/>
    <n v="2025"/>
    <s v="Entrada"/>
    <x v="1"/>
    <x v="2"/>
    <n v="12"/>
    <n v="0"/>
    <n v="12"/>
    <n v="14400"/>
    <n v="0"/>
    <n v="14400"/>
    <n v="1200"/>
  </r>
  <r>
    <n v="2553"/>
    <x v="6"/>
    <n v="8"/>
    <s v="ene"/>
    <n v="2025"/>
    <s v="Salida"/>
    <x v="2"/>
    <x v="4"/>
    <n v="0"/>
    <n v="4"/>
    <n v="-4"/>
    <n v="0"/>
    <n v="280"/>
    <n v="-280"/>
    <n v="70"/>
  </r>
  <r>
    <n v="2554"/>
    <x v="6"/>
    <n v="8"/>
    <s v="ene"/>
    <n v="2025"/>
    <s v="Entrada"/>
    <x v="1"/>
    <x v="1"/>
    <n v="18"/>
    <n v="0"/>
    <n v="18"/>
    <n v="21600"/>
    <n v="0"/>
    <n v="21600"/>
    <n v="1200"/>
  </r>
  <r>
    <n v="2555"/>
    <x v="6"/>
    <n v="8"/>
    <s v="ene"/>
    <n v="2025"/>
    <s v="Entrada"/>
    <x v="1"/>
    <x v="6"/>
    <n v="3"/>
    <n v="0"/>
    <n v="3"/>
    <n v="900"/>
    <n v="0"/>
    <n v="900"/>
    <n v="300"/>
  </r>
  <r>
    <n v="2556"/>
    <x v="6"/>
    <n v="8"/>
    <s v="ene"/>
    <n v="2025"/>
    <s v="Entrada"/>
    <x v="1"/>
    <x v="3"/>
    <n v="2"/>
    <n v="0"/>
    <n v="2"/>
    <n v="4000"/>
    <n v="0"/>
    <n v="4000"/>
    <n v="2000"/>
  </r>
  <r>
    <n v="2557"/>
    <x v="6"/>
    <n v="8"/>
    <s v="ene"/>
    <n v="2025"/>
    <s v="Salida"/>
    <x v="2"/>
    <x v="5"/>
    <n v="0"/>
    <n v="20"/>
    <n v="-20"/>
    <n v="0"/>
    <n v="9000"/>
    <n v="-9000"/>
    <n v="450"/>
  </r>
  <r>
    <n v="2558"/>
    <x v="6"/>
    <n v="8"/>
    <s v="ene"/>
    <n v="2025"/>
    <s v="Entrada"/>
    <x v="1"/>
    <x v="0"/>
    <n v="3"/>
    <n v="0"/>
    <n v="3"/>
    <n v="1950"/>
    <n v="0"/>
    <n v="1950"/>
    <n v="650"/>
  </r>
  <r>
    <n v="2559"/>
    <x v="6"/>
    <n v="8"/>
    <s v="ene"/>
    <n v="2025"/>
    <s v="Salida"/>
    <x v="2"/>
    <x v="2"/>
    <n v="0"/>
    <n v="11"/>
    <n v="-11"/>
    <n v="0"/>
    <n v="16500"/>
    <n v="-16500"/>
    <n v="1500"/>
  </r>
  <r>
    <n v="2560"/>
    <x v="6"/>
    <n v="8"/>
    <s v="ene"/>
    <n v="2025"/>
    <s v="Salida"/>
    <x v="2"/>
    <x v="4"/>
    <n v="0"/>
    <n v="2"/>
    <n v="-2"/>
    <n v="0"/>
    <n v="140"/>
    <n v="-140"/>
    <n v="70"/>
  </r>
  <r>
    <n v="2561"/>
    <x v="6"/>
    <n v="8"/>
    <s v="ene"/>
    <n v="2025"/>
    <s v="Entrada"/>
    <x v="1"/>
    <x v="1"/>
    <n v="15"/>
    <n v="0"/>
    <n v="15"/>
    <n v="18000"/>
    <n v="0"/>
    <n v="18000"/>
    <n v="1200"/>
  </r>
  <r>
    <n v="2562"/>
    <x v="6"/>
    <n v="8"/>
    <s v="ene"/>
    <n v="2025"/>
    <s v="Entrada"/>
    <x v="1"/>
    <x v="6"/>
    <n v="8"/>
    <n v="0"/>
    <n v="8"/>
    <n v="2400"/>
    <n v="0"/>
    <n v="2400"/>
    <n v="300"/>
  </r>
  <r>
    <n v="2563"/>
    <x v="6"/>
    <n v="8"/>
    <s v="ene"/>
    <n v="2025"/>
    <s v="Salida"/>
    <x v="2"/>
    <x v="3"/>
    <n v="0"/>
    <n v="10"/>
    <n v="-10"/>
    <n v="0"/>
    <n v="23000"/>
    <n v="-23000"/>
    <n v="2300"/>
  </r>
  <r>
    <n v="2564"/>
    <x v="6"/>
    <n v="8"/>
    <s v="ene"/>
    <n v="2025"/>
    <s v="Salida"/>
    <x v="2"/>
    <x v="5"/>
    <n v="0"/>
    <n v="4"/>
    <n v="-4"/>
    <n v="0"/>
    <n v="1800"/>
    <n v="-1800"/>
    <n v="450"/>
  </r>
  <r>
    <n v="2565"/>
    <x v="6"/>
    <n v="8"/>
    <s v="ene"/>
    <n v="2025"/>
    <s v="Salida"/>
    <x v="2"/>
    <x v="0"/>
    <n v="0"/>
    <n v="2"/>
    <n v="-2"/>
    <n v="0"/>
    <n v="1500"/>
    <n v="-1500"/>
    <n v="750"/>
  </r>
  <r>
    <n v="2566"/>
    <x v="6"/>
    <n v="8"/>
    <s v="ene"/>
    <n v="2025"/>
    <s v="Salida"/>
    <x v="2"/>
    <x v="2"/>
    <n v="0"/>
    <n v="3"/>
    <n v="-3"/>
    <n v="0"/>
    <n v="4500"/>
    <n v="-4500"/>
    <n v="1500"/>
  </r>
  <r>
    <n v="2567"/>
    <x v="6"/>
    <n v="8"/>
    <s v="ene"/>
    <n v="2025"/>
    <s v="Salida"/>
    <x v="2"/>
    <x v="4"/>
    <n v="0"/>
    <n v="17"/>
    <n v="-17"/>
    <n v="0"/>
    <n v="1190"/>
    <n v="-1190"/>
    <n v="70"/>
  </r>
  <r>
    <n v="2568"/>
    <x v="6"/>
    <n v="8"/>
    <s v="ene"/>
    <n v="2025"/>
    <s v="Salida"/>
    <x v="2"/>
    <x v="1"/>
    <n v="0"/>
    <n v="10"/>
    <n v="-10"/>
    <n v="0"/>
    <n v="15000"/>
    <n v="-15000"/>
    <n v="1500"/>
  </r>
  <r>
    <n v="2569"/>
    <x v="6"/>
    <n v="8"/>
    <s v="ene"/>
    <n v="2025"/>
    <s v="Entrada"/>
    <x v="1"/>
    <x v="6"/>
    <n v="18"/>
    <n v="0"/>
    <n v="18"/>
    <n v="5400"/>
    <n v="0"/>
    <n v="5400"/>
    <n v="300"/>
  </r>
  <r>
    <n v="2570"/>
    <x v="6"/>
    <n v="8"/>
    <s v="ene"/>
    <n v="2025"/>
    <s v="Salida"/>
    <x v="2"/>
    <x v="3"/>
    <n v="0"/>
    <n v="15"/>
    <n v="-15"/>
    <n v="0"/>
    <n v="34500"/>
    <n v="-34500"/>
    <n v="2300"/>
  </r>
  <r>
    <n v="2571"/>
    <x v="6"/>
    <n v="8"/>
    <s v="ene"/>
    <n v="2025"/>
    <s v="Entrada"/>
    <x v="1"/>
    <x v="5"/>
    <n v="15"/>
    <n v="0"/>
    <n v="15"/>
    <n v="7200"/>
    <n v="0"/>
    <n v="7200"/>
    <n v="480"/>
  </r>
  <r>
    <n v="2572"/>
    <x v="6"/>
    <n v="8"/>
    <s v="ene"/>
    <n v="2025"/>
    <s v="Salida"/>
    <x v="2"/>
    <x v="0"/>
    <n v="0"/>
    <n v="17"/>
    <n v="-17"/>
    <n v="0"/>
    <n v="12750"/>
    <n v="-12750"/>
    <n v="750"/>
  </r>
  <r>
    <n v="2573"/>
    <x v="6"/>
    <n v="8"/>
    <s v="ene"/>
    <n v="2025"/>
    <s v="Entrada"/>
    <x v="1"/>
    <x v="2"/>
    <n v="16"/>
    <n v="0"/>
    <n v="16"/>
    <n v="19200"/>
    <n v="0"/>
    <n v="19200"/>
    <n v="1200"/>
  </r>
  <r>
    <n v="2574"/>
    <x v="6"/>
    <n v="8"/>
    <s v="ene"/>
    <n v="2025"/>
    <s v="Entrada"/>
    <x v="1"/>
    <x v="4"/>
    <n v="17"/>
    <n v="0"/>
    <n v="17"/>
    <n v="850"/>
    <n v="0"/>
    <n v="850"/>
    <n v="50"/>
  </r>
  <r>
    <n v="2575"/>
    <x v="6"/>
    <n v="8"/>
    <s v="ene"/>
    <n v="2025"/>
    <s v="Salida"/>
    <x v="2"/>
    <x v="1"/>
    <n v="0"/>
    <n v="14"/>
    <n v="-14"/>
    <n v="0"/>
    <n v="21000"/>
    <n v="-21000"/>
    <n v="1500"/>
  </r>
  <r>
    <n v="2576"/>
    <x v="6"/>
    <n v="8"/>
    <s v="ene"/>
    <n v="2025"/>
    <s v="Salida"/>
    <x v="2"/>
    <x v="6"/>
    <n v="0"/>
    <n v="17"/>
    <n v="-17"/>
    <n v="0"/>
    <n v="6800"/>
    <n v="-6800"/>
    <n v="400"/>
  </r>
  <r>
    <n v="2577"/>
    <x v="6"/>
    <n v="8"/>
    <s v="ene"/>
    <n v="2025"/>
    <s v="Entrada"/>
    <x v="1"/>
    <x v="3"/>
    <n v="5"/>
    <n v="0"/>
    <n v="5"/>
    <n v="10000"/>
    <n v="0"/>
    <n v="10000"/>
    <n v="2000"/>
  </r>
  <r>
    <n v="2578"/>
    <x v="6"/>
    <n v="8"/>
    <s v="ene"/>
    <n v="2025"/>
    <s v="Entrada"/>
    <x v="1"/>
    <x v="5"/>
    <n v="3"/>
    <n v="0"/>
    <n v="3"/>
    <n v="1440"/>
    <n v="0"/>
    <n v="1440"/>
    <n v="480"/>
  </r>
  <r>
    <n v="2579"/>
    <x v="6"/>
    <n v="8"/>
    <s v="ene"/>
    <n v="2025"/>
    <s v="Salida"/>
    <x v="2"/>
    <x v="0"/>
    <n v="0"/>
    <n v="13"/>
    <n v="-13"/>
    <n v="0"/>
    <n v="9750"/>
    <n v="-9750"/>
    <n v="750"/>
  </r>
  <r>
    <n v="2580"/>
    <x v="6"/>
    <n v="8"/>
    <s v="ene"/>
    <n v="2025"/>
    <s v="Salida"/>
    <x v="2"/>
    <x v="2"/>
    <n v="0"/>
    <n v="2"/>
    <n v="-2"/>
    <n v="0"/>
    <n v="3000"/>
    <n v="-3000"/>
    <n v="1500"/>
  </r>
  <r>
    <n v="2581"/>
    <x v="6"/>
    <n v="8"/>
    <s v="ene"/>
    <n v="2025"/>
    <s v="Salida"/>
    <x v="2"/>
    <x v="4"/>
    <n v="0"/>
    <n v="4"/>
    <n v="-4"/>
    <n v="0"/>
    <n v="280"/>
    <n v="-280"/>
    <n v="70"/>
  </r>
  <r>
    <n v="2582"/>
    <x v="6"/>
    <n v="8"/>
    <s v="ene"/>
    <n v="2025"/>
    <s v="Entrada"/>
    <x v="1"/>
    <x v="1"/>
    <n v="6"/>
    <n v="0"/>
    <n v="6"/>
    <n v="7200"/>
    <n v="0"/>
    <n v="7200"/>
    <n v="1200"/>
  </r>
  <r>
    <n v="2583"/>
    <x v="6"/>
    <n v="8"/>
    <s v="ene"/>
    <n v="2025"/>
    <s v="Salida"/>
    <x v="2"/>
    <x v="6"/>
    <n v="0"/>
    <n v="1"/>
    <n v="-1"/>
    <n v="0"/>
    <n v="400"/>
    <n v="-400"/>
    <n v="400"/>
  </r>
  <r>
    <n v="2584"/>
    <x v="6"/>
    <n v="8"/>
    <s v="ene"/>
    <n v="2025"/>
    <s v="Salida"/>
    <x v="2"/>
    <x v="3"/>
    <n v="0"/>
    <n v="17"/>
    <n v="-17"/>
    <n v="0"/>
    <n v="39100"/>
    <n v="-39100"/>
    <n v="2300"/>
  </r>
  <r>
    <n v="2585"/>
    <x v="6"/>
    <n v="8"/>
    <s v="ene"/>
    <n v="2025"/>
    <s v="Salida"/>
    <x v="2"/>
    <x v="5"/>
    <n v="0"/>
    <n v="17"/>
    <n v="-17"/>
    <n v="0"/>
    <n v="7650"/>
    <n v="-7650"/>
    <n v="450"/>
  </r>
  <r>
    <n v="2586"/>
    <x v="6"/>
    <n v="8"/>
    <s v="ene"/>
    <n v="2025"/>
    <s v="Salida"/>
    <x v="2"/>
    <x v="0"/>
    <n v="0"/>
    <n v="4"/>
    <n v="-4"/>
    <n v="0"/>
    <n v="3000"/>
    <n v="-3000"/>
    <n v="750"/>
  </r>
  <r>
    <n v="2587"/>
    <x v="6"/>
    <n v="8"/>
    <s v="ene"/>
    <n v="2025"/>
    <s v="Entrada"/>
    <x v="1"/>
    <x v="2"/>
    <n v="3"/>
    <n v="0"/>
    <n v="3"/>
    <n v="3600"/>
    <n v="0"/>
    <n v="3600"/>
    <n v="1200"/>
  </r>
  <r>
    <n v="2588"/>
    <x v="6"/>
    <n v="8"/>
    <s v="ene"/>
    <n v="2025"/>
    <s v="Entrada"/>
    <x v="1"/>
    <x v="4"/>
    <n v="5"/>
    <n v="0"/>
    <n v="5"/>
    <n v="250"/>
    <n v="0"/>
    <n v="250"/>
    <n v="50"/>
  </r>
  <r>
    <n v="2589"/>
    <x v="6"/>
    <n v="8"/>
    <s v="ene"/>
    <n v="2025"/>
    <s v="Entrada"/>
    <x v="1"/>
    <x v="1"/>
    <n v="3"/>
    <n v="0"/>
    <n v="3"/>
    <n v="3600"/>
    <n v="0"/>
    <n v="3600"/>
    <n v="1200"/>
  </r>
  <r>
    <n v="2590"/>
    <x v="6"/>
    <n v="8"/>
    <s v="ene"/>
    <n v="2025"/>
    <s v="Entrada"/>
    <x v="1"/>
    <x v="6"/>
    <n v="8"/>
    <n v="0"/>
    <n v="8"/>
    <n v="2400"/>
    <n v="0"/>
    <n v="2400"/>
    <n v="300"/>
  </r>
  <r>
    <n v="2591"/>
    <x v="6"/>
    <n v="8"/>
    <s v="ene"/>
    <n v="2025"/>
    <s v="Salida"/>
    <x v="2"/>
    <x v="3"/>
    <n v="0"/>
    <n v="11"/>
    <n v="-11"/>
    <n v="0"/>
    <n v="25300"/>
    <n v="-25300"/>
    <n v="2300"/>
  </r>
  <r>
    <n v="2592"/>
    <x v="6"/>
    <n v="8"/>
    <s v="ene"/>
    <n v="2025"/>
    <s v="Entrada"/>
    <x v="1"/>
    <x v="5"/>
    <n v="20"/>
    <n v="0"/>
    <n v="20"/>
    <n v="9600"/>
    <n v="0"/>
    <n v="9600"/>
    <n v="480"/>
  </r>
  <r>
    <n v="2593"/>
    <x v="6"/>
    <n v="8"/>
    <s v="ene"/>
    <n v="2025"/>
    <s v="Entrada"/>
    <x v="1"/>
    <x v="0"/>
    <n v="18"/>
    <n v="0"/>
    <n v="18"/>
    <n v="11700"/>
    <n v="0"/>
    <n v="11700"/>
    <n v="650"/>
  </r>
  <r>
    <n v="2594"/>
    <x v="6"/>
    <n v="8"/>
    <s v="ene"/>
    <n v="2025"/>
    <s v="Entrada"/>
    <x v="1"/>
    <x v="2"/>
    <n v="3"/>
    <n v="0"/>
    <n v="3"/>
    <n v="3600"/>
    <n v="0"/>
    <n v="3600"/>
    <n v="1200"/>
  </r>
  <r>
    <n v="2595"/>
    <x v="6"/>
    <n v="8"/>
    <s v="ene"/>
    <n v="2025"/>
    <s v="Salida"/>
    <x v="2"/>
    <x v="4"/>
    <n v="0"/>
    <n v="5"/>
    <n v="-5"/>
    <n v="0"/>
    <n v="350"/>
    <n v="-350"/>
    <n v="70"/>
  </r>
  <r>
    <n v="2596"/>
    <x v="6"/>
    <n v="8"/>
    <s v="ene"/>
    <n v="2025"/>
    <s v="Entrada"/>
    <x v="1"/>
    <x v="1"/>
    <n v="6"/>
    <n v="0"/>
    <n v="6"/>
    <n v="7200"/>
    <n v="0"/>
    <n v="7200"/>
    <n v="1200"/>
  </r>
  <r>
    <n v="2597"/>
    <x v="6"/>
    <n v="8"/>
    <s v="ene"/>
    <n v="2025"/>
    <s v="Entrada"/>
    <x v="1"/>
    <x v="6"/>
    <n v="20"/>
    <n v="0"/>
    <n v="20"/>
    <n v="6000"/>
    <n v="0"/>
    <n v="6000"/>
    <n v="300"/>
  </r>
  <r>
    <n v="2598"/>
    <x v="6"/>
    <n v="8"/>
    <s v="ene"/>
    <n v="2025"/>
    <s v="Salida"/>
    <x v="2"/>
    <x v="3"/>
    <n v="0"/>
    <n v="18"/>
    <n v="-18"/>
    <n v="0"/>
    <n v="41400"/>
    <n v="-41400"/>
    <n v="2300"/>
  </r>
  <r>
    <n v="2599"/>
    <x v="6"/>
    <n v="8"/>
    <s v="ene"/>
    <n v="2025"/>
    <s v="Entrada"/>
    <x v="1"/>
    <x v="5"/>
    <n v="3"/>
    <n v="0"/>
    <n v="3"/>
    <n v="1440"/>
    <n v="0"/>
    <n v="1440"/>
    <n v="480"/>
  </r>
  <r>
    <n v="2600"/>
    <x v="6"/>
    <n v="8"/>
    <s v="ene"/>
    <n v="2025"/>
    <s v="Entrada"/>
    <x v="1"/>
    <x v="0"/>
    <n v="3"/>
    <n v="0"/>
    <n v="3"/>
    <n v="1950"/>
    <n v="0"/>
    <n v="1950"/>
    <n v="650"/>
  </r>
  <r>
    <n v="2601"/>
    <x v="6"/>
    <n v="8"/>
    <s v="ene"/>
    <n v="2025"/>
    <s v="Entrada"/>
    <x v="1"/>
    <x v="2"/>
    <n v="15"/>
    <n v="0"/>
    <n v="15"/>
    <n v="18000"/>
    <n v="0"/>
    <n v="18000"/>
    <n v="1200"/>
  </r>
  <r>
    <n v="2602"/>
    <x v="6"/>
    <n v="8"/>
    <s v="ene"/>
    <n v="2025"/>
    <s v="Entrada"/>
    <x v="1"/>
    <x v="4"/>
    <n v="3"/>
    <n v="0"/>
    <n v="3"/>
    <n v="150"/>
    <n v="0"/>
    <n v="150"/>
    <n v="50"/>
  </r>
  <r>
    <n v="2603"/>
    <x v="6"/>
    <n v="8"/>
    <s v="ene"/>
    <n v="2025"/>
    <s v="Salida"/>
    <x v="2"/>
    <x v="1"/>
    <n v="0"/>
    <n v="13"/>
    <n v="-13"/>
    <n v="0"/>
    <n v="19500"/>
    <n v="-19500"/>
    <n v="1500"/>
  </r>
  <r>
    <n v="2604"/>
    <x v="6"/>
    <n v="8"/>
    <s v="ene"/>
    <n v="2025"/>
    <s v="Salida"/>
    <x v="2"/>
    <x v="6"/>
    <n v="0"/>
    <n v="17"/>
    <n v="-17"/>
    <n v="0"/>
    <n v="6800"/>
    <n v="-6800"/>
    <n v="400"/>
  </r>
  <r>
    <n v="2605"/>
    <x v="6"/>
    <n v="8"/>
    <s v="ene"/>
    <n v="2025"/>
    <s v="Entrada"/>
    <x v="1"/>
    <x v="3"/>
    <n v="6"/>
    <n v="0"/>
    <n v="6"/>
    <n v="12000"/>
    <n v="0"/>
    <n v="12000"/>
    <n v="2000"/>
  </r>
  <r>
    <n v="2606"/>
    <x v="6"/>
    <n v="8"/>
    <s v="ene"/>
    <n v="2025"/>
    <s v="Salida"/>
    <x v="2"/>
    <x v="5"/>
    <n v="0"/>
    <n v="17"/>
    <n v="-17"/>
    <n v="0"/>
    <n v="7650"/>
    <n v="-7650"/>
    <n v="450"/>
  </r>
  <r>
    <n v="2607"/>
    <x v="6"/>
    <n v="8"/>
    <s v="ene"/>
    <n v="2025"/>
    <s v="Salida"/>
    <x v="2"/>
    <x v="0"/>
    <n v="0"/>
    <n v="18"/>
    <n v="-18"/>
    <n v="0"/>
    <n v="13500"/>
    <n v="-13500"/>
    <n v="750"/>
  </r>
  <r>
    <n v="2608"/>
    <x v="6"/>
    <n v="8"/>
    <s v="ene"/>
    <n v="2025"/>
    <s v="Salida"/>
    <x v="2"/>
    <x v="2"/>
    <n v="0"/>
    <n v="16"/>
    <n v="-16"/>
    <n v="0"/>
    <n v="24000"/>
    <n v="-24000"/>
    <n v="1500"/>
  </r>
  <r>
    <n v="2609"/>
    <x v="6"/>
    <n v="8"/>
    <s v="ene"/>
    <n v="2025"/>
    <s v="Salida"/>
    <x v="2"/>
    <x v="4"/>
    <n v="0"/>
    <n v="15"/>
    <n v="-15"/>
    <n v="0"/>
    <n v="1050"/>
    <n v="-1050"/>
    <n v="70"/>
  </r>
  <r>
    <n v="2610"/>
    <x v="6"/>
    <n v="8"/>
    <s v="ene"/>
    <n v="2025"/>
    <s v="Salida"/>
    <x v="2"/>
    <x v="1"/>
    <n v="0"/>
    <n v="13"/>
    <n v="-13"/>
    <n v="0"/>
    <n v="19500"/>
    <n v="-19500"/>
    <n v="1500"/>
  </r>
  <r>
    <n v="2611"/>
    <x v="6"/>
    <n v="8"/>
    <s v="ene"/>
    <n v="2025"/>
    <s v="Salida"/>
    <x v="2"/>
    <x v="6"/>
    <n v="0"/>
    <n v="11"/>
    <n v="-11"/>
    <n v="0"/>
    <n v="4400"/>
    <n v="-4400"/>
    <n v="400"/>
  </r>
  <r>
    <n v="2612"/>
    <x v="6"/>
    <n v="8"/>
    <s v="ene"/>
    <n v="2025"/>
    <s v="Entrada"/>
    <x v="1"/>
    <x v="3"/>
    <n v="16"/>
    <n v="0"/>
    <n v="16"/>
    <n v="32000"/>
    <n v="0"/>
    <n v="32000"/>
    <n v="2000"/>
  </r>
  <r>
    <n v="2613"/>
    <x v="6"/>
    <n v="8"/>
    <s v="ene"/>
    <n v="2025"/>
    <s v="Entrada"/>
    <x v="1"/>
    <x v="5"/>
    <n v="3"/>
    <n v="0"/>
    <n v="3"/>
    <n v="1440"/>
    <n v="0"/>
    <n v="1440"/>
    <n v="480"/>
  </r>
  <r>
    <n v="2614"/>
    <x v="6"/>
    <n v="8"/>
    <s v="ene"/>
    <n v="2025"/>
    <s v="Entrada"/>
    <x v="1"/>
    <x v="0"/>
    <n v="3"/>
    <n v="0"/>
    <n v="3"/>
    <n v="1950"/>
    <n v="0"/>
    <n v="1950"/>
    <n v="650"/>
  </r>
  <r>
    <n v="2615"/>
    <x v="6"/>
    <n v="8"/>
    <s v="ene"/>
    <n v="2025"/>
    <s v="Salida"/>
    <x v="2"/>
    <x v="2"/>
    <n v="0"/>
    <n v="17"/>
    <n v="-17"/>
    <n v="0"/>
    <n v="25500"/>
    <n v="-25500"/>
    <n v="1500"/>
  </r>
  <r>
    <n v="2616"/>
    <x v="6"/>
    <n v="8"/>
    <s v="ene"/>
    <n v="2025"/>
    <s v="Salida"/>
    <x v="2"/>
    <x v="4"/>
    <n v="0"/>
    <n v="2"/>
    <n v="-2"/>
    <n v="0"/>
    <n v="140"/>
    <n v="-140"/>
    <n v="70"/>
  </r>
  <r>
    <n v="2617"/>
    <x v="6"/>
    <n v="8"/>
    <s v="ene"/>
    <n v="2025"/>
    <s v="Salida"/>
    <x v="2"/>
    <x v="1"/>
    <n v="0"/>
    <n v="11"/>
    <n v="-11"/>
    <n v="0"/>
    <n v="16500"/>
    <n v="-16500"/>
    <n v="1500"/>
  </r>
  <r>
    <n v="2618"/>
    <x v="6"/>
    <n v="8"/>
    <s v="ene"/>
    <n v="2025"/>
    <s v="Entrada"/>
    <x v="1"/>
    <x v="6"/>
    <n v="3"/>
    <n v="0"/>
    <n v="3"/>
    <n v="900"/>
    <n v="0"/>
    <n v="900"/>
    <n v="300"/>
  </r>
  <r>
    <n v="2619"/>
    <x v="6"/>
    <n v="8"/>
    <s v="ene"/>
    <n v="2025"/>
    <s v="Entrada"/>
    <x v="1"/>
    <x v="3"/>
    <n v="9"/>
    <n v="0"/>
    <n v="9"/>
    <n v="18000"/>
    <n v="0"/>
    <n v="18000"/>
    <n v="2000"/>
  </r>
  <r>
    <n v="2620"/>
    <x v="6"/>
    <n v="8"/>
    <s v="ene"/>
    <n v="2025"/>
    <s v="Entrada"/>
    <x v="1"/>
    <x v="5"/>
    <n v="22"/>
    <n v="0"/>
    <n v="22"/>
    <n v="10560"/>
    <n v="0"/>
    <n v="10560"/>
    <n v="480"/>
  </r>
  <r>
    <n v="2621"/>
    <x v="6"/>
    <n v="8"/>
    <s v="ene"/>
    <n v="2025"/>
    <s v="Salida"/>
    <x v="2"/>
    <x v="0"/>
    <n v="0"/>
    <n v="1"/>
    <n v="-1"/>
    <n v="0"/>
    <n v="750"/>
    <n v="-750"/>
    <n v="750"/>
  </r>
  <r>
    <n v="2622"/>
    <x v="6"/>
    <n v="8"/>
    <s v="ene"/>
    <n v="2025"/>
    <s v="Salida"/>
    <x v="2"/>
    <x v="2"/>
    <n v="0"/>
    <n v="17"/>
    <n v="-17"/>
    <n v="0"/>
    <n v="25500"/>
    <n v="-25500"/>
    <n v="1500"/>
  </r>
  <r>
    <n v="2623"/>
    <x v="6"/>
    <n v="8"/>
    <s v="ene"/>
    <n v="2025"/>
    <s v="Salida"/>
    <x v="2"/>
    <x v="4"/>
    <n v="0"/>
    <n v="17"/>
    <n v="-17"/>
    <n v="0"/>
    <n v="1190"/>
    <n v="-1190"/>
    <n v="70"/>
  </r>
  <r>
    <n v="2624"/>
    <x v="6"/>
    <n v="8"/>
    <s v="ene"/>
    <n v="2025"/>
    <s v="Salida"/>
    <x v="2"/>
    <x v="1"/>
    <n v="0"/>
    <n v="13"/>
    <n v="-13"/>
    <n v="0"/>
    <n v="19500"/>
    <n v="-19500"/>
    <n v="1500"/>
  </r>
  <r>
    <n v="2625"/>
    <x v="6"/>
    <n v="8"/>
    <s v="ene"/>
    <n v="2025"/>
    <s v="Entrada"/>
    <x v="1"/>
    <x v="6"/>
    <n v="14"/>
    <n v="0"/>
    <n v="14"/>
    <n v="4200"/>
    <n v="0"/>
    <n v="4200"/>
    <n v="300"/>
  </r>
  <r>
    <n v="2626"/>
    <x v="6"/>
    <n v="8"/>
    <s v="ene"/>
    <n v="2025"/>
    <s v="Entrada"/>
    <x v="1"/>
    <x v="3"/>
    <n v="4"/>
    <n v="0"/>
    <n v="4"/>
    <n v="8000"/>
    <n v="0"/>
    <n v="8000"/>
    <n v="2000"/>
  </r>
  <r>
    <n v="2627"/>
    <x v="6"/>
    <n v="8"/>
    <s v="ene"/>
    <n v="2025"/>
    <s v="Salida"/>
    <x v="2"/>
    <x v="5"/>
    <n v="0"/>
    <n v="5"/>
    <n v="-5"/>
    <n v="0"/>
    <n v="2250"/>
    <n v="-2250"/>
    <n v="450"/>
  </r>
  <r>
    <n v="2628"/>
    <x v="6"/>
    <n v="8"/>
    <s v="ene"/>
    <n v="2025"/>
    <s v="Entrada"/>
    <x v="1"/>
    <x v="0"/>
    <n v="1"/>
    <n v="0"/>
    <n v="1"/>
    <n v="650"/>
    <n v="0"/>
    <n v="650"/>
    <n v="650"/>
  </r>
  <r>
    <n v="2629"/>
    <x v="6"/>
    <n v="8"/>
    <s v="ene"/>
    <n v="2025"/>
    <s v="Entrada"/>
    <x v="1"/>
    <x v="2"/>
    <n v="13"/>
    <n v="0"/>
    <n v="13"/>
    <n v="15600"/>
    <n v="0"/>
    <n v="15600"/>
    <n v="1200"/>
  </r>
  <r>
    <n v="2630"/>
    <x v="6"/>
    <n v="8"/>
    <s v="ene"/>
    <n v="2025"/>
    <s v="Entrada"/>
    <x v="1"/>
    <x v="4"/>
    <n v="19"/>
    <n v="0"/>
    <n v="19"/>
    <n v="950"/>
    <n v="0"/>
    <n v="950"/>
    <n v="50"/>
  </r>
  <r>
    <n v="2631"/>
    <x v="6"/>
    <n v="8"/>
    <s v="ene"/>
    <n v="2025"/>
    <s v="Salida"/>
    <x v="2"/>
    <x v="1"/>
    <n v="0"/>
    <n v="18"/>
    <n v="-18"/>
    <n v="0"/>
    <n v="27000"/>
    <n v="-27000"/>
    <n v="1500"/>
  </r>
  <r>
    <n v="2632"/>
    <x v="6"/>
    <n v="8"/>
    <s v="ene"/>
    <n v="2025"/>
    <s v="Salida"/>
    <x v="2"/>
    <x v="6"/>
    <n v="0"/>
    <n v="16"/>
    <n v="-16"/>
    <n v="0"/>
    <n v="6400"/>
    <n v="-6400"/>
    <n v="400"/>
  </r>
  <r>
    <n v="2633"/>
    <x v="6"/>
    <n v="8"/>
    <s v="ene"/>
    <n v="2025"/>
    <s v="Salida"/>
    <x v="2"/>
    <x v="3"/>
    <n v="0"/>
    <n v="3"/>
    <n v="-3"/>
    <n v="0"/>
    <n v="6900"/>
    <n v="-6900"/>
    <n v="2300"/>
  </r>
  <r>
    <n v="2634"/>
    <x v="6"/>
    <n v="8"/>
    <s v="ene"/>
    <n v="2025"/>
    <s v="Salida"/>
    <x v="2"/>
    <x v="5"/>
    <n v="0"/>
    <n v="1"/>
    <n v="-1"/>
    <n v="0"/>
    <n v="450"/>
    <n v="-450"/>
    <n v="450"/>
  </r>
  <r>
    <n v="2635"/>
    <x v="6"/>
    <n v="8"/>
    <s v="ene"/>
    <n v="2025"/>
    <s v="Entrada"/>
    <x v="1"/>
    <x v="0"/>
    <n v="2"/>
    <n v="0"/>
    <n v="2"/>
    <n v="1300"/>
    <n v="0"/>
    <n v="1300"/>
    <n v="650"/>
  </r>
  <r>
    <n v="2636"/>
    <x v="6"/>
    <n v="8"/>
    <s v="ene"/>
    <n v="2025"/>
    <s v="Entrada"/>
    <x v="1"/>
    <x v="2"/>
    <n v="3"/>
    <n v="0"/>
    <n v="3"/>
    <n v="3600"/>
    <n v="0"/>
    <n v="3600"/>
    <n v="1200"/>
  </r>
  <r>
    <n v="2637"/>
    <x v="6"/>
    <n v="8"/>
    <s v="ene"/>
    <n v="2025"/>
    <s v="Salida"/>
    <x v="2"/>
    <x v="4"/>
    <n v="0"/>
    <n v="15"/>
    <n v="-15"/>
    <n v="0"/>
    <n v="1050"/>
    <n v="-1050"/>
    <n v="70"/>
  </r>
  <r>
    <n v="2638"/>
    <x v="6"/>
    <n v="8"/>
    <s v="ene"/>
    <n v="2025"/>
    <s v="Salida"/>
    <x v="2"/>
    <x v="1"/>
    <n v="0"/>
    <n v="4"/>
    <n v="-4"/>
    <n v="0"/>
    <n v="6000"/>
    <n v="-6000"/>
    <n v="1500"/>
  </r>
  <r>
    <n v="2639"/>
    <x v="6"/>
    <n v="8"/>
    <s v="ene"/>
    <n v="2025"/>
    <s v="Salida"/>
    <x v="2"/>
    <x v="6"/>
    <n v="0"/>
    <n v="19"/>
    <n v="-19"/>
    <n v="0"/>
    <n v="7600"/>
    <n v="-7600"/>
    <n v="400"/>
  </r>
  <r>
    <n v="2640"/>
    <x v="6"/>
    <n v="8"/>
    <s v="ene"/>
    <n v="2025"/>
    <s v="Salida"/>
    <x v="2"/>
    <x v="3"/>
    <n v="0"/>
    <n v="1"/>
    <n v="-1"/>
    <n v="0"/>
    <n v="2300"/>
    <n v="-2300"/>
    <n v="2300"/>
  </r>
  <r>
    <n v="2641"/>
    <x v="6"/>
    <n v="8"/>
    <s v="ene"/>
    <n v="2025"/>
    <s v="Entrada"/>
    <x v="1"/>
    <x v="5"/>
    <n v="12"/>
    <n v="0"/>
    <n v="12"/>
    <n v="5760"/>
    <n v="0"/>
    <n v="5760"/>
    <n v="480"/>
  </r>
  <r>
    <n v="2642"/>
    <x v="6"/>
    <n v="8"/>
    <s v="ene"/>
    <n v="2025"/>
    <s v="Entrada"/>
    <x v="1"/>
    <x v="0"/>
    <n v="13"/>
    <n v="0"/>
    <n v="13"/>
    <n v="8450"/>
    <n v="0"/>
    <n v="8450"/>
    <n v="650"/>
  </r>
  <r>
    <n v="2643"/>
    <x v="6"/>
    <n v="8"/>
    <s v="ene"/>
    <n v="2025"/>
    <s v="Salida"/>
    <x v="2"/>
    <x v="2"/>
    <n v="0"/>
    <n v="17"/>
    <n v="-17"/>
    <n v="0"/>
    <n v="25500"/>
    <n v="-25500"/>
    <n v="1500"/>
  </r>
  <r>
    <n v="2644"/>
    <x v="6"/>
    <n v="8"/>
    <s v="ene"/>
    <n v="2025"/>
    <s v="Salida"/>
    <x v="2"/>
    <x v="4"/>
    <n v="0"/>
    <n v="15"/>
    <n v="-15"/>
    <n v="0"/>
    <n v="1050"/>
    <n v="-1050"/>
    <n v="70"/>
  </r>
  <r>
    <n v="2645"/>
    <x v="6"/>
    <n v="8"/>
    <s v="ene"/>
    <n v="2025"/>
    <s v="Entrada"/>
    <x v="1"/>
    <x v="1"/>
    <n v="14"/>
    <n v="0"/>
    <n v="14"/>
    <n v="16800"/>
    <n v="0"/>
    <n v="16800"/>
    <n v="1200"/>
  </r>
  <r>
    <n v="2646"/>
    <x v="6"/>
    <n v="8"/>
    <s v="ene"/>
    <n v="2025"/>
    <s v="Salida"/>
    <x v="2"/>
    <x v="6"/>
    <n v="0"/>
    <n v="14"/>
    <n v="-14"/>
    <n v="0"/>
    <n v="5600"/>
    <n v="-5600"/>
    <n v="400"/>
  </r>
  <r>
    <n v="2647"/>
    <x v="6"/>
    <n v="8"/>
    <s v="ene"/>
    <n v="2025"/>
    <s v="Entrada"/>
    <x v="1"/>
    <x v="3"/>
    <n v="1"/>
    <n v="0"/>
    <n v="1"/>
    <n v="2000"/>
    <n v="0"/>
    <n v="2000"/>
    <n v="2000"/>
  </r>
  <r>
    <n v="2648"/>
    <x v="6"/>
    <n v="8"/>
    <s v="ene"/>
    <n v="2025"/>
    <s v="Entrada"/>
    <x v="1"/>
    <x v="5"/>
    <n v="3"/>
    <n v="0"/>
    <n v="3"/>
    <n v="1440"/>
    <n v="0"/>
    <n v="1440"/>
    <n v="480"/>
  </r>
  <r>
    <n v="2649"/>
    <x v="6"/>
    <n v="8"/>
    <s v="ene"/>
    <n v="2025"/>
    <s v="Entrada"/>
    <x v="1"/>
    <x v="0"/>
    <n v="3"/>
    <n v="0"/>
    <n v="3"/>
    <n v="1950"/>
    <n v="0"/>
    <n v="1950"/>
    <n v="650"/>
  </r>
  <r>
    <n v="2650"/>
    <x v="6"/>
    <n v="8"/>
    <s v="ene"/>
    <n v="2025"/>
    <s v="Entrada"/>
    <x v="1"/>
    <x v="2"/>
    <n v="3"/>
    <n v="0"/>
    <n v="3"/>
    <n v="3600"/>
    <n v="0"/>
    <n v="3600"/>
    <n v="1200"/>
  </r>
  <r>
    <n v="2651"/>
    <x v="6"/>
    <n v="8"/>
    <s v="ene"/>
    <n v="2025"/>
    <s v="Entrada"/>
    <x v="1"/>
    <x v="4"/>
    <n v="13"/>
    <n v="0"/>
    <n v="13"/>
    <n v="650"/>
    <n v="0"/>
    <n v="650"/>
    <n v="50"/>
  </r>
  <r>
    <n v="2652"/>
    <x v="6"/>
    <n v="8"/>
    <s v="ene"/>
    <n v="2025"/>
    <s v="Entrada"/>
    <x v="1"/>
    <x v="1"/>
    <n v="16"/>
    <n v="0"/>
    <n v="16"/>
    <n v="19200"/>
    <n v="0"/>
    <n v="19200"/>
    <n v="1200"/>
  </r>
  <r>
    <n v="2653"/>
    <x v="6"/>
    <n v="8"/>
    <s v="ene"/>
    <n v="2025"/>
    <s v="Salida"/>
    <x v="2"/>
    <x v="6"/>
    <n v="0"/>
    <n v="17"/>
    <n v="-17"/>
    <n v="0"/>
    <n v="6800"/>
    <n v="-6800"/>
    <n v="400"/>
  </r>
  <r>
    <n v="2654"/>
    <x v="6"/>
    <n v="8"/>
    <s v="ene"/>
    <n v="2025"/>
    <s v="Entrada"/>
    <x v="1"/>
    <x v="3"/>
    <n v="3"/>
    <n v="0"/>
    <n v="3"/>
    <n v="6000"/>
    <n v="0"/>
    <n v="6000"/>
    <n v="2000"/>
  </r>
  <r>
    <n v="2655"/>
    <x v="6"/>
    <n v="8"/>
    <s v="ene"/>
    <n v="2025"/>
    <s v="Entrada"/>
    <x v="1"/>
    <x v="5"/>
    <n v="20"/>
    <n v="0"/>
    <n v="20"/>
    <n v="9600"/>
    <n v="0"/>
    <n v="9600"/>
    <n v="480"/>
  </r>
  <r>
    <n v="2656"/>
    <x v="6"/>
    <n v="8"/>
    <s v="ene"/>
    <n v="2025"/>
    <s v="Salida"/>
    <x v="2"/>
    <x v="0"/>
    <n v="0"/>
    <n v="20"/>
    <n v="-20"/>
    <n v="0"/>
    <n v="15000"/>
    <n v="-15000"/>
    <n v="750"/>
  </r>
  <r>
    <n v="2657"/>
    <x v="6"/>
    <n v="8"/>
    <s v="ene"/>
    <n v="2025"/>
    <s v="Entrada"/>
    <x v="1"/>
    <x v="2"/>
    <n v="3"/>
    <n v="0"/>
    <n v="3"/>
    <n v="3600"/>
    <n v="0"/>
    <n v="3600"/>
    <n v="1200"/>
  </r>
  <r>
    <n v="2658"/>
    <x v="6"/>
    <n v="8"/>
    <s v="ene"/>
    <n v="2025"/>
    <s v="Salida"/>
    <x v="2"/>
    <x v="4"/>
    <n v="0"/>
    <n v="5"/>
    <n v="-5"/>
    <n v="0"/>
    <n v="350"/>
    <n v="-350"/>
    <n v="70"/>
  </r>
  <r>
    <n v="2659"/>
    <x v="6"/>
    <n v="8"/>
    <s v="ene"/>
    <n v="2025"/>
    <s v="Entrada"/>
    <x v="1"/>
    <x v="1"/>
    <n v="7"/>
    <n v="0"/>
    <n v="7"/>
    <n v="8400"/>
    <n v="0"/>
    <n v="8400"/>
    <n v="1200"/>
  </r>
  <r>
    <n v="2660"/>
    <x v="6"/>
    <n v="8"/>
    <s v="ene"/>
    <n v="2025"/>
    <s v="Salida"/>
    <x v="2"/>
    <x v="6"/>
    <n v="0"/>
    <n v="11"/>
    <n v="-11"/>
    <n v="0"/>
    <n v="4400"/>
    <n v="-4400"/>
    <n v="400"/>
  </r>
  <r>
    <n v="2661"/>
    <x v="6"/>
    <n v="8"/>
    <s v="ene"/>
    <n v="2025"/>
    <s v="Entrada"/>
    <x v="1"/>
    <x v="3"/>
    <n v="3"/>
    <n v="0"/>
    <n v="3"/>
    <n v="6000"/>
    <n v="0"/>
    <n v="6000"/>
    <n v="2000"/>
  </r>
  <r>
    <n v="2662"/>
    <x v="6"/>
    <n v="8"/>
    <s v="ene"/>
    <n v="2025"/>
    <s v="Entrada"/>
    <x v="1"/>
    <x v="5"/>
    <n v="10"/>
    <n v="0"/>
    <n v="10"/>
    <n v="4800"/>
    <n v="0"/>
    <n v="4800"/>
    <n v="480"/>
  </r>
  <r>
    <n v="2663"/>
    <x v="6"/>
    <n v="8"/>
    <s v="ene"/>
    <n v="2025"/>
    <s v="Entrada"/>
    <x v="1"/>
    <x v="0"/>
    <n v="16"/>
    <n v="0"/>
    <n v="16"/>
    <n v="10400"/>
    <n v="0"/>
    <n v="10400"/>
    <n v="650"/>
  </r>
  <r>
    <n v="2664"/>
    <x v="6"/>
    <n v="8"/>
    <s v="ene"/>
    <n v="2025"/>
    <s v="Entrada"/>
    <x v="1"/>
    <x v="2"/>
    <n v="3"/>
    <n v="0"/>
    <n v="3"/>
    <n v="3600"/>
    <n v="0"/>
    <n v="3600"/>
    <n v="1200"/>
  </r>
  <r>
    <n v="2665"/>
    <x v="6"/>
    <n v="8"/>
    <s v="ene"/>
    <n v="2025"/>
    <s v="Salida"/>
    <x v="2"/>
    <x v="4"/>
    <n v="0"/>
    <n v="2"/>
    <n v="-2"/>
    <n v="0"/>
    <n v="140"/>
    <n v="-140"/>
    <n v="70"/>
  </r>
  <r>
    <n v="2666"/>
    <x v="6"/>
    <n v="8"/>
    <s v="ene"/>
    <n v="2025"/>
    <s v="Salida"/>
    <x v="2"/>
    <x v="1"/>
    <n v="0"/>
    <n v="16"/>
    <n v="-16"/>
    <n v="0"/>
    <n v="24000"/>
    <n v="-24000"/>
    <n v="1500"/>
  </r>
  <r>
    <n v="2667"/>
    <x v="6"/>
    <n v="8"/>
    <s v="ene"/>
    <n v="2025"/>
    <s v="Entrada"/>
    <x v="1"/>
    <x v="6"/>
    <n v="17"/>
    <n v="0"/>
    <n v="17"/>
    <n v="5100"/>
    <n v="0"/>
    <n v="5100"/>
    <n v="300"/>
  </r>
  <r>
    <n v="2668"/>
    <x v="6"/>
    <n v="8"/>
    <s v="ene"/>
    <n v="2025"/>
    <s v="Entrada"/>
    <x v="1"/>
    <x v="3"/>
    <n v="3"/>
    <n v="0"/>
    <n v="3"/>
    <n v="6000"/>
    <n v="0"/>
    <n v="6000"/>
    <n v="2000"/>
  </r>
  <r>
    <n v="2669"/>
    <x v="6"/>
    <n v="8"/>
    <s v="ene"/>
    <n v="2025"/>
    <s v="Entrada"/>
    <x v="1"/>
    <x v="5"/>
    <n v="5"/>
    <n v="0"/>
    <n v="5"/>
    <n v="2400"/>
    <n v="0"/>
    <n v="2400"/>
    <n v="480"/>
  </r>
  <r>
    <n v="2670"/>
    <x v="6"/>
    <n v="8"/>
    <s v="ene"/>
    <n v="2025"/>
    <s v="Entrada"/>
    <x v="1"/>
    <x v="0"/>
    <n v="3"/>
    <n v="0"/>
    <n v="3"/>
    <n v="1950"/>
    <n v="0"/>
    <n v="1950"/>
    <n v="650"/>
  </r>
  <r>
    <n v="2671"/>
    <x v="6"/>
    <n v="8"/>
    <s v="ene"/>
    <n v="2025"/>
    <s v="Salida"/>
    <x v="2"/>
    <x v="2"/>
    <n v="0"/>
    <n v="17"/>
    <n v="-17"/>
    <n v="0"/>
    <n v="25500"/>
    <n v="-25500"/>
    <n v="1500"/>
  </r>
  <r>
    <n v="2672"/>
    <x v="6"/>
    <n v="8"/>
    <s v="ene"/>
    <n v="2025"/>
    <s v="Entrada"/>
    <x v="1"/>
    <x v="4"/>
    <n v="3"/>
    <n v="0"/>
    <n v="3"/>
    <n v="150"/>
    <n v="0"/>
    <n v="150"/>
    <n v="50"/>
  </r>
  <r>
    <n v="2673"/>
    <x v="6"/>
    <n v="8"/>
    <s v="ene"/>
    <n v="2025"/>
    <s v="Salida"/>
    <x v="2"/>
    <x v="1"/>
    <n v="0"/>
    <n v="19"/>
    <n v="-19"/>
    <n v="0"/>
    <n v="28500"/>
    <n v="-28500"/>
    <n v="1500"/>
  </r>
  <r>
    <n v="2674"/>
    <x v="6"/>
    <n v="8"/>
    <s v="ene"/>
    <n v="2025"/>
    <s v="Entrada"/>
    <x v="1"/>
    <x v="6"/>
    <n v="19"/>
    <n v="0"/>
    <n v="19"/>
    <n v="5700"/>
    <n v="0"/>
    <n v="5700"/>
    <n v="300"/>
  </r>
  <r>
    <n v="2675"/>
    <x v="6"/>
    <n v="8"/>
    <s v="ene"/>
    <n v="2025"/>
    <s v="Entrada"/>
    <x v="1"/>
    <x v="3"/>
    <n v="5"/>
    <n v="0"/>
    <n v="5"/>
    <n v="10000"/>
    <n v="0"/>
    <n v="10000"/>
    <n v="2000"/>
  </r>
  <r>
    <n v="2676"/>
    <x v="6"/>
    <n v="8"/>
    <s v="ene"/>
    <n v="2025"/>
    <s v="Entrada"/>
    <x v="1"/>
    <x v="5"/>
    <n v="10"/>
    <n v="0"/>
    <n v="10"/>
    <n v="4800"/>
    <n v="0"/>
    <n v="4800"/>
    <n v="480"/>
  </r>
  <r>
    <n v="2677"/>
    <x v="6"/>
    <n v="8"/>
    <s v="ene"/>
    <n v="2025"/>
    <s v="Entrada"/>
    <x v="1"/>
    <x v="0"/>
    <n v="20"/>
    <n v="0"/>
    <n v="20"/>
    <n v="13000"/>
    <n v="0"/>
    <n v="13000"/>
    <n v="650"/>
  </r>
  <r>
    <n v="2678"/>
    <x v="6"/>
    <n v="8"/>
    <s v="ene"/>
    <n v="2025"/>
    <s v="Salida"/>
    <x v="2"/>
    <x v="2"/>
    <n v="0"/>
    <n v="10"/>
    <n v="-10"/>
    <n v="0"/>
    <n v="15000"/>
    <n v="-15000"/>
    <n v="1500"/>
  </r>
  <r>
    <n v="2679"/>
    <x v="6"/>
    <n v="8"/>
    <s v="ene"/>
    <n v="2025"/>
    <s v="Salida"/>
    <x v="2"/>
    <x v="4"/>
    <n v="0"/>
    <n v="17"/>
    <n v="-17"/>
    <n v="0"/>
    <n v="1190"/>
    <n v="-1190"/>
    <n v="70"/>
  </r>
  <r>
    <n v="2680"/>
    <x v="6"/>
    <n v="8"/>
    <s v="ene"/>
    <n v="2025"/>
    <s v="Salida"/>
    <x v="2"/>
    <x v="1"/>
    <n v="0"/>
    <n v="1"/>
    <n v="-1"/>
    <n v="0"/>
    <n v="1500"/>
    <n v="-1500"/>
    <n v="1500"/>
  </r>
  <r>
    <n v="2681"/>
    <x v="6"/>
    <n v="8"/>
    <s v="ene"/>
    <n v="2025"/>
    <s v="Entrada"/>
    <x v="1"/>
    <x v="6"/>
    <n v="3"/>
    <n v="0"/>
    <n v="3"/>
    <n v="900"/>
    <n v="0"/>
    <n v="900"/>
    <n v="300"/>
  </r>
  <r>
    <n v="2682"/>
    <x v="6"/>
    <n v="8"/>
    <s v="ene"/>
    <n v="2025"/>
    <s v="Entrada"/>
    <x v="1"/>
    <x v="3"/>
    <n v="3"/>
    <n v="0"/>
    <n v="3"/>
    <n v="6000"/>
    <n v="0"/>
    <n v="6000"/>
    <n v="2000"/>
  </r>
  <r>
    <n v="2683"/>
    <x v="6"/>
    <n v="8"/>
    <s v="ene"/>
    <n v="2025"/>
    <s v="Entrada"/>
    <x v="1"/>
    <x v="5"/>
    <n v="6"/>
    <n v="0"/>
    <n v="6"/>
    <n v="2880"/>
    <n v="0"/>
    <n v="2880"/>
    <n v="480"/>
  </r>
  <r>
    <n v="2684"/>
    <x v="6"/>
    <n v="8"/>
    <s v="ene"/>
    <n v="2025"/>
    <s v="Entrada"/>
    <x v="1"/>
    <x v="0"/>
    <n v="21"/>
    <n v="0"/>
    <n v="21"/>
    <n v="13650"/>
    <n v="0"/>
    <n v="13650"/>
    <n v="650"/>
  </r>
  <r>
    <n v="2685"/>
    <x v="6"/>
    <n v="8"/>
    <s v="ene"/>
    <n v="2025"/>
    <s v="Entrada"/>
    <x v="1"/>
    <x v="2"/>
    <n v="13"/>
    <n v="0"/>
    <n v="13"/>
    <n v="15600"/>
    <n v="0"/>
    <n v="15600"/>
    <n v="1200"/>
  </r>
  <r>
    <n v="2686"/>
    <x v="6"/>
    <n v="8"/>
    <s v="ene"/>
    <n v="2025"/>
    <s v="Entrada"/>
    <x v="1"/>
    <x v="4"/>
    <n v="14"/>
    <n v="0"/>
    <n v="14"/>
    <n v="700"/>
    <n v="0"/>
    <n v="700"/>
    <n v="50"/>
  </r>
  <r>
    <n v="2687"/>
    <x v="6"/>
    <n v="8"/>
    <s v="ene"/>
    <n v="2025"/>
    <s v="Salida"/>
    <x v="2"/>
    <x v="1"/>
    <n v="0"/>
    <n v="15"/>
    <n v="-15"/>
    <n v="0"/>
    <n v="22500"/>
    <n v="-22500"/>
    <n v="1500"/>
  </r>
  <r>
    <n v="2688"/>
    <x v="6"/>
    <n v="8"/>
    <s v="ene"/>
    <n v="2025"/>
    <s v="Salida"/>
    <x v="2"/>
    <x v="6"/>
    <n v="0"/>
    <n v="17"/>
    <n v="-17"/>
    <n v="0"/>
    <n v="6800"/>
    <n v="-6800"/>
    <n v="400"/>
  </r>
  <r>
    <n v="2689"/>
    <x v="6"/>
    <n v="8"/>
    <s v="ene"/>
    <n v="2025"/>
    <s v="Entrada"/>
    <x v="1"/>
    <x v="3"/>
    <n v="16"/>
    <n v="0"/>
    <n v="16"/>
    <n v="32000"/>
    <n v="0"/>
    <n v="32000"/>
    <n v="2000"/>
  </r>
  <r>
    <n v="2690"/>
    <x v="6"/>
    <n v="8"/>
    <s v="ene"/>
    <n v="2025"/>
    <s v="Entrada"/>
    <x v="1"/>
    <x v="5"/>
    <n v="8"/>
    <n v="0"/>
    <n v="8"/>
    <n v="3840"/>
    <n v="0"/>
    <n v="3840"/>
    <n v="480"/>
  </r>
  <r>
    <n v="2691"/>
    <x v="6"/>
    <n v="8"/>
    <s v="ene"/>
    <n v="2025"/>
    <s v="Entrada"/>
    <x v="1"/>
    <x v="0"/>
    <n v="3"/>
    <n v="0"/>
    <n v="3"/>
    <n v="1950"/>
    <n v="0"/>
    <n v="1950"/>
    <n v="650"/>
  </r>
  <r>
    <n v="2692"/>
    <x v="6"/>
    <n v="8"/>
    <s v="ene"/>
    <n v="2025"/>
    <s v="Salida"/>
    <x v="2"/>
    <x v="2"/>
    <n v="0"/>
    <n v="5"/>
    <n v="-5"/>
    <n v="0"/>
    <n v="7500"/>
    <n v="-7500"/>
    <n v="1500"/>
  </r>
  <r>
    <n v="2693"/>
    <x v="6"/>
    <n v="8"/>
    <s v="ene"/>
    <n v="2025"/>
    <s v="Entrada"/>
    <x v="1"/>
    <x v="4"/>
    <n v="3"/>
    <n v="0"/>
    <n v="3"/>
    <n v="150"/>
    <n v="0"/>
    <n v="150"/>
    <n v="50"/>
  </r>
  <r>
    <n v="2694"/>
    <x v="6"/>
    <n v="8"/>
    <s v="ene"/>
    <n v="2025"/>
    <s v="Salida"/>
    <x v="2"/>
    <x v="1"/>
    <n v="0"/>
    <n v="17"/>
    <n v="-17"/>
    <n v="0"/>
    <n v="25500"/>
    <n v="-25500"/>
    <n v="1500"/>
  </r>
  <r>
    <n v="2695"/>
    <x v="6"/>
    <n v="8"/>
    <s v="ene"/>
    <n v="2025"/>
    <s v="Salida"/>
    <x v="2"/>
    <x v="6"/>
    <n v="0"/>
    <n v="13"/>
    <n v="-13"/>
    <n v="0"/>
    <n v="5200"/>
    <n v="-5200"/>
    <n v="400"/>
  </r>
  <r>
    <n v="2696"/>
    <x v="6"/>
    <n v="8"/>
    <s v="ene"/>
    <n v="2025"/>
    <s v="Salida"/>
    <x v="2"/>
    <x v="3"/>
    <n v="0"/>
    <n v="11"/>
    <n v="-11"/>
    <n v="0"/>
    <n v="25300"/>
    <n v="-25300"/>
    <n v="2300"/>
  </r>
  <r>
    <n v="2697"/>
    <x v="6"/>
    <n v="8"/>
    <s v="ene"/>
    <n v="2025"/>
    <s v="Entrada"/>
    <x v="1"/>
    <x v="5"/>
    <n v="2"/>
    <n v="0"/>
    <n v="2"/>
    <n v="960"/>
    <n v="0"/>
    <n v="960"/>
    <n v="480"/>
  </r>
  <r>
    <n v="2698"/>
    <x v="6"/>
    <n v="8"/>
    <s v="ene"/>
    <n v="2025"/>
    <s v="Salida"/>
    <x v="2"/>
    <x v="0"/>
    <n v="0"/>
    <n v="3"/>
    <n v="-3"/>
    <n v="0"/>
    <n v="2250"/>
    <n v="-2250"/>
    <n v="750"/>
  </r>
  <r>
    <n v="2699"/>
    <x v="6"/>
    <n v="8"/>
    <s v="ene"/>
    <n v="2025"/>
    <s v="Entrada"/>
    <x v="1"/>
    <x v="2"/>
    <n v="15"/>
    <n v="0"/>
    <n v="15"/>
    <n v="18000"/>
    <n v="0"/>
    <n v="18000"/>
    <n v="1200"/>
  </r>
  <r>
    <n v="2700"/>
    <x v="6"/>
    <n v="8"/>
    <s v="ene"/>
    <n v="2025"/>
    <s v="Salida"/>
    <x v="2"/>
    <x v="4"/>
    <n v="0"/>
    <n v="17"/>
    <n v="-17"/>
    <n v="0"/>
    <n v="1190"/>
    <n v="-1190"/>
    <n v="70"/>
  </r>
  <r>
    <n v="2701"/>
    <x v="6"/>
    <n v="8"/>
    <s v="ene"/>
    <n v="2025"/>
    <s v="Salida"/>
    <x v="2"/>
    <x v="1"/>
    <n v="0"/>
    <n v="12"/>
    <n v="-12"/>
    <n v="0"/>
    <n v="18000"/>
    <n v="-18000"/>
    <n v="1500"/>
  </r>
  <r>
    <n v="2702"/>
    <x v="6"/>
    <n v="8"/>
    <s v="ene"/>
    <n v="2025"/>
    <s v="Salida"/>
    <x v="2"/>
    <x v="6"/>
    <n v="0"/>
    <n v="3"/>
    <n v="-3"/>
    <n v="0"/>
    <n v="1200"/>
    <n v="-1200"/>
    <n v="400"/>
  </r>
  <r>
    <n v="2703"/>
    <x v="6"/>
    <n v="8"/>
    <s v="ene"/>
    <n v="2025"/>
    <s v="Entrada"/>
    <x v="1"/>
    <x v="3"/>
    <n v="3"/>
    <n v="0"/>
    <n v="3"/>
    <n v="6000"/>
    <n v="0"/>
    <n v="6000"/>
    <n v="2000"/>
  </r>
  <r>
    <n v="2704"/>
    <x v="6"/>
    <n v="8"/>
    <s v="ene"/>
    <n v="2025"/>
    <s v="Entrada"/>
    <x v="1"/>
    <x v="5"/>
    <n v="3"/>
    <n v="0"/>
    <n v="3"/>
    <n v="1440"/>
    <n v="0"/>
    <n v="1440"/>
    <n v="480"/>
  </r>
  <r>
    <n v="2705"/>
    <x v="6"/>
    <n v="8"/>
    <s v="ene"/>
    <n v="2025"/>
    <s v="Salida"/>
    <x v="2"/>
    <x v="0"/>
    <n v="0"/>
    <n v="10"/>
    <n v="-10"/>
    <n v="0"/>
    <n v="7500"/>
    <n v="-7500"/>
    <n v="750"/>
  </r>
  <r>
    <n v="2706"/>
    <x v="6"/>
    <n v="8"/>
    <s v="ene"/>
    <n v="2025"/>
    <s v="Entrada"/>
    <x v="1"/>
    <x v="2"/>
    <n v="18"/>
    <n v="0"/>
    <n v="18"/>
    <n v="21600"/>
    <n v="0"/>
    <n v="21600"/>
    <n v="1200"/>
  </r>
  <r>
    <n v="2707"/>
    <x v="6"/>
    <n v="8"/>
    <s v="ene"/>
    <n v="2025"/>
    <s v="Salida"/>
    <x v="2"/>
    <x v="4"/>
    <n v="0"/>
    <n v="1"/>
    <n v="-1"/>
    <n v="0"/>
    <n v="70"/>
    <n v="-70"/>
    <n v="70"/>
  </r>
  <r>
    <n v="2708"/>
    <x v="6"/>
    <n v="8"/>
    <s v="ene"/>
    <n v="2025"/>
    <s v="Salida"/>
    <x v="2"/>
    <x v="1"/>
    <n v="0"/>
    <n v="17"/>
    <n v="-17"/>
    <n v="0"/>
    <n v="25500"/>
    <n v="-25500"/>
    <n v="1500"/>
  </r>
  <r>
    <n v="2709"/>
    <x v="6"/>
    <n v="8"/>
    <s v="ene"/>
    <n v="2025"/>
    <s v="Entrada"/>
    <x v="1"/>
    <x v="6"/>
    <n v="20"/>
    <n v="0"/>
    <n v="20"/>
    <n v="6000"/>
    <n v="0"/>
    <n v="6000"/>
    <n v="300"/>
  </r>
  <r>
    <n v="2710"/>
    <x v="6"/>
    <n v="8"/>
    <s v="ene"/>
    <n v="2025"/>
    <s v="Salida"/>
    <x v="2"/>
    <x v="3"/>
    <n v="0"/>
    <n v="17"/>
    <n v="-17"/>
    <n v="0"/>
    <n v="39100"/>
    <n v="-39100"/>
    <n v="2300"/>
  </r>
  <r>
    <n v="2711"/>
    <x v="6"/>
    <n v="8"/>
    <s v="ene"/>
    <n v="2025"/>
    <s v="Salida"/>
    <x v="2"/>
    <x v="5"/>
    <n v="0"/>
    <n v="16"/>
    <n v="-16"/>
    <n v="0"/>
    <n v="7200"/>
    <n v="-7200"/>
    <n v="450"/>
  </r>
  <r>
    <n v="2712"/>
    <x v="6"/>
    <n v="8"/>
    <s v="ene"/>
    <n v="2025"/>
    <s v="Entrada"/>
    <x v="1"/>
    <x v="0"/>
    <n v="12"/>
    <n v="0"/>
    <n v="12"/>
    <n v="7800"/>
    <n v="0"/>
    <n v="7800"/>
    <n v="650"/>
  </r>
  <r>
    <n v="2713"/>
    <x v="6"/>
    <n v="8"/>
    <s v="ene"/>
    <n v="2025"/>
    <s v="Entrada"/>
    <x v="1"/>
    <x v="2"/>
    <n v="14"/>
    <n v="0"/>
    <n v="14"/>
    <n v="16800"/>
    <n v="0"/>
    <n v="16800"/>
    <n v="1200"/>
  </r>
  <r>
    <n v="2714"/>
    <x v="6"/>
    <n v="8"/>
    <s v="ene"/>
    <n v="2025"/>
    <s v="Salida"/>
    <x v="2"/>
    <x v="4"/>
    <n v="0"/>
    <n v="2"/>
    <n v="-2"/>
    <n v="0"/>
    <n v="140"/>
    <n v="-140"/>
    <n v="70"/>
  </r>
  <r>
    <n v="2715"/>
    <x v="6"/>
    <n v="8"/>
    <s v="ene"/>
    <n v="2025"/>
    <s v="Salida"/>
    <x v="2"/>
    <x v="1"/>
    <n v="0"/>
    <n v="17"/>
    <n v="-17"/>
    <n v="0"/>
    <n v="25500"/>
    <n v="-25500"/>
    <n v="1500"/>
  </r>
  <r>
    <n v="2716"/>
    <x v="6"/>
    <n v="8"/>
    <s v="ene"/>
    <n v="2025"/>
    <s v="Salida"/>
    <x v="2"/>
    <x v="6"/>
    <n v="0"/>
    <n v="13"/>
    <n v="-13"/>
    <n v="0"/>
    <n v="5200"/>
    <n v="-5200"/>
    <n v="400"/>
  </r>
  <r>
    <n v="2717"/>
    <x v="6"/>
    <n v="8"/>
    <s v="ene"/>
    <n v="2025"/>
    <s v="Salida"/>
    <x v="2"/>
    <x v="3"/>
    <n v="0"/>
    <n v="2"/>
    <n v="-2"/>
    <n v="0"/>
    <n v="4600"/>
    <n v="-4600"/>
    <n v="2300"/>
  </r>
  <r>
    <n v="2718"/>
    <x v="6"/>
    <n v="8"/>
    <s v="ene"/>
    <n v="2025"/>
    <s v="Entrada"/>
    <x v="1"/>
    <x v="5"/>
    <n v="19"/>
    <n v="0"/>
    <n v="19"/>
    <n v="9120"/>
    <n v="0"/>
    <n v="9120"/>
    <n v="480"/>
  </r>
  <r>
    <n v="2719"/>
    <x v="6"/>
    <n v="8"/>
    <s v="ene"/>
    <n v="2025"/>
    <s v="Entrada"/>
    <x v="1"/>
    <x v="0"/>
    <n v="5"/>
    <n v="0"/>
    <n v="5"/>
    <n v="3250"/>
    <n v="0"/>
    <n v="3250"/>
    <n v="650"/>
  </r>
  <r>
    <n v="2720"/>
    <x v="6"/>
    <n v="8"/>
    <s v="ene"/>
    <n v="2025"/>
    <s v="Salida"/>
    <x v="2"/>
    <x v="2"/>
    <n v="0"/>
    <n v="17"/>
    <n v="-17"/>
    <n v="0"/>
    <n v="25500"/>
    <n v="-25500"/>
    <n v="1500"/>
  </r>
  <r>
    <n v="2721"/>
    <x v="6"/>
    <n v="8"/>
    <s v="ene"/>
    <n v="2025"/>
    <s v="Salida"/>
    <x v="2"/>
    <x v="4"/>
    <n v="0"/>
    <n v="17"/>
    <n v="-17"/>
    <n v="0"/>
    <n v="1190"/>
    <n v="-1190"/>
    <n v="70"/>
  </r>
  <r>
    <n v="2722"/>
    <x v="6"/>
    <n v="8"/>
    <s v="ene"/>
    <n v="2025"/>
    <s v="Salida"/>
    <x v="2"/>
    <x v="1"/>
    <n v="0"/>
    <n v="11"/>
    <n v="-11"/>
    <n v="0"/>
    <n v="16500"/>
    <n v="-16500"/>
    <n v="1500"/>
  </r>
  <r>
    <n v="2723"/>
    <x v="6"/>
    <n v="8"/>
    <s v="ene"/>
    <n v="2025"/>
    <s v="Salida"/>
    <x v="2"/>
    <x v="6"/>
    <n v="0"/>
    <n v="10"/>
    <n v="-10"/>
    <n v="0"/>
    <n v="4000"/>
    <n v="-4000"/>
    <n v="400"/>
  </r>
  <r>
    <n v="2724"/>
    <x v="6"/>
    <n v="8"/>
    <s v="ene"/>
    <n v="2025"/>
    <s v="Salida"/>
    <x v="2"/>
    <x v="3"/>
    <n v="0"/>
    <n v="12"/>
    <n v="-12"/>
    <n v="0"/>
    <n v="27600"/>
    <n v="-27600"/>
    <n v="2300"/>
  </r>
  <r>
    <n v="2725"/>
    <x v="6"/>
    <n v="8"/>
    <s v="ene"/>
    <n v="2025"/>
    <s v="Entrada"/>
    <x v="1"/>
    <x v="5"/>
    <n v="12"/>
    <n v="0"/>
    <n v="12"/>
    <n v="5760"/>
    <n v="0"/>
    <n v="5760"/>
    <n v="480"/>
  </r>
  <r>
    <n v="2726"/>
    <x v="6"/>
    <n v="8"/>
    <s v="ene"/>
    <n v="2025"/>
    <s v="Salida"/>
    <x v="2"/>
    <x v="0"/>
    <n v="0"/>
    <n v="1"/>
    <n v="-1"/>
    <n v="0"/>
    <n v="750"/>
    <n v="-750"/>
    <n v="750"/>
  </r>
  <r>
    <n v="2727"/>
    <x v="6"/>
    <n v="8"/>
    <s v="ene"/>
    <n v="2025"/>
    <s v="Salida"/>
    <x v="2"/>
    <x v="2"/>
    <n v="0"/>
    <n v="17"/>
    <n v="-17"/>
    <n v="0"/>
    <n v="25500"/>
    <n v="-25500"/>
    <n v="1500"/>
  </r>
  <r>
    <n v="2728"/>
    <x v="6"/>
    <n v="8"/>
    <s v="ene"/>
    <n v="2025"/>
    <s v="Entrada"/>
    <x v="1"/>
    <x v="4"/>
    <n v="22"/>
    <n v="0"/>
    <n v="22"/>
    <n v="1100"/>
    <n v="0"/>
    <n v="1100"/>
    <n v="50"/>
  </r>
  <r>
    <n v="2729"/>
    <x v="6"/>
    <n v="8"/>
    <s v="ene"/>
    <n v="2025"/>
    <s v="Entrada"/>
    <x v="1"/>
    <x v="1"/>
    <n v="5"/>
    <n v="0"/>
    <n v="5"/>
    <n v="6000"/>
    <n v="0"/>
    <n v="6000"/>
    <n v="1200"/>
  </r>
  <r>
    <n v="2730"/>
    <x v="6"/>
    <n v="8"/>
    <s v="ene"/>
    <n v="2025"/>
    <s v="Entrada"/>
    <x v="1"/>
    <x v="6"/>
    <n v="19"/>
    <n v="0"/>
    <n v="19"/>
    <n v="5700"/>
    <n v="0"/>
    <n v="5700"/>
    <n v="300"/>
  </r>
  <r>
    <n v="2731"/>
    <x v="6"/>
    <n v="8"/>
    <s v="ene"/>
    <n v="2025"/>
    <s v="Entrada"/>
    <x v="1"/>
    <x v="3"/>
    <n v="3"/>
    <n v="0"/>
    <n v="3"/>
    <n v="6000"/>
    <n v="0"/>
    <n v="6000"/>
    <n v="2000"/>
  </r>
  <r>
    <n v="2732"/>
    <x v="6"/>
    <n v="8"/>
    <s v="ene"/>
    <n v="2025"/>
    <s v="Salida"/>
    <x v="2"/>
    <x v="5"/>
    <n v="0"/>
    <n v="17"/>
    <n v="-17"/>
    <n v="0"/>
    <n v="7650"/>
    <n v="-7650"/>
    <n v="450"/>
  </r>
  <r>
    <n v="2733"/>
    <x v="6"/>
    <n v="8"/>
    <s v="ene"/>
    <n v="2025"/>
    <s v="Salida"/>
    <x v="2"/>
    <x v="0"/>
    <n v="0"/>
    <n v="20"/>
    <n v="-20"/>
    <n v="0"/>
    <n v="15000"/>
    <n v="-15000"/>
    <n v="750"/>
  </r>
  <r>
    <n v="2734"/>
    <x v="6"/>
    <n v="8"/>
    <s v="ene"/>
    <n v="2025"/>
    <s v="Entrada"/>
    <x v="1"/>
    <x v="2"/>
    <n v="10"/>
    <n v="0"/>
    <n v="10"/>
    <n v="12000"/>
    <n v="0"/>
    <n v="12000"/>
    <n v="1200"/>
  </r>
  <r>
    <n v="2735"/>
    <x v="6"/>
    <n v="8"/>
    <s v="ene"/>
    <n v="2025"/>
    <s v="Salida"/>
    <x v="2"/>
    <x v="4"/>
    <n v="0"/>
    <n v="15"/>
    <n v="-15"/>
    <n v="0"/>
    <n v="1050"/>
    <n v="-1050"/>
    <n v="70"/>
  </r>
  <r>
    <n v="2736"/>
    <x v="6"/>
    <n v="8"/>
    <s v="ene"/>
    <n v="2025"/>
    <s v="Salida"/>
    <x v="2"/>
    <x v="1"/>
    <n v="0"/>
    <n v="2"/>
    <n v="-2"/>
    <n v="0"/>
    <n v="3000"/>
    <n v="-3000"/>
    <n v="1500"/>
  </r>
  <r>
    <n v="2737"/>
    <x v="6"/>
    <n v="8"/>
    <s v="ene"/>
    <n v="2025"/>
    <s v="Entrada"/>
    <x v="1"/>
    <x v="6"/>
    <n v="8"/>
    <n v="0"/>
    <n v="8"/>
    <n v="2400"/>
    <n v="0"/>
    <n v="2400"/>
    <n v="300"/>
  </r>
  <r>
    <n v="2738"/>
    <x v="6"/>
    <n v="8"/>
    <s v="ene"/>
    <n v="2025"/>
    <s v="Salida"/>
    <x v="2"/>
    <x v="3"/>
    <n v="0"/>
    <n v="14"/>
    <n v="-14"/>
    <n v="0"/>
    <n v="32200"/>
    <n v="-32200"/>
    <n v="2300"/>
  </r>
  <r>
    <n v="2739"/>
    <x v="6"/>
    <n v="8"/>
    <s v="ene"/>
    <n v="2025"/>
    <s v="Entrada"/>
    <x v="1"/>
    <x v="5"/>
    <n v="22"/>
    <n v="0"/>
    <n v="22"/>
    <n v="10560"/>
    <n v="0"/>
    <n v="10560"/>
    <n v="480"/>
  </r>
  <r>
    <n v="2740"/>
    <x v="6"/>
    <n v="8"/>
    <s v="ene"/>
    <n v="2025"/>
    <s v="Entrada"/>
    <x v="1"/>
    <x v="0"/>
    <n v="19"/>
    <n v="0"/>
    <n v="19"/>
    <n v="12350"/>
    <n v="0"/>
    <n v="12350"/>
    <n v="650"/>
  </r>
  <r>
    <n v="2741"/>
    <x v="6"/>
    <n v="8"/>
    <s v="ene"/>
    <n v="2025"/>
    <s v="Salida"/>
    <x v="2"/>
    <x v="2"/>
    <n v="0"/>
    <n v="17"/>
    <n v="-17"/>
    <n v="0"/>
    <n v="25500"/>
    <n v="-25500"/>
    <n v="1500"/>
  </r>
  <r>
    <n v="2742"/>
    <x v="6"/>
    <n v="8"/>
    <s v="ene"/>
    <n v="2025"/>
    <s v="Entrada"/>
    <x v="1"/>
    <x v="4"/>
    <n v="1"/>
    <n v="0"/>
    <n v="1"/>
    <n v="50"/>
    <n v="0"/>
    <n v="50"/>
    <n v="50"/>
  </r>
  <r>
    <n v="2743"/>
    <x v="6"/>
    <n v="8"/>
    <s v="ene"/>
    <n v="2025"/>
    <s v="Entrada"/>
    <x v="1"/>
    <x v="1"/>
    <n v="3"/>
    <n v="0"/>
    <n v="3"/>
    <n v="3600"/>
    <n v="0"/>
    <n v="3600"/>
    <n v="1200"/>
  </r>
  <r>
    <n v="2744"/>
    <x v="6"/>
    <n v="8"/>
    <s v="ene"/>
    <n v="2025"/>
    <s v="Entrada"/>
    <x v="1"/>
    <x v="6"/>
    <n v="17"/>
    <n v="0"/>
    <n v="17"/>
    <n v="5100"/>
    <n v="0"/>
    <n v="5100"/>
    <n v="300"/>
  </r>
  <r>
    <n v="2745"/>
    <x v="6"/>
    <n v="8"/>
    <s v="ene"/>
    <n v="2025"/>
    <s v="Entrada"/>
    <x v="1"/>
    <x v="3"/>
    <n v="21"/>
    <n v="0"/>
    <n v="21"/>
    <n v="42000"/>
    <n v="0"/>
    <n v="42000"/>
    <n v="2000"/>
  </r>
  <r>
    <n v="2746"/>
    <x v="6"/>
    <n v="8"/>
    <s v="ene"/>
    <n v="2025"/>
    <s v="Entrada"/>
    <x v="1"/>
    <x v="5"/>
    <n v="14"/>
    <n v="0"/>
    <n v="14"/>
    <n v="6720"/>
    <n v="0"/>
    <n v="6720"/>
    <n v="480"/>
  </r>
  <r>
    <n v="2747"/>
    <x v="6"/>
    <n v="8"/>
    <s v="ene"/>
    <n v="2025"/>
    <s v="Entrada"/>
    <x v="1"/>
    <x v="0"/>
    <n v="3"/>
    <n v="0"/>
    <n v="3"/>
    <n v="1950"/>
    <n v="0"/>
    <n v="1950"/>
    <n v="650"/>
  </r>
  <r>
    <n v="2748"/>
    <x v="6"/>
    <n v="8"/>
    <s v="ene"/>
    <n v="2025"/>
    <s v="Entrada"/>
    <x v="1"/>
    <x v="2"/>
    <n v="14"/>
    <n v="0"/>
    <n v="14"/>
    <n v="16800"/>
    <n v="0"/>
    <n v="16800"/>
    <n v="1200"/>
  </r>
  <r>
    <n v="2749"/>
    <x v="6"/>
    <n v="8"/>
    <s v="ene"/>
    <n v="2025"/>
    <s v="Salida"/>
    <x v="2"/>
    <x v="4"/>
    <n v="0"/>
    <n v="1"/>
    <n v="-1"/>
    <n v="0"/>
    <n v="70"/>
    <n v="-70"/>
    <n v="70"/>
  </r>
  <r>
    <n v="2750"/>
    <x v="6"/>
    <n v="8"/>
    <s v="ene"/>
    <n v="2025"/>
    <s v="Salida"/>
    <x v="2"/>
    <x v="1"/>
    <n v="0"/>
    <n v="17"/>
    <n v="-17"/>
    <n v="0"/>
    <n v="25500"/>
    <n v="-25500"/>
    <n v="1500"/>
  </r>
  <r>
    <n v="2751"/>
    <x v="6"/>
    <n v="8"/>
    <s v="ene"/>
    <n v="2025"/>
    <s v="Salida"/>
    <x v="2"/>
    <x v="6"/>
    <n v="0"/>
    <n v="2"/>
    <n v="-2"/>
    <n v="0"/>
    <n v="800"/>
    <n v="-800"/>
    <n v="400"/>
  </r>
  <r>
    <n v="2752"/>
    <x v="6"/>
    <n v="8"/>
    <s v="ene"/>
    <n v="2025"/>
    <s v="Entrada"/>
    <x v="1"/>
    <x v="3"/>
    <n v="3"/>
    <n v="0"/>
    <n v="3"/>
    <n v="6000"/>
    <n v="0"/>
    <n v="6000"/>
    <n v="2000"/>
  </r>
  <r>
    <n v="2753"/>
    <x v="6"/>
    <n v="8"/>
    <s v="ene"/>
    <n v="2025"/>
    <s v="Entrada"/>
    <x v="1"/>
    <x v="5"/>
    <n v="3"/>
    <n v="0"/>
    <n v="3"/>
    <n v="1440"/>
    <n v="0"/>
    <n v="1440"/>
    <n v="480"/>
  </r>
  <r>
    <n v="2754"/>
    <x v="6"/>
    <n v="8"/>
    <s v="ene"/>
    <n v="2025"/>
    <s v="Entrada"/>
    <x v="1"/>
    <x v="0"/>
    <n v="3"/>
    <n v="0"/>
    <n v="3"/>
    <n v="1950"/>
    <n v="0"/>
    <n v="1950"/>
    <n v="650"/>
  </r>
  <r>
    <n v="2755"/>
    <x v="6"/>
    <n v="8"/>
    <s v="ene"/>
    <n v="2025"/>
    <s v="Salida"/>
    <x v="2"/>
    <x v="2"/>
    <n v="0"/>
    <n v="1"/>
    <n v="-1"/>
    <n v="0"/>
    <n v="1500"/>
    <n v="-1500"/>
    <n v="1500"/>
  </r>
  <r>
    <n v="2756"/>
    <x v="6"/>
    <n v="8"/>
    <s v="ene"/>
    <n v="2025"/>
    <s v="Entrada"/>
    <x v="1"/>
    <x v="4"/>
    <n v="3"/>
    <n v="0"/>
    <n v="3"/>
    <n v="150"/>
    <n v="0"/>
    <n v="150"/>
    <n v="50"/>
  </r>
  <r>
    <n v="2757"/>
    <x v="6"/>
    <n v="8"/>
    <s v="ene"/>
    <n v="2025"/>
    <s v="Salida"/>
    <x v="2"/>
    <x v="1"/>
    <n v="0"/>
    <n v="2"/>
    <n v="-2"/>
    <n v="0"/>
    <n v="3000"/>
    <n v="-3000"/>
    <n v="1500"/>
  </r>
  <r>
    <n v="2758"/>
    <x v="6"/>
    <n v="8"/>
    <s v="ene"/>
    <n v="2025"/>
    <s v="Entrada"/>
    <x v="1"/>
    <x v="6"/>
    <n v="19"/>
    <n v="0"/>
    <n v="19"/>
    <n v="5700"/>
    <n v="0"/>
    <n v="5700"/>
    <n v="300"/>
  </r>
  <r>
    <n v="2759"/>
    <x v="6"/>
    <n v="8"/>
    <s v="ene"/>
    <n v="2025"/>
    <s v="Entrada"/>
    <x v="1"/>
    <x v="3"/>
    <n v="4"/>
    <n v="0"/>
    <n v="4"/>
    <n v="8000"/>
    <n v="0"/>
    <n v="8000"/>
    <n v="2000"/>
  </r>
  <r>
    <n v="2760"/>
    <x v="6"/>
    <n v="8"/>
    <s v="ene"/>
    <n v="2025"/>
    <s v="Salida"/>
    <x v="2"/>
    <x v="5"/>
    <n v="0"/>
    <n v="11"/>
    <n v="-11"/>
    <n v="0"/>
    <n v="4950"/>
    <n v="-4950"/>
    <n v="450"/>
  </r>
  <r>
    <n v="2761"/>
    <x v="6"/>
    <n v="8"/>
    <s v="ene"/>
    <n v="2025"/>
    <s v="Entrada"/>
    <x v="1"/>
    <x v="0"/>
    <n v="13"/>
    <n v="0"/>
    <n v="13"/>
    <n v="8450"/>
    <n v="0"/>
    <n v="8450"/>
    <n v="650"/>
  </r>
  <r>
    <n v="2762"/>
    <x v="6"/>
    <n v="8"/>
    <s v="ene"/>
    <n v="2025"/>
    <s v="Entrada"/>
    <x v="1"/>
    <x v="2"/>
    <n v="3"/>
    <n v="0"/>
    <n v="3"/>
    <n v="3600"/>
    <n v="0"/>
    <n v="3600"/>
    <n v="1200"/>
  </r>
  <r>
    <n v="2763"/>
    <x v="6"/>
    <n v="8"/>
    <s v="ene"/>
    <n v="2025"/>
    <s v="Entrada"/>
    <x v="1"/>
    <x v="4"/>
    <n v="20"/>
    <n v="0"/>
    <n v="20"/>
    <n v="1000"/>
    <n v="0"/>
    <n v="1000"/>
    <n v="50"/>
  </r>
  <r>
    <n v="2764"/>
    <x v="6"/>
    <n v="8"/>
    <s v="ene"/>
    <n v="2025"/>
    <s v="Salida"/>
    <x v="2"/>
    <x v="1"/>
    <n v="0"/>
    <n v="1"/>
    <n v="-1"/>
    <n v="0"/>
    <n v="1500"/>
    <n v="-1500"/>
    <n v="1500"/>
  </r>
  <r>
    <n v="2765"/>
    <x v="6"/>
    <n v="8"/>
    <s v="ene"/>
    <n v="2025"/>
    <s v="Entrada"/>
    <x v="1"/>
    <x v="6"/>
    <n v="3"/>
    <n v="0"/>
    <n v="3"/>
    <n v="900"/>
    <n v="0"/>
    <n v="900"/>
    <n v="300"/>
  </r>
  <r>
    <n v="2766"/>
    <x v="6"/>
    <n v="8"/>
    <s v="ene"/>
    <n v="2025"/>
    <s v="Entrada"/>
    <x v="1"/>
    <x v="3"/>
    <n v="8"/>
    <n v="0"/>
    <n v="8"/>
    <n v="16000"/>
    <n v="0"/>
    <n v="16000"/>
    <n v="2000"/>
  </r>
  <r>
    <n v="2767"/>
    <x v="6"/>
    <n v="8"/>
    <s v="ene"/>
    <n v="2025"/>
    <s v="Entrada"/>
    <x v="1"/>
    <x v="5"/>
    <n v="17"/>
    <n v="0"/>
    <n v="17"/>
    <n v="8160"/>
    <n v="0"/>
    <n v="8160"/>
    <n v="480"/>
  </r>
  <r>
    <n v="2768"/>
    <x v="6"/>
    <n v="8"/>
    <s v="ene"/>
    <n v="2025"/>
    <s v="Entrada"/>
    <x v="1"/>
    <x v="0"/>
    <n v="21"/>
    <n v="0"/>
    <n v="21"/>
    <n v="13650"/>
    <n v="0"/>
    <n v="13650"/>
    <n v="650"/>
  </r>
  <r>
    <n v="2769"/>
    <x v="6"/>
    <n v="8"/>
    <s v="ene"/>
    <n v="2025"/>
    <s v="Salida"/>
    <x v="2"/>
    <x v="2"/>
    <n v="0"/>
    <n v="20"/>
    <n v="-20"/>
    <n v="0"/>
    <n v="30000"/>
    <n v="-30000"/>
    <n v="1500"/>
  </r>
  <r>
    <n v="2770"/>
    <x v="6"/>
    <n v="8"/>
    <s v="ene"/>
    <n v="2025"/>
    <s v="Salida"/>
    <x v="2"/>
    <x v="4"/>
    <n v="0"/>
    <n v="14"/>
    <n v="-14"/>
    <n v="0"/>
    <n v="980"/>
    <n v="-980"/>
    <n v="70"/>
  </r>
  <r>
    <n v="2771"/>
    <x v="6"/>
    <n v="8"/>
    <s v="ene"/>
    <n v="2025"/>
    <s v="Entrada"/>
    <x v="1"/>
    <x v="1"/>
    <n v="17"/>
    <n v="0"/>
    <n v="17"/>
    <n v="20400"/>
    <n v="0"/>
    <n v="20400"/>
    <n v="1200"/>
  </r>
  <r>
    <n v="2772"/>
    <x v="6"/>
    <n v="8"/>
    <s v="ene"/>
    <n v="2025"/>
    <s v="Salida"/>
    <x v="2"/>
    <x v="6"/>
    <n v="0"/>
    <n v="4"/>
    <n v="-4"/>
    <n v="0"/>
    <n v="1600"/>
    <n v="-1600"/>
    <n v="400"/>
  </r>
  <r>
    <n v="2773"/>
    <x v="6"/>
    <n v="8"/>
    <s v="ene"/>
    <n v="2025"/>
    <s v="Salida"/>
    <x v="2"/>
    <x v="3"/>
    <n v="0"/>
    <n v="17"/>
    <n v="-17"/>
    <n v="0"/>
    <n v="39100"/>
    <n v="-39100"/>
    <n v="2300"/>
  </r>
  <r>
    <n v="2774"/>
    <x v="6"/>
    <n v="8"/>
    <s v="ene"/>
    <n v="2025"/>
    <s v="Entrada"/>
    <x v="1"/>
    <x v="5"/>
    <n v="16"/>
    <n v="0"/>
    <n v="16"/>
    <n v="7680"/>
    <n v="0"/>
    <n v="7680"/>
    <n v="480"/>
  </r>
  <r>
    <n v="2775"/>
    <x v="6"/>
    <n v="8"/>
    <s v="ene"/>
    <n v="2025"/>
    <s v="Salida"/>
    <x v="2"/>
    <x v="0"/>
    <n v="0"/>
    <n v="12"/>
    <n v="-12"/>
    <n v="0"/>
    <n v="9000"/>
    <n v="-9000"/>
    <n v="750"/>
  </r>
  <r>
    <n v="2776"/>
    <x v="6"/>
    <n v="8"/>
    <s v="ene"/>
    <n v="2025"/>
    <s v="Salida"/>
    <x v="2"/>
    <x v="2"/>
    <n v="0"/>
    <n v="12"/>
    <n v="-12"/>
    <n v="0"/>
    <n v="18000"/>
    <n v="-18000"/>
    <n v="1500"/>
  </r>
  <r>
    <n v="2777"/>
    <x v="6"/>
    <n v="8"/>
    <s v="ene"/>
    <n v="2025"/>
    <s v="Salida"/>
    <x v="2"/>
    <x v="4"/>
    <n v="0"/>
    <n v="10"/>
    <n v="-10"/>
    <n v="0"/>
    <n v="700"/>
    <n v="-700"/>
    <n v="70"/>
  </r>
  <r>
    <n v="2778"/>
    <x v="6"/>
    <n v="8"/>
    <s v="ene"/>
    <n v="2025"/>
    <s v="Salida"/>
    <x v="2"/>
    <x v="1"/>
    <n v="0"/>
    <n v="17"/>
    <n v="-17"/>
    <n v="0"/>
    <n v="25500"/>
    <n v="-25500"/>
    <n v="1500"/>
  </r>
  <r>
    <n v="2779"/>
    <x v="6"/>
    <n v="8"/>
    <s v="ene"/>
    <n v="2025"/>
    <s v="Entrada"/>
    <x v="1"/>
    <x v="6"/>
    <n v="5"/>
    <n v="0"/>
    <n v="5"/>
    <n v="1500"/>
    <n v="0"/>
    <n v="1500"/>
    <n v="300"/>
  </r>
  <r>
    <n v="2780"/>
    <x v="6"/>
    <n v="8"/>
    <s v="ene"/>
    <n v="2025"/>
    <s v="Entrada"/>
    <x v="1"/>
    <x v="3"/>
    <n v="21"/>
    <n v="0"/>
    <n v="21"/>
    <n v="42000"/>
    <n v="0"/>
    <n v="42000"/>
    <n v="2000"/>
  </r>
  <r>
    <n v="2781"/>
    <x v="6"/>
    <n v="8"/>
    <s v="ene"/>
    <n v="2025"/>
    <s v="Salida"/>
    <x v="2"/>
    <x v="5"/>
    <n v="0"/>
    <n v="10"/>
    <n v="-10"/>
    <n v="0"/>
    <n v="4500"/>
    <n v="-4500"/>
    <n v="450"/>
  </r>
  <r>
    <n v="2782"/>
    <x v="6"/>
    <n v="8"/>
    <s v="ene"/>
    <n v="2025"/>
    <s v="Salida"/>
    <x v="2"/>
    <x v="0"/>
    <n v="0"/>
    <n v="14"/>
    <n v="-14"/>
    <n v="0"/>
    <n v="10500"/>
    <n v="-10500"/>
    <n v="750"/>
  </r>
  <r>
    <n v="2783"/>
    <x v="6"/>
    <n v="8"/>
    <s v="ene"/>
    <n v="2025"/>
    <s v="Salida"/>
    <x v="2"/>
    <x v="2"/>
    <n v="0"/>
    <n v="16"/>
    <n v="-16"/>
    <n v="0"/>
    <n v="24000"/>
    <n v="-24000"/>
    <n v="1500"/>
  </r>
  <r>
    <n v="2784"/>
    <x v="6"/>
    <n v="8"/>
    <s v="ene"/>
    <n v="2025"/>
    <s v="Entrada"/>
    <x v="1"/>
    <x v="4"/>
    <n v="3"/>
    <n v="0"/>
    <n v="3"/>
    <n v="150"/>
    <n v="0"/>
    <n v="150"/>
    <n v="50"/>
  </r>
  <r>
    <n v="2785"/>
    <x v="6"/>
    <n v="8"/>
    <s v="ene"/>
    <n v="2025"/>
    <s v="Entrada"/>
    <x v="1"/>
    <x v="1"/>
    <n v="3"/>
    <n v="0"/>
    <n v="3"/>
    <n v="3600"/>
    <n v="0"/>
    <n v="3600"/>
    <n v="1200"/>
  </r>
  <r>
    <n v="2786"/>
    <x v="6"/>
    <n v="8"/>
    <s v="ene"/>
    <n v="2025"/>
    <s v="Salida"/>
    <x v="2"/>
    <x v="6"/>
    <n v="0"/>
    <n v="11"/>
    <n v="-11"/>
    <n v="0"/>
    <n v="4400"/>
    <n v="-4400"/>
    <n v="400"/>
  </r>
  <r>
    <n v="2787"/>
    <x v="6"/>
    <n v="8"/>
    <s v="ene"/>
    <n v="2025"/>
    <s v="Salida"/>
    <x v="2"/>
    <x v="3"/>
    <n v="0"/>
    <n v="17"/>
    <n v="-17"/>
    <n v="0"/>
    <n v="39100"/>
    <n v="-39100"/>
    <n v="2300"/>
  </r>
  <r>
    <n v="2788"/>
    <x v="6"/>
    <n v="8"/>
    <s v="ene"/>
    <n v="2025"/>
    <s v="Entrada"/>
    <x v="1"/>
    <x v="5"/>
    <n v="20"/>
    <n v="0"/>
    <n v="20"/>
    <n v="9600"/>
    <n v="0"/>
    <n v="9600"/>
    <n v="480"/>
  </r>
  <r>
    <n v="2789"/>
    <x v="6"/>
    <n v="8"/>
    <s v="ene"/>
    <n v="2025"/>
    <s v="Salida"/>
    <x v="2"/>
    <x v="0"/>
    <n v="0"/>
    <n v="17"/>
    <n v="-17"/>
    <n v="0"/>
    <n v="12750"/>
    <n v="-12750"/>
    <n v="750"/>
  </r>
  <r>
    <n v="2790"/>
    <x v="6"/>
    <n v="8"/>
    <s v="ene"/>
    <n v="2025"/>
    <s v="Entrada"/>
    <x v="1"/>
    <x v="2"/>
    <n v="11"/>
    <n v="0"/>
    <n v="11"/>
    <n v="13200"/>
    <n v="0"/>
    <n v="13200"/>
    <n v="1200"/>
  </r>
  <r>
    <n v="2791"/>
    <x v="6"/>
    <n v="8"/>
    <s v="ene"/>
    <n v="2025"/>
    <s v="Salida"/>
    <x v="2"/>
    <x v="4"/>
    <n v="0"/>
    <n v="17"/>
    <n v="-17"/>
    <n v="0"/>
    <n v="1190"/>
    <n v="-1190"/>
    <n v="70"/>
  </r>
  <r>
    <n v="2792"/>
    <x v="6"/>
    <n v="8"/>
    <s v="ene"/>
    <n v="2025"/>
    <s v="Entrada"/>
    <x v="1"/>
    <x v="1"/>
    <n v="3"/>
    <n v="0"/>
    <n v="3"/>
    <n v="3600"/>
    <n v="0"/>
    <n v="3600"/>
    <n v="1200"/>
  </r>
  <r>
    <n v="2793"/>
    <x v="6"/>
    <n v="8"/>
    <s v="ene"/>
    <n v="2025"/>
    <s v="Entrada"/>
    <x v="1"/>
    <x v="6"/>
    <n v="4"/>
    <n v="0"/>
    <n v="4"/>
    <n v="1200"/>
    <n v="0"/>
    <n v="1200"/>
    <n v="300"/>
  </r>
  <r>
    <n v="2794"/>
    <x v="6"/>
    <n v="8"/>
    <s v="ene"/>
    <n v="2025"/>
    <s v="Salida"/>
    <x v="2"/>
    <x v="3"/>
    <n v="0"/>
    <n v="18"/>
    <n v="-18"/>
    <n v="0"/>
    <n v="41400"/>
    <n v="-41400"/>
    <n v="2300"/>
  </r>
  <r>
    <n v="2795"/>
    <x v="6"/>
    <n v="8"/>
    <s v="ene"/>
    <n v="2025"/>
    <s v="Salida"/>
    <x v="2"/>
    <x v="5"/>
    <n v="0"/>
    <n v="13"/>
    <n v="-13"/>
    <n v="0"/>
    <n v="5850"/>
    <n v="-5850"/>
    <n v="450"/>
  </r>
  <r>
    <n v="2796"/>
    <x v="6"/>
    <n v="8"/>
    <s v="ene"/>
    <n v="2025"/>
    <s v="Salida"/>
    <x v="2"/>
    <x v="0"/>
    <n v="0"/>
    <n v="15"/>
    <n v="-15"/>
    <n v="0"/>
    <n v="11250"/>
    <n v="-11250"/>
    <n v="750"/>
  </r>
  <r>
    <n v="2797"/>
    <x v="6"/>
    <n v="8"/>
    <s v="ene"/>
    <n v="2025"/>
    <s v="Salida"/>
    <x v="2"/>
    <x v="2"/>
    <n v="0"/>
    <n v="16"/>
    <n v="-16"/>
    <n v="0"/>
    <n v="24000"/>
    <n v="-24000"/>
    <n v="1500"/>
  </r>
  <r>
    <n v="2798"/>
    <x v="6"/>
    <n v="8"/>
    <s v="ene"/>
    <n v="2025"/>
    <s v="Entrada"/>
    <x v="1"/>
    <x v="4"/>
    <n v="3"/>
    <n v="0"/>
    <n v="3"/>
    <n v="150"/>
    <n v="0"/>
    <n v="150"/>
    <n v="50"/>
  </r>
  <r>
    <n v="2799"/>
    <x v="6"/>
    <n v="8"/>
    <s v="ene"/>
    <n v="2025"/>
    <s v="Salida"/>
    <x v="2"/>
    <x v="1"/>
    <n v="0"/>
    <n v="1"/>
    <n v="-1"/>
    <n v="0"/>
    <n v="1500"/>
    <n v="-1500"/>
    <n v="1500"/>
  </r>
  <r>
    <n v="2800"/>
    <x v="6"/>
    <n v="8"/>
    <s v="ene"/>
    <n v="2025"/>
    <s v="Entrada"/>
    <x v="1"/>
    <x v="6"/>
    <n v="3"/>
    <n v="0"/>
    <n v="3"/>
    <n v="900"/>
    <n v="0"/>
    <n v="900"/>
    <n v="300"/>
  </r>
  <r>
    <n v="2801"/>
    <x v="6"/>
    <n v="8"/>
    <s v="ene"/>
    <n v="2025"/>
    <s v="Entrada"/>
    <x v="1"/>
    <x v="3"/>
    <n v="6"/>
    <n v="0"/>
    <n v="6"/>
    <n v="12000"/>
    <n v="0"/>
    <n v="12000"/>
    <n v="2000"/>
  </r>
  <r>
    <n v="2802"/>
    <x v="6"/>
    <n v="8"/>
    <s v="ene"/>
    <n v="2025"/>
    <s v="Entrada"/>
    <x v="1"/>
    <x v="5"/>
    <n v="1"/>
    <n v="0"/>
    <n v="1"/>
    <n v="480"/>
    <n v="0"/>
    <n v="480"/>
    <n v="480"/>
  </r>
  <r>
    <n v="2803"/>
    <x v="6"/>
    <n v="8"/>
    <s v="ene"/>
    <n v="2025"/>
    <s v="Salida"/>
    <x v="2"/>
    <x v="0"/>
    <n v="0"/>
    <n v="19"/>
    <n v="-19"/>
    <n v="0"/>
    <n v="14250"/>
    <n v="-14250"/>
    <n v="750"/>
  </r>
  <r>
    <n v="2804"/>
    <x v="6"/>
    <n v="8"/>
    <s v="ene"/>
    <n v="2025"/>
    <s v="Salida"/>
    <x v="2"/>
    <x v="2"/>
    <n v="0"/>
    <n v="16"/>
    <n v="-16"/>
    <n v="0"/>
    <n v="24000"/>
    <n v="-24000"/>
    <n v="1500"/>
  </r>
  <r>
    <n v="2805"/>
    <x v="6"/>
    <n v="8"/>
    <s v="ene"/>
    <n v="2025"/>
    <s v="Salida"/>
    <x v="2"/>
    <x v="4"/>
    <n v="0"/>
    <n v="4"/>
    <n v="-4"/>
    <n v="0"/>
    <n v="280"/>
    <n v="-280"/>
    <n v="70"/>
  </r>
  <r>
    <n v="2806"/>
    <x v="6"/>
    <n v="8"/>
    <s v="ene"/>
    <n v="2025"/>
    <s v="Entrada"/>
    <x v="1"/>
    <x v="1"/>
    <n v="3"/>
    <n v="0"/>
    <n v="3"/>
    <n v="3600"/>
    <n v="0"/>
    <n v="3600"/>
    <n v="1200"/>
  </r>
  <r>
    <n v="2807"/>
    <x v="6"/>
    <n v="8"/>
    <s v="ene"/>
    <n v="2025"/>
    <s v="Entrada"/>
    <x v="1"/>
    <x v="6"/>
    <n v="12"/>
    <n v="0"/>
    <n v="12"/>
    <n v="3600"/>
    <n v="0"/>
    <n v="3600"/>
    <n v="300"/>
  </r>
  <r>
    <n v="2808"/>
    <x v="6"/>
    <n v="8"/>
    <s v="ene"/>
    <n v="2025"/>
    <s v="Salida"/>
    <x v="2"/>
    <x v="3"/>
    <n v="0"/>
    <n v="15"/>
    <n v="-15"/>
    <n v="0"/>
    <n v="34500"/>
    <n v="-34500"/>
    <n v="2300"/>
  </r>
  <r>
    <n v="2809"/>
    <x v="6"/>
    <n v="8"/>
    <s v="ene"/>
    <n v="2025"/>
    <s v="Entrada"/>
    <x v="1"/>
    <x v="5"/>
    <n v="6"/>
    <n v="0"/>
    <n v="6"/>
    <n v="2880"/>
    <n v="0"/>
    <n v="2880"/>
    <n v="480"/>
  </r>
  <r>
    <n v="2810"/>
    <x v="6"/>
    <n v="8"/>
    <s v="ene"/>
    <n v="2025"/>
    <s v="Entrada"/>
    <x v="1"/>
    <x v="0"/>
    <n v="7"/>
    <n v="0"/>
    <n v="7"/>
    <n v="4550"/>
    <n v="0"/>
    <n v="4550"/>
    <n v="650"/>
  </r>
  <r>
    <n v="2811"/>
    <x v="6"/>
    <n v="8"/>
    <s v="ene"/>
    <n v="2025"/>
    <s v="Entrada"/>
    <x v="1"/>
    <x v="2"/>
    <n v="19"/>
    <n v="0"/>
    <n v="19"/>
    <n v="22800"/>
    <n v="0"/>
    <n v="22800"/>
    <n v="1200"/>
  </r>
  <r>
    <n v="2812"/>
    <x v="6"/>
    <n v="8"/>
    <s v="ene"/>
    <n v="2025"/>
    <s v="Entrada"/>
    <x v="1"/>
    <x v="4"/>
    <n v="15"/>
    <n v="0"/>
    <n v="15"/>
    <n v="750"/>
    <n v="0"/>
    <n v="750"/>
    <n v="50"/>
  </r>
  <r>
    <n v="2813"/>
    <x v="6"/>
    <n v="8"/>
    <s v="ene"/>
    <n v="2025"/>
    <s v="Entrada"/>
    <x v="1"/>
    <x v="1"/>
    <n v="8"/>
    <n v="0"/>
    <n v="8"/>
    <n v="9600"/>
    <n v="0"/>
    <n v="9600"/>
    <n v="1200"/>
  </r>
  <r>
    <n v="2814"/>
    <x v="6"/>
    <n v="8"/>
    <s v="ene"/>
    <n v="2025"/>
    <s v="Entrada"/>
    <x v="1"/>
    <x v="6"/>
    <n v="22"/>
    <n v="0"/>
    <n v="22"/>
    <n v="6600"/>
    <n v="0"/>
    <n v="6600"/>
    <n v="300"/>
  </r>
  <r>
    <n v="2815"/>
    <x v="6"/>
    <n v="8"/>
    <s v="ene"/>
    <n v="2025"/>
    <s v="Entrada"/>
    <x v="1"/>
    <x v="3"/>
    <n v="3"/>
    <n v="0"/>
    <n v="3"/>
    <n v="6000"/>
    <n v="0"/>
    <n v="6000"/>
    <n v="2000"/>
  </r>
  <r>
    <n v="2816"/>
    <x v="6"/>
    <n v="8"/>
    <s v="ene"/>
    <n v="2025"/>
    <s v="Entrada"/>
    <x v="1"/>
    <x v="5"/>
    <n v="22"/>
    <n v="0"/>
    <n v="22"/>
    <n v="10560"/>
    <n v="0"/>
    <n v="10560"/>
    <n v="480"/>
  </r>
  <r>
    <n v="2817"/>
    <x v="6"/>
    <n v="8"/>
    <s v="ene"/>
    <n v="2025"/>
    <s v="Entrada"/>
    <x v="1"/>
    <x v="0"/>
    <n v="3"/>
    <n v="0"/>
    <n v="3"/>
    <n v="1950"/>
    <n v="0"/>
    <n v="1950"/>
    <n v="650"/>
  </r>
  <r>
    <n v="2818"/>
    <x v="6"/>
    <n v="8"/>
    <s v="ene"/>
    <n v="2025"/>
    <s v="Salida"/>
    <x v="2"/>
    <x v="2"/>
    <n v="0"/>
    <n v="12"/>
    <n v="-12"/>
    <n v="0"/>
    <n v="18000"/>
    <n v="-18000"/>
    <n v="1500"/>
  </r>
  <r>
    <n v="2819"/>
    <x v="6"/>
    <n v="8"/>
    <s v="ene"/>
    <n v="2025"/>
    <s v="Entrada"/>
    <x v="1"/>
    <x v="4"/>
    <n v="21"/>
    <n v="0"/>
    <n v="21"/>
    <n v="1050"/>
    <n v="0"/>
    <n v="1050"/>
    <n v="50"/>
  </r>
  <r>
    <n v="2820"/>
    <x v="6"/>
    <n v="8"/>
    <s v="ene"/>
    <n v="2025"/>
    <s v="Salida"/>
    <x v="2"/>
    <x v="1"/>
    <n v="0"/>
    <n v="10"/>
    <n v="-10"/>
    <n v="0"/>
    <n v="15000"/>
    <n v="-15000"/>
    <n v="1500"/>
  </r>
  <r>
    <n v="2821"/>
    <x v="6"/>
    <n v="8"/>
    <s v="ene"/>
    <n v="2025"/>
    <s v="Salida"/>
    <x v="2"/>
    <x v="6"/>
    <n v="0"/>
    <n v="19"/>
    <n v="-19"/>
    <n v="0"/>
    <n v="7600"/>
    <n v="-7600"/>
    <n v="400"/>
  </r>
  <r>
    <n v="2822"/>
    <x v="6"/>
    <n v="8"/>
    <s v="ene"/>
    <n v="2025"/>
    <s v="Entrada"/>
    <x v="1"/>
    <x v="3"/>
    <n v="3"/>
    <n v="0"/>
    <n v="3"/>
    <n v="6000"/>
    <n v="0"/>
    <n v="6000"/>
    <n v="2000"/>
  </r>
  <r>
    <n v="2823"/>
    <x v="6"/>
    <n v="8"/>
    <s v="ene"/>
    <n v="2025"/>
    <s v="Entrada"/>
    <x v="1"/>
    <x v="5"/>
    <n v="3"/>
    <n v="0"/>
    <n v="3"/>
    <n v="1440"/>
    <n v="0"/>
    <n v="1440"/>
    <n v="480"/>
  </r>
  <r>
    <n v="2824"/>
    <x v="6"/>
    <n v="8"/>
    <s v="ene"/>
    <n v="2025"/>
    <s v="Salida"/>
    <x v="2"/>
    <x v="0"/>
    <n v="0"/>
    <n v="18"/>
    <n v="-18"/>
    <n v="0"/>
    <n v="13500"/>
    <n v="-13500"/>
    <n v="750"/>
  </r>
  <r>
    <n v="2825"/>
    <x v="6"/>
    <n v="8"/>
    <s v="ene"/>
    <n v="2025"/>
    <s v="Salida"/>
    <x v="2"/>
    <x v="2"/>
    <n v="0"/>
    <n v="18"/>
    <n v="-18"/>
    <n v="0"/>
    <n v="27000"/>
    <n v="-27000"/>
    <n v="1500"/>
  </r>
  <r>
    <n v="2826"/>
    <x v="6"/>
    <n v="8"/>
    <s v="ene"/>
    <n v="2025"/>
    <s v="Entrada"/>
    <x v="1"/>
    <x v="4"/>
    <n v="3"/>
    <n v="0"/>
    <n v="3"/>
    <n v="150"/>
    <n v="0"/>
    <n v="150"/>
    <n v="50"/>
  </r>
  <r>
    <n v="2827"/>
    <x v="6"/>
    <n v="8"/>
    <s v="ene"/>
    <n v="2025"/>
    <s v="Entrada"/>
    <x v="1"/>
    <x v="1"/>
    <n v="4"/>
    <n v="0"/>
    <n v="4"/>
    <n v="4800"/>
    <n v="0"/>
    <n v="4800"/>
    <n v="1200"/>
  </r>
  <r>
    <n v="2828"/>
    <x v="6"/>
    <n v="8"/>
    <s v="ene"/>
    <n v="2025"/>
    <s v="Salida"/>
    <x v="2"/>
    <x v="6"/>
    <n v="0"/>
    <n v="16"/>
    <n v="-16"/>
    <n v="0"/>
    <n v="6400"/>
    <n v="-6400"/>
    <n v="400"/>
  </r>
  <r>
    <n v="2829"/>
    <x v="6"/>
    <n v="8"/>
    <s v="ene"/>
    <n v="2025"/>
    <s v="Salida"/>
    <x v="2"/>
    <x v="3"/>
    <n v="0"/>
    <n v="13"/>
    <n v="-13"/>
    <n v="0"/>
    <n v="29900"/>
    <n v="-29900"/>
    <n v="2300"/>
  </r>
  <r>
    <n v="2830"/>
    <x v="6"/>
    <n v="8"/>
    <s v="ene"/>
    <n v="2025"/>
    <s v="Salida"/>
    <x v="2"/>
    <x v="5"/>
    <n v="0"/>
    <n v="18"/>
    <n v="-18"/>
    <n v="0"/>
    <n v="8100"/>
    <n v="-8100"/>
    <n v="450"/>
  </r>
  <r>
    <n v="2831"/>
    <x v="6"/>
    <n v="8"/>
    <s v="ene"/>
    <n v="2025"/>
    <s v="Entrada"/>
    <x v="1"/>
    <x v="0"/>
    <n v="3"/>
    <n v="0"/>
    <n v="3"/>
    <n v="1950"/>
    <n v="0"/>
    <n v="1950"/>
    <n v="650"/>
  </r>
  <r>
    <n v="2832"/>
    <x v="6"/>
    <n v="8"/>
    <s v="ene"/>
    <n v="2025"/>
    <s v="Salida"/>
    <x v="2"/>
    <x v="2"/>
    <n v="0"/>
    <n v="20"/>
    <n v="-20"/>
    <n v="0"/>
    <n v="30000"/>
    <n v="-30000"/>
    <n v="1500"/>
  </r>
  <r>
    <n v="2833"/>
    <x v="6"/>
    <n v="8"/>
    <s v="ene"/>
    <n v="2025"/>
    <s v="Salida"/>
    <x v="2"/>
    <x v="4"/>
    <n v="0"/>
    <n v="17"/>
    <n v="-17"/>
    <n v="0"/>
    <n v="1190"/>
    <n v="-1190"/>
    <n v="70"/>
  </r>
  <r>
    <n v="2834"/>
    <x v="6"/>
    <n v="8"/>
    <s v="ene"/>
    <n v="2025"/>
    <s v="Entrada"/>
    <x v="1"/>
    <x v="1"/>
    <n v="15"/>
    <n v="0"/>
    <n v="15"/>
    <n v="18000"/>
    <n v="0"/>
    <n v="18000"/>
    <n v="1200"/>
  </r>
  <r>
    <n v="2835"/>
    <x v="6"/>
    <n v="8"/>
    <s v="ene"/>
    <n v="2025"/>
    <s v="Entrada"/>
    <x v="1"/>
    <x v="6"/>
    <n v="2"/>
    <n v="0"/>
    <n v="2"/>
    <n v="600"/>
    <n v="0"/>
    <n v="600"/>
    <n v="300"/>
  </r>
  <r>
    <n v="2836"/>
    <x v="6"/>
    <n v="8"/>
    <s v="ene"/>
    <n v="2025"/>
    <s v="Salida"/>
    <x v="2"/>
    <x v="3"/>
    <n v="0"/>
    <n v="2"/>
    <n v="-2"/>
    <n v="0"/>
    <n v="4600"/>
    <n v="-4600"/>
    <n v="2300"/>
  </r>
  <r>
    <n v="2837"/>
    <x v="6"/>
    <n v="8"/>
    <s v="ene"/>
    <n v="2025"/>
    <s v="Entrada"/>
    <x v="1"/>
    <x v="5"/>
    <n v="22"/>
    <n v="0"/>
    <n v="22"/>
    <n v="10560"/>
    <n v="0"/>
    <n v="10560"/>
    <n v="480"/>
  </r>
  <r>
    <n v="2838"/>
    <x v="6"/>
    <n v="8"/>
    <s v="ene"/>
    <n v="2025"/>
    <s v="Entrada"/>
    <x v="1"/>
    <x v="0"/>
    <n v="17"/>
    <n v="0"/>
    <n v="17"/>
    <n v="11050"/>
    <n v="0"/>
    <n v="11050"/>
    <n v="650"/>
  </r>
  <r>
    <n v="2839"/>
    <x v="6"/>
    <n v="8"/>
    <s v="ene"/>
    <n v="2025"/>
    <s v="Entrada"/>
    <x v="1"/>
    <x v="2"/>
    <n v="3"/>
    <n v="0"/>
    <n v="3"/>
    <n v="3600"/>
    <n v="0"/>
    <n v="3600"/>
    <n v="1200"/>
  </r>
  <r>
    <n v="2840"/>
    <x v="6"/>
    <n v="8"/>
    <s v="ene"/>
    <n v="2025"/>
    <s v="Entrada"/>
    <x v="1"/>
    <x v="4"/>
    <n v="3"/>
    <n v="0"/>
    <n v="3"/>
    <n v="150"/>
    <n v="0"/>
    <n v="150"/>
    <n v="50"/>
  </r>
  <r>
    <n v="2841"/>
    <x v="6"/>
    <n v="8"/>
    <s v="ene"/>
    <n v="2025"/>
    <s v="Salida"/>
    <x v="2"/>
    <x v="1"/>
    <n v="0"/>
    <n v="12"/>
    <n v="-12"/>
    <n v="0"/>
    <n v="18000"/>
    <n v="-18000"/>
    <n v="1500"/>
  </r>
  <r>
    <n v="2842"/>
    <x v="6"/>
    <n v="8"/>
    <s v="ene"/>
    <n v="2025"/>
    <s v="Entrada"/>
    <x v="1"/>
    <x v="6"/>
    <n v="20"/>
    <n v="0"/>
    <n v="20"/>
    <n v="6000"/>
    <n v="0"/>
    <n v="6000"/>
    <n v="300"/>
  </r>
  <r>
    <n v="2843"/>
    <x v="6"/>
    <n v="8"/>
    <s v="ene"/>
    <n v="2025"/>
    <s v="Entrada"/>
    <x v="1"/>
    <x v="3"/>
    <n v="3"/>
    <n v="0"/>
    <n v="3"/>
    <n v="6000"/>
    <n v="0"/>
    <n v="6000"/>
    <n v="2000"/>
  </r>
  <r>
    <n v="2844"/>
    <x v="6"/>
    <n v="8"/>
    <s v="ene"/>
    <n v="2025"/>
    <s v="Entrada"/>
    <x v="1"/>
    <x v="5"/>
    <n v="3"/>
    <n v="0"/>
    <n v="3"/>
    <n v="1440"/>
    <n v="0"/>
    <n v="1440"/>
    <n v="480"/>
  </r>
  <r>
    <n v="2845"/>
    <x v="6"/>
    <n v="8"/>
    <s v="ene"/>
    <n v="2025"/>
    <s v="Entrada"/>
    <x v="1"/>
    <x v="0"/>
    <n v="10"/>
    <n v="0"/>
    <n v="10"/>
    <n v="6500"/>
    <n v="0"/>
    <n v="6500"/>
    <n v="650"/>
  </r>
  <r>
    <n v="2846"/>
    <x v="6"/>
    <n v="8"/>
    <s v="ene"/>
    <n v="2025"/>
    <s v="Entrada"/>
    <x v="1"/>
    <x v="2"/>
    <n v="4"/>
    <n v="0"/>
    <n v="4"/>
    <n v="4800"/>
    <n v="0"/>
    <n v="4800"/>
    <n v="1200"/>
  </r>
  <r>
    <n v="2847"/>
    <x v="6"/>
    <n v="8"/>
    <s v="ene"/>
    <n v="2025"/>
    <s v="Salida"/>
    <x v="2"/>
    <x v="4"/>
    <n v="0"/>
    <n v="15"/>
    <n v="-15"/>
    <n v="0"/>
    <n v="1050"/>
    <n v="-1050"/>
    <n v="70"/>
  </r>
  <r>
    <n v="2848"/>
    <x v="6"/>
    <n v="8"/>
    <s v="ene"/>
    <n v="2025"/>
    <s v="Entrada"/>
    <x v="1"/>
    <x v="1"/>
    <n v="12"/>
    <n v="0"/>
    <n v="12"/>
    <n v="14400"/>
    <n v="0"/>
    <n v="14400"/>
    <n v="1200"/>
  </r>
  <r>
    <n v="2849"/>
    <x v="6"/>
    <n v="8"/>
    <s v="ene"/>
    <n v="2025"/>
    <s v="Entrada"/>
    <x v="1"/>
    <x v="6"/>
    <n v="8"/>
    <n v="0"/>
    <n v="8"/>
    <n v="2400"/>
    <n v="0"/>
    <n v="2400"/>
    <n v="300"/>
  </r>
  <r>
    <n v="2850"/>
    <x v="6"/>
    <n v="8"/>
    <s v="ene"/>
    <n v="2025"/>
    <s v="Entrada"/>
    <x v="1"/>
    <x v="3"/>
    <n v="18"/>
    <n v="0"/>
    <n v="18"/>
    <n v="36000"/>
    <n v="0"/>
    <n v="36000"/>
    <n v="2000"/>
  </r>
  <r>
    <n v="2851"/>
    <x v="6"/>
    <n v="8"/>
    <s v="ene"/>
    <n v="2025"/>
    <s v="Salida"/>
    <x v="2"/>
    <x v="5"/>
    <n v="0"/>
    <n v="16"/>
    <n v="-16"/>
    <n v="0"/>
    <n v="7200"/>
    <n v="-7200"/>
    <n v="450"/>
  </r>
  <r>
    <n v="2852"/>
    <x v="6"/>
    <n v="8"/>
    <s v="ene"/>
    <n v="2025"/>
    <s v="Entrada"/>
    <x v="1"/>
    <x v="0"/>
    <n v="3"/>
    <n v="0"/>
    <n v="3"/>
    <n v="1950"/>
    <n v="0"/>
    <n v="1950"/>
    <n v="650"/>
  </r>
  <r>
    <n v="2853"/>
    <x v="6"/>
    <n v="8"/>
    <s v="ene"/>
    <n v="2025"/>
    <s v="Entrada"/>
    <x v="1"/>
    <x v="2"/>
    <n v="17"/>
    <n v="0"/>
    <n v="17"/>
    <n v="20400"/>
    <n v="0"/>
    <n v="20400"/>
    <n v="1200"/>
  </r>
  <r>
    <n v="2854"/>
    <x v="6"/>
    <n v="8"/>
    <s v="ene"/>
    <n v="2025"/>
    <s v="Entrada"/>
    <x v="1"/>
    <x v="4"/>
    <n v="3"/>
    <n v="0"/>
    <n v="3"/>
    <n v="150"/>
    <n v="0"/>
    <n v="150"/>
    <n v="50"/>
  </r>
  <r>
    <n v="2855"/>
    <x v="7"/>
    <n v="9"/>
    <s v="ene"/>
    <n v="2025"/>
    <s v="Entrada"/>
    <x v="1"/>
    <x v="1"/>
    <n v="3"/>
    <n v="0"/>
    <n v="3"/>
    <n v="3600"/>
    <n v="0"/>
    <n v="3600"/>
    <n v="1200"/>
  </r>
  <r>
    <n v="2856"/>
    <x v="7"/>
    <n v="9"/>
    <s v="ene"/>
    <n v="2025"/>
    <s v="Salida"/>
    <x v="2"/>
    <x v="6"/>
    <n v="0"/>
    <n v="17"/>
    <n v="-17"/>
    <n v="0"/>
    <n v="6800"/>
    <n v="-6800"/>
    <n v="400"/>
  </r>
  <r>
    <n v="2857"/>
    <x v="7"/>
    <n v="9"/>
    <s v="ene"/>
    <n v="2025"/>
    <s v="Entrada"/>
    <x v="1"/>
    <x v="3"/>
    <n v="14"/>
    <n v="0"/>
    <n v="14"/>
    <n v="28000"/>
    <n v="0"/>
    <n v="28000"/>
    <n v="2000"/>
  </r>
  <r>
    <n v="2858"/>
    <x v="7"/>
    <n v="9"/>
    <s v="ene"/>
    <n v="2025"/>
    <s v="Salida"/>
    <x v="2"/>
    <x v="5"/>
    <n v="0"/>
    <n v="20"/>
    <n v="-20"/>
    <n v="0"/>
    <n v="9000"/>
    <n v="-9000"/>
    <n v="450"/>
  </r>
  <r>
    <n v="2859"/>
    <x v="7"/>
    <n v="9"/>
    <s v="ene"/>
    <n v="2025"/>
    <s v="Entrada"/>
    <x v="1"/>
    <x v="0"/>
    <n v="5"/>
    <n v="0"/>
    <n v="5"/>
    <n v="3250"/>
    <n v="0"/>
    <n v="3250"/>
    <n v="650"/>
  </r>
  <r>
    <n v="2860"/>
    <x v="7"/>
    <n v="9"/>
    <s v="ene"/>
    <n v="2025"/>
    <s v="Entrada"/>
    <x v="1"/>
    <x v="2"/>
    <n v="18"/>
    <n v="0"/>
    <n v="18"/>
    <n v="21600"/>
    <n v="0"/>
    <n v="21600"/>
    <n v="1200"/>
  </r>
  <r>
    <n v="2861"/>
    <x v="7"/>
    <n v="9"/>
    <s v="ene"/>
    <n v="2025"/>
    <s v="Salida"/>
    <x v="2"/>
    <x v="4"/>
    <n v="0"/>
    <n v="1"/>
    <n v="-1"/>
    <n v="0"/>
    <n v="70"/>
    <n v="-70"/>
    <n v="70"/>
  </r>
  <r>
    <n v="2862"/>
    <x v="7"/>
    <n v="9"/>
    <s v="ene"/>
    <n v="2025"/>
    <s v="Entrada"/>
    <x v="1"/>
    <x v="1"/>
    <n v="10"/>
    <n v="0"/>
    <n v="10"/>
    <n v="12000"/>
    <n v="0"/>
    <n v="12000"/>
    <n v="1200"/>
  </r>
  <r>
    <n v="2863"/>
    <x v="7"/>
    <n v="9"/>
    <s v="ene"/>
    <n v="2025"/>
    <s v="Salida"/>
    <x v="2"/>
    <x v="6"/>
    <n v="0"/>
    <n v="17"/>
    <n v="-17"/>
    <n v="0"/>
    <n v="6800"/>
    <n v="-6800"/>
    <n v="400"/>
  </r>
  <r>
    <n v="2864"/>
    <x v="7"/>
    <n v="9"/>
    <s v="ene"/>
    <n v="2025"/>
    <s v="Salida"/>
    <x v="2"/>
    <x v="3"/>
    <n v="0"/>
    <n v="20"/>
    <n v="-20"/>
    <n v="0"/>
    <n v="46000"/>
    <n v="-46000"/>
    <n v="2300"/>
  </r>
  <r>
    <n v="2865"/>
    <x v="7"/>
    <n v="9"/>
    <s v="ene"/>
    <n v="2025"/>
    <s v="Entrada"/>
    <x v="1"/>
    <x v="5"/>
    <n v="3"/>
    <n v="0"/>
    <n v="3"/>
    <n v="1440"/>
    <n v="0"/>
    <n v="1440"/>
    <n v="480"/>
  </r>
  <r>
    <n v="2866"/>
    <x v="7"/>
    <n v="9"/>
    <s v="ene"/>
    <n v="2025"/>
    <s v="Salida"/>
    <x v="2"/>
    <x v="0"/>
    <n v="0"/>
    <n v="16"/>
    <n v="-16"/>
    <n v="0"/>
    <n v="12000"/>
    <n v="-12000"/>
    <n v="750"/>
  </r>
  <r>
    <n v="2867"/>
    <x v="7"/>
    <n v="9"/>
    <s v="ene"/>
    <n v="2025"/>
    <s v="Salida"/>
    <x v="2"/>
    <x v="2"/>
    <n v="0"/>
    <n v="13"/>
    <n v="-13"/>
    <n v="0"/>
    <n v="19500"/>
    <n v="-19500"/>
    <n v="1500"/>
  </r>
  <r>
    <n v="2868"/>
    <x v="7"/>
    <n v="9"/>
    <s v="ene"/>
    <n v="2025"/>
    <s v="Salida"/>
    <x v="2"/>
    <x v="4"/>
    <n v="0"/>
    <n v="12"/>
    <n v="-12"/>
    <n v="0"/>
    <n v="840"/>
    <n v="-840"/>
    <n v="70"/>
  </r>
  <r>
    <n v="2869"/>
    <x v="7"/>
    <n v="9"/>
    <s v="ene"/>
    <n v="2025"/>
    <s v="Entrada"/>
    <x v="1"/>
    <x v="1"/>
    <n v="19"/>
    <n v="0"/>
    <n v="19"/>
    <n v="22800"/>
    <n v="0"/>
    <n v="22800"/>
    <n v="1200"/>
  </r>
  <r>
    <n v="2870"/>
    <x v="7"/>
    <n v="9"/>
    <s v="ene"/>
    <n v="2025"/>
    <s v="Salida"/>
    <x v="2"/>
    <x v="6"/>
    <n v="0"/>
    <n v="11"/>
    <n v="-11"/>
    <n v="0"/>
    <n v="4400"/>
    <n v="-4400"/>
    <n v="400"/>
  </r>
  <r>
    <n v="2871"/>
    <x v="7"/>
    <n v="9"/>
    <s v="ene"/>
    <n v="2025"/>
    <s v="Entrada"/>
    <x v="1"/>
    <x v="3"/>
    <n v="14"/>
    <n v="0"/>
    <n v="14"/>
    <n v="28000"/>
    <n v="0"/>
    <n v="28000"/>
    <n v="2000"/>
  </r>
  <r>
    <n v="2872"/>
    <x v="7"/>
    <n v="9"/>
    <s v="ene"/>
    <n v="2025"/>
    <s v="Entrada"/>
    <x v="1"/>
    <x v="5"/>
    <n v="17"/>
    <n v="0"/>
    <n v="17"/>
    <n v="8160"/>
    <n v="0"/>
    <n v="8160"/>
    <n v="480"/>
  </r>
  <r>
    <n v="2873"/>
    <x v="7"/>
    <n v="9"/>
    <s v="ene"/>
    <n v="2025"/>
    <s v="Entrada"/>
    <x v="1"/>
    <x v="0"/>
    <n v="3"/>
    <n v="0"/>
    <n v="3"/>
    <n v="1950"/>
    <n v="0"/>
    <n v="1950"/>
    <n v="650"/>
  </r>
  <r>
    <n v="2874"/>
    <x v="7"/>
    <n v="9"/>
    <s v="ene"/>
    <n v="2025"/>
    <s v="Entrada"/>
    <x v="1"/>
    <x v="2"/>
    <n v="17"/>
    <n v="0"/>
    <n v="17"/>
    <n v="20400"/>
    <n v="0"/>
    <n v="20400"/>
    <n v="1200"/>
  </r>
  <r>
    <n v="2875"/>
    <x v="7"/>
    <n v="9"/>
    <s v="ene"/>
    <n v="2025"/>
    <s v="Salida"/>
    <x v="2"/>
    <x v="4"/>
    <n v="0"/>
    <n v="14"/>
    <n v="-14"/>
    <n v="0"/>
    <n v="980"/>
    <n v="-980"/>
    <n v="70"/>
  </r>
  <r>
    <n v="2876"/>
    <x v="7"/>
    <n v="9"/>
    <s v="ene"/>
    <n v="2025"/>
    <s v="Salida"/>
    <x v="2"/>
    <x v="1"/>
    <n v="0"/>
    <n v="13"/>
    <n v="-13"/>
    <n v="0"/>
    <n v="19500"/>
    <n v="-19500"/>
    <n v="1500"/>
  </r>
  <r>
    <n v="2877"/>
    <x v="7"/>
    <n v="9"/>
    <s v="ene"/>
    <n v="2025"/>
    <s v="Entrada"/>
    <x v="1"/>
    <x v="6"/>
    <n v="3"/>
    <n v="0"/>
    <n v="3"/>
    <n v="900"/>
    <n v="0"/>
    <n v="900"/>
    <n v="300"/>
  </r>
  <r>
    <n v="2878"/>
    <x v="7"/>
    <n v="9"/>
    <s v="ene"/>
    <n v="2025"/>
    <s v="Entrada"/>
    <x v="1"/>
    <x v="3"/>
    <n v="15"/>
    <n v="0"/>
    <n v="15"/>
    <n v="30000"/>
    <n v="0"/>
    <n v="30000"/>
    <n v="2000"/>
  </r>
  <r>
    <n v="2879"/>
    <x v="7"/>
    <n v="9"/>
    <s v="ene"/>
    <n v="2025"/>
    <s v="Salida"/>
    <x v="2"/>
    <x v="5"/>
    <n v="0"/>
    <n v="10"/>
    <n v="-10"/>
    <n v="0"/>
    <n v="4500"/>
    <n v="-4500"/>
    <n v="450"/>
  </r>
  <r>
    <n v="2880"/>
    <x v="7"/>
    <n v="9"/>
    <s v="ene"/>
    <n v="2025"/>
    <s v="Salida"/>
    <x v="2"/>
    <x v="0"/>
    <n v="0"/>
    <n v="3"/>
    <n v="-3"/>
    <n v="0"/>
    <n v="2250"/>
    <n v="-2250"/>
    <n v="750"/>
  </r>
  <r>
    <n v="2881"/>
    <x v="7"/>
    <n v="9"/>
    <s v="ene"/>
    <n v="2025"/>
    <s v="Entrada"/>
    <x v="1"/>
    <x v="2"/>
    <n v="3"/>
    <n v="0"/>
    <n v="3"/>
    <n v="3600"/>
    <n v="0"/>
    <n v="3600"/>
    <n v="1200"/>
  </r>
  <r>
    <n v="2882"/>
    <x v="7"/>
    <n v="9"/>
    <s v="ene"/>
    <n v="2025"/>
    <s v="Entrada"/>
    <x v="1"/>
    <x v="4"/>
    <n v="10"/>
    <n v="0"/>
    <n v="10"/>
    <n v="500"/>
    <n v="0"/>
    <n v="500"/>
    <n v="50"/>
  </r>
  <r>
    <n v="2883"/>
    <x v="7"/>
    <n v="9"/>
    <s v="ene"/>
    <n v="2025"/>
    <s v="Salida"/>
    <x v="2"/>
    <x v="1"/>
    <n v="0"/>
    <n v="12"/>
    <n v="-12"/>
    <n v="0"/>
    <n v="18000"/>
    <n v="-18000"/>
    <n v="1500"/>
  </r>
  <r>
    <n v="2884"/>
    <x v="7"/>
    <n v="9"/>
    <s v="ene"/>
    <n v="2025"/>
    <s v="Entrada"/>
    <x v="1"/>
    <x v="6"/>
    <n v="3"/>
    <n v="0"/>
    <n v="3"/>
    <n v="900"/>
    <n v="0"/>
    <n v="900"/>
    <n v="300"/>
  </r>
  <r>
    <n v="2885"/>
    <x v="7"/>
    <n v="9"/>
    <s v="ene"/>
    <n v="2025"/>
    <s v="Entrada"/>
    <x v="1"/>
    <x v="3"/>
    <n v="3"/>
    <n v="0"/>
    <n v="3"/>
    <n v="6000"/>
    <n v="0"/>
    <n v="6000"/>
    <n v="2000"/>
  </r>
  <r>
    <n v="2886"/>
    <x v="7"/>
    <n v="9"/>
    <s v="ene"/>
    <n v="2025"/>
    <s v="Entrada"/>
    <x v="1"/>
    <x v="5"/>
    <n v="6"/>
    <n v="0"/>
    <n v="6"/>
    <n v="2880"/>
    <n v="0"/>
    <n v="2880"/>
    <n v="480"/>
  </r>
  <r>
    <n v="2887"/>
    <x v="7"/>
    <n v="9"/>
    <s v="ene"/>
    <n v="2025"/>
    <s v="Salida"/>
    <x v="2"/>
    <x v="0"/>
    <n v="0"/>
    <n v="5"/>
    <n v="-5"/>
    <n v="0"/>
    <n v="3750"/>
    <n v="-3750"/>
    <n v="750"/>
  </r>
  <r>
    <n v="2888"/>
    <x v="7"/>
    <n v="9"/>
    <s v="ene"/>
    <n v="2025"/>
    <s v="Salida"/>
    <x v="2"/>
    <x v="2"/>
    <n v="0"/>
    <n v="14"/>
    <n v="-14"/>
    <n v="0"/>
    <n v="21000"/>
    <n v="-21000"/>
    <n v="1500"/>
  </r>
  <r>
    <n v="2889"/>
    <x v="7"/>
    <n v="9"/>
    <s v="ene"/>
    <n v="2025"/>
    <s v="Entrada"/>
    <x v="1"/>
    <x v="4"/>
    <n v="1"/>
    <n v="0"/>
    <n v="1"/>
    <n v="50"/>
    <n v="0"/>
    <n v="50"/>
    <n v="50"/>
  </r>
  <r>
    <n v="2890"/>
    <x v="7"/>
    <n v="9"/>
    <s v="ene"/>
    <n v="2025"/>
    <s v="Entrada"/>
    <x v="1"/>
    <x v="1"/>
    <n v="12"/>
    <n v="0"/>
    <n v="12"/>
    <n v="14400"/>
    <n v="0"/>
    <n v="14400"/>
    <n v="1200"/>
  </r>
  <r>
    <n v="2891"/>
    <x v="7"/>
    <n v="9"/>
    <s v="ene"/>
    <n v="2025"/>
    <s v="Entrada"/>
    <x v="1"/>
    <x v="6"/>
    <n v="3"/>
    <n v="0"/>
    <n v="3"/>
    <n v="900"/>
    <n v="0"/>
    <n v="900"/>
    <n v="300"/>
  </r>
  <r>
    <n v="2892"/>
    <x v="7"/>
    <n v="9"/>
    <s v="ene"/>
    <n v="2025"/>
    <s v="Salida"/>
    <x v="2"/>
    <x v="3"/>
    <n v="0"/>
    <n v="17"/>
    <n v="-17"/>
    <n v="0"/>
    <n v="39100"/>
    <n v="-39100"/>
    <n v="2300"/>
  </r>
  <r>
    <n v="2893"/>
    <x v="7"/>
    <n v="9"/>
    <s v="ene"/>
    <n v="2025"/>
    <s v="Entrada"/>
    <x v="1"/>
    <x v="5"/>
    <n v="18"/>
    <n v="0"/>
    <n v="18"/>
    <n v="8640"/>
    <n v="0"/>
    <n v="8640"/>
    <n v="480"/>
  </r>
  <r>
    <n v="2894"/>
    <x v="7"/>
    <n v="9"/>
    <s v="ene"/>
    <n v="2025"/>
    <s v="Salida"/>
    <x v="2"/>
    <x v="0"/>
    <n v="0"/>
    <n v="19"/>
    <n v="-19"/>
    <n v="0"/>
    <n v="14250"/>
    <n v="-14250"/>
    <n v="750"/>
  </r>
  <r>
    <n v="2895"/>
    <x v="7"/>
    <n v="9"/>
    <s v="ene"/>
    <n v="2025"/>
    <s v="Salida"/>
    <x v="2"/>
    <x v="2"/>
    <n v="0"/>
    <n v="17"/>
    <n v="-17"/>
    <n v="0"/>
    <n v="25500"/>
    <n v="-25500"/>
    <n v="1500"/>
  </r>
  <r>
    <n v="2896"/>
    <x v="7"/>
    <n v="9"/>
    <s v="ene"/>
    <n v="2025"/>
    <s v="Salida"/>
    <x v="2"/>
    <x v="4"/>
    <n v="0"/>
    <n v="2"/>
    <n v="-2"/>
    <n v="0"/>
    <n v="140"/>
    <n v="-140"/>
    <n v="70"/>
  </r>
  <r>
    <n v="2897"/>
    <x v="7"/>
    <n v="9"/>
    <s v="ene"/>
    <n v="2025"/>
    <s v="Entrada"/>
    <x v="1"/>
    <x v="1"/>
    <n v="3"/>
    <n v="0"/>
    <n v="3"/>
    <n v="3600"/>
    <n v="0"/>
    <n v="3600"/>
    <n v="1200"/>
  </r>
  <r>
    <n v="2898"/>
    <x v="7"/>
    <n v="9"/>
    <s v="ene"/>
    <n v="2025"/>
    <s v="Salida"/>
    <x v="2"/>
    <x v="6"/>
    <n v="0"/>
    <n v="3"/>
    <n v="-3"/>
    <n v="0"/>
    <n v="1200"/>
    <n v="-1200"/>
    <n v="400"/>
  </r>
  <r>
    <n v="2899"/>
    <x v="7"/>
    <n v="9"/>
    <s v="ene"/>
    <n v="2025"/>
    <s v="Salida"/>
    <x v="2"/>
    <x v="3"/>
    <n v="0"/>
    <n v="12"/>
    <n v="-12"/>
    <n v="0"/>
    <n v="27600"/>
    <n v="-27600"/>
    <n v="2300"/>
  </r>
  <r>
    <n v="2900"/>
    <x v="7"/>
    <n v="9"/>
    <s v="ene"/>
    <n v="2025"/>
    <s v="Entrada"/>
    <x v="1"/>
    <x v="5"/>
    <n v="3"/>
    <n v="0"/>
    <n v="3"/>
    <n v="1440"/>
    <n v="0"/>
    <n v="1440"/>
    <n v="480"/>
  </r>
  <r>
    <n v="2901"/>
    <x v="7"/>
    <n v="9"/>
    <s v="ene"/>
    <n v="2025"/>
    <s v="Salida"/>
    <x v="2"/>
    <x v="0"/>
    <n v="0"/>
    <n v="3"/>
    <n v="-3"/>
    <n v="0"/>
    <n v="2250"/>
    <n v="-2250"/>
    <n v="750"/>
  </r>
  <r>
    <n v="2902"/>
    <x v="7"/>
    <n v="9"/>
    <s v="ene"/>
    <n v="2025"/>
    <s v="Salida"/>
    <x v="2"/>
    <x v="2"/>
    <n v="0"/>
    <n v="12"/>
    <n v="-12"/>
    <n v="0"/>
    <n v="18000"/>
    <n v="-18000"/>
    <n v="1500"/>
  </r>
  <r>
    <n v="2903"/>
    <x v="7"/>
    <n v="9"/>
    <s v="ene"/>
    <n v="2025"/>
    <s v="Salida"/>
    <x v="2"/>
    <x v="4"/>
    <n v="0"/>
    <n v="17"/>
    <n v="-17"/>
    <n v="0"/>
    <n v="1190"/>
    <n v="-1190"/>
    <n v="70"/>
  </r>
  <r>
    <n v="2904"/>
    <x v="7"/>
    <n v="9"/>
    <s v="ene"/>
    <n v="2025"/>
    <s v="Salida"/>
    <x v="2"/>
    <x v="1"/>
    <n v="0"/>
    <n v="4"/>
    <n v="-4"/>
    <n v="0"/>
    <n v="6000"/>
    <n v="-6000"/>
    <n v="1500"/>
  </r>
  <r>
    <n v="2905"/>
    <x v="7"/>
    <n v="9"/>
    <s v="ene"/>
    <n v="2025"/>
    <s v="Salida"/>
    <x v="2"/>
    <x v="6"/>
    <n v="0"/>
    <n v="17"/>
    <n v="-17"/>
    <n v="0"/>
    <n v="6800"/>
    <n v="-6800"/>
    <n v="400"/>
  </r>
  <r>
    <n v="2906"/>
    <x v="7"/>
    <n v="9"/>
    <s v="ene"/>
    <n v="2025"/>
    <s v="Salida"/>
    <x v="2"/>
    <x v="3"/>
    <n v="0"/>
    <n v="3"/>
    <n v="-3"/>
    <n v="0"/>
    <n v="6900"/>
    <n v="-6900"/>
    <n v="2300"/>
  </r>
  <r>
    <n v="2907"/>
    <x v="7"/>
    <n v="9"/>
    <s v="ene"/>
    <n v="2025"/>
    <s v="Salida"/>
    <x v="2"/>
    <x v="5"/>
    <n v="0"/>
    <n v="5"/>
    <n v="-5"/>
    <n v="0"/>
    <n v="2250"/>
    <n v="-2250"/>
    <n v="450"/>
  </r>
  <r>
    <n v="2908"/>
    <x v="7"/>
    <n v="9"/>
    <s v="ene"/>
    <n v="2025"/>
    <s v="Salida"/>
    <x v="2"/>
    <x v="0"/>
    <n v="0"/>
    <n v="18"/>
    <n v="-18"/>
    <n v="0"/>
    <n v="13500"/>
    <n v="-13500"/>
    <n v="750"/>
  </r>
  <r>
    <n v="2909"/>
    <x v="7"/>
    <n v="9"/>
    <s v="ene"/>
    <n v="2025"/>
    <s v="Salida"/>
    <x v="2"/>
    <x v="2"/>
    <n v="0"/>
    <n v="20"/>
    <n v="-20"/>
    <n v="0"/>
    <n v="30000"/>
    <n v="-30000"/>
    <n v="1500"/>
  </r>
  <r>
    <n v="2910"/>
    <x v="7"/>
    <n v="9"/>
    <s v="ene"/>
    <n v="2025"/>
    <s v="Salida"/>
    <x v="2"/>
    <x v="4"/>
    <n v="0"/>
    <n v="2"/>
    <n v="-2"/>
    <n v="0"/>
    <n v="140"/>
    <n v="-140"/>
    <n v="70"/>
  </r>
  <r>
    <n v="2911"/>
    <x v="7"/>
    <n v="9"/>
    <s v="ene"/>
    <n v="2025"/>
    <s v="Entrada"/>
    <x v="1"/>
    <x v="1"/>
    <n v="3"/>
    <n v="0"/>
    <n v="3"/>
    <n v="3600"/>
    <n v="0"/>
    <n v="3600"/>
    <n v="1200"/>
  </r>
  <r>
    <n v="2912"/>
    <x v="7"/>
    <n v="9"/>
    <s v="ene"/>
    <n v="2025"/>
    <s v="Salida"/>
    <x v="2"/>
    <x v="6"/>
    <n v="0"/>
    <n v="20"/>
    <n v="-20"/>
    <n v="0"/>
    <n v="8000"/>
    <n v="-8000"/>
    <n v="400"/>
  </r>
  <r>
    <n v="2913"/>
    <x v="7"/>
    <n v="9"/>
    <s v="ene"/>
    <n v="2025"/>
    <s v="Salida"/>
    <x v="2"/>
    <x v="3"/>
    <n v="0"/>
    <n v="18"/>
    <n v="-18"/>
    <n v="0"/>
    <n v="41400"/>
    <n v="-41400"/>
    <n v="2300"/>
  </r>
  <r>
    <n v="2914"/>
    <x v="7"/>
    <n v="9"/>
    <s v="ene"/>
    <n v="2025"/>
    <s v="Salida"/>
    <x v="2"/>
    <x v="5"/>
    <n v="0"/>
    <n v="17"/>
    <n v="-17"/>
    <n v="0"/>
    <n v="7650"/>
    <n v="-7650"/>
    <n v="450"/>
  </r>
  <r>
    <n v="2915"/>
    <x v="7"/>
    <n v="9"/>
    <s v="ene"/>
    <n v="2025"/>
    <s v="Salida"/>
    <x v="2"/>
    <x v="0"/>
    <n v="0"/>
    <n v="12"/>
    <n v="-12"/>
    <n v="0"/>
    <n v="9000"/>
    <n v="-9000"/>
    <n v="750"/>
  </r>
  <r>
    <n v="2916"/>
    <x v="7"/>
    <n v="9"/>
    <s v="ene"/>
    <n v="2025"/>
    <s v="Salida"/>
    <x v="2"/>
    <x v="2"/>
    <n v="0"/>
    <n v="17"/>
    <n v="-17"/>
    <n v="0"/>
    <n v="25500"/>
    <n v="-25500"/>
    <n v="1500"/>
  </r>
  <r>
    <n v="2917"/>
    <x v="7"/>
    <n v="9"/>
    <s v="ene"/>
    <n v="2025"/>
    <s v="Entrada"/>
    <x v="1"/>
    <x v="4"/>
    <n v="3"/>
    <n v="0"/>
    <n v="3"/>
    <n v="150"/>
    <n v="0"/>
    <n v="150"/>
    <n v="50"/>
  </r>
  <r>
    <n v="2918"/>
    <x v="7"/>
    <n v="9"/>
    <s v="ene"/>
    <n v="2025"/>
    <s v="Entrada"/>
    <x v="1"/>
    <x v="1"/>
    <n v="19"/>
    <n v="0"/>
    <n v="19"/>
    <n v="22800"/>
    <n v="0"/>
    <n v="22800"/>
    <n v="1200"/>
  </r>
  <r>
    <n v="2919"/>
    <x v="7"/>
    <n v="9"/>
    <s v="ene"/>
    <n v="2025"/>
    <s v="Salida"/>
    <x v="2"/>
    <x v="6"/>
    <n v="0"/>
    <n v="3"/>
    <n v="-3"/>
    <n v="0"/>
    <n v="1200"/>
    <n v="-1200"/>
    <n v="400"/>
  </r>
  <r>
    <n v="2920"/>
    <x v="7"/>
    <n v="9"/>
    <s v="ene"/>
    <n v="2025"/>
    <s v="Salida"/>
    <x v="2"/>
    <x v="3"/>
    <n v="0"/>
    <n v="20"/>
    <n v="-20"/>
    <n v="0"/>
    <n v="46000"/>
    <n v="-46000"/>
    <n v="2300"/>
  </r>
  <r>
    <n v="2921"/>
    <x v="7"/>
    <n v="9"/>
    <s v="ene"/>
    <n v="2025"/>
    <s v="Salida"/>
    <x v="2"/>
    <x v="5"/>
    <n v="0"/>
    <n v="1"/>
    <n v="-1"/>
    <n v="0"/>
    <n v="450"/>
    <n v="-450"/>
    <n v="450"/>
  </r>
  <r>
    <n v="2922"/>
    <x v="7"/>
    <n v="9"/>
    <s v="ene"/>
    <n v="2025"/>
    <s v="Entrada"/>
    <x v="1"/>
    <x v="0"/>
    <n v="3"/>
    <n v="0"/>
    <n v="3"/>
    <n v="1950"/>
    <n v="0"/>
    <n v="1950"/>
    <n v="650"/>
  </r>
  <r>
    <n v="2923"/>
    <x v="7"/>
    <n v="9"/>
    <s v="ene"/>
    <n v="2025"/>
    <s v="Entrada"/>
    <x v="1"/>
    <x v="2"/>
    <n v="18"/>
    <n v="0"/>
    <n v="18"/>
    <n v="21600"/>
    <n v="0"/>
    <n v="21600"/>
    <n v="1200"/>
  </r>
  <r>
    <n v="2924"/>
    <x v="7"/>
    <n v="9"/>
    <s v="ene"/>
    <n v="2025"/>
    <s v="Salida"/>
    <x v="2"/>
    <x v="4"/>
    <n v="0"/>
    <n v="12"/>
    <n v="-12"/>
    <n v="0"/>
    <n v="840"/>
    <n v="-840"/>
    <n v="70"/>
  </r>
  <r>
    <n v="2925"/>
    <x v="7"/>
    <n v="9"/>
    <s v="ene"/>
    <n v="2025"/>
    <s v="Entrada"/>
    <x v="1"/>
    <x v="1"/>
    <n v="4"/>
    <n v="0"/>
    <n v="4"/>
    <n v="4800"/>
    <n v="0"/>
    <n v="4800"/>
    <n v="1200"/>
  </r>
  <r>
    <n v="2926"/>
    <x v="7"/>
    <n v="9"/>
    <s v="ene"/>
    <n v="2025"/>
    <s v="Salida"/>
    <x v="2"/>
    <x v="6"/>
    <n v="0"/>
    <n v="11"/>
    <n v="-11"/>
    <n v="0"/>
    <n v="4400"/>
    <n v="-4400"/>
    <n v="400"/>
  </r>
  <r>
    <n v="2927"/>
    <x v="7"/>
    <n v="9"/>
    <s v="ene"/>
    <n v="2025"/>
    <s v="Salida"/>
    <x v="2"/>
    <x v="3"/>
    <n v="0"/>
    <n v="18"/>
    <n v="-18"/>
    <n v="0"/>
    <n v="41400"/>
    <n v="-41400"/>
    <n v="2300"/>
  </r>
  <r>
    <n v="2928"/>
    <x v="7"/>
    <n v="9"/>
    <s v="ene"/>
    <n v="2025"/>
    <s v="Salida"/>
    <x v="2"/>
    <x v="5"/>
    <n v="0"/>
    <n v="17"/>
    <n v="-17"/>
    <n v="0"/>
    <n v="7650"/>
    <n v="-7650"/>
    <n v="450"/>
  </r>
  <r>
    <n v="2929"/>
    <x v="7"/>
    <n v="9"/>
    <s v="ene"/>
    <n v="2025"/>
    <s v="Salida"/>
    <x v="2"/>
    <x v="0"/>
    <n v="0"/>
    <n v="5"/>
    <n v="-5"/>
    <n v="0"/>
    <n v="3750"/>
    <n v="-3750"/>
    <n v="750"/>
  </r>
  <r>
    <n v="2930"/>
    <x v="7"/>
    <n v="9"/>
    <s v="ene"/>
    <n v="2025"/>
    <s v="Salida"/>
    <x v="2"/>
    <x v="2"/>
    <n v="0"/>
    <n v="13"/>
    <n v="-13"/>
    <n v="0"/>
    <n v="19500"/>
    <n v="-19500"/>
    <n v="1500"/>
  </r>
  <r>
    <n v="2931"/>
    <x v="7"/>
    <n v="9"/>
    <s v="ene"/>
    <n v="2025"/>
    <s v="Entrada"/>
    <x v="1"/>
    <x v="4"/>
    <n v="15"/>
    <n v="0"/>
    <n v="15"/>
    <n v="750"/>
    <n v="0"/>
    <n v="750"/>
    <n v="50"/>
  </r>
  <r>
    <n v="2932"/>
    <x v="7"/>
    <n v="9"/>
    <s v="ene"/>
    <n v="2025"/>
    <s v="Entrada"/>
    <x v="1"/>
    <x v="1"/>
    <n v="3"/>
    <n v="0"/>
    <n v="3"/>
    <n v="3600"/>
    <n v="0"/>
    <n v="3600"/>
    <n v="1200"/>
  </r>
  <r>
    <n v="2933"/>
    <x v="7"/>
    <n v="9"/>
    <s v="ene"/>
    <n v="2025"/>
    <s v="Entrada"/>
    <x v="1"/>
    <x v="6"/>
    <n v="3"/>
    <n v="0"/>
    <n v="3"/>
    <n v="900"/>
    <n v="0"/>
    <n v="900"/>
    <n v="300"/>
  </r>
  <r>
    <n v="2934"/>
    <x v="7"/>
    <n v="9"/>
    <s v="ene"/>
    <n v="2025"/>
    <s v="Salida"/>
    <x v="2"/>
    <x v="3"/>
    <n v="0"/>
    <n v="15"/>
    <n v="-15"/>
    <n v="0"/>
    <n v="34500"/>
    <n v="-34500"/>
    <n v="2300"/>
  </r>
  <r>
    <n v="2935"/>
    <x v="7"/>
    <n v="9"/>
    <s v="ene"/>
    <n v="2025"/>
    <s v="Entrada"/>
    <x v="1"/>
    <x v="5"/>
    <n v="9"/>
    <n v="0"/>
    <n v="9"/>
    <n v="4320"/>
    <n v="0"/>
    <n v="4320"/>
    <n v="480"/>
  </r>
  <r>
    <n v="2936"/>
    <x v="7"/>
    <n v="9"/>
    <s v="ene"/>
    <n v="2025"/>
    <s v="Entrada"/>
    <x v="1"/>
    <x v="0"/>
    <n v="9"/>
    <n v="0"/>
    <n v="9"/>
    <n v="5850"/>
    <n v="0"/>
    <n v="5850"/>
    <n v="650"/>
  </r>
  <r>
    <n v="2937"/>
    <x v="7"/>
    <n v="9"/>
    <s v="ene"/>
    <n v="2025"/>
    <s v="Entrada"/>
    <x v="1"/>
    <x v="2"/>
    <n v="19"/>
    <n v="0"/>
    <n v="19"/>
    <n v="22800"/>
    <n v="0"/>
    <n v="22800"/>
    <n v="1200"/>
  </r>
  <r>
    <n v="2938"/>
    <x v="7"/>
    <n v="9"/>
    <s v="ene"/>
    <n v="2025"/>
    <s v="Salida"/>
    <x v="2"/>
    <x v="4"/>
    <n v="0"/>
    <n v="3"/>
    <n v="-3"/>
    <n v="0"/>
    <n v="210"/>
    <n v="-210"/>
    <n v="70"/>
  </r>
  <r>
    <n v="2939"/>
    <x v="7"/>
    <n v="9"/>
    <s v="ene"/>
    <n v="2025"/>
    <s v="Salida"/>
    <x v="2"/>
    <x v="1"/>
    <n v="0"/>
    <n v="11"/>
    <n v="-11"/>
    <n v="0"/>
    <n v="16500"/>
    <n v="-16500"/>
    <n v="1500"/>
  </r>
  <r>
    <n v="2940"/>
    <x v="7"/>
    <n v="9"/>
    <s v="ene"/>
    <n v="2025"/>
    <s v="Salida"/>
    <x v="2"/>
    <x v="6"/>
    <n v="0"/>
    <n v="17"/>
    <n v="-17"/>
    <n v="0"/>
    <n v="6800"/>
    <n v="-6800"/>
    <n v="400"/>
  </r>
  <r>
    <n v="2941"/>
    <x v="7"/>
    <n v="9"/>
    <s v="ene"/>
    <n v="2025"/>
    <s v="Entrada"/>
    <x v="1"/>
    <x v="3"/>
    <n v="21"/>
    <n v="0"/>
    <n v="21"/>
    <n v="42000"/>
    <n v="0"/>
    <n v="42000"/>
    <n v="2000"/>
  </r>
  <r>
    <n v="2942"/>
    <x v="7"/>
    <n v="9"/>
    <s v="ene"/>
    <n v="2025"/>
    <s v="Entrada"/>
    <x v="1"/>
    <x v="5"/>
    <n v="3"/>
    <n v="0"/>
    <n v="3"/>
    <n v="1440"/>
    <n v="0"/>
    <n v="1440"/>
    <n v="480"/>
  </r>
  <r>
    <n v="2943"/>
    <x v="7"/>
    <n v="9"/>
    <s v="ene"/>
    <n v="2025"/>
    <s v="Entrada"/>
    <x v="1"/>
    <x v="0"/>
    <n v="6"/>
    <n v="0"/>
    <n v="6"/>
    <n v="3900"/>
    <n v="0"/>
    <n v="3900"/>
    <n v="650"/>
  </r>
  <r>
    <n v="2944"/>
    <x v="7"/>
    <n v="9"/>
    <s v="ene"/>
    <n v="2025"/>
    <s v="Salida"/>
    <x v="2"/>
    <x v="2"/>
    <n v="0"/>
    <n v="13"/>
    <n v="-13"/>
    <n v="0"/>
    <n v="19500"/>
    <n v="-19500"/>
    <n v="1500"/>
  </r>
  <r>
    <n v="2945"/>
    <x v="7"/>
    <n v="9"/>
    <s v="ene"/>
    <n v="2025"/>
    <s v="Entrada"/>
    <x v="1"/>
    <x v="4"/>
    <n v="12"/>
    <n v="0"/>
    <n v="12"/>
    <n v="600"/>
    <n v="0"/>
    <n v="600"/>
    <n v="50"/>
  </r>
  <r>
    <n v="2946"/>
    <x v="7"/>
    <n v="9"/>
    <s v="ene"/>
    <n v="2025"/>
    <s v="Salida"/>
    <x v="2"/>
    <x v="1"/>
    <n v="0"/>
    <n v="1"/>
    <n v="-1"/>
    <n v="0"/>
    <n v="1500"/>
    <n v="-1500"/>
    <n v="1500"/>
  </r>
  <r>
    <n v="2947"/>
    <x v="7"/>
    <n v="9"/>
    <s v="ene"/>
    <n v="2025"/>
    <s v="Salida"/>
    <x v="2"/>
    <x v="6"/>
    <n v="0"/>
    <n v="4"/>
    <n v="-4"/>
    <n v="0"/>
    <n v="1600"/>
    <n v="-1600"/>
    <n v="400"/>
  </r>
  <r>
    <n v="2948"/>
    <x v="7"/>
    <n v="9"/>
    <s v="ene"/>
    <n v="2025"/>
    <s v="Entrada"/>
    <x v="1"/>
    <x v="3"/>
    <n v="17"/>
    <n v="0"/>
    <n v="17"/>
    <n v="34000"/>
    <n v="0"/>
    <n v="34000"/>
    <n v="2000"/>
  </r>
  <r>
    <n v="2949"/>
    <x v="7"/>
    <n v="9"/>
    <s v="ene"/>
    <n v="2025"/>
    <s v="Salida"/>
    <x v="2"/>
    <x v="5"/>
    <n v="0"/>
    <n v="17"/>
    <n v="-17"/>
    <n v="0"/>
    <n v="7650"/>
    <n v="-7650"/>
    <n v="450"/>
  </r>
  <r>
    <n v="2950"/>
    <x v="7"/>
    <n v="9"/>
    <s v="ene"/>
    <n v="2025"/>
    <s v="Salida"/>
    <x v="2"/>
    <x v="0"/>
    <n v="0"/>
    <n v="17"/>
    <n v="-17"/>
    <n v="0"/>
    <n v="12750"/>
    <n v="-12750"/>
    <n v="750"/>
  </r>
  <r>
    <n v="2951"/>
    <x v="7"/>
    <n v="9"/>
    <s v="ene"/>
    <n v="2025"/>
    <s v="Entrada"/>
    <x v="1"/>
    <x v="2"/>
    <n v="17"/>
    <n v="0"/>
    <n v="17"/>
    <n v="20400"/>
    <n v="0"/>
    <n v="20400"/>
    <n v="1200"/>
  </r>
  <r>
    <n v="2952"/>
    <x v="7"/>
    <n v="9"/>
    <s v="ene"/>
    <n v="2025"/>
    <s v="Salida"/>
    <x v="2"/>
    <x v="4"/>
    <n v="0"/>
    <n v="17"/>
    <n v="-17"/>
    <n v="0"/>
    <n v="1190"/>
    <n v="-1190"/>
    <n v="70"/>
  </r>
  <r>
    <n v="2953"/>
    <x v="7"/>
    <n v="9"/>
    <s v="ene"/>
    <n v="2025"/>
    <s v="Entrada"/>
    <x v="1"/>
    <x v="1"/>
    <n v="3"/>
    <n v="0"/>
    <n v="3"/>
    <n v="3600"/>
    <n v="0"/>
    <n v="3600"/>
    <n v="1200"/>
  </r>
  <r>
    <n v="2954"/>
    <x v="7"/>
    <n v="9"/>
    <s v="ene"/>
    <n v="2025"/>
    <s v="Salida"/>
    <x v="2"/>
    <x v="6"/>
    <n v="0"/>
    <n v="4"/>
    <n v="-4"/>
    <n v="0"/>
    <n v="1600"/>
    <n v="-1600"/>
    <n v="400"/>
  </r>
  <r>
    <n v="2955"/>
    <x v="7"/>
    <n v="9"/>
    <s v="ene"/>
    <n v="2025"/>
    <s v="Salida"/>
    <x v="2"/>
    <x v="3"/>
    <n v="0"/>
    <n v="10"/>
    <n v="-10"/>
    <n v="0"/>
    <n v="23000"/>
    <n v="-23000"/>
    <n v="2300"/>
  </r>
  <r>
    <n v="2956"/>
    <x v="7"/>
    <n v="9"/>
    <s v="ene"/>
    <n v="2025"/>
    <s v="Salida"/>
    <x v="2"/>
    <x v="5"/>
    <n v="0"/>
    <n v="17"/>
    <n v="-17"/>
    <n v="0"/>
    <n v="7650"/>
    <n v="-7650"/>
    <n v="450"/>
  </r>
  <r>
    <n v="2957"/>
    <x v="7"/>
    <n v="9"/>
    <s v="ene"/>
    <n v="2025"/>
    <s v="Entrada"/>
    <x v="1"/>
    <x v="0"/>
    <n v="8"/>
    <n v="0"/>
    <n v="8"/>
    <n v="5200"/>
    <n v="0"/>
    <n v="5200"/>
    <n v="650"/>
  </r>
  <r>
    <n v="2958"/>
    <x v="7"/>
    <n v="9"/>
    <s v="ene"/>
    <n v="2025"/>
    <s v="Salida"/>
    <x v="2"/>
    <x v="2"/>
    <n v="0"/>
    <n v="18"/>
    <n v="-18"/>
    <n v="0"/>
    <n v="27000"/>
    <n v="-27000"/>
    <n v="1500"/>
  </r>
  <r>
    <n v="2959"/>
    <x v="7"/>
    <n v="9"/>
    <s v="ene"/>
    <n v="2025"/>
    <s v="Entrada"/>
    <x v="1"/>
    <x v="4"/>
    <n v="3"/>
    <n v="0"/>
    <n v="3"/>
    <n v="150"/>
    <n v="0"/>
    <n v="150"/>
    <n v="50"/>
  </r>
  <r>
    <n v="2960"/>
    <x v="7"/>
    <n v="9"/>
    <s v="ene"/>
    <n v="2025"/>
    <s v="Entrada"/>
    <x v="1"/>
    <x v="1"/>
    <n v="14"/>
    <n v="0"/>
    <n v="14"/>
    <n v="16800"/>
    <n v="0"/>
    <n v="16800"/>
    <n v="1200"/>
  </r>
  <r>
    <n v="2961"/>
    <x v="7"/>
    <n v="9"/>
    <s v="ene"/>
    <n v="2025"/>
    <s v="Salida"/>
    <x v="2"/>
    <x v="6"/>
    <n v="0"/>
    <n v="2"/>
    <n v="-2"/>
    <n v="0"/>
    <n v="800"/>
    <n v="-800"/>
    <n v="400"/>
  </r>
  <r>
    <n v="2962"/>
    <x v="7"/>
    <n v="9"/>
    <s v="ene"/>
    <n v="2025"/>
    <s v="Salida"/>
    <x v="2"/>
    <x v="3"/>
    <n v="0"/>
    <n v="10"/>
    <n v="-10"/>
    <n v="0"/>
    <n v="23000"/>
    <n v="-23000"/>
    <n v="2300"/>
  </r>
  <r>
    <n v="2963"/>
    <x v="7"/>
    <n v="9"/>
    <s v="ene"/>
    <n v="2025"/>
    <s v="Salida"/>
    <x v="2"/>
    <x v="5"/>
    <n v="0"/>
    <n v="11"/>
    <n v="-11"/>
    <n v="0"/>
    <n v="4950"/>
    <n v="-4950"/>
    <n v="450"/>
  </r>
  <r>
    <n v="2964"/>
    <x v="7"/>
    <n v="9"/>
    <s v="ene"/>
    <n v="2025"/>
    <s v="Salida"/>
    <x v="2"/>
    <x v="0"/>
    <n v="0"/>
    <n v="11"/>
    <n v="-11"/>
    <n v="0"/>
    <n v="8250"/>
    <n v="-8250"/>
    <n v="750"/>
  </r>
  <r>
    <n v="2965"/>
    <x v="7"/>
    <n v="9"/>
    <s v="ene"/>
    <n v="2025"/>
    <s v="Entrada"/>
    <x v="1"/>
    <x v="2"/>
    <n v="12"/>
    <n v="0"/>
    <n v="12"/>
    <n v="14400"/>
    <n v="0"/>
    <n v="14400"/>
    <n v="1200"/>
  </r>
  <r>
    <n v="2966"/>
    <x v="7"/>
    <n v="9"/>
    <s v="ene"/>
    <n v="2025"/>
    <s v="Salida"/>
    <x v="2"/>
    <x v="4"/>
    <n v="0"/>
    <n v="5"/>
    <n v="-5"/>
    <n v="0"/>
    <n v="350"/>
    <n v="-350"/>
    <n v="70"/>
  </r>
  <r>
    <n v="2967"/>
    <x v="7"/>
    <n v="9"/>
    <s v="ene"/>
    <n v="2025"/>
    <s v="Entrada"/>
    <x v="1"/>
    <x v="1"/>
    <n v="18"/>
    <n v="0"/>
    <n v="18"/>
    <n v="21600"/>
    <n v="0"/>
    <n v="21600"/>
    <n v="1200"/>
  </r>
  <r>
    <n v="2968"/>
    <x v="7"/>
    <n v="9"/>
    <s v="ene"/>
    <n v="2025"/>
    <s v="Entrada"/>
    <x v="1"/>
    <x v="6"/>
    <n v="20"/>
    <n v="0"/>
    <n v="20"/>
    <n v="6000"/>
    <n v="0"/>
    <n v="6000"/>
    <n v="300"/>
  </r>
  <r>
    <n v="2969"/>
    <x v="7"/>
    <n v="9"/>
    <s v="ene"/>
    <n v="2025"/>
    <s v="Salida"/>
    <x v="2"/>
    <x v="3"/>
    <n v="0"/>
    <n v="17"/>
    <n v="-17"/>
    <n v="0"/>
    <n v="39100"/>
    <n v="-39100"/>
    <n v="2300"/>
  </r>
  <r>
    <n v="2970"/>
    <x v="7"/>
    <n v="9"/>
    <s v="ene"/>
    <n v="2025"/>
    <s v="Salida"/>
    <x v="2"/>
    <x v="5"/>
    <n v="0"/>
    <n v="4"/>
    <n v="-4"/>
    <n v="0"/>
    <n v="1800"/>
    <n v="-1800"/>
    <n v="450"/>
  </r>
  <r>
    <n v="2971"/>
    <x v="7"/>
    <n v="9"/>
    <s v="ene"/>
    <n v="2025"/>
    <s v="Salida"/>
    <x v="2"/>
    <x v="0"/>
    <n v="0"/>
    <n v="17"/>
    <n v="-17"/>
    <n v="0"/>
    <n v="12750"/>
    <n v="-12750"/>
    <n v="750"/>
  </r>
  <r>
    <n v="2972"/>
    <x v="7"/>
    <n v="9"/>
    <s v="ene"/>
    <n v="2025"/>
    <s v="Salida"/>
    <x v="2"/>
    <x v="2"/>
    <n v="0"/>
    <n v="4"/>
    <n v="-4"/>
    <n v="0"/>
    <n v="6000"/>
    <n v="-6000"/>
    <n v="1500"/>
  </r>
  <r>
    <n v="2973"/>
    <x v="7"/>
    <n v="9"/>
    <s v="ene"/>
    <n v="2025"/>
    <s v="Salida"/>
    <x v="2"/>
    <x v="4"/>
    <n v="0"/>
    <n v="2"/>
    <n v="-2"/>
    <n v="0"/>
    <n v="140"/>
    <n v="-140"/>
    <n v="70"/>
  </r>
  <r>
    <n v="2974"/>
    <x v="7"/>
    <n v="9"/>
    <s v="ene"/>
    <n v="2025"/>
    <s v="Salida"/>
    <x v="2"/>
    <x v="1"/>
    <n v="0"/>
    <n v="17"/>
    <n v="-17"/>
    <n v="0"/>
    <n v="25500"/>
    <n v="-25500"/>
    <n v="1500"/>
  </r>
  <r>
    <n v="2975"/>
    <x v="7"/>
    <n v="9"/>
    <s v="ene"/>
    <n v="2025"/>
    <s v="Entrada"/>
    <x v="1"/>
    <x v="6"/>
    <n v="17"/>
    <n v="0"/>
    <n v="17"/>
    <n v="5100"/>
    <n v="0"/>
    <n v="5100"/>
    <n v="300"/>
  </r>
  <r>
    <n v="2976"/>
    <x v="7"/>
    <n v="9"/>
    <s v="ene"/>
    <n v="2025"/>
    <s v="Salida"/>
    <x v="2"/>
    <x v="3"/>
    <n v="0"/>
    <n v="13"/>
    <n v="-13"/>
    <n v="0"/>
    <n v="29900"/>
    <n v="-29900"/>
    <n v="2300"/>
  </r>
  <r>
    <n v="2977"/>
    <x v="7"/>
    <n v="9"/>
    <s v="ene"/>
    <n v="2025"/>
    <s v="Entrada"/>
    <x v="1"/>
    <x v="5"/>
    <n v="18"/>
    <n v="0"/>
    <n v="18"/>
    <n v="8640"/>
    <n v="0"/>
    <n v="8640"/>
    <n v="480"/>
  </r>
  <r>
    <n v="2978"/>
    <x v="7"/>
    <n v="9"/>
    <s v="ene"/>
    <n v="2025"/>
    <s v="Entrada"/>
    <x v="1"/>
    <x v="0"/>
    <n v="1"/>
    <n v="0"/>
    <n v="1"/>
    <n v="650"/>
    <n v="0"/>
    <n v="650"/>
    <n v="650"/>
  </r>
  <r>
    <n v="2979"/>
    <x v="7"/>
    <n v="9"/>
    <s v="ene"/>
    <n v="2025"/>
    <s v="Salida"/>
    <x v="2"/>
    <x v="2"/>
    <n v="0"/>
    <n v="4"/>
    <n v="-4"/>
    <n v="0"/>
    <n v="6000"/>
    <n v="-6000"/>
    <n v="1500"/>
  </r>
  <r>
    <n v="2980"/>
    <x v="7"/>
    <n v="9"/>
    <s v="ene"/>
    <n v="2025"/>
    <s v="Salida"/>
    <x v="2"/>
    <x v="4"/>
    <n v="0"/>
    <n v="17"/>
    <n v="-17"/>
    <n v="0"/>
    <n v="1190"/>
    <n v="-1190"/>
    <n v="70"/>
  </r>
  <r>
    <n v="2981"/>
    <x v="7"/>
    <n v="9"/>
    <s v="ene"/>
    <n v="2025"/>
    <s v="Salida"/>
    <x v="2"/>
    <x v="1"/>
    <n v="0"/>
    <n v="10"/>
    <n v="-10"/>
    <n v="0"/>
    <n v="15000"/>
    <n v="-15000"/>
    <n v="1500"/>
  </r>
  <r>
    <n v="2982"/>
    <x v="7"/>
    <n v="9"/>
    <s v="ene"/>
    <n v="2025"/>
    <s v="Entrada"/>
    <x v="1"/>
    <x v="6"/>
    <n v="3"/>
    <n v="0"/>
    <n v="3"/>
    <n v="900"/>
    <n v="0"/>
    <n v="900"/>
    <n v="300"/>
  </r>
  <r>
    <n v="2983"/>
    <x v="7"/>
    <n v="9"/>
    <s v="ene"/>
    <n v="2025"/>
    <s v="Salida"/>
    <x v="2"/>
    <x v="3"/>
    <n v="0"/>
    <n v="17"/>
    <n v="-17"/>
    <n v="0"/>
    <n v="39100"/>
    <n v="-39100"/>
    <n v="2300"/>
  </r>
  <r>
    <n v="2984"/>
    <x v="7"/>
    <n v="9"/>
    <s v="ene"/>
    <n v="2025"/>
    <s v="Entrada"/>
    <x v="1"/>
    <x v="5"/>
    <n v="3"/>
    <n v="0"/>
    <n v="3"/>
    <n v="1440"/>
    <n v="0"/>
    <n v="1440"/>
    <n v="480"/>
  </r>
  <r>
    <n v="2985"/>
    <x v="7"/>
    <n v="9"/>
    <s v="ene"/>
    <n v="2025"/>
    <s v="Entrada"/>
    <x v="1"/>
    <x v="0"/>
    <n v="3"/>
    <n v="0"/>
    <n v="3"/>
    <n v="1950"/>
    <n v="0"/>
    <n v="1950"/>
    <n v="650"/>
  </r>
  <r>
    <n v="2986"/>
    <x v="7"/>
    <n v="9"/>
    <s v="ene"/>
    <n v="2025"/>
    <s v="Salida"/>
    <x v="2"/>
    <x v="2"/>
    <n v="0"/>
    <n v="1"/>
    <n v="-1"/>
    <n v="0"/>
    <n v="1500"/>
    <n v="-1500"/>
    <n v="1500"/>
  </r>
  <r>
    <n v="2987"/>
    <x v="7"/>
    <n v="9"/>
    <s v="ene"/>
    <n v="2025"/>
    <s v="Entrada"/>
    <x v="1"/>
    <x v="4"/>
    <n v="4"/>
    <n v="0"/>
    <n v="4"/>
    <n v="200"/>
    <n v="0"/>
    <n v="200"/>
    <n v="50"/>
  </r>
  <r>
    <n v="2988"/>
    <x v="7"/>
    <n v="9"/>
    <s v="ene"/>
    <n v="2025"/>
    <s v="Entrada"/>
    <x v="1"/>
    <x v="1"/>
    <n v="3"/>
    <n v="0"/>
    <n v="3"/>
    <n v="3600"/>
    <n v="0"/>
    <n v="3600"/>
    <n v="1200"/>
  </r>
  <r>
    <n v="2989"/>
    <x v="7"/>
    <n v="9"/>
    <s v="ene"/>
    <n v="2025"/>
    <s v="Entrada"/>
    <x v="1"/>
    <x v="6"/>
    <n v="3"/>
    <n v="0"/>
    <n v="3"/>
    <n v="900"/>
    <n v="0"/>
    <n v="900"/>
    <n v="300"/>
  </r>
  <r>
    <n v="2990"/>
    <x v="7"/>
    <n v="9"/>
    <s v="ene"/>
    <n v="2025"/>
    <s v="Salida"/>
    <x v="2"/>
    <x v="3"/>
    <n v="0"/>
    <n v="3"/>
    <n v="-3"/>
    <n v="0"/>
    <n v="6900"/>
    <n v="-6900"/>
    <n v="2300"/>
  </r>
  <r>
    <n v="2991"/>
    <x v="7"/>
    <n v="9"/>
    <s v="ene"/>
    <n v="2025"/>
    <s v="Entrada"/>
    <x v="1"/>
    <x v="5"/>
    <n v="7"/>
    <n v="0"/>
    <n v="7"/>
    <n v="3360"/>
    <n v="0"/>
    <n v="3360"/>
    <n v="480"/>
  </r>
  <r>
    <n v="2992"/>
    <x v="7"/>
    <n v="9"/>
    <s v="ene"/>
    <n v="2025"/>
    <s v="Entrada"/>
    <x v="1"/>
    <x v="0"/>
    <n v="16"/>
    <n v="0"/>
    <n v="16"/>
    <n v="10400"/>
    <n v="0"/>
    <n v="10400"/>
    <n v="650"/>
  </r>
  <r>
    <n v="2993"/>
    <x v="7"/>
    <n v="9"/>
    <s v="ene"/>
    <n v="2025"/>
    <s v="Salida"/>
    <x v="2"/>
    <x v="2"/>
    <n v="0"/>
    <n v="11"/>
    <n v="-11"/>
    <n v="0"/>
    <n v="16500"/>
    <n v="-16500"/>
    <n v="1500"/>
  </r>
  <r>
    <n v="2994"/>
    <x v="7"/>
    <n v="9"/>
    <s v="ene"/>
    <n v="2025"/>
    <s v="Entrada"/>
    <x v="1"/>
    <x v="4"/>
    <n v="3"/>
    <n v="0"/>
    <n v="3"/>
    <n v="150"/>
    <n v="0"/>
    <n v="150"/>
    <n v="50"/>
  </r>
  <r>
    <n v="2995"/>
    <x v="7"/>
    <n v="9"/>
    <s v="ene"/>
    <n v="2025"/>
    <s v="Entrada"/>
    <x v="1"/>
    <x v="1"/>
    <n v="12"/>
    <n v="0"/>
    <n v="12"/>
    <n v="14400"/>
    <n v="0"/>
    <n v="14400"/>
    <n v="1200"/>
  </r>
  <r>
    <n v="2996"/>
    <x v="7"/>
    <n v="9"/>
    <s v="ene"/>
    <n v="2025"/>
    <s v="Entrada"/>
    <x v="1"/>
    <x v="6"/>
    <n v="4"/>
    <n v="0"/>
    <n v="4"/>
    <n v="1200"/>
    <n v="0"/>
    <n v="1200"/>
    <n v="300"/>
  </r>
  <r>
    <n v="2997"/>
    <x v="7"/>
    <n v="9"/>
    <s v="ene"/>
    <n v="2025"/>
    <s v="Entrada"/>
    <x v="1"/>
    <x v="3"/>
    <n v="3"/>
    <n v="0"/>
    <n v="3"/>
    <n v="6000"/>
    <n v="0"/>
    <n v="6000"/>
    <n v="2000"/>
  </r>
  <r>
    <n v="2998"/>
    <x v="7"/>
    <n v="9"/>
    <s v="ene"/>
    <n v="2025"/>
    <s v="Entrada"/>
    <x v="1"/>
    <x v="5"/>
    <n v="3"/>
    <n v="0"/>
    <n v="3"/>
    <n v="1440"/>
    <n v="0"/>
    <n v="1440"/>
    <n v="480"/>
  </r>
  <r>
    <n v="2999"/>
    <x v="7"/>
    <n v="9"/>
    <s v="ene"/>
    <n v="2025"/>
    <s v="Entrada"/>
    <x v="1"/>
    <x v="0"/>
    <n v="3"/>
    <n v="0"/>
    <n v="3"/>
    <n v="1950"/>
    <n v="0"/>
    <n v="1950"/>
    <n v="650"/>
  </r>
  <r>
    <n v="3000"/>
    <x v="7"/>
    <n v="9"/>
    <s v="ene"/>
    <n v="2025"/>
    <s v="Entrada"/>
    <x v="1"/>
    <x v="2"/>
    <n v="11"/>
    <n v="0"/>
    <n v="11"/>
    <n v="13200"/>
    <n v="0"/>
    <n v="13200"/>
    <n v="1200"/>
  </r>
  <r>
    <n v="3001"/>
    <x v="7"/>
    <n v="9"/>
    <s v="ene"/>
    <n v="2025"/>
    <s v="Salida"/>
    <x v="2"/>
    <x v="4"/>
    <n v="0"/>
    <n v="2"/>
    <n v="-2"/>
    <n v="0"/>
    <n v="140"/>
    <n v="-140"/>
    <n v="70"/>
  </r>
  <r>
    <n v="3002"/>
    <x v="7"/>
    <n v="9"/>
    <s v="ene"/>
    <n v="2025"/>
    <s v="Salida"/>
    <x v="2"/>
    <x v="1"/>
    <n v="0"/>
    <n v="17"/>
    <n v="-17"/>
    <n v="0"/>
    <n v="25500"/>
    <n v="-25500"/>
    <n v="1500"/>
  </r>
  <r>
    <n v="3003"/>
    <x v="7"/>
    <n v="9"/>
    <s v="ene"/>
    <n v="2025"/>
    <s v="Salida"/>
    <x v="2"/>
    <x v="6"/>
    <n v="0"/>
    <n v="17"/>
    <n v="-17"/>
    <n v="0"/>
    <n v="6800"/>
    <n v="-6800"/>
    <n v="400"/>
  </r>
  <r>
    <n v="3004"/>
    <x v="7"/>
    <n v="9"/>
    <s v="ene"/>
    <n v="2025"/>
    <s v="Salida"/>
    <x v="2"/>
    <x v="3"/>
    <n v="0"/>
    <n v="5"/>
    <n v="-5"/>
    <n v="0"/>
    <n v="11500"/>
    <n v="-11500"/>
    <n v="2300"/>
  </r>
  <r>
    <n v="3005"/>
    <x v="7"/>
    <n v="9"/>
    <s v="ene"/>
    <n v="2025"/>
    <s v="Entrada"/>
    <x v="1"/>
    <x v="5"/>
    <n v="3"/>
    <n v="0"/>
    <n v="3"/>
    <n v="1440"/>
    <n v="0"/>
    <n v="1440"/>
    <n v="480"/>
  </r>
  <r>
    <n v="3006"/>
    <x v="7"/>
    <n v="9"/>
    <s v="ene"/>
    <n v="2025"/>
    <s v="Entrada"/>
    <x v="1"/>
    <x v="0"/>
    <n v="2"/>
    <n v="0"/>
    <n v="2"/>
    <n v="1300"/>
    <n v="0"/>
    <n v="1300"/>
    <n v="650"/>
  </r>
  <r>
    <n v="3007"/>
    <x v="7"/>
    <n v="9"/>
    <s v="ene"/>
    <n v="2025"/>
    <s v="Salida"/>
    <x v="2"/>
    <x v="2"/>
    <n v="0"/>
    <n v="18"/>
    <n v="-18"/>
    <n v="0"/>
    <n v="27000"/>
    <n v="-27000"/>
    <n v="1500"/>
  </r>
  <r>
    <n v="3008"/>
    <x v="7"/>
    <n v="9"/>
    <s v="ene"/>
    <n v="2025"/>
    <s v="Salida"/>
    <x v="2"/>
    <x v="4"/>
    <n v="0"/>
    <n v="3"/>
    <n v="-3"/>
    <n v="0"/>
    <n v="210"/>
    <n v="-210"/>
    <n v="70"/>
  </r>
  <r>
    <n v="3009"/>
    <x v="7"/>
    <n v="9"/>
    <s v="ene"/>
    <n v="2025"/>
    <s v="Salida"/>
    <x v="2"/>
    <x v="1"/>
    <n v="0"/>
    <n v="20"/>
    <n v="-20"/>
    <n v="0"/>
    <n v="30000"/>
    <n v="-30000"/>
    <n v="1500"/>
  </r>
  <r>
    <n v="3010"/>
    <x v="7"/>
    <n v="9"/>
    <s v="ene"/>
    <n v="2025"/>
    <s v="Salida"/>
    <x v="2"/>
    <x v="6"/>
    <n v="0"/>
    <n v="18"/>
    <n v="-18"/>
    <n v="0"/>
    <n v="7200"/>
    <n v="-7200"/>
    <n v="400"/>
  </r>
  <r>
    <n v="3011"/>
    <x v="7"/>
    <n v="9"/>
    <s v="ene"/>
    <n v="2025"/>
    <s v="Entrada"/>
    <x v="1"/>
    <x v="3"/>
    <n v="3"/>
    <n v="0"/>
    <n v="3"/>
    <n v="6000"/>
    <n v="0"/>
    <n v="6000"/>
    <n v="2000"/>
  </r>
  <r>
    <n v="3012"/>
    <x v="7"/>
    <n v="9"/>
    <s v="ene"/>
    <n v="2025"/>
    <s v="Entrada"/>
    <x v="1"/>
    <x v="5"/>
    <n v="21"/>
    <n v="0"/>
    <n v="21"/>
    <n v="10080"/>
    <n v="0"/>
    <n v="10080"/>
    <n v="480"/>
  </r>
  <r>
    <n v="3013"/>
    <x v="7"/>
    <n v="9"/>
    <s v="ene"/>
    <n v="2025"/>
    <s v="Entrada"/>
    <x v="1"/>
    <x v="0"/>
    <n v="19"/>
    <n v="0"/>
    <n v="19"/>
    <n v="12350"/>
    <n v="0"/>
    <n v="12350"/>
    <n v="650"/>
  </r>
  <r>
    <n v="3014"/>
    <x v="7"/>
    <n v="9"/>
    <s v="ene"/>
    <n v="2025"/>
    <s v="Entrada"/>
    <x v="1"/>
    <x v="2"/>
    <n v="8"/>
    <n v="0"/>
    <n v="8"/>
    <n v="9600"/>
    <n v="0"/>
    <n v="9600"/>
    <n v="1200"/>
  </r>
  <r>
    <n v="3015"/>
    <x v="7"/>
    <n v="9"/>
    <s v="ene"/>
    <n v="2025"/>
    <s v="Salida"/>
    <x v="2"/>
    <x v="4"/>
    <n v="0"/>
    <n v="4"/>
    <n v="-4"/>
    <n v="0"/>
    <n v="280"/>
    <n v="-280"/>
    <n v="70"/>
  </r>
  <r>
    <n v="3016"/>
    <x v="7"/>
    <n v="9"/>
    <s v="ene"/>
    <n v="2025"/>
    <s v="Entrada"/>
    <x v="1"/>
    <x v="1"/>
    <n v="14"/>
    <n v="0"/>
    <n v="14"/>
    <n v="16800"/>
    <n v="0"/>
    <n v="16800"/>
    <n v="1200"/>
  </r>
  <r>
    <n v="3017"/>
    <x v="7"/>
    <n v="9"/>
    <s v="ene"/>
    <n v="2025"/>
    <s v="Salida"/>
    <x v="2"/>
    <x v="6"/>
    <n v="0"/>
    <n v="17"/>
    <n v="-17"/>
    <n v="0"/>
    <n v="6800"/>
    <n v="-6800"/>
    <n v="400"/>
  </r>
  <r>
    <n v="3018"/>
    <x v="7"/>
    <n v="9"/>
    <s v="ene"/>
    <n v="2025"/>
    <s v="Salida"/>
    <x v="2"/>
    <x v="3"/>
    <n v="0"/>
    <n v="11"/>
    <n v="-11"/>
    <n v="0"/>
    <n v="25300"/>
    <n v="-25300"/>
    <n v="2300"/>
  </r>
  <r>
    <n v="3019"/>
    <x v="7"/>
    <n v="9"/>
    <s v="ene"/>
    <n v="2025"/>
    <s v="Salida"/>
    <x v="2"/>
    <x v="5"/>
    <n v="0"/>
    <n v="17"/>
    <n v="-17"/>
    <n v="0"/>
    <n v="7650"/>
    <n v="-7650"/>
    <n v="450"/>
  </r>
  <r>
    <n v="3020"/>
    <x v="7"/>
    <n v="9"/>
    <s v="ene"/>
    <n v="2025"/>
    <s v="Entrada"/>
    <x v="1"/>
    <x v="0"/>
    <n v="11"/>
    <n v="0"/>
    <n v="11"/>
    <n v="7150"/>
    <n v="0"/>
    <n v="7150"/>
    <n v="650"/>
  </r>
  <r>
    <n v="3021"/>
    <x v="7"/>
    <n v="9"/>
    <s v="ene"/>
    <n v="2025"/>
    <s v="Salida"/>
    <x v="2"/>
    <x v="2"/>
    <n v="0"/>
    <n v="18"/>
    <n v="-18"/>
    <n v="0"/>
    <n v="27000"/>
    <n v="-27000"/>
    <n v="1500"/>
  </r>
  <r>
    <n v="3022"/>
    <x v="7"/>
    <n v="9"/>
    <s v="ene"/>
    <n v="2025"/>
    <s v="Salida"/>
    <x v="2"/>
    <x v="4"/>
    <n v="0"/>
    <n v="4"/>
    <n v="-4"/>
    <n v="0"/>
    <n v="280"/>
    <n v="-280"/>
    <n v="70"/>
  </r>
  <r>
    <n v="3023"/>
    <x v="7"/>
    <n v="9"/>
    <s v="ene"/>
    <n v="2025"/>
    <s v="Salida"/>
    <x v="2"/>
    <x v="1"/>
    <n v="0"/>
    <n v="17"/>
    <n v="-17"/>
    <n v="0"/>
    <n v="25500"/>
    <n v="-25500"/>
    <n v="1500"/>
  </r>
  <r>
    <n v="3024"/>
    <x v="7"/>
    <n v="9"/>
    <s v="ene"/>
    <n v="2025"/>
    <s v="Salida"/>
    <x v="2"/>
    <x v="6"/>
    <n v="0"/>
    <n v="14"/>
    <n v="-14"/>
    <n v="0"/>
    <n v="5600"/>
    <n v="-5600"/>
    <n v="400"/>
  </r>
  <r>
    <n v="3025"/>
    <x v="7"/>
    <n v="9"/>
    <s v="ene"/>
    <n v="2025"/>
    <s v="Salida"/>
    <x v="2"/>
    <x v="3"/>
    <n v="0"/>
    <n v="20"/>
    <n v="-20"/>
    <n v="0"/>
    <n v="46000"/>
    <n v="-46000"/>
    <n v="2300"/>
  </r>
  <r>
    <n v="3026"/>
    <x v="7"/>
    <n v="9"/>
    <s v="ene"/>
    <n v="2025"/>
    <s v="Salida"/>
    <x v="2"/>
    <x v="5"/>
    <n v="0"/>
    <n v="15"/>
    <n v="-15"/>
    <n v="0"/>
    <n v="6750"/>
    <n v="-6750"/>
    <n v="450"/>
  </r>
  <r>
    <n v="3027"/>
    <x v="7"/>
    <n v="9"/>
    <s v="ene"/>
    <n v="2025"/>
    <s v="Salida"/>
    <x v="2"/>
    <x v="0"/>
    <n v="0"/>
    <n v="11"/>
    <n v="-11"/>
    <n v="0"/>
    <n v="8250"/>
    <n v="-8250"/>
    <n v="750"/>
  </r>
  <r>
    <n v="3028"/>
    <x v="7"/>
    <n v="9"/>
    <s v="ene"/>
    <n v="2025"/>
    <s v="Salida"/>
    <x v="2"/>
    <x v="2"/>
    <n v="0"/>
    <n v="20"/>
    <n v="-20"/>
    <n v="0"/>
    <n v="30000"/>
    <n v="-30000"/>
    <n v="1500"/>
  </r>
  <r>
    <n v="3029"/>
    <x v="7"/>
    <n v="9"/>
    <s v="ene"/>
    <n v="2025"/>
    <s v="Entrada"/>
    <x v="1"/>
    <x v="4"/>
    <n v="15"/>
    <n v="0"/>
    <n v="15"/>
    <n v="750"/>
    <n v="0"/>
    <n v="750"/>
    <n v="50"/>
  </r>
  <r>
    <n v="3030"/>
    <x v="7"/>
    <n v="9"/>
    <s v="ene"/>
    <n v="2025"/>
    <s v="Entrada"/>
    <x v="1"/>
    <x v="1"/>
    <n v="3"/>
    <n v="0"/>
    <n v="3"/>
    <n v="3600"/>
    <n v="0"/>
    <n v="3600"/>
    <n v="1200"/>
  </r>
  <r>
    <n v="3031"/>
    <x v="7"/>
    <n v="9"/>
    <s v="ene"/>
    <n v="2025"/>
    <s v="Salida"/>
    <x v="2"/>
    <x v="6"/>
    <n v="0"/>
    <n v="1"/>
    <n v="-1"/>
    <n v="0"/>
    <n v="400"/>
    <n v="-400"/>
    <n v="400"/>
  </r>
  <r>
    <n v="3032"/>
    <x v="7"/>
    <n v="9"/>
    <s v="ene"/>
    <n v="2025"/>
    <s v="Entrada"/>
    <x v="1"/>
    <x v="3"/>
    <n v="22"/>
    <n v="0"/>
    <n v="22"/>
    <n v="44000"/>
    <n v="0"/>
    <n v="44000"/>
    <n v="2000"/>
  </r>
  <r>
    <n v="3033"/>
    <x v="7"/>
    <n v="9"/>
    <s v="ene"/>
    <n v="2025"/>
    <s v="Salida"/>
    <x v="2"/>
    <x v="5"/>
    <n v="0"/>
    <n v="11"/>
    <n v="-11"/>
    <n v="0"/>
    <n v="4950"/>
    <n v="-4950"/>
    <n v="450"/>
  </r>
  <r>
    <n v="3034"/>
    <x v="7"/>
    <n v="9"/>
    <s v="ene"/>
    <n v="2025"/>
    <s v="Entrada"/>
    <x v="1"/>
    <x v="0"/>
    <n v="10"/>
    <n v="0"/>
    <n v="10"/>
    <n v="6500"/>
    <n v="0"/>
    <n v="6500"/>
    <n v="650"/>
  </r>
  <r>
    <n v="3035"/>
    <x v="7"/>
    <n v="9"/>
    <s v="ene"/>
    <n v="2025"/>
    <s v="Salida"/>
    <x v="2"/>
    <x v="2"/>
    <n v="0"/>
    <n v="19"/>
    <n v="-19"/>
    <n v="0"/>
    <n v="28500"/>
    <n v="-28500"/>
    <n v="1500"/>
  </r>
  <r>
    <n v="3036"/>
    <x v="7"/>
    <n v="9"/>
    <s v="ene"/>
    <n v="2025"/>
    <s v="Entrada"/>
    <x v="1"/>
    <x v="4"/>
    <n v="7"/>
    <n v="0"/>
    <n v="7"/>
    <n v="350"/>
    <n v="0"/>
    <n v="350"/>
    <n v="50"/>
  </r>
  <r>
    <n v="3037"/>
    <x v="7"/>
    <n v="9"/>
    <s v="ene"/>
    <n v="2025"/>
    <s v="Salida"/>
    <x v="2"/>
    <x v="1"/>
    <n v="0"/>
    <n v="17"/>
    <n v="-17"/>
    <n v="0"/>
    <n v="25500"/>
    <n v="-25500"/>
    <n v="1500"/>
  </r>
  <r>
    <n v="3038"/>
    <x v="7"/>
    <n v="9"/>
    <s v="ene"/>
    <n v="2025"/>
    <s v="Entrada"/>
    <x v="1"/>
    <x v="6"/>
    <n v="20"/>
    <n v="0"/>
    <n v="20"/>
    <n v="6000"/>
    <n v="0"/>
    <n v="6000"/>
    <n v="300"/>
  </r>
  <r>
    <n v="3039"/>
    <x v="7"/>
    <n v="9"/>
    <s v="ene"/>
    <n v="2025"/>
    <s v="Salida"/>
    <x v="2"/>
    <x v="3"/>
    <n v="0"/>
    <n v="5"/>
    <n v="-5"/>
    <n v="0"/>
    <n v="11500"/>
    <n v="-11500"/>
    <n v="2300"/>
  </r>
  <r>
    <n v="3040"/>
    <x v="7"/>
    <n v="9"/>
    <s v="ene"/>
    <n v="2025"/>
    <s v="Entrada"/>
    <x v="1"/>
    <x v="5"/>
    <n v="13"/>
    <n v="0"/>
    <n v="13"/>
    <n v="6240"/>
    <n v="0"/>
    <n v="6240"/>
    <n v="480"/>
  </r>
  <r>
    <n v="3041"/>
    <x v="7"/>
    <n v="9"/>
    <s v="ene"/>
    <n v="2025"/>
    <s v="Salida"/>
    <x v="2"/>
    <x v="0"/>
    <n v="0"/>
    <n v="13"/>
    <n v="-13"/>
    <n v="0"/>
    <n v="9750"/>
    <n v="-9750"/>
    <n v="750"/>
  </r>
  <r>
    <n v="3042"/>
    <x v="7"/>
    <n v="9"/>
    <s v="ene"/>
    <n v="2025"/>
    <s v="Entrada"/>
    <x v="1"/>
    <x v="2"/>
    <n v="10"/>
    <n v="0"/>
    <n v="10"/>
    <n v="12000"/>
    <n v="0"/>
    <n v="12000"/>
    <n v="1200"/>
  </r>
  <r>
    <n v="3043"/>
    <x v="7"/>
    <n v="9"/>
    <s v="ene"/>
    <n v="2025"/>
    <s v="Entrada"/>
    <x v="1"/>
    <x v="4"/>
    <n v="7"/>
    <n v="0"/>
    <n v="7"/>
    <n v="350"/>
    <n v="0"/>
    <n v="350"/>
    <n v="50"/>
  </r>
  <r>
    <n v="3044"/>
    <x v="7"/>
    <n v="9"/>
    <s v="ene"/>
    <n v="2025"/>
    <s v="Entrada"/>
    <x v="1"/>
    <x v="1"/>
    <n v="14"/>
    <n v="0"/>
    <n v="14"/>
    <n v="16800"/>
    <n v="0"/>
    <n v="16800"/>
    <n v="1200"/>
  </r>
  <r>
    <n v="3045"/>
    <x v="7"/>
    <n v="9"/>
    <s v="ene"/>
    <n v="2025"/>
    <s v="Salida"/>
    <x v="2"/>
    <x v="6"/>
    <n v="0"/>
    <n v="17"/>
    <n v="-17"/>
    <n v="0"/>
    <n v="6800"/>
    <n v="-6800"/>
    <n v="400"/>
  </r>
  <r>
    <n v="3046"/>
    <x v="7"/>
    <n v="9"/>
    <s v="ene"/>
    <n v="2025"/>
    <s v="Salida"/>
    <x v="2"/>
    <x v="3"/>
    <n v="0"/>
    <n v="2"/>
    <n v="-2"/>
    <n v="0"/>
    <n v="4600"/>
    <n v="-4600"/>
    <n v="2300"/>
  </r>
  <r>
    <n v="3047"/>
    <x v="7"/>
    <n v="9"/>
    <s v="ene"/>
    <n v="2025"/>
    <s v="Entrada"/>
    <x v="1"/>
    <x v="5"/>
    <n v="3"/>
    <n v="0"/>
    <n v="3"/>
    <n v="1440"/>
    <n v="0"/>
    <n v="1440"/>
    <n v="480"/>
  </r>
  <r>
    <n v="3048"/>
    <x v="7"/>
    <n v="9"/>
    <s v="ene"/>
    <n v="2025"/>
    <s v="Entrada"/>
    <x v="1"/>
    <x v="0"/>
    <n v="22"/>
    <n v="0"/>
    <n v="22"/>
    <n v="14300"/>
    <n v="0"/>
    <n v="14300"/>
    <n v="650"/>
  </r>
  <r>
    <n v="3049"/>
    <x v="7"/>
    <n v="9"/>
    <s v="ene"/>
    <n v="2025"/>
    <s v="Entrada"/>
    <x v="1"/>
    <x v="2"/>
    <n v="18"/>
    <n v="0"/>
    <n v="18"/>
    <n v="21600"/>
    <n v="0"/>
    <n v="21600"/>
    <n v="1200"/>
  </r>
  <r>
    <n v="3050"/>
    <x v="7"/>
    <n v="9"/>
    <s v="ene"/>
    <n v="2025"/>
    <s v="Salida"/>
    <x v="2"/>
    <x v="4"/>
    <n v="0"/>
    <n v="3"/>
    <n v="-3"/>
    <n v="0"/>
    <n v="210"/>
    <n v="-210"/>
    <n v="70"/>
  </r>
  <r>
    <n v="3051"/>
    <x v="7"/>
    <n v="9"/>
    <s v="ene"/>
    <n v="2025"/>
    <s v="Salida"/>
    <x v="2"/>
    <x v="1"/>
    <n v="0"/>
    <n v="17"/>
    <n v="-17"/>
    <n v="0"/>
    <n v="25500"/>
    <n v="-25500"/>
    <n v="1500"/>
  </r>
  <r>
    <n v="3052"/>
    <x v="7"/>
    <n v="9"/>
    <s v="ene"/>
    <n v="2025"/>
    <s v="Salida"/>
    <x v="2"/>
    <x v="6"/>
    <n v="0"/>
    <n v="12"/>
    <n v="-12"/>
    <n v="0"/>
    <n v="4800"/>
    <n v="-4800"/>
    <n v="400"/>
  </r>
  <r>
    <n v="3053"/>
    <x v="7"/>
    <n v="9"/>
    <s v="ene"/>
    <n v="2025"/>
    <s v="Entrada"/>
    <x v="1"/>
    <x v="3"/>
    <n v="11"/>
    <n v="0"/>
    <n v="11"/>
    <n v="22000"/>
    <n v="0"/>
    <n v="22000"/>
    <n v="2000"/>
  </r>
  <r>
    <n v="3054"/>
    <x v="7"/>
    <n v="9"/>
    <s v="ene"/>
    <n v="2025"/>
    <s v="Entrada"/>
    <x v="1"/>
    <x v="5"/>
    <n v="7"/>
    <n v="0"/>
    <n v="7"/>
    <n v="3360"/>
    <n v="0"/>
    <n v="3360"/>
    <n v="480"/>
  </r>
  <r>
    <n v="3055"/>
    <x v="7"/>
    <n v="9"/>
    <s v="ene"/>
    <n v="2025"/>
    <s v="Salida"/>
    <x v="2"/>
    <x v="0"/>
    <n v="0"/>
    <n v="12"/>
    <n v="-12"/>
    <n v="0"/>
    <n v="9000"/>
    <n v="-9000"/>
    <n v="750"/>
  </r>
  <r>
    <n v="3056"/>
    <x v="7"/>
    <n v="9"/>
    <s v="ene"/>
    <n v="2025"/>
    <s v="Entrada"/>
    <x v="1"/>
    <x v="2"/>
    <n v="22"/>
    <n v="0"/>
    <n v="22"/>
    <n v="26400"/>
    <n v="0"/>
    <n v="26400"/>
    <n v="1200"/>
  </r>
  <r>
    <n v="3057"/>
    <x v="7"/>
    <n v="9"/>
    <s v="ene"/>
    <n v="2025"/>
    <s v="Entrada"/>
    <x v="1"/>
    <x v="4"/>
    <n v="18"/>
    <n v="0"/>
    <n v="18"/>
    <n v="900"/>
    <n v="0"/>
    <n v="900"/>
    <n v="50"/>
  </r>
  <r>
    <n v="3058"/>
    <x v="7"/>
    <n v="9"/>
    <s v="ene"/>
    <n v="2025"/>
    <s v="Entrada"/>
    <x v="1"/>
    <x v="1"/>
    <n v="3"/>
    <n v="0"/>
    <n v="3"/>
    <n v="3600"/>
    <n v="0"/>
    <n v="3600"/>
    <n v="1200"/>
  </r>
  <r>
    <n v="3059"/>
    <x v="7"/>
    <n v="9"/>
    <s v="ene"/>
    <n v="2025"/>
    <s v="Salida"/>
    <x v="2"/>
    <x v="6"/>
    <n v="0"/>
    <n v="14"/>
    <n v="-14"/>
    <n v="0"/>
    <n v="5600"/>
    <n v="-5600"/>
    <n v="400"/>
  </r>
  <r>
    <n v="3060"/>
    <x v="7"/>
    <n v="9"/>
    <s v="ene"/>
    <n v="2025"/>
    <s v="Salida"/>
    <x v="2"/>
    <x v="3"/>
    <n v="0"/>
    <n v="17"/>
    <n v="-17"/>
    <n v="0"/>
    <n v="39100"/>
    <n v="-39100"/>
    <n v="2300"/>
  </r>
  <r>
    <n v="3061"/>
    <x v="7"/>
    <n v="9"/>
    <s v="ene"/>
    <n v="2025"/>
    <s v="Salida"/>
    <x v="2"/>
    <x v="5"/>
    <n v="0"/>
    <n v="4"/>
    <n v="-4"/>
    <n v="0"/>
    <n v="1800"/>
    <n v="-1800"/>
    <n v="450"/>
  </r>
  <r>
    <n v="3062"/>
    <x v="7"/>
    <n v="9"/>
    <s v="ene"/>
    <n v="2025"/>
    <s v="Salida"/>
    <x v="2"/>
    <x v="0"/>
    <n v="0"/>
    <n v="11"/>
    <n v="-11"/>
    <n v="0"/>
    <n v="8250"/>
    <n v="-8250"/>
    <n v="750"/>
  </r>
  <r>
    <n v="3063"/>
    <x v="7"/>
    <n v="9"/>
    <s v="ene"/>
    <n v="2025"/>
    <s v="Entrada"/>
    <x v="1"/>
    <x v="2"/>
    <n v="1"/>
    <n v="0"/>
    <n v="1"/>
    <n v="1200"/>
    <n v="0"/>
    <n v="1200"/>
    <n v="1200"/>
  </r>
  <r>
    <n v="3064"/>
    <x v="7"/>
    <n v="9"/>
    <s v="ene"/>
    <n v="2025"/>
    <s v="Entrada"/>
    <x v="1"/>
    <x v="4"/>
    <n v="3"/>
    <n v="0"/>
    <n v="3"/>
    <n v="150"/>
    <n v="0"/>
    <n v="150"/>
    <n v="50"/>
  </r>
  <r>
    <n v="3065"/>
    <x v="7"/>
    <n v="9"/>
    <s v="ene"/>
    <n v="2025"/>
    <s v="Salida"/>
    <x v="2"/>
    <x v="1"/>
    <n v="0"/>
    <n v="16"/>
    <n v="-16"/>
    <n v="0"/>
    <n v="24000"/>
    <n v="-24000"/>
    <n v="1500"/>
  </r>
  <r>
    <n v="3066"/>
    <x v="7"/>
    <n v="9"/>
    <s v="ene"/>
    <n v="2025"/>
    <s v="Salida"/>
    <x v="2"/>
    <x v="6"/>
    <n v="0"/>
    <n v="1"/>
    <n v="-1"/>
    <n v="0"/>
    <n v="400"/>
    <n v="-400"/>
    <n v="400"/>
  </r>
  <r>
    <n v="3067"/>
    <x v="7"/>
    <n v="9"/>
    <s v="ene"/>
    <n v="2025"/>
    <s v="Entrada"/>
    <x v="1"/>
    <x v="3"/>
    <n v="12"/>
    <n v="0"/>
    <n v="12"/>
    <n v="24000"/>
    <n v="0"/>
    <n v="24000"/>
    <n v="2000"/>
  </r>
  <r>
    <n v="3068"/>
    <x v="7"/>
    <n v="9"/>
    <s v="ene"/>
    <n v="2025"/>
    <s v="Entrada"/>
    <x v="1"/>
    <x v="5"/>
    <n v="15"/>
    <n v="0"/>
    <n v="15"/>
    <n v="7200"/>
    <n v="0"/>
    <n v="7200"/>
    <n v="480"/>
  </r>
  <r>
    <n v="3069"/>
    <x v="7"/>
    <n v="9"/>
    <s v="ene"/>
    <n v="2025"/>
    <s v="Entrada"/>
    <x v="1"/>
    <x v="0"/>
    <n v="19"/>
    <n v="0"/>
    <n v="19"/>
    <n v="12350"/>
    <n v="0"/>
    <n v="12350"/>
    <n v="650"/>
  </r>
  <r>
    <n v="3070"/>
    <x v="7"/>
    <n v="9"/>
    <s v="ene"/>
    <n v="2025"/>
    <s v="Entrada"/>
    <x v="1"/>
    <x v="2"/>
    <n v="20"/>
    <n v="0"/>
    <n v="20"/>
    <n v="24000"/>
    <n v="0"/>
    <n v="24000"/>
    <n v="1200"/>
  </r>
  <r>
    <n v="3071"/>
    <x v="7"/>
    <n v="9"/>
    <s v="ene"/>
    <n v="2025"/>
    <s v="Entrada"/>
    <x v="1"/>
    <x v="4"/>
    <n v="15"/>
    <n v="0"/>
    <n v="15"/>
    <n v="750"/>
    <n v="0"/>
    <n v="750"/>
    <n v="50"/>
  </r>
  <r>
    <n v="3072"/>
    <x v="7"/>
    <n v="9"/>
    <s v="ene"/>
    <n v="2025"/>
    <s v="Salida"/>
    <x v="2"/>
    <x v="1"/>
    <n v="0"/>
    <n v="12"/>
    <n v="-12"/>
    <n v="0"/>
    <n v="18000"/>
    <n v="-18000"/>
    <n v="1500"/>
  </r>
  <r>
    <n v="3073"/>
    <x v="7"/>
    <n v="9"/>
    <s v="ene"/>
    <n v="2025"/>
    <s v="Salida"/>
    <x v="2"/>
    <x v="6"/>
    <n v="0"/>
    <n v="15"/>
    <n v="-15"/>
    <n v="0"/>
    <n v="6000"/>
    <n v="-6000"/>
    <n v="400"/>
  </r>
  <r>
    <n v="3074"/>
    <x v="7"/>
    <n v="9"/>
    <s v="ene"/>
    <n v="2025"/>
    <s v="Salida"/>
    <x v="2"/>
    <x v="3"/>
    <n v="0"/>
    <n v="18"/>
    <n v="-18"/>
    <n v="0"/>
    <n v="41400"/>
    <n v="-41400"/>
    <n v="2300"/>
  </r>
  <r>
    <n v="3075"/>
    <x v="7"/>
    <n v="9"/>
    <s v="ene"/>
    <n v="2025"/>
    <s v="Salida"/>
    <x v="2"/>
    <x v="5"/>
    <n v="0"/>
    <n v="16"/>
    <n v="-16"/>
    <n v="0"/>
    <n v="7200"/>
    <n v="-7200"/>
    <n v="450"/>
  </r>
  <r>
    <n v="3076"/>
    <x v="7"/>
    <n v="9"/>
    <s v="ene"/>
    <n v="2025"/>
    <s v="Salida"/>
    <x v="2"/>
    <x v="0"/>
    <n v="0"/>
    <n v="3"/>
    <n v="-3"/>
    <n v="0"/>
    <n v="2250"/>
    <n v="-2250"/>
    <n v="750"/>
  </r>
  <r>
    <n v="3077"/>
    <x v="7"/>
    <n v="9"/>
    <s v="ene"/>
    <n v="2025"/>
    <s v="Salida"/>
    <x v="2"/>
    <x v="2"/>
    <n v="0"/>
    <n v="18"/>
    <n v="-18"/>
    <n v="0"/>
    <n v="27000"/>
    <n v="-27000"/>
    <n v="1500"/>
  </r>
  <r>
    <n v="3078"/>
    <x v="7"/>
    <n v="9"/>
    <s v="ene"/>
    <n v="2025"/>
    <s v="Entrada"/>
    <x v="1"/>
    <x v="4"/>
    <n v="3"/>
    <n v="0"/>
    <n v="3"/>
    <n v="150"/>
    <n v="0"/>
    <n v="150"/>
    <n v="50"/>
  </r>
  <r>
    <n v="3079"/>
    <x v="7"/>
    <n v="9"/>
    <s v="ene"/>
    <n v="2025"/>
    <s v="Entrada"/>
    <x v="1"/>
    <x v="1"/>
    <n v="22"/>
    <n v="0"/>
    <n v="22"/>
    <n v="26400"/>
    <n v="0"/>
    <n v="26400"/>
    <n v="1200"/>
  </r>
  <r>
    <n v="3080"/>
    <x v="7"/>
    <n v="9"/>
    <s v="ene"/>
    <n v="2025"/>
    <s v="Salida"/>
    <x v="2"/>
    <x v="6"/>
    <n v="0"/>
    <n v="17"/>
    <n v="-17"/>
    <n v="0"/>
    <n v="6800"/>
    <n v="-6800"/>
    <n v="400"/>
  </r>
  <r>
    <n v="3081"/>
    <x v="7"/>
    <n v="9"/>
    <s v="ene"/>
    <n v="2025"/>
    <s v="Entrada"/>
    <x v="1"/>
    <x v="3"/>
    <n v="18"/>
    <n v="0"/>
    <n v="18"/>
    <n v="36000"/>
    <n v="0"/>
    <n v="36000"/>
    <n v="2000"/>
  </r>
  <r>
    <n v="3082"/>
    <x v="7"/>
    <n v="9"/>
    <s v="ene"/>
    <n v="2025"/>
    <s v="Entrada"/>
    <x v="1"/>
    <x v="5"/>
    <n v="3"/>
    <n v="0"/>
    <n v="3"/>
    <n v="1440"/>
    <n v="0"/>
    <n v="1440"/>
    <n v="480"/>
  </r>
  <r>
    <n v="3083"/>
    <x v="7"/>
    <n v="9"/>
    <s v="ene"/>
    <n v="2025"/>
    <s v="Entrada"/>
    <x v="1"/>
    <x v="0"/>
    <n v="9"/>
    <n v="0"/>
    <n v="9"/>
    <n v="5850"/>
    <n v="0"/>
    <n v="5850"/>
    <n v="650"/>
  </r>
  <r>
    <n v="3084"/>
    <x v="7"/>
    <n v="9"/>
    <s v="ene"/>
    <n v="2025"/>
    <s v="Entrada"/>
    <x v="1"/>
    <x v="2"/>
    <n v="10"/>
    <n v="0"/>
    <n v="10"/>
    <n v="12000"/>
    <n v="0"/>
    <n v="12000"/>
    <n v="1200"/>
  </r>
  <r>
    <n v="3085"/>
    <x v="7"/>
    <n v="9"/>
    <s v="ene"/>
    <n v="2025"/>
    <s v="Entrada"/>
    <x v="1"/>
    <x v="4"/>
    <n v="20"/>
    <n v="0"/>
    <n v="20"/>
    <n v="1000"/>
    <n v="0"/>
    <n v="1000"/>
    <n v="50"/>
  </r>
  <r>
    <n v="3086"/>
    <x v="7"/>
    <n v="9"/>
    <s v="ene"/>
    <n v="2025"/>
    <s v="Entrada"/>
    <x v="1"/>
    <x v="1"/>
    <n v="2"/>
    <n v="0"/>
    <n v="2"/>
    <n v="2400"/>
    <n v="0"/>
    <n v="2400"/>
    <n v="1200"/>
  </r>
  <r>
    <n v="3087"/>
    <x v="7"/>
    <n v="9"/>
    <s v="ene"/>
    <n v="2025"/>
    <s v="Entrada"/>
    <x v="1"/>
    <x v="6"/>
    <n v="22"/>
    <n v="0"/>
    <n v="22"/>
    <n v="6600"/>
    <n v="0"/>
    <n v="6600"/>
    <n v="300"/>
  </r>
  <r>
    <n v="3088"/>
    <x v="7"/>
    <n v="9"/>
    <s v="ene"/>
    <n v="2025"/>
    <s v="Salida"/>
    <x v="2"/>
    <x v="3"/>
    <n v="0"/>
    <n v="18"/>
    <n v="-18"/>
    <n v="0"/>
    <n v="41400"/>
    <n v="-41400"/>
    <n v="2300"/>
  </r>
  <r>
    <n v="3089"/>
    <x v="7"/>
    <n v="9"/>
    <s v="ene"/>
    <n v="2025"/>
    <s v="Entrada"/>
    <x v="1"/>
    <x v="5"/>
    <n v="15"/>
    <n v="0"/>
    <n v="15"/>
    <n v="7200"/>
    <n v="0"/>
    <n v="7200"/>
    <n v="480"/>
  </r>
  <r>
    <n v="3090"/>
    <x v="7"/>
    <n v="9"/>
    <s v="ene"/>
    <n v="2025"/>
    <s v="Entrada"/>
    <x v="1"/>
    <x v="0"/>
    <n v="3"/>
    <n v="0"/>
    <n v="3"/>
    <n v="1950"/>
    <n v="0"/>
    <n v="1950"/>
    <n v="650"/>
  </r>
  <r>
    <n v="3091"/>
    <x v="7"/>
    <n v="9"/>
    <s v="ene"/>
    <n v="2025"/>
    <s v="Entrada"/>
    <x v="1"/>
    <x v="2"/>
    <n v="17"/>
    <n v="0"/>
    <n v="17"/>
    <n v="20400"/>
    <n v="0"/>
    <n v="20400"/>
    <n v="1200"/>
  </r>
  <r>
    <n v="3092"/>
    <x v="7"/>
    <n v="9"/>
    <s v="ene"/>
    <n v="2025"/>
    <s v="Entrada"/>
    <x v="1"/>
    <x v="4"/>
    <n v="14"/>
    <n v="0"/>
    <n v="14"/>
    <n v="700"/>
    <n v="0"/>
    <n v="700"/>
    <n v="50"/>
  </r>
  <r>
    <n v="3093"/>
    <x v="7"/>
    <n v="9"/>
    <s v="ene"/>
    <n v="2025"/>
    <s v="Salida"/>
    <x v="2"/>
    <x v="1"/>
    <n v="0"/>
    <n v="20"/>
    <n v="-20"/>
    <n v="0"/>
    <n v="30000"/>
    <n v="-30000"/>
    <n v="1500"/>
  </r>
  <r>
    <n v="3094"/>
    <x v="7"/>
    <n v="9"/>
    <s v="ene"/>
    <n v="2025"/>
    <s v="Entrada"/>
    <x v="1"/>
    <x v="6"/>
    <n v="1"/>
    <n v="0"/>
    <n v="1"/>
    <n v="300"/>
    <n v="0"/>
    <n v="300"/>
    <n v="300"/>
  </r>
  <r>
    <n v="3095"/>
    <x v="7"/>
    <n v="9"/>
    <s v="ene"/>
    <n v="2025"/>
    <s v="Salida"/>
    <x v="2"/>
    <x v="3"/>
    <n v="0"/>
    <n v="2"/>
    <n v="-2"/>
    <n v="0"/>
    <n v="4600"/>
    <n v="-4600"/>
    <n v="2300"/>
  </r>
  <r>
    <n v="3096"/>
    <x v="7"/>
    <n v="9"/>
    <s v="ene"/>
    <n v="2025"/>
    <s v="Entrada"/>
    <x v="1"/>
    <x v="5"/>
    <n v="13"/>
    <n v="0"/>
    <n v="13"/>
    <n v="6240"/>
    <n v="0"/>
    <n v="6240"/>
    <n v="480"/>
  </r>
  <r>
    <n v="3097"/>
    <x v="7"/>
    <n v="9"/>
    <s v="ene"/>
    <n v="2025"/>
    <s v="Salida"/>
    <x v="2"/>
    <x v="0"/>
    <n v="0"/>
    <n v="13"/>
    <n v="-13"/>
    <n v="0"/>
    <n v="9750"/>
    <n v="-9750"/>
    <n v="750"/>
  </r>
  <r>
    <n v="3098"/>
    <x v="7"/>
    <n v="9"/>
    <s v="ene"/>
    <n v="2025"/>
    <s v="Entrada"/>
    <x v="1"/>
    <x v="2"/>
    <n v="19"/>
    <n v="0"/>
    <n v="19"/>
    <n v="22800"/>
    <n v="0"/>
    <n v="22800"/>
    <n v="1200"/>
  </r>
  <r>
    <n v="3099"/>
    <x v="7"/>
    <n v="9"/>
    <s v="ene"/>
    <n v="2025"/>
    <s v="Salida"/>
    <x v="2"/>
    <x v="4"/>
    <n v="0"/>
    <n v="15"/>
    <n v="-15"/>
    <n v="0"/>
    <n v="1050"/>
    <n v="-1050"/>
    <n v="70"/>
  </r>
  <r>
    <n v="3100"/>
    <x v="7"/>
    <n v="9"/>
    <s v="ene"/>
    <n v="2025"/>
    <s v="Salida"/>
    <x v="2"/>
    <x v="1"/>
    <n v="0"/>
    <n v="20"/>
    <n v="-20"/>
    <n v="0"/>
    <n v="30000"/>
    <n v="-30000"/>
    <n v="1500"/>
  </r>
  <r>
    <n v="3101"/>
    <x v="7"/>
    <n v="9"/>
    <s v="ene"/>
    <n v="2025"/>
    <s v="Salida"/>
    <x v="2"/>
    <x v="6"/>
    <n v="0"/>
    <n v="3"/>
    <n v="-3"/>
    <n v="0"/>
    <n v="1200"/>
    <n v="-1200"/>
    <n v="400"/>
  </r>
  <r>
    <n v="3102"/>
    <x v="7"/>
    <n v="9"/>
    <s v="ene"/>
    <n v="2025"/>
    <s v="Entrada"/>
    <x v="1"/>
    <x v="3"/>
    <n v="9"/>
    <n v="0"/>
    <n v="9"/>
    <n v="18000"/>
    <n v="0"/>
    <n v="18000"/>
    <n v="2000"/>
  </r>
  <r>
    <n v="3103"/>
    <x v="7"/>
    <n v="9"/>
    <s v="ene"/>
    <n v="2025"/>
    <s v="Entrada"/>
    <x v="1"/>
    <x v="5"/>
    <n v="9"/>
    <n v="0"/>
    <n v="9"/>
    <n v="4320"/>
    <n v="0"/>
    <n v="4320"/>
    <n v="480"/>
  </r>
  <r>
    <n v="3104"/>
    <x v="7"/>
    <n v="9"/>
    <s v="ene"/>
    <n v="2025"/>
    <s v="Entrada"/>
    <x v="1"/>
    <x v="0"/>
    <n v="1"/>
    <n v="0"/>
    <n v="1"/>
    <n v="650"/>
    <n v="0"/>
    <n v="650"/>
    <n v="650"/>
  </r>
  <r>
    <n v="3105"/>
    <x v="7"/>
    <n v="9"/>
    <s v="ene"/>
    <n v="2025"/>
    <s v="Salida"/>
    <x v="2"/>
    <x v="2"/>
    <n v="0"/>
    <n v="20"/>
    <n v="-20"/>
    <n v="0"/>
    <n v="30000"/>
    <n v="-30000"/>
    <n v="1500"/>
  </r>
  <r>
    <n v="3106"/>
    <x v="7"/>
    <n v="9"/>
    <s v="ene"/>
    <n v="2025"/>
    <s v="Entrada"/>
    <x v="1"/>
    <x v="4"/>
    <n v="15"/>
    <n v="0"/>
    <n v="15"/>
    <n v="750"/>
    <n v="0"/>
    <n v="750"/>
    <n v="50"/>
  </r>
  <r>
    <n v="3107"/>
    <x v="7"/>
    <n v="9"/>
    <s v="ene"/>
    <n v="2025"/>
    <s v="Entrada"/>
    <x v="1"/>
    <x v="1"/>
    <n v="7"/>
    <n v="0"/>
    <n v="7"/>
    <n v="8400"/>
    <n v="0"/>
    <n v="8400"/>
    <n v="1200"/>
  </r>
  <r>
    <n v="3108"/>
    <x v="7"/>
    <n v="9"/>
    <s v="ene"/>
    <n v="2025"/>
    <s v="Entrada"/>
    <x v="1"/>
    <x v="6"/>
    <n v="15"/>
    <n v="0"/>
    <n v="15"/>
    <n v="4500"/>
    <n v="0"/>
    <n v="4500"/>
    <n v="300"/>
  </r>
  <r>
    <n v="3109"/>
    <x v="7"/>
    <n v="9"/>
    <s v="ene"/>
    <n v="2025"/>
    <s v="Salida"/>
    <x v="2"/>
    <x v="3"/>
    <n v="0"/>
    <n v="17"/>
    <n v="-17"/>
    <n v="0"/>
    <n v="39100"/>
    <n v="-39100"/>
    <n v="2300"/>
  </r>
  <r>
    <n v="3110"/>
    <x v="7"/>
    <n v="9"/>
    <s v="ene"/>
    <n v="2025"/>
    <s v="Entrada"/>
    <x v="1"/>
    <x v="5"/>
    <n v="3"/>
    <n v="0"/>
    <n v="3"/>
    <n v="1440"/>
    <n v="0"/>
    <n v="1440"/>
    <n v="480"/>
  </r>
  <r>
    <n v="3111"/>
    <x v="7"/>
    <n v="9"/>
    <s v="ene"/>
    <n v="2025"/>
    <s v="Entrada"/>
    <x v="1"/>
    <x v="0"/>
    <n v="3"/>
    <n v="0"/>
    <n v="3"/>
    <n v="1950"/>
    <n v="0"/>
    <n v="1950"/>
    <n v="650"/>
  </r>
  <r>
    <n v="3112"/>
    <x v="7"/>
    <n v="9"/>
    <s v="ene"/>
    <n v="2025"/>
    <s v="Entrada"/>
    <x v="1"/>
    <x v="2"/>
    <n v="16"/>
    <n v="0"/>
    <n v="16"/>
    <n v="19200"/>
    <n v="0"/>
    <n v="19200"/>
    <n v="1200"/>
  </r>
  <r>
    <n v="3113"/>
    <x v="7"/>
    <n v="9"/>
    <s v="ene"/>
    <n v="2025"/>
    <s v="Entrada"/>
    <x v="1"/>
    <x v="4"/>
    <n v="13"/>
    <n v="0"/>
    <n v="13"/>
    <n v="650"/>
    <n v="0"/>
    <n v="650"/>
    <n v="50"/>
  </r>
  <r>
    <n v="3114"/>
    <x v="7"/>
    <n v="9"/>
    <s v="ene"/>
    <n v="2025"/>
    <s v="Entrada"/>
    <x v="1"/>
    <x v="1"/>
    <n v="3"/>
    <n v="0"/>
    <n v="3"/>
    <n v="3600"/>
    <n v="0"/>
    <n v="3600"/>
    <n v="1200"/>
  </r>
  <r>
    <n v="3115"/>
    <x v="7"/>
    <n v="9"/>
    <s v="ene"/>
    <n v="2025"/>
    <s v="Salida"/>
    <x v="2"/>
    <x v="6"/>
    <n v="0"/>
    <n v="13"/>
    <n v="-13"/>
    <n v="0"/>
    <n v="5200"/>
    <n v="-5200"/>
    <n v="400"/>
  </r>
  <r>
    <n v="3116"/>
    <x v="7"/>
    <n v="9"/>
    <s v="ene"/>
    <n v="2025"/>
    <s v="Salida"/>
    <x v="2"/>
    <x v="3"/>
    <n v="0"/>
    <n v="17"/>
    <n v="-17"/>
    <n v="0"/>
    <n v="39100"/>
    <n v="-39100"/>
    <n v="2300"/>
  </r>
  <r>
    <n v="3117"/>
    <x v="7"/>
    <n v="9"/>
    <s v="ene"/>
    <n v="2025"/>
    <s v="Salida"/>
    <x v="2"/>
    <x v="5"/>
    <n v="0"/>
    <n v="16"/>
    <n v="-16"/>
    <n v="0"/>
    <n v="7200"/>
    <n v="-7200"/>
    <n v="450"/>
  </r>
  <r>
    <n v="3118"/>
    <x v="7"/>
    <n v="9"/>
    <s v="ene"/>
    <n v="2025"/>
    <s v="Entrada"/>
    <x v="1"/>
    <x v="0"/>
    <n v="17"/>
    <n v="0"/>
    <n v="17"/>
    <n v="11050"/>
    <n v="0"/>
    <n v="11050"/>
    <n v="650"/>
  </r>
  <r>
    <n v="3119"/>
    <x v="7"/>
    <n v="9"/>
    <s v="ene"/>
    <n v="2025"/>
    <s v="Entrada"/>
    <x v="1"/>
    <x v="2"/>
    <n v="3"/>
    <n v="0"/>
    <n v="3"/>
    <n v="3600"/>
    <n v="0"/>
    <n v="3600"/>
    <n v="1200"/>
  </r>
  <r>
    <n v="3120"/>
    <x v="7"/>
    <n v="9"/>
    <s v="ene"/>
    <n v="2025"/>
    <s v="Entrada"/>
    <x v="1"/>
    <x v="4"/>
    <n v="3"/>
    <n v="0"/>
    <n v="3"/>
    <n v="150"/>
    <n v="0"/>
    <n v="150"/>
    <n v="50"/>
  </r>
  <r>
    <n v="3121"/>
    <x v="8"/>
    <n v="10"/>
    <s v="ene"/>
    <n v="2025"/>
    <s v="Salida"/>
    <x v="2"/>
    <x v="1"/>
    <n v="0"/>
    <n v="12"/>
    <n v="-12"/>
    <n v="0"/>
    <n v="18000"/>
    <n v="-18000"/>
    <n v="1500"/>
  </r>
  <r>
    <n v="3122"/>
    <x v="8"/>
    <n v="10"/>
    <s v="ene"/>
    <n v="2025"/>
    <s v="Entrada"/>
    <x v="1"/>
    <x v="6"/>
    <n v="20"/>
    <n v="0"/>
    <n v="20"/>
    <n v="6000"/>
    <n v="0"/>
    <n v="6000"/>
    <n v="300"/>
  </r>
  <r>
    <n v="3123"/>
    <x v="8"/>
    <n v="10"/>
    <s v="ene"/>
    <n v="2025"/>
    <s v="Entrada"/>
    <x v="1"/>
    <x v="3"/>
    <n v="3"/>
    <n v="0"/>
    <n v="3"/>
    <n v="6000"/>
    <n v="0"/>
    <n v="6000"/>
    <n v="2000"/>
  </r>
  <r>
    <n v="3124"/>
    <x v="8"/>
    <n v="10"/>
    <s v="ene"/>
    <n v="2025"/>
    <s v="Salida"/>
    <x v="2"/>
    <x v="5"/>
    <n v="0"/>
    <n v="12"/>
    <n v="-12"/>
    <n v="0"/>
    <n v="5400"/>
    <n v="-5400"/>
    <n v="450"/>
  </r>
  <r>
    <n v="3125"/>
    <x v="8"/>
    <n v="10"/>
    <s v="ene"/>
    <n v="2025"/>
    <s v="Salida"/>
    <x v="2"/>
    <x v="0"/>
    <n v="0"/>
    <n v="15"/>
    <n v="-15"/>
    <n v="0"/>
    <n v="11250"/>
    <n v="-11250"/>
    <n v="750"/>
  </r>
  <r>
    <n v="3126"/>
    <x v="8"/>
    <n v="10"/>
    <s v="ene"/>
    <n v="2025"/>
    <s v="Salida"/>
    <x v="2"/>
    <x v="2"/>
    <n v="0"/>
    <n v="5"/>
    <n v="-5"/>
    <n v="0"/>
    <n v="7500"/>
    <n v="-7500"/>
    <n v="1500"/>
  </r>
  <r>
    <n v="3127"/>
    <x v="8"/>
    <n v="10"/>
    <s v="ene"/>
    <n v="2025"/>
    <s v="Entrada"/>
    <x v="1"/>
    <x v="4"/>
    <n v="15"/>
    <n v="0"/>
    <n v="15"/>
    <n v="750"/>
    <n v="0"/>
    <n v="750"/>
    <n v="50"/>
  </r>
  <r>
    <n v="3128"/>
    <x v="8"/>
    <n v="10"/>
    <s v="ene"/>
    <n v="2025"/>
    <s v="Salida"/>
    <x v="2"/>
    <x v="1"/>
    <n v="0"/>
    <n v="19"/>
    <n v="-19"/>
    <n v="0"/>
    <n v="28500"/>
    <n v="-28500"/>
    <n v="1500"/>
  </r>
  <r>
    <n v="3129"/>
    <x v="8"/>
    <n v="10"/>
    <s v="ene"/>
    <n v="2025"/>
    <s v="Salida"/>
    <x v="2"/>
    <x v="6"/>
    <n v="0"/>
    <n v="17"/>
    <n v="-17"/>
    <n v="0"/>
    <n v="6800"/>
    <n v="-6800"/>
    <n v="400"/>
  </r>
  <r>
    <n v="3130"/>
    <x v="8"/>
    <n v="10"/>
    <s v="ene"/>
    <n v="2025"/>
    <s v="Salida"/>
    <x v="2"/>
    <x v="3"/>
    <n v="0"/>
    <n v="17"/>
    <n v="-17"/>
    <n v="0"/>
    <n v="39100"/>
    <n v="-39100"/>
    <n v="2300"/>
  </r>
  <r>
    <n v="3131"/>
    <x v="8"/>
    <n v="10"/>
    <s v="ene"/>
    <n v="2025"/>
    <s v="Salida"/>
    <x v="2"/>
    <x v="5"/>
    <n v="0"/>
    <n v="17"/>
    <n v="-17"/>
    <n v="0"/>
    <n v="7650"/>
    <n v="-7650"/>
    <n v="450"/>
  </r>
  <r>
    <n v="3132"/>
    <x v="8"/>
    <n v="10"/>
    <s v="ene"/>
    <n v="2025"/>
    <s v="Salida"/>
    <x v="2"/>
    <x v="0"/>
    <n v="0"/>
    <n v="19"/>
    <n v="-19"/>
    <n v="0"/>
    <n v="14250"/>
    <n v="-14250"/>
    <n v="750"/>
  </r>
  <r>
    <n v="3133"/>
    <x v="8"/>
    <n v="10"/>
    <s v="ene"/>
    <n v="2025"/>
    <s v="Salida"/>
    <x v="2"/>
    <x v="2"/>
    <n v="0"/>
    <n v="17"/>
    <n v="-17"/>
    <n v="0"/>
    <n v="25500"/>
    <n v="-25500"/>
    <n v="1500"/>
  </r>
  <r>
    <n v="3134"/>
    <x v="8"/>
    <n v="10"/>
    <s v="ene"/>
    <n v="2025"/>
    <s v="Salida"/>
    <x v="2"/>
    <x v="4"/>
    <n v="0"/>
    <n v="1"/>
    <n v="-1"/>
    <n v="0"/>
    <n v="70"/>
    <n v="-70"/>
    <n v="70"/>
  </r>
  <r>
    <n v="3135"/>
    <x v="8"/>
    <n v="10"/>
    <s v="ene"/>
    <n v="2025"/>
    <s v="Entrada"/>
    <x v="1"/>
    <x v="1"/>
    <n v="3"/>
    <n v="0"/>
    <n v="3"/>
    <n v="3600"/>
    <n v="0"/>
    <n v="3600"/>
    <n v="1200"/>
  </r>
  <r>
    <n v="3136"/>
    <x v="8"/>
    <n v="10"/>
    <s v="ene"/>
    <n v="2025"/>
    <s v="Entrada"/>
    <x v="1"/>
    <x v="6"/>
    <n v="7"/>
    <n v="0"/>
    <n v="7"/>
    <n v="2100"/>
    <n v="0"/>
    <n v="2100"/>
    <n v="300"/>
  </r>
  <r>
    <n v="3137"/>
    <x v="8"/>
    <n v="10"/>
    <s v="ene"/>
    <n v="2025"/>
    <s v="Salida"/>
    <x v="2"/>
    <x v="3"/>
    <n v="0"/>
    <n v="5"/>
    <n v="-5"/>
    <n v="0"/>
    <n v="11500"/>
    <n v="-11500"/>
    <n v="2300"/>
  </r>
  <r>
    <n v="3138"/>
    <x v="8"/>
    <n v="10"/>
    <s v="ene"/>
    <n v="2025"/>
    <s v="Entrada"/>
    <x v="1"/>
    <x v="5"/>
    <n v="4"/>
    <n v="0"/>
    <n v="4"/>
    <n v="1920"/>
    <n v="0"/>
    <n v="1920"/>
    <n v="480"/>
  </r>
  <r>
    <n v="3139"/>
    <x v="8"/>
    <n v="10"/>
    <s v="ene"/>
    <n v="2025"/>
    <s v="Entrada"/>
    <x v="1"/>
    <x v="0"/>
    <n v="2"/>
    <n v="0"/>
    <n v="2"/>
    <n v="1300"/>
    <n v="0"/>
    <n v="1300"/>
    <n v="650"/>
  </r>
  <r>
    <n v="3140"/>
    <x v="8"/>
    <n v="10"/>
    <s v="ene"/>
    <n v="2025"/>
    <s v="Entrada"/>
    <x v="1"/>
    <x v="2"/>
    <n v="12"/>
    <n v="0"/>
    <n v="12"/>
    <n v="14400"/>
    <n v="0"/>
    <n v="14400"/>
    <n v="1200"/>
  </r>
  <r>
    <n v="3141"/>
    <x v="8"/>
    <n v="10"/>
    <s v="ene"/>
    <n v="2025"/>
    <s v="Salida"/>
    <x v="2"/>
    <x v="4"/>
    <n v="0"/>
    <n v="17"/>
    <n v="-17"/>
    <n v="0"/>
    <n v="1190"/>
    <n v="-1190"/>
    <n v="70"/>
  </r>
  <r>
    <n v="3142"/>
    <x v="8"/>
    <n v="10"/>
    <s v="ene"/>
    <n v="2025"/>
    <s v="Entrada"/>
    <x v="1"/>
    <x v="1"/>
    <n v="7"/>
    <n v="0"/>
    <n v="7"/>
    <n v="8400"/>
    <n v="0"/>
    <n v="8400"/>
    <n v="1200"/>
  </r>
  <r>
    <n v="3143"/>
    <x v="8"/>
    <n v="10"/>
    <s v="ene"/>
    <n v="2025"/>
    <s v="Entrada"/>
    <x v="1"/>
    <x v="6"/>
    <n v="17"/>
    <n v="0"/>
    <n v="17"/>
    <n v="5100"/>
    <n v="0"/>
    <n v="5100"/>
    <n v="300"/>
  </r>
  <r>
    <n v="3144"/>
    <x v="8"/>
    <n v="10"/>
    <s v="ene"/>
    <n v="2025"/>
    <s v="Salida"/>
    <x v="2"/>
    <x v="3"/>
    <n v="0"/>
    <n v="14"/>
    <n v="-14"/>
    <n v="0"/>
    <n v="32200"/>
    <n v="-32200"/>
    <n v="2300"/>
  </r>
  <r>
    <n v="3145"/>
    <x v="8"/>
    <n v="10"/>
    <s v="ene"/>
    <n v="2025"/>
    <s v="Entrada"/>
    <x v="1"/>
    <x v="5"/>
    <n v="4"/>
    <n v="0"/>
    <n v="4"/>
    <n v="1920"/>
    <n v="0"/>
    <n v="1920"/>
    <n v="480"/>
  </r>
  <r>
    <n v="3146"/>
    <x v="8"/>
    <n v="10"/>
    <s v="ene"/>
    <n v="2025"/>
    <s v="Entrada"/>
    <x v="1"/>
    <x v="0"/>
    <n v="21"/>
    <n v="0"/>
    <n v="21"/>
    <n v="13650"/>
    <n v="0"/>
    <n v="13650"/>
    <n v="650"/>
  </r>
  <r>
    <n v="3147"/>
    <x v="8"/>
    <n v="10"/>
    <s v="ene"/>
    <n v="2025"/>
    <s v="Salida"/>
    <x v="2"/>
    <x v="2"/>
    <n v="0"/>
    <n v="20"/>
    <n v="-20"/>
    <n v="0"/>
    <n v="30000"/>
    <n v="-30000"/>
    <n v="1500"/>
  </r>
  <r>
    <n v="3148"/>
    <x v="8"/>
    <n v="10"/>
    <s v="ene"/>
    <n v="2025"/>
    <s v="Entrada"/>
    <x v="1"/>
    <x v="4"/>
    <n v="2"/>
    <n v="0"/>
    <n v="2"/>
    <n v="100"/>
    <n v="0"/>
    <n v="100"/>
    <n v="50"/>
  </r>
  <r>
    <n v="3149"/>
    <x v="8"/>
    <n v="10"/>
    <s v="ene"/>
    <n v="2025"/>
    <s v="Salida"/>
    <x v="2"/>
    <x v="1"/>
    <n v="0"/>
    <n v="17"/>
    <n v="-17"/>
    <n v="0"/>
    <n v="25500"/>
    <n v="-25500"/>
    <n v="1500"/>
  </r>
  <r>
    <n v="3150"/>
    <x v="8"/>
    <n v="10"/>
    <s v="ene"/>
    <n v="2025"/>
    <s v="Entrada"/>
    <x v="1"/>
    <x v="6"/>
    <n v="16"/>
    <n v="0"/>
    <n v="16"/>
    <n v="4800"/>
    <n v="0"/>
    <n v="4800"/>
    <n v="300"/>
  </r>
  <r>
    <n v="3151"/>
    <x v="8"/>
    <n v="10"/>
    <s v="ene"/>
    <n v="2025"/>
    <s v="Entrada"/>
    <x v="1"/>
    <x v="3"/>
    <n v="3"/>
    <n v="0"/>
    <n v="3"/>
    <n v="6000"/>
    <n v="0"/>
    <n v="6000"/>
    <n v="2000"/>
  </r>
  <r>
    <n v="3152"/>
    <x v="8"/>
    <n v="10"/>
    <s v="ene"/>
    <n v="2025"/>
    <s v="Salida"/>
    <x v="2"/>
    <x v="5"/>
    <n v="0"/>
    <n v="17"/>
    <n v="-17"/>
    <n v="0"/>
    <n v="7650"/>
    <n v="-7650"/>
    <n v="450"/>
  </r>
  <r>
    <n v="3153"/>
    <x v="8"/>
    <n v="10"/>
    <s v="ene"/>
    <n v="2025"/>
    <s v="Entrada"/>
    <x v="1"/>
    <x v="0"/>
    <n v="13"/>
    <n v="0"/>
    <n v="13"/>
    <n v="8450"/>
    <n v="0"/>
    <n v="8450"/>
    <n v="650"/>
  </r>
  <r>
    <n v="3154"/>
    <x v="8"/>
    <n v="10"/>
    <s v="ene"/>
    <n v="2025"/>
    <s v="Entrada"/>
    <x v="1"/>
    <x v="2"/>
    <n v="3"/>
    <n v="0"/>
    <n v="3"/>
    <n v="3600"/>
    <n v="0"/>
    <n v="3600"/>
    <n v="1200"/>
  </r>
  <r>
    <n v="3155"/>
    <x v="8"/>
    <n v="10"/>
    <s v="ene"/>
    <n v="2025"/>
    <s v="Entrada"/>
    <x v="1"/>
    <x v="4"/>
    <n v="3"/>
    <n v="0"/>
    <n v="3"/>
    <n v="150"/>
    <n v="0"/>
    <n v="150"/>
    <n v="50"/>
  </r>
  <r>
    <n v="3156"/>
    <x v="8"/>
    <n v="10"/>
    <s v="ene"/>
    <n v="2025"/>
    <s v="Salida"/>
    <x v="2"/>
    <x v="1"/>
    <n v="0"/>
    <n v="10"/>
    <n v="-10"/>
    <n v="0"/>
    <n v="15000"/>
    <n v="-15000"/>
    <n v="1500"/>
  </r>
  <r>
    <n v="3157"/>
    <x v="8"/>
    <n v="10"/>
    <s v="ene"/>
    <n v="2025"/>
    <s v="Entrada"/>
    <x v="1"/>
    <x v="6"/>
    <n v="10"/>
    <n v="0"/>
    <n v="10"/>
    <n v="3000"/>
    <n v="0"/>
    <n v="3000"/>
    <n v="300"/>
  </r>
  <r>
    <n v="3158"/>
    <x v="8"/>
    <n v="10"/>
    <s v="ene"/>
    <n v="2025"/>
    <s v="Salida"/>
    <x v="2"/>
    <x v="3"/>
    <n v="0"/>
    <n v="5"/>
    <n v="-5"/>
    <n v="0"/>
    <n v="11500"/>
    <n v="-11500"/>
    <n v="2300"/>
  </r>
  <r>
    <n v="3159"/>
    <x v="8"/>
    <n v="10"/>
    <s v="ene"/>
    <n v="2025"/>
    <s v="Salida"/>
    <x v="2"/>
    <x v="5"/>
    <n v="0"/>
    <n v="12"/>
    <n v="-12"/>
    <n v="0"/>
    <n v="5400"/>
    <n v="-5400"/>
    <n v="450"/>
  </r>
  <r>
    <n v="3160"/>
    <x v="8"/>
    <n v="10"/>
    <s v="ene"/>
    <n v="2025"/>
    <s v="Entrada"/>
    <x v="1"/>
    <x v="0"/>
    <n v="3"/>
    <n v="0"/>
    <n v="3"/>
    <n v="1950"/>
    <n v="0"/>
    <n v="1950"/>
    <n v="650"/>
  </r>
  <r>
    <n v="3161"/>
    <x v="8"/>
    <n v="10"/>
    <s v="ene"/>
    <n v="2025"/>
    <s v="Salida"/>
    <x v="2"/>
    <x v="2"/>
    <n v="0"/>
    <n v="16"/>
    <n v="-16"/>
    <n v="0"/>
    <n v="24000"/>
    <n v="-24000"/>
    <n v="1500"/>
  </r>
  <r>
    <n v="3162"/>
    <x v="8"/>
    <n v="10"/>
    <s v="ene"/>
    <n v="2025"/>
    <s v="Salida"/>
    <x v="2"/>
    <x v="4"/>
    <n v="0"/>
    <n v="17"/>
    <n v="-17"/>
    <n v="0"/>
    <n v="1190"/>
    <n v="-1190"/>
    <n v="70"/>
  </r>
  <r>
    <n v="3163"/>
    <x v="8"/>
    <n v="10"/>
    <s v="ene"/>
    <n v="2025"/>
    <s v="Salida"/>
    <x v="2"/>
    <x v="1"/>
    <n v="0"/>
    <n v="16"/>
    <n v="-16"/>
    <n v="0"/>
    <n v="24000"/>
    <n v="-24000"/>
    <n v="1500"/>
  </r>
  <r>
    <n v="3164"/>
    <x v="8"/>
    <n v="10"/>
    <s v="ene"/>
    <n v="2025"/>
    <s v="Entrada"/>
    <x v="1"/>
    <x v="6"/>
    <n v="3"/>
    <n v="0"/>
    <n v="3"/>
    <n v="900"/>
    <n v="0"/>
    <n v="900"/>
    <n v="300"/>
  </r>
  <r>
    <n v="3165"/>
    <x v="8"/>
    <n v="10"/>
    <s v="ene"/>
    <n v="2025"/>
    <s v="Salida"/>
    <x v="2"/>
    <x v="3"/>
    <n v="0"/>
    <n v="12"/>
    <n v="-12"/>
    <n v="0"/>
    <n v="27600"/>
    <n v="-27600"/>
    <n v="2300"/>
  </r>
  <r>
    <n v="3166"/>
    <x v="8"/>
    <n v="10"/>
    <s v="ene"/>
    <n v="2025"/>
    <s v="Salida"/>
    <x v="2"/>
    <x v="5"/>
    <n v="0"/>
    <n v="18"/>
    <n v="-18"/>
    <n v="0"/>
    <n v="8100"/>
    <n v="-8100"/>
    <n v="450"/>
  </r>
  <r>
    <n v="3167"/>
    <x v="8"/>
    <n v="10"/>
    <s v="ene"/>
    <n v="2025"/>
    <s v="Entrada"/>
    <x v="1"/>
    <x v="0"/>
    <n v="3"/>
    <n v="0"/>
    <n v="3"/>
    <n v="1950"/>
    <n v="0"/>
    <n v="1950"/>
    <n v="650"/>
  </r>
  <r>
    <n v="3168"/>
    <x v="8"/>
    <n v="10"/>
    <s v="ene"/>
    <n v="2025"/>
    <s v="Salida"/>
    <x v="2"/>
    <x v="2"/>
    <n v="0"/>
    <n v="14"/>
    <n v="-14"/>
    <n v="0"/>
    <n v="21000"/>
    <n v="-21000"/>
    <n v="1500"/>
  </r>
  <r>
    <n v="3169"/>
    <x v="8"/>
    <n v="10"/>
    <s v="ene"/>
    <n v="2025"/>
    <s v="Salida"/>
    <x v="2"/>
    <x v="4"/>
    <n v="0"/>
    <n v="5"/>
    <n v="-5"/>
    <n v="0"/>
    <n v="350"/>
    <n v="-350"/>
    <n v="70"/>
  </r>
  <r>
    <n v="3170"/>
    <x v="8"/>
    <n v="10"/>
    <s v="ene"/>
    <n v="2025"/>
    <s v="Salida"/>
    <x v="2"/>
    <x v="1"/>
    <n v="0"/>
    <n v="18"/>
    <n v="-18"/>
    <n v="0"/>
    <n v="27000"/>
    <n v="-27000"/>
    <n v="1500"/>
  </r>
  <r>
    <n v="3171"/>
    <x v="8"/>
    <n v="10"/>
    <s v="ene"/>
    <n v="2025"/>
    <s v="Entrada"/>
    <x v="1"/>
    <x v="6"/>
    <n v="13"/>
    <n v="0"/>
    <n v="13"/>
    <n v="3900"/>
    <n v="0"/>
    <n v="3900"/>
    <n v="300"/>
  </r>
  <r>
    <n v="3172"/>
    <x v="8"/>
    <n v="10"/>
    <s v="ene"/>
    <n v="2025"/>
    <s v="Salida"/>
    <x v="2"/>
    <x v="3"/>
    <n v="0"/>
    <n v="3"/>
    <n v="-3"/>
    <n v="0"/>
    <n v="6900"/>
    <n v="-6900"/>
    <n v="2300"/>
  </r>
  <r>
    <n v="3173"/>
    <x v="8"/>
    <n v="10"/>
    <s v="ene"/>
    <n v="2025"/>
    <s v="Salida"/>
    <x v="2"/>
    <x v="5"/>
    <n v="0"/>
    <n v="17"/>
    <n v="-17"/>
    <n v="0"/>
    <n v="7650"/>
    <n v="-7650"/>
    <n v="450"/>
  </r>
  <r>
    <n v="3174"/>
    <x v="8"/>
    <n v="10"/>
    <s v="ene"/>
    <n v="2025"/>
    <s v="Salida"/>
    <x v="2"/>
    <x v="0"/>
    <n v="0"/>
    <n v="12"/>
    <n v="-12"/>
    <n v="0"/>
    <n v="9000"/>
    <n v="-9000"/>
    <n v="750"/>
  </r>
  <r>
    <n v="3175"/>
    <x v="8"/>
    <n v="10"/>
    <s v="ene"/>
    <n v="2025"/>
    <s v="Salida"/>
    <x v="2"/>
    <x v="2"/>
    <n v="0"/>
    <n v="17"/>
    <n v="-17"/>
    <n v="0"/>
    <n v="25500"/>
    <n v="-25500"/>
    <n v="1500"/>
  </r>
  <r>
    <n v="3176"/>
    <x v="8"/>
    <n v="10"/>
    <s v="ene"/>
    <n v="2025"/>
    <s v="Entrada"/>
    <x v="1"/>
    <x v="4"/>
    <n v="18"/>
    <n v="0"/>
    <n v="18"/>
    <n v="900"/>
    <n v="0"/>
    <n v="900"/>
    <n v="50"/>
  </r>
  <r>
    <n v="3177"/>
    <x v="8"/>
    <n v="10"/>
    <s v="ene"/>
    <n v="2025"/>
    <s v="Salida"/>
    <x v="2"/>
    <x v="1"/>
    <n v="0"/>
    <n v="11"/>
    <n v="-11"/>
    <n v="0"/>
    <n v="16500"/>
    <n v="-16500"/>
    <n v="1500"/>
  </r>
  <r>
    <n v="3178"/>
    <x v="8"/>
    <n v="10"/>
    <s v="ene"/>
    <n v="2025"/>
    <s v="Salida"/>
    <x v="2"/>
    <x v="6"/>
    <n v="0"/>
    <n v="17"/>
    <n v="-17"/>
    <n v="0"/>
    <n v="6800"/>
    <n v="-6800"/>
    <n v="400"/>
  </r>
  <r>
    <n v="3179"/>
    <x v="8"/>
    <n v="10"/>
    <s v="ene"/>
    <n v="2025"/>
    <s v="Salida"/>
    <x v="2"/>
    <x v="3"/>
    <n v="0"/>
    <n v="17"/>
    <n v="-17"/>
    <n v="0"/>
    <n v="39100"/>
    <n v="-39100"/>
    <n v="2300"/>
  </r>
  <r>
    <n v="3180"/>
    <x v="8"/>
    <n v="10"/>
    <s v="ene"/>
    <n v="2025"/>
    <s v="Salida"/>
    <x v="2"/>
    <x v="5"/>
    <n v="0"/>
    <n v="4"/>
    <n v="-4"/>
    <n v="0"/>
    <n v="1800"/>
    <n v="-1800"/>
    <n v="450"/>
  </r>
  <r>
    <n v="3181"/>
    <x v="8"/>
    <n v="10"/>
    <s v="ene"/>
    <n v="2025"/>
    <s v="Salida"/>
    <x v="2"/>
    <x v="0"/>
    <n v="0"/>
    <n v="17"/>
    <n v="-17"/>
    <n v="0"/>
    <n v="12750"/>
    <n v="-12750"/>
    <n v="750"/>
  </r>
  <r>
    <n v="3182"/>
    <x v="8"/>
    <n v="10"/>
    <s v="ene"/>
    <n v="2025"/>
    <s v="Entrada"/>
    <x v="1"/>
    <x v="2"/>
    <n v="14"/>
    <n v="0"/>
    <n v="14"/>
    <n v="16800"/>
    <n v="0"/>
    <n v="16800"/>
    <n v="1200"/>
  </r>
  <r>
    <n v="3183"/>
    <x v="8"/>
    <n v="10"/>
    <s v="ene"/>
    <n v="2025"/>
    <s v="Salida"/>
    <x v="2"/>
    <x v="4"/>
    <n v="0"/>
    <n v="2"/>
    <n v="-2"/>
    <n v="0"/>
    <n v="140"/>
    <n v="-140"/>
    <n v="70"/>
  </r>
  <r>
    <n v="3184"/>
    <x v="8"/>
    <n v="10"/>
    <s v="ene"/>
    <n v="2025"/>
    <s v="Entrada"/>
    <x v="1"/>
    <x v="1"/>
    <n v="6"/>
    <n v="0"/>
    <n v="6"/>
    <n v="7200"/>
    <n v="0"/>
    <n v="7200"/>
    <n v="1200"/>
  </r>
  <r>
    <n v="3185"/>
    <x v="8"/>
    <n v="10"/>
    <s v="ene"/>
    <n v="2025"/>
    <s v="Salida"/>
    <x v="2"/>
    <x v="6"/>
    <n v="0"/>
    <n v="20"/>
    <n v="-20"/>
    <n v="0"/>
    <n v="8000"/>
    <n v="-8000"/>
    <n v="400"/>
  </r>
  <r>
    <n v="3186"/>
    <x v="8"/>
    <n v="10"/>
    <s v="ene"/>
    <n v="2025"/>
    <s v="Entrada"/>
    <x v="1"/>
    <x v="3"/>
    <n v="9"/>
    <n v="0"/>
    <n v="9"/>
    <n v="18000"/>
    <n v="0"/>
    <n v="18000"/>
    <n v="2000"/>
  </r>
  <r>
    <n v="3187"/>
    <x v="8"/>
    <n v="10"/>
    <s v="ene"/>
    <n v="2025"/>
    <s v="Salida"/>
    <x v="2"/>
    <x v="5"/>
    <n v="0"/>
    <n v="10"/>
    <n v="-10"/>
    <n v="0"/>
    <n v="4500"/>
    <n v="-4500"/>
    <n v="450"/>
  </r>
  <r>
    <n v="3188"/>
    <x v="8"/>
    <n v="10"/>
    <s v="ene"/>
    <n v="2025"/>
    <s v="Salida"/>
    <x v="2"/>
    <x v="0"/>
    <n v="0"/>
    <n v="10"/>
    <n v="-10"/>
    <n v="0"/>
    <n v="7500"/>
    <n v="-7500"/>
    <n v="750"/>
  </r>
  <r>
    <n v="3189"/>
    <x v="8"/>
    <n v="10"/>
    <s v="ene"/>
    <n v="2025"/>
    <s v="Salida"/>
    <x v="2"/>
    <x v="2"/>
    <n v="0"/>
    <n v="17"/>
    <n v="-17"/>
    <n v="0"/>
    <n v="25500"/>
    <n v="-25500"/>
    <n v="1500"/>
  </r>
  <r>
    <n v="3190"/>
    <x v="8"/>
    <n v="10"/>
    <s v="ene"/>
    <n v="2025"/>
    <s v="Entrada"/>
    <x v="1"/>
    <x v="4"/>
    <n v="2"/>
    <n v="0"/>
    <n v="2"/>
    <n v="100"/>
    <n v="0"/>
    <n v="100"/>
    <n v="50"/>
  </r>
  <r>
    <n v="3191"/>
    <x v="8"/>
    <n v="10"/>
    <s v="ene"/>
    <n v="2025"/>
    <s v="Salida"/>
    <x v="2"/>
    <x v="1"/>
    <n v="0"/>
    <n v="12"/>
    <n v="-12"/>
    <n v="0"/>
    <n v="18000"/>
    <n v="-18000"/>
    <n v="1500"/>
  </r>
  <r>
    <n v="3192"/>
    <x v="8"/>
    <n v="10"/>
    <s v="ene"/>
    <n v="2025"/>
    <s v="Entrada"/>
    <x v="1"/>
    <x v="6"/>
    <n v="6"/>
    <n v="0"/>
    <n v="6"/>
    <n v="1800"/>
    <n v="0"/>
    <n v="1800"/>
    <n v="300"/>
  </r>
  <r>
    <n v="3193"/>
    <x v="8"/>
    <n v="10"/>
    <s v="ene"/>
    <n v="2025"/>
    <s v="Salida"/>
    <x v="2"/>
    <x v="3"/>
    <n v="0"/>
    <n v="13"/>
    <n v="-13"/>
    <n v="0"/>
    <n v="29900"/>
    <n v="-29900"/>
    <n v="2300"/>
  </r>
  <r>
    <n v="3194"/>
    <x v="8"/>
    <n v="10"/>
    <s v="ene"/>
    <n v="2025"/>
    <s v="Entrada"/>
    <x v="1"/>
    <x v="5"/>
    <n v="3"/>
    <n v="0"/>
    <n v="3"/>
    <n v="1440"/>
    <n v="0"/>
    <n v="1440"/>
    <n v="480"/>
  </r>
  <r>
    <n v="3195"/>
    <x v="8"/>
    <n v="10"/>
    <s v="ene"/>
    <n v="2025"/>
    <s v="Entrada"/>
    <x v="1"/>
    <x v="0"/>
    <n v="20"/>
    <n v="0"/>
    <n v="20"/>
    <n v="13000"/>
    <n v="0"/>
    <n v="13000"/>
    <n v="650"/>
  </r>
  <r>
    <n v="3196"/>
    <x v="8"/>
    <n v="10"/>
    <s v="ene"/>
    <n v="2025"/>
    <s v="Entrada"/>
    <x v="1"/>
    <x v="2"/>
    <n v="3"/>
    <n v="0"/>
    <n v="3"/>
    <n v="3600"/>
    <n v="0"/>
    <n v="3600"/>
    <n v="1200"/>
  </r>
  <r>
    <n v="3197"/>
    <x v="8"/>
    <n v="10"/>
    <s v="ene"/>
    <n v="2025"/>
    <s v="Entrada"/>
    <x v="1"/>
    <x v="4"/>
    <n v="8"/>
    <n v="0"/>
    <n v="8"/>
    <n v="400"/>
    <n v="0"/>
    <n v="400"/>
    <n v="50"/>
  </r>
  <r>
    <n v="3198"/>
    <x v="8"/>
    <n v="10"/>
    <s v="ene"/>
    <n v="2025"/>
    <s v="Salida"/>
    <x v="2"/>
    <x v="1"/>
    <n v="0"/>
    <n v="19"/>
    <n v="-19"/>
    <n v="0"/>
    <n v="28500"/>
    <n v="-28500"/>
    <n v="1500"/>
  </r>
  <r>
    <n v="3199"/>
    <x v="8"/>
    <n v="10"/>
    <s v="ene"/>
    <n v="2025"/>
    <s v="Salida"/>
    <x v="2"/>
    <x v="6"/>
    <n v="0"/>
    <n v="19"/>
    <n v="-19"/>
    <n v="0"/>
    <n v="7600"/>
    <n v="-7600"/>
    <n v="400"/>
  </r>
  <r>
    <n v="3200"/>
    <x v="8"/>
    <n v="10"/>
    <s v="ene"/>
    <n v="2025"/>
    <s v="Salida"/>
    <x v="2"/>
    <x v="3"/>
    <n v="0"/>
    <n v="5"/>
    <n v="-5"/>
    <n v="0"/>
    <n v="11500"/>
    <n v="-11500"/>
    <n v="2300"/>
  </r>
  <r>
    <n v="3201"/>
    <x v="8"/>
    <n v="10"/>
    <s v="ene"/>
    <n v="2025"/>
    <s v="Entrada"/>
    <x v="1"/>
    <x v="5"/>
    <n v="3"/>
    <n v="0"/>
    <n v="3"/>
    <n v="1440"/>
    <n v="0"/>
    <n v="1440"/>
    <n v="480"/>
  </r>
  <r>
    <n v="3202"/>
    <x v="8"/>
    <n v="10"/>
    <s v="ene"/>
    <n v="2025"/>
    <s v="Salida"/>
    <x v="2"/>
    <x v="0"/>
    <n v="0"/>
    <n v="14"/>
    <n v="-14"/>
    <n v="0"/>
    <n v="10500"/>
    <n v="-10500"/>
    <n v="750"/>
  </r>
  <r>
    <n v="3203"/>
    <x v="8"/>
    <n v="10"/>
    <s v="ene"/>
    <n v="2025"/>
    <s v="Salida"/>
    <x v="2"/>
    <x v="2"/>
    <n v="0"/>
    <n v="17"/>
    <n v="-17"/>
    <n v="0"/>
    <n v="25500"/>
    <n v="-25500"/>
    <n v="1500"/>
  </r>
  <r>
    <n v="3204"/>
    <x v="8"/>
    <n v="10"/>
    <s v="ene"/>
    <n v="2025"/>
    <s v="Entrada"/>
    <x v="1"/>
    <x v="4"/>
    <n v="12"/>
    <n v="0"/>
    <n v="12"/>
    <n v="600"/>
    <n v="0"/>
    <n v="600"/>
    <n v="50"/>
  </r>
  <r>
    <n v="3205"/>
    <x v="8"/>
    <n v="10"/>
    <s v="ene"/>
    <n v="2025"/>
    <s v="Entrada"/>
    <x v="1"/>
    <x v="1"/>
    <n v="13"/>
    <n v="0"/>
    <n v="13"/>
    <n v="15600"/>
    <n v="0"/>
    <n v="15600"/>
    <n v="1200"/>
  </r>
  <r>
    <n v="3206"/>
    <x v="8"/>
    <n v="10"/>
    <s v="ene"/>
    <n v="2025"/>
    <s v="Entrada"/>
    <x v="1"/>
    <x v="6"/>
    <n v="22"/>
    <n v="0"/>
    <n v="22"/>
    <n v="6600"/>
    <n v="0"/>
    <n v="6600"/>
    <n v="300"/>
  </r>
  <r>
    <n v="3207"/>
    <x v="8"/>
    <n v="10"/>
    <s v="ene"/>
    <n v="2025"/>
    <s v="Salida"/>
    <x v="2"/>
    <x v="3"/>
    <n v="0"/>
    <n v="13"/>
    <n v="-13"/>
    <n v="0"/>
    <n v="29900"/>
    <n v="-29900"/>
    <n v="2300"/>
  </r>
  <r>
    <n v="3208"/>
    <x v="8"/>
    <n v="10"/>
    <s v="ene"/>
    <n v="2025"/>
    <s v="Salida"/>
    <x v="2"/>
    <x v="5"/>
    <n v="0"/>
    <n v="2"/>
    <n v="-2"/>
    <n v="0"/>
    <n v="900"/>
    <n v="-900"/>
    <n v="450"/>
  </r>
  <r>
    <n v="3209"/>
    <x v="8"/>
    <n v="10"/>
    <s v="ene"/>
    <n v="2025"/>
    <s v="Entrada"/>
    <x v="1"/>
    <x v="0"/>
    <n v="4"/>
    <n v="0"/>
    <n v="4"/>
    <n v="2600"/>
    <n v="0"/>
    <n v="2600"/>
    <n v="650"/>
  </r>
  <r>
    <n v="3210"/>
    <x v="8"/>
    <n v="10"/>
    <s v="ene"/>
    <n v="2025"/>
    <s v="Salida"/>
    <x v="2"/>
    <x v="2"/>
    <n v="0"/>
    <n v="10"/>
    <n v="-10"/>
    <n v="0"/>
    <n v="15000"/>
    <n v="-15000"/>
    <n v="1500"/>
  </r>
  <r>
    <n v="3211"/>
    <x v="8"/>
    <n v="10"/>
    <s v="ene"/>
    <n v="2025"/>
    <s v="Salida"/>
    <x v="2"/>
    <x v="4"/>
    <n v="0"/>
    <n v="1"/>
    <n v="-1"/>
    <n v="0"/>
    <n v="70"/>
    <n v="-70"/>
    <n v="70"/>
  </r>
  <r>
    <n v="3212"/>
    <x v="8"/>
    <n v="10"/>
    <s v="ene"/>
    <n v="2025"/>
    <s v="Entrada"/>
    <x v="1"/>
    <x v="1"/>
    <n v="12"/>
    <n v="0"/>
    <n v="12"/>
    <n v="14400"/>
    <n v="0"/>
    <n v="14400"/>
    <n v="1200"/>
  </r>
  <r>
    <n v="3213"/>
    <x v="8"/>
    <n v="10"/>
    <s v="ene"/>
    <n v="2025"/>
    <s v="Salida"/>
    <x v="2"/>
    <x v="6"/>
    <n v="0"/>
    <n v="10"/>
    <n v="-10"/>
    <n v="0"/>
    <n v="4000"/>
    <n v="-4000"/>
    <n v="400"/>
  </r>
  <r>
    <n v="3214"/>
    <x v="8"/>
    <n v="10"/>
    <s v="ene"/>
    <n v="2025"/>
    <s v="Salida"/>
    <x v="2"/>
    <x v="3"/>
    <n v="0"/>
    <n v="11"/>
    <n v="-11"/>
    <n v="0"/>
    <n v="25300"/>
    <n v="-25300"/>
    <n v="2300"/>
  </r>
  <r>
    <n v="3215"/>
    <x v="8"/>
    <n v="10"/>
    <s v="ene"/>
    <n v="2025"/>
    <s v="Entrada"/>
    <x v="1"/>
    <x v="5"/>
    <n v="3"/>
    <n v="0"/>
    <n v="3"/>
    <n v="1440"/>
    <n v="0"/>
    <n v="1440"/>
    <n v="480"/>
  </r>
  <r>
    <n v="3216"/>
    <x v="8"/>
    <n v="10"/>
    <s v="ene"/>
    <n v="2025"/>
    <s v="Entrada"/>
    <x v="1"/>
    <x v="0"/>
    <n v="3"/>
    <n v="0"/>
    <n v="3"/>
    <n v="1950"/>
    <n v="0"/>
    <n v="1950"/>
    <n v="650"/>
  </r>
  <r>
    <n v="3217"/>
    <x v="8"/>
    <n v="10"/>
    <s v="ene"/>
    <n v="2025"/>
    <s v="Entrada"/>
    <x v="1"/>
    <x v="2"/>
    <n v="16"/>
    <n v="0"/>
    <n v="16"/>
    <n v="19200"/>
    <n v="0"/>
    <n v="19200"/>
    <n v="1200"/>
  </r>
  <r>
    <n v="3218"/>
    <x v="8"/>
    <n v="10"/>
    <s v="ene"/>
    <n v="2025"/>
    <s v="Entrada"/>
    <x v="1"/>
    <x v="4"/>
    <n v="14"/>
    <n v="0"/>
    <n v="14"/>
    <n v="700"/>
    <n v="0"/>
    <n v="700"/>
    <n v="50"/>
  </r>
  <r>
    <n v="3219"/>
    <x v="8"/>
    <n v="10"/>
    <s v="ene"/>
    <n v="2025"/>
    <s v="Salida"/>
    <x v="3"/>
    <x v="1"/>
    <n v="0"/>
    <n v="18"/>
    <n v="-18"/>
    <n v="0"/>
    <n v="27000"/>
    <n v="-27000"/>
    <n v="1500"/>
  </r>
  <r>
    <n v="3220"/>
    <x v="8"/>
    <n v="10"/>
    <s v="ene"/>
    <n v="2025"/>
    <s v="Entrada"/>
    <x v="1"/>
    <x v="6"/>
    <n v="3"/>
    <n v="0"/>
    <n v="3"/>
    <n v="900"/>
    <n v="0"/>
    <n v="900"/>
    <n v="300"/>
  </r>
  <r>
    <n v="3221"/>
    <x v="8"/>
    <n v="10"/>
    <s v="ene"/>
    <n v="2025"/>
    <s v="Salida"/>
    <x v="2"/>
    <x v="3"/>
    <n v="0"/>
    <n v="15"/>
    <n v="-15"/>
    <n v="0"/>
    <n v="34500"/>
    <n v="-34500"/>
    <n v="2300"/>
  </r>
  <r>
    <n v="3222"/>
    <x v="8"/>
    <n v="10"/>
    <s v="ene"/>
    <n v="2025"/>
    <s v="Entrada"/>
    <x v="1"/>
    <x v="5"/>
    <n v="13"/>
    <n v="0"/>
    <n v="13"/>
    <n v="6240"/>
    <n v="0"/>
    <n v="6240"/>
    <n v="480"/>
  </r>
  <r>
    <n v="3223"/>
    <x v="8"/>
    <n v="10"/>
    <s v="ene"/>
    <n v="2025"/>
    <s v="Salida"/>
    <x v="2"/>
    <x v="0"/>
    <n v="0"/>
    <n v="17"/>
    <n v="-17"/>
    <n v="0"/>
    <n v="12750"/>
    <n v="-12750"/>
    <n v="750"/>
  </r>
  <r>
    <n v="3224"/>
    <x v="8"/>
    <n v="10"/>
    <s v="ene"/>
    <n v="2025"/>
    <s v="Salida"/>
    <x v="2"/>
    <x v="2"/>
    <n v="0"/>
    <n v="17"/>
    <n v="-17"/>
    <n v="0"/>
    <n v="25500"/>
    <n v="-25500"/>
    <n v="1500"/>
  </r>
  <r>
    <n v="3225"/>
    <x v="8"/>
    <n v="10"/>
    <s v="ene"/>
    <n v="2025"/>
    <s v="Salida"/>
    <x v="2"/>
    <x v="4"/>
    <n v="0"/>
    <n v="1"/>
    <n v="-1"/>
    <n v="0"/>
    <n v="70"/>
    <n v="-70"/>
    <n v="70"/>
  </r>
  <r>
    <n v="3226"/>
    <x v="8"/>
    <n v="10"/>
    <s v="ene"/>
    <n v="2025"/>
    <s v="Salida"/>
    <x v="2"/>
    <x v="1"/>
    <n v="0"/>
    <n v="15"/>
    <n v="-15"/>
    <n v="0"/>
    <n v="22500"/>
    <n v="-22500"/>
    <n v="1500"/>
  </r>
  <r>
    <n v="3227"/>
    <x v="8"/>
    <n v="10"/>
    <s v="ene"/>
    <n v="2025"/>
    <s v="Salida"/>
    <x v="2"/>
    <x v="6"/>
    <n v="0"/>
    <n v="13"/>
    <n v="-13"/>
    <n v="0"/>
    <n v="5200"/>
    <n v="-5200"/>
    <n v="400"/>
  </r>
  <r>
    <n v="3228"/>
    <x v="8"/>
    <n v="10"/>
    <s v="ene"/>
    <n v="2025"/>
    <s v="Salida"/>
    <x v="2"/>
    <x v="3"/>
    <n v="0"/>
    <n v="12"/>
    <n v="-12"/>
    <n v="0"/>
    <n v="27600"/>
    <n v="-27600"/>
    <n v="2300"/>
  </r>
  <r>
    <n v="3229"/>
    <x v="8"/>
    <n v="10"/>
    <s v="ene"/>
    <n v="2025"/>
    <s v="Salida"/>
    <x v="2"/>
    <x v="5"/>
    <n v="0"/>
    <n v="16"/>
    <n v="-16"/>
    <n v="0"/>
    <n v="7200"/>
    <n v="-7200"/>
    <n v="450"/>
  </r>
  <r>
    <n v="3230"/>
    <x v="8"/>
    <n v="10"/>
    <s v="ene"/>
    <n v="2025"/>
    <s v="Salida"/>
    <x v="2"/>
    <x v="0"/>
    <n v="0"/>
    <n v="17"/>
    <n v="-17"/>
    <n v="0"/>
    <n v="12750"/>
    <n v="-12750"/>
    <n v="750"/>
  </r>
  <r>
    <n v="3231"/>
    <x v="8"/>
    <n v="10"/>
    <s v="ene"/>
    <n v="2025"/>
    <s v="Salida"/>
    <x v="2"/>
    <x v="2"/>
    <n v="0"/>
    <n v="19"/>
    <n v="-19"/>
    <n v="0"/>
    <n v="28500"/>
    <n v="-28500"/>
    <n v="1500"/>
  </r>
  <r>
    <n v="3232"/>
    <x v="8"/>
    <n v="10"/>
    <s v="ene"/>
    <n v="2025"/>
    <s v="Salida"/>
    <x v="2"/>
    <x v="4"/>
    <n v="0"/>
    <n v="10"/>
    <n v="-10"/>
    <n v="0"/>
    <n v="700"/>
    <n v="-700"/>
    <n v="70"/>
  </r>
  <r>
    <n v="3233"/>
    <x v="8"/>
    <n v="10"/>
    <s v="ene"/>
    <n v="2025"/>
    <s v="Entrada"/>
    <x v="1"/>
    <x v="1"/>
    <n v="3"/>
    <n v="0"/>
    <n v="3"/>
    <n v="3600"/>
    <n v="0"/>
    <n v="3600"/>
    <n v="1200"/>
  </r>
  <r>
    <n v="3234"/>
    <x v="8"/>
    <n v="10"/>
    <s v="ene"/>
    <n v="2025"/>
    <s v="Entrada"/>
    <x v="1"/>
    <x v="6"/>
    <n v="1"/>
    <n v="0"/>
    <n v="1"/>
    <n v="300"/>
    <n v="0"/>
    <n v="300"/>
    <n v="300"/>
  </r>
  <r>
    <n v="3235"/>
    <x v="8"/>
    <n v="10"/>
    <s v="ene"/>
    <n v="2025"/>
    <s v="Entrada"/>
    <x v="1"/>
    <x v="3"/>
    <n v="14"/>
    <n v="0"/>
    <n v="14"/>
    <n v="28000"/>
    <n v="0"/>
    <n v="28000"/>
    <n v="2000"/>
  </r>
  <r>
    <n v="3236"/>
    <x v="8"/>
    <n v="10"/>
    <s v="ene"/>
    <n v="2025"/>
    <s v="Entrada"/>
    <x v="1"/>
    <x v="5"/>
    <n v="19"/>
    <n v="0"/>
    <n v="19"/>
    <n v="9120"/>
    <n v="0"/>
    <n v="9120"/>
    <n v="480"/>
  </r>
  <r>
    <n v="3237"/>
    <x v="8"/>
    <n v="10"/>
    <s v="ene"/>
    <n v="2025"/>
    <s v="Entrada"/>
    <x v="1"/>
    <x v="0"/>
    <n v="22"/>
    <n v="0"/>
    <n v="22"/>
    <n v="14300"/>
    <n v="0"/>
    <n v="14300"/>
    <n v="650"/>
  </r>
  <r>
    <n v="3238"/>
    <x v="8"/>
    <n v="10"/>
    <s v="ene"/>
    <n v="2025"/>
    <s v="Entrada"/>
    <x v="1"/>
    <x v="2"/>
    <n v="22"/>
    <n v="0"/>
    <n v="22"/>
    <n v="26400"/>
    <n v="0"/>
    <n v="26400"/>
    <n v="1200"/>
  </r>
  <r>
    <n v="3239"/>
    <x v="8"/>
    <n v="10"/>
    <s v="ene"/>
    <n v="2025"/>
    <s v="Entrada"/>
    <x v="1"/>
    <x v="4"/>
    <n v="1"/>
    <n v="0"/>
    <n v="1"/>
    <n v="50"/>
    <n v="0"/>
    <n v="50"/>
    <n v="50"/>
  </r>
  <r>
    <n v="3240"/>
    <x v="8"/>
    <n v="10"/>
    <s v="ene"/>
    <n v="2025"/>
    <s v="Salida"/>
    <x v="2"/>
    <x v="1"/>
    <n v="0"/>
    <n v="13"/>
    <n v="-13"/>
    <n v="0"/>
    <n v="19500"/>
    <n v="-19500"/>
    <n v="1500"/>
  </r>
  <r>
    <n v="3241"/>
    <x v="8"/>
    <n v="10"/>
    <s v="ene"/>
    <n v="2025"/>
    <s v="Salida"/>
    <x v="2"/>
    <x v="6"/>
    <n v="0"/>
    <n v="17"/>
    <n v="-17"/>
    <n v="0"/>
    <n v="6800"/>
    <n v="-6800"/>
    <n v="400"/>
  </r>
  <r>
    <n v="3242"/>
    <x v="8"/>
    <n v="10"/>
    <s v="ene"/>
    <n v="2025"/>
    <s v="Entrada"/>
    <x v="1"/>
    <x v="3"/>
    <n v="3"/>
    <n v="0"/>
    <n v="3"/>
    <n v="6000"/>
    <n v="0"/>
    <n v="6000"/>
    <n v="2000"/>
  </r>
  <r>
    <n v="3243"/>
    <x v="8"/>
    <n v="10"/>
    <s v="ene"/>
    <n v="2025"/>
    <s v="Entrada"/>
    <x v="1"/>
    <x v="5"/>
    <n v="1"/>
    <n v="0"/>
    <n v="1"/>
    <n v="480"/>
    <n v="0"/>
    <n v="480"/>
    <n v="480"/>
  </r>
  <r>
    <n v="3244"/>
    <x v="8"/>
    <n v="10"/>
    <s v="ene"/>
    <n v="2025"/>
    <s v="Salida"/>
    <x v="2"/>
    <x v="0"/>
    <n v="0"/>
    <n v="18"/>
    <n v="-18"/>
    <n v="0"/>
    <n v="13500"/>
    <n v="-13500"/>
    <n v="750"/>
  </r>
  <r>
    <n v="3245"/>
    <x v="8"/>
    <n v="10"/>
    <s v="ene"/>
    <n v="2025"/>
    <s v="Entrada"/>
    <x v="1"/>
    <x v="2"/>
    <n v="16"/>
    <n v="0"/>
    <n v="16"/>
    <n v="19200"/>
    <n v="0"/>
    <n v="19200"/>
    <n v="1200"/>
  </r>
  <r>
    <n v="3246"/>
    <x v="8"/>
    <n v="10"/>
    <s v="ene"/>
    <n v="2025"/>
    <s v="Salida"/>
    <x v="2"/>
    <x v="4"/>
    <n v="0"/>
    <n v="17"/>
    <n v="-17"/>
    <n v="0"/>
    <n v="1190"/>
    <n v="-1190"/>
    <n v="70"/>
  </r>
  <r>
    <n v="3247"/>
    <x v="8"/>
    <n v="10"/>
    <s v="ene"/>
    <n v="2025"/>
    <s v="Entrada"/>
    <x v="1"/>
    <x v="1"/>
    <n v="2"/>
    <n v="0"/>
    <n v="2"/>
    <n v="2400"/>
    <n v="0"/>
    <n v="2400"/>
    <n v="1200"/>
  </r>
  <r>
    <n v="3248"/>
    <x v="8"/>
    <n v="10"/>
    <s v="ene"/>
    <n v="2025"/>
    <s v="Salida"/>
    <x v="2"/>
    <x v="6"/>
    <n v="0"/>
    <n v="18"/>
    <n v="-18"/>
    <n v="0"/>
    <n v="7200"/>
    <n v="-7200"/>
    <n v="400"/>
  </r>
  <r>
    <n v="3249"/>
    <x v="8"/>
    <n v="10"/>
    <s v="ene"/>
    <n v="2025"/>
    <s v="Salida"/>
    <x v="2"/>
    <x v="3"/>
    <n v="0"/>
    <n v="13"/>
    <n v="-13"/>
    <n v="0"/>
    <n v="29900"/>
    <n v="-29900"/>
    <n v="2300"/>
  </r>
  <r>
    <n v="3250"/>
    <x v="8"/>
    <n v="10"/>
    <s v="ene"/>
    <n v="2025"/>
    <s v="Entrada"/>
    <x v="1"/>
    <x v="5"/>
    <n v="3"/>
    <n v="0"/>
    <n v="3"/>
    <n v="1440"/>
    <n v="0"/>
    <n v="1440"/>
    <n v="480"/>
  </r>
  <r>
    <n v="3251"/>
    <x v="8"/>
    <n v="10"/>
    <s v="ene"/>
    <n v="2025"/>
    <s v="Salida"/>
    <x v="2"/>
    <x v="0"/>
    <n v="0"/>
    <n v="19"/>
    <n v="-19"/>
    <n v="0"/>
    <n v="14250"/>
    <n v="-14250"/>
    <n v="750"/>
  </r>
  <r>
    <n v="3252"/>
    <x v="8"/>
    <n v="10"/>
    <s v="ene"/>
    <n v="2025"/>
    <s v="Entrada"/>
    <x v="1"/>
    <x v="2"/>
    <n v="22"/>
    <n v="0"/>
    <n v="22"/>
    <n v="26400"/>
    <n v="0"/>
    <n v="26400"/>
    <n v="1200"/>
  </r>
  <r>
    <n v="3253"/>
    <x v="8"/>
    <n v="10"/>
    <s v="ene"/>
    <n v="2025"/>
    <s v="Salida"/>
    <x v="2"/>
    <x v="4"/>
    <n v="0"/>
    <n v="2"/>
    <n v="-2"/>
    <n v="0"/>
    <n v="140"/>
    <n v="-140"/>
    <n v="70"/>
  </r>
  <r>
    <n v="3254"/>
    <x v="8"/>
    <n v="10"/>
    <s v="ene"/>
    <n v="2025"/>
    <s v="Entrada"/>
    <x v="1"/>
    <x v="1"/>
    <n v="17"/>
    <n v="0"/>
    <n v="17"/>
    <n v="20400"/>
    <n v="0"/>
    <n v="20400"/>
    <n v="1200"/>
  </r>
  <r>
    <n v="3255"/>
    <x v="8"/>
    <n v="10"/>
    <s v="ene"/>
    <n v="2025"/>
    <s v="Salida"/>
    <x v="2"/>
    <x v="6"/>
    <n v="0"/>
    <n v="18"/>
    <n v="-18"/>
    <n v="0"/>
    <n v="7200"/>
    <n v="-7200"/>
    <n v="400"/>
  </r>
  <r>
    <n v="3256"/>
    <x v="8"/>
    <n v="10"/>
    <s v="ene"/>
    <n v="2025"/>
    <s v="Entrada"/>
    <x v="1"/>
    <x v="3"/>
    <n v="3"/>
    <n v="0"/>
    <n v="3"/>
    <n v="6000"/>
    <n v="0"/>
    <n v="6000"/>
    <n v="2000"/>
  </r>
  <r>
    <n v="3257"/>
    <x v="8"/>
    <n v="10"/>
    <s v="ene"/>
    <n v="2025"/>
    <s v="Salida"/>
    <x v="2"/>
    <x v="5"/>
    <n v="0"/>
    <n v="14"/>
    <n v="-14"/>
    <n v="0"/>
    <n v="6300"/>
    <n v="-6300"/>
    <n v="450"/>
  </r>
  <r>
    <n v="3258"/>
    <x v="8"/>
    <n v="10"/>
    <s v="ene"/>
    <n v="2025"/>
    <s v="Salida"/>
    <x v="2"/>
    <x v="0"/>
    <n v="0"/>
    <n v="2"/>
    <n v="-2"/>
    <n v="0"/>
    <n v="1500"/>
    <n v="-1500"/>
    <n v="750"/>
  </r>
  <r>
    <n v="3259"/>
    <x v="8"/>
    <n v="10"/>
    <s v="ene"/>
    <n v="2025"/>
    <s v="Entrada"/>
    <x v="1"/>
    <x v="2"/>
    <n v="5"/>
    <n v="0"/>
    <n v="5"/>
    <n v="6000"/>
    <n v="0"/>
    <n v="6000"/>
    <n v="1200"/>
  </r>
  <r>
    <n v="3260"/>
    <x v="8"/>
    <n v="10"/>
    <s v="ene"/>
    <n v="2025"/>
    <s v="Salida"/>
    <x v="2"/>
    <x v="4"/>
    <n v="0"/>
    <n v="14"/>
    <n v="-14"/>
    <n v="0"/>
    <n v="980"/>
    <n v="-980"/>
    <n v="70"/>
  </r>
  <r>
    <n v="3261"/>
    <x v="8"/>
    <n v="10"/>
    <s v="ene"/>
    <n v="2025"/>
    <s v="Entrada"/>
    <x v="1"/>
    <x v="1"/>
    <n v="14"/>
    <n v="0"/>
    <n v="14"/>
    <n v="16800"/>
    <n v="0"/>
    <n v="16800"/>
    <n v="1200"/>
  </r>
  <r>
    <n v="3262"/>
    <x v="8"/>
    <n v="10"/>
    <s v="ene"/>
    <n v="2025"/>
    <s v="Salida"/>
    <x v="2"/>
    <x v="6"/>
    <n v="0"/>
    <n v="10"/>
    <n v="-10"/>
    <n v="0"/>
    <n v="4000"/>
    <n v="-4000"/>
    <n v="400"/>
  </r>
  <r>
    <n v="3263"/>
    <x v="8"/>
    <n v="10"/>
    <s v="ene"/>
    <n v="2025"/>
    <s v="Salida"/>
    <x v="2"/>
    <x v="3"/>
    <n v="0"/>
    <n v="15"/>
    <n v="-15"/>
    <n v="0"/>
    <n v="34500"/>
    <n v="-34500"/>
    <n v="2300"/>
  </r>
  <r>
    <n v="3264"/>
    <x v="8"/>
    <n v="10"/>
    <s v="ene"/>
    <n v="2025"/>
    <s v="Salida"/>
    <x v="2"/>
    <x v="5"/>
    <n v="0"/>
    <n v="18"/>
    <n v="-18"/>
    <n v="0"/>
    <n v="8100"/>
    <n v="-8100"/>
    <n v="450"/>
  </r>
  <r>
    <n v="3265"/>
    <x v="8"/>
    <n v="10"/>
    <s v="ene"/>
    <n v="2025"/>
    <s v="Salida"/>
    <x v="2"/>
    <x v="0"/>
    <n v="0"/>
    <n v="16"/>
    <n v="-16"/>
    <n v="0"/>
    <n v="12000"/>
    <n v="-12000"/>
    <n v="750"/>
  </r>
  <r>
    <n v="3266"/>
    <x v="8"/>
    <n v="10"/>
    <s v="ene"/>
    <n v="2025"/>
    <s v="Salida"/>
    <x v="2"/>
    <x v="2"/>
    <n v="0"/>
    <n v="20"/>
    <n v="-20"/>
    <n v="0"/>
    <n v="30000"/>
    <n v="-30000"/>
    <n v="1500"/>
  </r>
  <r>
    <n v="3267"/>
    <x v="8"/>
    <n v="10"/>
    <s v="ene"/>
    <n v="2025"/>
    <s v="Salida"/>
    <x v="2"/>
    <x v="4"/>
    <n v="0"/>
    <n v="15"/>
    <n v="-15"/>
    <n v="0"/>
    <n v="1050"/>
    <n v="-1050"/>
    <n v="70"/>
  </r>
  <r>
    <n v="3268"/>
    <x v="8"/>
    <n v="10"/>
    <s v="ene"/>
    <n v="2025"/>
    <s v="Entrada"/>
    <x v="1"/>
    <x v="1"/>
    <n v="6"/>
    <n v="0"/>
    <n v="6"/>
    <n v="7200"/>
    <n v="0"/>
    <n v="7200"/>
    <n v="1200"/>
  </r>
  <r>
    <n v="3269"/>
    <x v="8"/>
    <n v="10"/>
    <s v="ene"/>
    <n v="2025"/>
    <s v="Entrada"/>
    <x v="1"/>
    <x v="6"/>
    <n v="18"/>
    <n v="0"/>
    <n v="18"/>
    <n v="5400"/>
    <n v="0"/>
    <n v="5400"/>
    <n v="300"/>
  </r>
  <r>
    <n v="3270"/>
    <x v="8"/>
    <n v="10"/>
    <s v="ene"/>
    <n v="2025"/>
    <s v="Salida"/>
    <x v="2"/>
    <x v="3"/>
    <n v="0"/>
    <n v="17"/>
    <n v="-17"/>
    <n v="0"/>
    <n v="39100"/>
    <n v="-39100"/>
    <n v="2300"/>
  </r>
  <r>
    <n v="3271"/>
    <x v="8"/>
    <n v="10"/>
    <s v="ene"/>
    <n v="2025"/>
    <s v="Salida"/>
    <x v="2"/>
    <x v="5"/>
    <n v="0"/>
    <n v="17"/>
    <n v="-17"/>
    <n v="0"/>
    <n v="7650"/>
    <n v="-7650"/>
    <n v="450"/>
  </r>
  <r>
    <n v="3272"/>
    <x v="8"/>
    <n v="10"/>
    <s v="ene"/>
    <n v="2025"/>
    <s v="Salida"/>
    <x v="2"/>
    <x v="0"/>
    <n v="0"/>
    <n v="13"/>
    <n v="-13"/>
    <n v="0"/>
    <n v="9750"/>
    <n v="-9750"/>
    <n v="750"/>
  </r>
  <r>
    <n v="3273"/>
    <x v="8"/>
    <n v="10"/>
    <s v="ene"/>
    <n v="2025"/>
    <s v="Salida"/>
    <x v="2"/>
    <x v="2"/>
    <n v="0"/>
    <n v="11"/>
    <n v="-11"/>
    <n v="0"/>
    <n v="16500"/>
    <n v="-16500"/>
    <n v="1500"/>
  </r>
  <r>
    <n v="3274"/>
    <x v="8"/>
    <n v="10"/>
    <s v="ene"/>
    <n v="2025"/>
    <s v="Entrada"/>
    <x v="1"/>
    <x v="4"/>
    <n v="17"/>
    <n v="0"/>
    <n v="17"/>
    <n v="850"/>
    <n v="0"/>
    <n v="850"/>
    <n v="50"/>
  </r>
  <r>
    <n v="3275"/>
    <x v="8"/>
    <n v="10"/>
    <s v="ene"/>
    <n v="2025"/>
    <s v="Entrada"/>
    <x v="1"/>
    <x v="1"/>
    <n v="3"/>
    <n v="0"/>
    <n v="3"/>
    <n v="3600"/>
    <n v="0"/>
    <n v="3600"/>
    <n v="1200"/>
  </r>
  <r>
    <n v="3276"/>
    <x v="8"/>
    <n v="10"/>
    <s v="ene"/>
    <n v="2025"/>
    <s v="Entrada"/>
    <x v="1"/>
    <x v="6"/>
    <n v="3"/>
    <n v="0"/>
    <n v="3"/>
    <n v="900"/>
    <n v="0"/>
    <n v="900"/>
    <n v="300"/>
  </r>
  <r>
    <n v="3277"/>
    <x v="8"/>
    <n v="10"/>
    <s v="ene"/>
    <n v="2025"/>
    <s v="Entrada"/>
    <x v="1"/>
    <x v="3"/>
    <n v="15"/>
    <n v="0"/>
    <n v="15"/>
    <n v="30000"/>
    <n v="0"/>
    <n v="30000"/>
    <n v="2000"/>
  </r>
  <r>
    <n v="3278"/>
    <x v="8"/>
    <n v="10"/>
    <s v="ene"/>
    <n v="2025"/>
    <s v="Entrada"/>
    <x v="1"/>
    <x v="5"/>
    <n v="19"/>
    <n v="0"/>
    <n v="19"/>
    <n v="9120"/>
    <n v="0"/>
    <n v="9120"/>
    <n v="480"/>
  </r>
  <r>
    <n v="3279"/>
    <x v="8"/>
    <n v="10"/>
    <s v="ene"/>
    <n v="2025"/>
    <s v="Salida"/>
    <x v="2"/>
    <x v="0"/>
    <n v="0"/>
    <n v="1"/>
    <n v="-1"/>
    <n v="0"/>
    <n v="750"/>
    <n v="-750"/>
    <n v="750"/>
  </r>
  <r>
    <n v="3280"/>
    <x v="8"/>
    <n v="10"/>
    <s v="ene"/>
    <n v="2025"/>
    <s v="Entrada"/>
    <x v="1"/>
    <x v="2"/>
    <n v="20"/>
    <n v="0"/>
    <n v="20"/>
    <n v="24000"/>
    <n v="0"/>
    <n v="24000"/>
    <n v="1200"/>
  </r>
  <r>
    <n v="3281"/>
    <x v="8"/>
    <n v="10"/>
    <s v="ene"/>
    <n v="2025"/>
    <s v="Entrada"/>
    <x v="1"/>
    <x v="4"/>
    <n v="21"/>
    <n v="0"/>
    <n v="21"/>
    <n v="1050"/>
    <n v="0"/>
    <n v="1050"/>
    <n v="50"/>
  </r>
  <r>
    <n v="3282"/>
    <x v="8"/>
    <n v="10"/>
    <s v="ene"/>
    <n v="2025"/>
    <s v="Entrada"/>
    <x v="1"/>
    <x v="1"/>
    <n v="5"/>
    <n v="0"/>
    <n v="5"/>
    <n v="6000"/>
    <n v="0"/>
    <n v="6000"/>
    <n v="1200"/>
  </r>
  <r>
    <n v="3283"/>
    <x v="8"/>
    <n v="10"/>
    <s v="ene"/>
    <n v="2025"/>
    <s v="Entrada"/>
    <x v="1"/>
    <x v="6"/>
    <n v="5"/>
    <n v="0"/>
    <n v="5"/>
    <n v="1500"/>
    <n v="0"/>
    <n v="1500"/>
    <n v="300"/>
  </r>
  <r>
    <n v="3284"/>
    <x v="8"/>
    <n v="10"/>
    <s v="ene"/>
    <n v="2025"/>
    <s v="Salida"/>
    <x v="2"/>
    <x v="3"/>
    <n v="0"/>
    <n v="15"/>
    <n v="-15"/>
    <n v="0"/>
    <n v="34500"/>
    <n v="-34500"/>
    <n v="2300"/>
  </r>
  <r>
    <n v="3285"/>
    <x v="8"/>
    <n v="10"/>
    <s v="ene"/>
    <n v="2025"/>
    <s v="Salida"/>
    <x v="2"/>
    <x v="5"/>
    <n v="0"/>
    <n v="17"/>
    <n v="-17"/>
    <n v="0"/>
    <n v="7650"/>
    <n v="-7650"/>
    <n v="450"/>
  </r>
  <r>
    <n v="3286"/>
    <x v="8"/>
    <n v="10"/>
    <s v="ene"/>
    <n v="2025"/>
    <s v="Entrada"/>
    <x v="1"/>
    <x v="0"/>
    <n v="15"/>
    <n v="0"/>
    <n v="15"/>
    <n v="9750"/>
    <n v="0"/>
    <n v="9750"/>
    <n v="650"/>
  </r>
  <r>
    <n v="3287"/>
    <x v="8"/>
    <n v="10"/>
    <s v="ene"/>
    <n v="2025"/>
    <s v="Salida"/>
    <x v="2"/>
    <x v="2"/>
    <n v="0"/>
    <n v="13"/>
    <n v="-13"/>
    <n v="0"/>
    <n v="19500"/>
    <n v="-19500"/>
    <n v="1500"/>
  </r>
  <r>
    <n v="3288"/>
    <x v="8"/>
    <n v="10"/>
    <s v="ene"/>
    <n v="2025"/>
    <s v="Entrada"/>
    <x v="1"/>
    <x v="4"/>
    <n v="7"/>
    <n v="0"/>
    <n v="7"/>
    <n v="350"/>
    <n v="0"/>
    <n v="350"/>
    <n v="50"/>
  </r>
  <r>
    <n v="3289"/>
    <x v="8"/>
    <n v="10"/>
    <s v="ene"/>
    <n v="2025"/>
    <s v="Entrada"/>
    <x v="1"/>
    <x v="1"/>
    <n v="19"/>
    <n v="0"/>
    <n v="19"/>
    <n v="22800"/>
    <n v="0"/>
    <n v="22800"/>
    <n v="1200"/>
  </r>
  <r>
    <n v="3290"/>
    <x v="8"/>
    <n v="10"/>
    <s v="ene"/>
    <n v="2025"/>
    <s v="Salida"/>
    <x v="2"/>
    <x v="6"/>
    <n v="0"/>
    <n v="17"/>
    <n v="-17"/>
    <n v="0"/>
    <n v="6800"/>
    <n v="-6800"/>
    <n v="400"/>
  </r>
  <r>
    <n v="3291"/>
    <x v="8"/>
    <n v="10"/>
    <s v="ene"/>
    <n v="2025"/>
    <s v="Entrada"/>
    <x v="1"/>
    <x v="3"/>
    <n v="3"/>
    <n v="0"/>
    <n v="3"/>
    <n v="6000"/>
    <n v="0"/>
    <n v="6000"/>
    <n v="2000"/>
  </r>
  <r>
    <n v="3292"/>
    <x v="8"/>
    <n v="10"/>
    <s v="ene"/>
    <n v="2025"/>
    <s v="Entrada"/>
    <x v="1"/>
    <x v="5"/>
    <n v="9"/>
    <n v="0"/>
    <n v="9"/>
    <n v="4320"/>
    <n v="0"/>
    <n v="4320"/>
    <n v="480"/>
  </r>
  <r>
    <n v="3293"/>
    <x v="8"/>
    <n v="10"/>
    <s v="ene"/>
    <n v="2025"/>
    <s v="Entrada"/>
    <x v="1"/>
    <x v="0"/>
    <n v="3"/>
    <n v="0"/>
    <n v="3"/>
    <n v="1950"/>
    <n v="0"/>
    <n v="1950"/>
    <n v="650"/>
  </r>
  <r>
    <n v="3294"/>
    <x v="8"/>
    <n v="10"/>
    <s v="ene"/>
    <n v="2025"/>
    <s v="Salida"/>
    <x v="2"/>
    <x v="2"/>
    <n v="0"/>
    <n v="19"/>
    <n v="-19"/>
    <n v="0"/>
    <n v="28500"/>
    <n v="-28500"/>
    <n v="1500"/>
  </r>
  <r>
    <n v="3295"/>
    <x v="8"/>
    <n v="10"/>
    <s v="ene"/>
    <n v="2025"/>
    <s v="Entrada"/>
    <x v="1"/>
    <x v="4"/>
    <n v="3"/>
    <n v="0"/>
    <n v="3"/>
    <n v="150"/>
    <n v="0"/>
    <n v="150"/>
    <n v="50"/>
  </r>
  <r>
    <n v="3296"/>
    <x v="8"/>
    <n v="10"/>
    <s v="ene"/>
    <n v="2025"/>
    <s v="Entrada"/>
    <x v="1"/>
    <x v="1"/>
    <n v="2"/>
    <n v="0"/>
    <n v="2"/>
    <n v="2400"/>
    <n v="0"/>
    <n v="2400"/>
    <n v="1200"/>
  </r>
  <r>
    <n v="3297"/>
    <x v="8"/>
    <n v="10"/>
    <s v="ene"/>
    <n v="2025"/>
    <s v="Salida"/>
    <x v="2"/>
    <x v="6"/>
    <n v="0"/>
    <n v="4"/>
    <n v="-4"/>
    <n v="0"/>
    <n v="1600"/>
    <n v="-1600"/>
    <n v="400"/>
  </r>
  <r>
    <n v="3298"/>
    <x v="8"/>
    <n v="10"/>
    <s v="ene"/>
    <n v="2025"/>
    <s v="Salida"/>
    <x v="2"/>
    <x v="3"/>
    <n v="0"/>
    <n v="10"/>
    <n v="-10"/>
    <n v="0"/>
    <n v="23000"/>
    <n v="-23000"/>
    <n v="2300"/>
  </r>
  <r>
    <n v="3299"/>
    <x v="8"/>
    <n v="10"/>
    <s v="ene"/>
    <n v="2025"/>
    <s v="Salida"/>
    <x v="2"/>
    <x v="5"/>
    <n v="0"/>
    <n v="16"/>
    <n v="-16"/>
    <n v="0"/>
    <n v="7200"/>
    <n v="-7200"/>
    <n v="450"/>
  </r>
  <r>
    <n v="3300"/>
    <x v="8"/>
    <n v="10"/>
    <s v="ene"/>
    <n v="2025"/>
    <s v="Salida"/>
    <x v="2"/>
    <x v="0"/>
    <n v="0"/>
    <n v="4"/>
    <n v="-4"/>
    <n v="0"/>
    <n v="3000"/>
    <n v="-3000"/>
    <n v="750"/>
  </r>
  <r>
    <n v="3301"/>
    <x v="8"/>
    <n v="10"/>
    <s v="ene"/>
    <n v="2025"/>
    <s v="Entrada"/>
    <x v="1"/>
    <x v="2"/>
    <n v="22"/>
    <n v="0"/>
    <n v="22"/>
    <n v="26400"/>
    <n v="0"/>
    <n v="26400"/>
    <n v="1200"/>
  </r>
  <r>
    <n v="3302"/>
    <x v="8"/>
    <n v="10"/>
    <s v="ene"/>
    <n v="2025"/>
    <s v="Salida"/>
    <x v="2"/>
    <x v="4"/>
    <n v="0"/>
    <n v="10"/>
    <n v="-10"/>
    <n v="0"/>
    <n v="700"/>
    <n v="-700"/>
    <n v="70"/>
  </r>
  <r>
    <n v="3303"/>
    <x v="8"/>
    <n v="10"/>
    <s v="ene"/>
    <n v="2025"/>
    <s v="Salida"/>
    <x v="2"/>
    <x v="1"/>
    <n v="0"/>
    <n v="5"/>
    <n v="-5"/>
    <n v="0"/>
    <n v="7500"/>
    <n v="-7500"/>
    <n v="1500"/>
  </r>
  <r>
    <n v="3304"/>
    <x v="8"/>
    <n v="10"/>
    <s v="ene"/>
    <n v="2025"/>
    <s v="Salida"/>
    <x v="2"/>
    <x v="6"/>
    <n v="0"/>
    <n v="17"/>
    <n v="-17"/>
    <n v="0"/>
    <n v="6800"/>
    <n v="-6800"/>
    <n v="400"/>
  </r>
  <r>
    <n v="3305"/>
    <x v="8"/>
    <n v="10"/>
    <s v="ene"/>
    <n v="2025"/>
    <s v="Salida"/>
    <x v="2"/>
    <x v="3"/>
    <n v="0"/>
    <n v="17"/>
    <n v="-17"/>
    <n v="0"/>
    <n v="39100"/>
    <n v="-39100"/>
    <n v="2300"/>
  </r>
  <r>
    <n v="3306"/>
    <x v="8"/>
    <n v="10"/>
    <s v="ene"/>
    <n v="2025"/>
    <s v="Entrada"/>
    <x v="1"/>
    <x v="5"/>
    <n v="16"/>
    <n v="0"/>
    <n v="16"/>
    <n v="7680"/>
    <n v="0"/>
    <n v="7680"/>
    <n v="480"/>
  </r>
  <r>
    <n v="3307"/>
    <x v="8"/>
    <n v="10"/>
    <s v="ene"/>
    <n v="2025"/>
    <s v="Entrada"/>
    <x v="1"/>
    <x v="0"/>
    <n v="7"/>
    <n v="0"/>
    <n v="7"/>
    <n v="4550"/>
    <n v="0"/>
    <n v="4550"/>
    <n v="650"/>
  </r>
  <r>
    <n v="3308"/>
    <x v="8"/>
    <n v="10"/>
    <s v="ene"/>
    <n v="2025"/>
    <s v="Salida"/>
    <x v="2"/>
    <x v="2"/>
    <n v="0"/>
    <n v="16"/>
    <n v="-16"/>
    <n v="0"/>
    <n v="24000"/>
    <n v="-24000"/>
    <n v="1500"/>
  </r>
  <r>
    <n v="3309"/>
    <x v="8"/>
    <n v="10"/>
    <s v="ene"/>
    <n v="2025"/>
    <s v="Salida"/>
    <x v="2"/>
    <x v="4"/>
    <n v="0"/>
    <n v="14"/>
    <n v="-14"/>
    <n v="0"/>
    <n v="980"/>
    <n v="-980"/>
    <n v="70"/>
  </r>
  <r>
    <n v="3310"/>
    <x v="8"/>
    <n v="10"/>
    <s v="ene"/>
    <n v="2025"/>
    <s v="Entrada"/>
    <x v="1"/>
    <x v="1"/>
    <n v="2"/>
    <n v="0"/>
    <n v="2"/>
    <n v="2400"/>
    <n v="0"/>
    <n v="2400"/>
    <n v="1200"/>
  </r>
  <r>
    <n v="3311"/>
    <x v="8"/>
    <n v="10"/>
    <s v="ene"/>
    <n v="2025"/>
    <s v="Salida"/>
    <x v="2"/>
    <x v="6"/>
    <n v="0"/>
    <n v="12"/>
    <n v="-12"/>
    <n v="0"/>
    <n v="4800"/>
    <n v="-4800"/>
    <n v="400"/>
  </r>
  <r>
    <n v="3312"/>
    <x v="8"/>
    <n v="10"/>
    <s v="ene"/>
    <n v="2025"/>
    <s v="Salida"/>
    <x v="2"/>
    <x v="3"/>
    <n v="0"/>
    <n v="4"/>
    <n v="-4"/>
    <n v="0"/>
    <n v="9200"/>
    <n v="-9200"/>
    <n v="2300"/>
  </r>
  <r>
    <n v="3313"/>
    <x v="8"/>
    <n v="10"/>
    <s v="ene"/>
    <n v="2025"/>
    <s v="Entrada"/>
    <x v="1"/>
    <x v="5"/>
    <n v="9"/>
    <n v="0"/>
    <n v="9"/>
    <n v="4320"/>
    <n v="0"/>
    <n v="4320"/>
    <n v="480"/>
  </r>
  <r>
    <n v="3314"/>
    <x v="8"/>
    <n v="10"/>
    <s v="ene"/>
    <n v="2025"/>
    <s v="Salida"/>
    <x v="2"/>
    <x v="0"/>
    <n v="0"/>
    <n v="18"/>
    <n v="-18"/>
    <n v="0"/>
    <n v="13500"/>
    <n v="-13500"/>
    <n v="750"/>
  </r>
  <r>
    <n v="3315"/>
    <x v="8"/>
    <n v="10"/>
    <s v="ene"/>
    <n v="2025"/>
    <s v="Salida"/>
    <x v="2"/>
    <x v="2"/>
    <n v="0"/>
    <n v="2"/>
    <n v="-2"/>
    <n v="0"/>
    <n v="3000"/>
    <n v="-3000"/>
    <n v="1500"/>
  </r>
  <r>
    <n v="3316"/>
    <x v="8"/>
    <n v="10"/>
    <s v="ene"/>
    <n v="2025"/>
    <s v="Entrada"/>
    <x v="1"/>
    <x v="4"/>
    <n v="3"/>
    <n v="0"/>
    <n v="3"/>
    <n v="150"/>
    <n v="0"/>
    <n v="150"/>
    <n v="50"/>
  </r>
  <r>
    <n v="3317"/>
    <x v="8"/>
    <n v="10"/>
    <s v="ene"/>
    <n v="2025"/>
    <s v="Salida"/>
    <x v="2"/>
    <x v="1"/>
    <n v="0"/>
    <n v="17"/>
    <n v="-17"/>
    <n v="0"/>
    <n v="25500"/>
    <n v="-25500"/>
    <n v="1500"/>
  </r>
  <r>
    <n v="3318"/>
    <x v="8"/>
    <n v="10"/>
    <s v="ene"/>
    <n v="2025"/>
    <s v="Entrada"/>
    <x v="1"/>
    <x v="6"/>
    <n v="21"/>
    <n v="0"/>
    <n v="21"/>
    <n v="6300"/>
    <n v="0"/>
    <n v="6300"/>
    <n v="300"/>
  </r>
  <r>
    <n v="3319"/>
    <x v="8"/>
    <n v="10"/>
    <s v="ene"/>
    <n v="2025"/>
    <s v="Salida"/>
    <x v="2"/>
    <x v="3"/>
    <n v="0"/>
    <n v="1"/>
    <n v="-1"/>
    <n v="0"/>
    <n v="2300"/>
    <n v="-2300"/>
    <n v="2300"/>
  </r>
  <r>
    <n v="3320"/>
    <x v="8"/>
    <n v="10"/>
    <s v="ene"/>
    <n v="2025"/>
    <s v="Salida"/>
    <x v="2"/>
    <x v="5"/>
    <n v="0"/>
    <n v="13"/>
    <n v="-13"/>
    <n v="0"/>
    <n v="5850"/>
    <n v="-5850"/>
    <n v="450"/>
  </r>
  <r>
    <n v="3321"/>
    <x v="8"/>
    <n v="10"/>
    <s v="ene"/>
    <n v="2025"/>
    <s v="Entrada"/>
    <x v="1"/>
    <x v="0"/>
    <n v="14"/>
    <n v="0"/>
    <n v="14"/>
    <n v="9100"/>
    <n v="0"/>
    <n v="9100"/>
    <n v="650"/>
  </r>
  <r>
    <n v="3322"/>
    <x v="8"/>
    <n v="10"/>
    <s v="ene"/>
    <n v="2025"/>
    <s v="Salida"/>
    <x v="2"/>
    <x v="2"/>
    <n v="0"/>
    <n v="17"/>
    <n v="-17"/>
    <n v="0"/>
    <n v="25500"/>
    <n v="-25500"/>
    <n v="1500"/>
  </r>
  <r>
    <n v="3323"/>
    <x v="8"/>
    <n v="10"/>
    <s v="ene"/>
    <n v="2025"/>
    <s v="Entrada"/>
    <x v="1"/>
    <x v="4"/>
    <n v="3"/>
    <n v="0"/>
    <n v="3"/>
    <n v="150"/>
    <n v="0"/>
    <n v="150"/>
    <n v="50"/>
  </r>
  <r>
    <n v="3324"/>
    <x v="8"/>
    <n v="10"/>
    <s v="ene"/>
    <n v="2025"/>
    <s v="Entrada"/>
    <x v="1"/>
    <x v="1"/>
    <n v="19"/>
    <n v="0"/>
    <n v="19"/>
    <n v="22800"/>
    <n v="0"/>
    <n v="22800"/>
    <n v="1200"/>
  </r>
  <r>
    <n v="3325"/>
    <x v="8"/>
    <n v="10"/>
    <s v="ene"/>
    <n v="2025"/>
    <s v="Entrada"/>
    <x v="1"/>
    <x v="6"/>
    <n v="14"/>
    <n v="0"/>
    <n v="14"/>
    <n v="4200"/>
    <n v="0"/>
    <n v="4200"/>
    <n v="300"/>
  </r>
  <r>
    <n v="3326"/>
    <x v="8"/>
    <n v="10"/>
    <s v="ene"/>
    <n v="2025"/>
    <s v="Entrada"/>
    <x v="1"/>
    <x v="3"/>
    <n v="19"/>
    <n v="0"/>
    <n v="19"/>
    <n v="38000"/>
    <n v="0"/>
    <n v="38000"/>
    <n v="2000"/>
  </r>
  <r>
    <n v="3327"/>
    <x v="8"/>
    <n v="10"/>
    <s v="ene"/>
    <n v="2025"/>
    <s v="Salida"/>
    <x v="2"/>
    <x v="5"/>
    <n v="0"/>
    <n v="17"/>
    <n v="-17"/>
    <n v="0"/>
    <n v="7650"/>
    <n v="-7650"/>
    <n v="450"/>
  </r>
  <r>
    <n v="3328"/>
    <x v="8"/>
    <n v="10"/>
    <s v="ene"/>
    <n v="2025"/>
    <s v="Salida"/>
    <x v="2"/>
    <x v="0"/>
    <n v="0"/>
    <n v="1"/>
    <n v="-1"/>
    <n v="0"/>
    <n v="750"/>
    <n v="-750"/>
    <n v="750"/>
  </r>
  <r>
    <n v="3329"/>
    <x v="8"/>
    <n v="10"/>
    <s v="ene"/>
    <n v="2025"/>
    <s v="Entrada"/>
    <x v="1"/>
    <x v="2"/>
    <n v="10"/>
    <n v="0"/>
    <n v="10"/>
    <n v="12000"/>
    <n v="0"/>
    <n v="12000"/>
    <n v="1200"/>
  </r>
  <r>
    <n v="3330"/>
    <x v="8"/>
    <n v="10"/>
    <s v="ene"/>
    <n v="2025"/>
    <s v="Entrada"/>
    <x v="1"/>
    <x v="4"/>
    <n v="17"/>
    <n v="0"/>
    <n v="17"/>
    <n v="850"/>
    <n v="0"/>
    <n v="850"/>
    <n v="50"/>
  </r>
  <r>
    <n v="3331"/>
    <x v="8"/>
    <n v="10"/>
    <s v="ene"/>
    <n v="2025"/>
    <s v="Entrada"/>
    <x v="1"/>
    <x v="1"/>
    <n v="3"/>
    <n v="0"/>
    <n v="3"/>
    <n v="3600"/>
    <n v="0"/>
    <n v="3600"/>
    <n v="1200"/>
  </r>
  <r>
    <n v="3332"/>
    <x v="8"/>
    <n v="10"/>
    <s v="ene"/>
    <n v="2025"/>
    <s v="Salida"/>
    <x v="2"/>
    <x v="6"/>
    <n v="0"/>
    <n v="19"/>
    <n v="-19"/>
    <n v="0"/>
    <n v="7600"/>
    <n v="-7600"/>
    <n v="400"/>
  </r>
  <r>
    <n v="3333"/>
    <x v="8"/>
    <n v="10"/>
    <s v="ene"/>
    <n v="2025"/>
    <s v="Salida"/>
    <x v="2"/>
    <x v="3"/>
    <n v="0"/>
    <n v="5"/>
    <n v="-5"/>
    <n v="0"/>
    <n v="11500"/>
    <n v="-11500"/>
    <n v="2300"/>
  </r>
  <r>
    <n v="3334"/>
    <x v="8"/>
    <n v="10"/>
    <s v="ene"/>
    <n v="2025"/>
    <s v="Salida"/>
    <x v="2"/>
    <x v="5"/>
    <n v="0"/>
    <n v="16"/>
    <n v="-16"/>
    <n v="0"/>
    <n v="7200"/>
    <n v="-7200"/>
    <n v="450"/>
  </r>
  <r>
    <n v="3335"/>
    <x v="8"/>
    <n v="10"/>
    <s v="ene"/>
    <n v="2025"/>
    <s v="Entrada"/>
    <x v="1"/>
    <x v="0"/>
    <n v="9"/>
    <n v="0"/>
    <n v="9"/>
    <n v="5850"/>
    <n v="0"/>
    <n v="5850"/>
    <n v="650"/>
  </r>
  <r>
    <n v="3336"/>
    <x v="8"/>
    <n v="10"/>
    <s v="ene"/>
    <n v="2025"/>
    <s v="Entrada"/>
    <x v="1"/>
    <x v="2"/>
    <n v="21"/>
    <n v="0"/>
    <n v="21"/>
    <n v="25200"/>
    <n v="0"/>
    <n v="25200"/>
    <n v="1200"/>
  </r>
  <r>
    <n v="3337"/>
    <x v="8"/>
    <n v="10"/>
    <s v="ene"/>
    <n v="2025"/>
    <s v="Entrada"/>
    <x v="1"/>
    <x v="4"/>
    <n v="3"/>
    <n v="0"/>
    <n v="3"/>
    <n v="150"/>
    <n v="0"/>
    <n v="150"/>
    <n v="50"/>
  </r>
  <r>
    <n v="3338"/>
    <x v="8"/>
    <n v="10"/>
    <s v="ene"/>
    <n v="2025"/>
    <s v="Salida"/>
    <x v="2"/>
    <x v="1"/>
    <n v="0"/>
    <n v="5"/>
    <n v="-5"/>
    <n v="0"/>
    <n v="7500"/>
    <n v="-7500"/>
    <n v="1500"/>
  </r>
  <r>
    <n v="3339"/>
    <x v="8"/>
    <n v="10"/>
    <s v="ene"/>
    <n v="2025"/>
    <s v="Entrada"/>
    <x v="1"/>
    <x v="6"/>
    <n v="1"/>
    <n v="0"/>
    <n v="1"/>
    <n v="300"/>
    <n v="0"/>
    <n v="300"/>
    <n v="300"/>
  </r>
  <r>
    <n v="3340"/>
    <x v="8"/>
    <n v="10"/>
    <s v="ene"/>
    <n v="2025"/>
    <s v="Salida"/>
    <x v="2"/>
    <x v="3"/>
    <n v="0"/>
    <n v="12"/>
    <n v="-12"/>
    <n v="0"/>
    <n v="27600"/>
    <n v="-27600"/>
    <n v="2300"/>
  </r>
  <r>
    <n v="3341"/>
    <x v="8"/>
    <n v="10"/>
    <s v="ene"/>
    <n v="2025"/>
    <s v="Entrada"/>
    <x v="1"/>
    <x v="5"/>
    <n v="3"/>
    <n v="0"/>
    <n v="3"/>
    <n v="1440"/>
    <n v="0"/>
    <n v="1440"/>
    <n v="480"/>
  </r>
  <r>
    <n v="3342"/>
    <x v="8"/>
    <n v="10"/>
    <s v="ene"/>
    <n v="2025"/>
    <s v="Entrada"/>
    <x v="1"/>
    <x v="0"/>
    <n v="6"/>
    <n v="0"/>
    <n v="6"/>
    <n v="3900"/>
    <n v="0"/>
    <n v="3900"/>
    <n v="650"/>
  </r>
  <r>
    <n v="3343"/>
    <x v="8"/>
    <n v="10"/>
    <s v="ene"/>
    <n v="2025"/>
    <s v="Salida"/>
    <x v="2"/>
    <x v="2"/>
    <n v="0"/>
    <n v="17"/>
    <n v="-17"/>
    <n v="0"/>
    <n v="25500"/>
    <n v="-25500"/>
    <n v="1500"/>
  </r>
  <r>
    <n v="3344"/>
    <x v="8"/>
    <n v="10"/>
    <s v="ene"/>
    <n v="2025"/>
    <s v="Entrada"/>
    <x v="1"/>
    <x v="4"/>
    <n v="2"/>
    <n v="0"/>
    <n v="2"/>
    <n v="100"/>
    <n v="0"/>
    <n v="100"/>
    <n v="50"/>
  </r>
  <r>
    <n v="3345"/>
    <x v="8"/>
    <n v="10"/>
    <s v="ene"/>
    <n v="2025"/>
    <s v="Entrada"/>
    <x v="1"/>
    <x v="1"/>
    <n v="13"/>
    <n v="0"/>
    <n v="13"/>
    <n v="15600"/>
    <n v="0"/>
    <n v="15600"/>
    <n v="1200"/>
  </r>
  <r>
    <n v="3346"/>
    <x v="8"/>
    <n v="10"/>
    <s v="ene"/>
    <n v="2025"/>
    <s v="Salida"/>
    <x v="2"/>
    <x v="6"/>
    <n v="0"/>
    <n v="17"/>
    <n v="-17"/>
    <n v="0"/>
    <n v="6800"/>
    <n v="-6800"/>
    <n v="400"/>
  </r>
  <r>
    <n v="3347"/>
    <x v="8"/>
    <n v="10"/>
    <s v="ene"/>
    <n v="2025"/>
    <s v="Salida"/>
    <x v="2"/>
    <x v="3"/>
    <n v="0"/>
    <n v="15"/>
    <n v="-15"/>
    <n v="0"/>
    <n v="34500"/>
    <n v="-34500"/>
    <n v="2300"/>
  </r>
  <r>
    <n v="3348"/>
    <x v="8"/>
    <n v="10"/>
    <s v="ene"/>
    <n v="2025"/>
    <s v="Salida"/>
    <x v="2"/>
    <x v="5"/>
    <n v="0"/>
    <n v="16"/>
    <n v="-16"/>
    <n v="0"/>
    <n v="7200"/>
    <n v="-7200"/>
    <n v="450"/>
  </r>
  <r>
    <n v="3349"/>
    <x v="8"/>
    <n v="10"/>
    <s v="ene"/>
    <n v="2025"/>
    <s v="Entrada"/>
    <x v="1"/>
    <x v="0"/>
    <n v="7"/>
    <n v="0"/>
    <n v="7"/>
    <n v="4550"/>
    <n v="0"/>
    <n v="4550"/>
    <n v="650"/>
  </r>
  <r>
    <n v="3350"/>
    <x v="8"/>
    <n v="10"/>
    <s v="ene"/>
    <n v="2025"/>
    <s v="Salida"/>
    <x v="2"/>
    <x v="2"/>
    <n v="0"/>
    <n v="17"/>
    <n v="-17"/>
    <n v="0"/>
    <n v="25500"/>
    <n v="-25500"/>
    <n v="1500"/>
  </r>
  <r>
    <n v="3351"/>
    <x v="8"/>
    <n v="10"/>
    <s v="ene"/>
    <n v="2025"/>
    <s v="Salida"/>
    <x v="2"/>
    <x v="4"/>
    <n v="0"/>
    <n v="4"/>
    <n v="-4"/>
    <n v="0"/>
    <n v="280"/>
    <n v="-280"/>
    <n v="70"/>
  </r>
  <r>
    <n v="3352"/>
    <x v="8"/>
    <n v="10"/>
    <s v="ene"/>
    <n v="2025"/>
    <s v="Entrada"/>
    <x v="1"/>
    <x v="1"/>
    <n v="13"/>
    <n v="0"/>
    <n v="13"/>
    <n v="15600"/>
    <n v="0"/>
    <n v="15600"/>
    <n v="1200"/>
  </r>
  <r>
    <n v="3353"/>
    <x v="8"/>
    <n v="10"/>
    <s v="ene"/>
    <n v="2025"/>
    <s v="Entrada"/>
    <x v="1"/>
    <x v="6"/>
    <n v="20"/>
    <n v="0"/>
    <n v="20"/>
    <n v="6000"/>
    <n v="0"/>
    <n v="6000"/>
    <n v="300"/>
  </r>
  <r>
    <n v="3354"/>
    <x v="8"/>
    <n v="10"/>
    <s v="ene"/>
    <n v="2025"/>
    <s v="Entrada"/>
    <x v="1"/>
    <x v="3"/>
    <n v="10"/>
    <n v="0"/>
    <n v="10"/>
    <n v="20000"/>
    <n v="0"/>
    <n v="20000"/>
    <n v="2000"/>
  </r>
  <r>
    <n v="3355"/>
    <x v="8"/>
    <n v="10"/>
    <s v="ene"/>
    <n v="2025"/>
    <s v="Entrada"/>
    <x v="1"/>
    <x v="5"/>
    <n v="12"/>
    <n v="0"/>
    <n v="12"/>
    <n v="5760"/>
    <n v="0"/>
    <n v="5760"/>
    <n v="480"/>
  </r>
  <r>
    <n v="3356"/>
    <x v="8"/>
    <n v="10"/>
    <s v="ene"/>
    <n v="2025"/>
    <s v="Entrada"/>
    <x v="1"/>
    <x v="0"/>
    <n v="3"/>
    <n v="0"/>
    <n v="3"/>
    <n v="1950"/>
    <n v="0"/>
    <n v="1950"/>
    <n v="650"/>
  </r>
  <r>
    <n v="3357"/>
    <x v="8"/>
    <n v="10"/>
    <s v="ene"/>
    <n v="2025"/>
    <s v="Salida"/>
    <x v="2"/>
    <x v="2"/>
    <n v="0"/>
    <n v="18"/>
    <n v="-18"/>
    <n v="0"/>
    <n v="27000"/>
    <n v="-27000"/>
    <n v="1500"/>
  </r>
  <r>
    <n v="3358"/>
    <x v="8"/>
    <n v="10"/>
    <s v="ene"/>
    <n v="2025"/>
    <s v="Salida"/>
    <x v="2"/>
    <x v="4"/>
    <n v="0"/>
    <n v="1"/>
    <n v="-1"/>
    <n v="0"/>
    <n v="70"/>
    <n v="-70"/>
    <n v="70"/>
  </r>
  <r>
    <n v="3359"/>
    <x v="8"/>
    <n v="10"/>
    <s v="ene"/>
    <n v="2025"/>
    <s v="Entrada"/>
    <x v="1"/>
    <x v="1"/>
    <n v="9"/>
    <n v="0"/>
    <n v="9"/>
    <n v="10800"/>
    <n v="0"/>
    <n v="10800"/>
    <n v="1200"/>
  </r>
  <r>
    <n v="3360"/>
    <x v="8"/>
    <n v="10"/>
    <s v="ene"/>
    <n v="2025"/>
    <s v="Salida"/>
    <x v="2"/>
    <x v="6"/>
    <n v="0"/>
    <n v="10"/>
    <n v="-10"/>
    <n v="0"/>
    <n v="4000"/>
    <n v="-4000"/>
    <n v="400"/>
  </r>
  <r>
    <n v="3361"/>
    <x v="8"/>
    <n v="10"/>
    <s v="ene"/>
    <n v="2025"/>
    <s v="Entrada"/>
    <x v="1"/>
    <x v="3"/>
    <n v="3"/>
    <n v="0"/>
    <n v="3"/>
    <n v="6000"/>
    <n v="0"/>
    <n v="6000"/>
    <n v="2000"/>
  </r>
  <r>
    <n v="3362"/>
    <x v="8"/>
    <n v="10"/>
    <s v="ene"/>
    <n v="2025"/>
    <s v="Salida"/>
    <x v="2"/>
    <x v="5"/>
    <n v="0"/>
    <n v="18"/>
    <n v="-18"/>
    <n v="0"/>
    <n v="8100"/>
    <n v="-8100"/>
    <n v="450"/>
  </r>
  <r>
    <n v="3363"/>
    <x v="8"/>
    <n v="10"/>
    <s v="ene"/>
    <n v="2025"/>
    <s v="Entrada"/>
    <x v="1"/>
    <x v="0"/>
    <n v="3"/>
    <n v="0"/>
    <n v="3"/>
    <n v="1950"/>
    <n v="0"/>
    <n v="1950"/>
    <n v="650"/>
  </r>
  <r>
    <n v="3364"/>
    <x v="8"/>
    <n v="10"/>
    <s v="ene"/>
    <n v="2025"/>
    <s v="Entrada"/>
    <x v="1"/>
    <x v="2"/>
    <n v="3"/>
    <n v="0"/>
    <n v="3"/>
    <n v="3600"/>
    <n v="0"/>
    <n v="3600"/>
    <n v="1200"/>
  </r>
  <r>
    <n v="3365"/>
    <x v="8"/>
    <n v="10"/>
    <s v="ene"/>
    <n v="2025"/>
    <s v="Salida"/>
    <x v="2"/>
    <x v="4"/>
    <n v="0"/>
    <n v="2"/>
    <n v="-2"/>
    <n v="0"/>
    <n v="140"/>
    <n v="-140"/>
    <n v="70"/>
  </r>
  <r>
    <n v="3366"/>
    <x v="8"/>
    <n v="10"/>
    <s v="ene"/>
    <n v="2025"/>
    <s v="Entrada"/>
    <x v="1"/>
    <x v="1"/>
    <n v="15"/>
    <n v="0"/>
    <n v="15"/>
    <n v="18000"/>
    <n v="0"/>
    <n v="18000"/>
    <n v="1200"/>
  </r>
  <r>
    <n v="3367"/>
    <x v="8"/>
    <n v="10"/>
    <s v="ene"/>
    <n v="2025"/>
    <s v="Entrada"/>
    <x v="1"/>
    <x v="6"/>
    <n v="20"/>
    <n v="0"/>
    <n v="20"/>
    <n v="6000"/>
    <n v="0"/>
    <n v="6000"/>
    <n v="300"/>
  </r>
  <r>
    <n v="3368"/>
    <x v="8"/>
    <n v="10"/>
    <s v="ene"/>
    <n v="2025"/>
    <s v="Entrada"/>
    <x v="1"/>
    <x v="3"/>
    <n v="17"/>
    <n v="0"/>
    <n v="17"/>
    <n v="34000"/>
    <n v="0"/>
    <n v="34000"/>
    <n v="2000"/>
  </r>
  <r>
    <n v="3369"/>
    <x v="8"/>
    <n v="10"/>
    <s v="ene"/>
    <n v="2025"/>
    <s v="Salida"/>
    <x v="2"/>
    <x v="5"/>
    <n v="0"/>
    <n v="11"/>
    <n v="-11"/>
    <n v="0"/>
    <n v="4950"/>
    <n v="-4950"/>
    <n v="450"/>
  </r>
  <r>
    <n v="3370"/>
    <x v="8"/>
    <n v="10"/>
    <s v="ene"/>
    <n v="2025"/>
    <s v="Entrada"/>
    <x v="1"/>
    <x v="0"/>
    <n v="1"/>
    <n v="0"/>
    <n v="1"/>
    <n v="650"/>
    <n v="0"/>
    <n v="650"/>
    <n v="650"/>
  </r>
  <r>
    <n v="3371"/>
    <x v="8"/>
    <n v="10"/>
    <s v="ene"/>
    <n v="2025"/>
    <s v="Entrada"/>
    <x v="1"/>
    <x v="2"/>
    <n v="16"/>
    <n v="0"/>
    <n v="16"/>
    <n v="19200"/>
    <n v="0"/>
    <n v="19200"/>
    <n v="1200"/>
  </r>
  <r>
    <n v="3372"/>
    <x v="8"/>
    <n v="10"/>
    <s v="ene"/>
    <n v="2025"/>
    <s v="Salida"/>
    <x v="2"/>
    <x v="4"/>
    <n v="0"/>
    <n v="2"/>
    <n v="-2"/>
    <n v="0"/>
    <n v="140"/>
    <n v="-140"/>
    <n v="70"/>
  </r>
  <r>
    <n v="3373"/>
    <x v="8"/>
    <n v="10"/>
    <s v="ene"/>
    <n v="2025"/>
    <s v="Entrada"/>
    <x v="1"/>
    <x v="1"/>
    <n v="1"/>
    <n v="0"/>
    <n v="1"/>
    <n v="1200"/>
    <n v="0"/>
    <n v="1200"/>
    <n v="1200"/>
  </r>
  <r>
    <n v="3374"/>
    <x v="8"/>
    <n v="10"/>
    <s v="ene"/>
    <n v="2025"/>
    <s v="Entrada"/>
    <x v="1"/>
    <x v="6"/>
    <n v="8"/>
    <n v="0"/>
    <n v="8"/>
    <n v="2400"/>
    <n v="0"/>
    <n v="2400"/>
    <n v="300"/>
  </r>
  <r>
    <n v="3375"/>
    <x v="8"/>
    <n v="10"/>
    <s v="ene"/>
    <n v="2025"/>
    <s v="Salida"/>
    <x v="2"/>
    <x v="3"/>
    <n v="0"/>
    <n v="16"/>
    <n v="-16"/>
    <n v="0"/>
    <n v="36800"/>
    <n v="-36800"/>
    <n v="2300"/>
  </r>
  <r>
    <n v="3376"/>
    <x v="8"/>
    <n v="10"/>
    <s v="ene"/>
    <n v="2025"/>
    <s v="Entrada"/>
    <x v="1"/>
    <x v="5"/>
    <n v="3"/>
    <n v="0"/>
    <n v="3"/>
    <n v="1440"/>
    <n v="0"/>
    <n v="1440"/>
    <n v="480"/>
  </r>
  <r>
    <n v="3377"/>
    <x v="8"/>
    <n v="10"/>
    <s v="ene"/>
    <n v="2025"/>
    <s v="Salida"/>
    <x v="2"/>
    <x v="0"/>
    <n v="0"/>
    <n v="20"/>
    <n v="-20"/>
    <n v="0"/>
    <n v="15000"/>
    <n v="-15000"/>
    <n v="750"/>
  </r>
  <r>
    <n v="3378"/>
    <x v="8"/>
    <n v="10"/>
    <s v="ene"/>
    <n v="2025"/>
    <s v="Salida"/>
    <x v="2"/>
    <x v="2"/>
    <n v="0"/>
    <n v="12"/>
    <n v="-12"/>
    <n v="0"/>
    <n v="18000"/>
    <n v="-18000"/>
    <n v="1500"/>
  </r>
  <r>
    <n v="3379"/>
    <x v="8"/>
    <n v="10"/>
    <s v="ene"/>
    <n v="2025"/>
    <s v="Salida"/>
    <x v="2"/>
    <x v="4"/>
    <n v="0"/>
    <n v="5"/>
    <n v="-5"/>
    <n v="0"/>
    <n v="350"/>
    <n v="-350"/>
    <n v="70"/>
  </r>
  <r>
    <n v="3380"/>
    <x v="8"/>
    <n v="10"/>
    <s v="ene"/>
    <n v="2025"/>
    <s v="Entrada"/>
    <x v="1"/>
    <x v="1"/>
    <n v="7"/>
    <n v="0"/>
    <n v="7"/>
    <n v="8400"/>
    <n v="0"/>
    <n v="8400"/>
    <n v="1200"/>
  </r>
  <r>
    <n v="3381"/>
    <x v="8"/>
    <n v="10"/>
    <s v="ene"/>
    <n v="2025"/>
    <s v="Salida"/>
    <x v="2"/>
    <x v="6"/>
    <n v="0"/>
    <n v="11"/>
    <n v="-11"/>
    <n v="0"/>
    <n v="4400"/>
    <n v="-4400"/>
    <n v="400"/>
  </r>
  <r>
    <n v="3382"/>
    <x v="8"/>
    <n v="10"/>
    <s v="ene"/>
    <n v="2025"/>
    <s v="Entrada"/>
    <x v="1"/>
    <x v="3"/>
    <n v="20"/>
    <n v="0"/>
    <n v="20"/>
    <n v="40000"/>
    <n v="0"/>
    <n v="40000"/>
    <n v="2000"/>
  </r>
  <r>
    <n v="3383"/>
    <x v="8"/>
    <n v="10"/>
    <s v="ene"/>
    <n v="2025"/>
    <s v="Salida"/>
    <x v="2"/>
    <x v="5"/>
    <n v="0"/>
    <n v="17"/>
    <n v="-17"/>
    <n v="0"/>
    <n v="7650"/>
    <n v="-7650"/>
    <n v="450"/>
  </r>
  <r>
    <n v="3384"/>
    <x v="8"/>
    <n v="10"/>
    <s v="ene"/>
    <n v="2025"/>
    <s v="Entrada"/>
    <x v="1"/>
    <x v="0"/>
    <n v="17"/>
    <n v="0"/>
    <n v="17"/>
    <n v="11050"/>
    <n v="0"/>
    <n v="11050"/>
    <n v="650"/>
  </r>
  <r>
    <n v="3385"/>
    <x v="8"/>
    <n v="10"/>
    <s v="ene"/>
    <n v="2025"/>
    <s v="Entrada"/>
    <x v="1"/>
    <x v="2"/>
    <n v="22"/>
    <n v="0"/>
    <n v="22"/>
    <n v="26400"/>
    <n v="0"/>
    <n v="26400"/>
    <n v="1200"/>
  </r>
  <r>
    <n v="3386"/>
    <x v="8"/>
    <n v="10"/>
    <s v="ene"/>
    <n v="2025"/>
    <s v="Salida"/>
    <x v="2"/>
    <x v="4"/>
    <n v="0"/>
    <n v="14"/>
    <n v="-14"/>
    <n v="0"/>
    <n v="980"/>
    <n v="-980"/>
    <n v="70"/>
  </r>
  <r>
    <n v="3387"/>
    <x v="8"/>
    <n v="10"/>
    <s v="ene"/>
    <n v="2025"/>
    <s v="Salida"/>
    <x v="2"/>
    <x v="1"/>
    <n v="0"/>
    <n v="1"/>
    <n v="-1"/>
    <n v="0"/>
    <n v="1500"/>
    <n v="-1500"/>
    <n v="1500"/>
  </r>
  <r>
    <n v="3388"/>
    <x v="8"/>
    <n v="10"/>
    <s v="ene"/>
    <n v="2025"/>
    <s v="Entrada"/>
    <x v="1"/>
    <x v="6"/>
    <n v="9"/>
    <n v="0"/>
    <n v="9"/>
    <n v="2700"/>
    <n v="0"/>
    <n v="2700"/>
    <n v="300"/>
  </r>
  <r>
    <n v="3389"/>
    <x v="8"/>
    <n v="10"/>
    <s v="ene"/>
    <n v="2025"/>
    <s v="Entrada"/>
    <x v="1"/>
    <x v="3"/>
    <n v="3"/>
    <n v="0"/>
    <n v="3"/>
    <n v="6000"/>
    <n v="0"/>
    <n v="6000"/>
    <n v="2000"/>
  </r>
  <r>
    <n v="3390"/>
    <x v="8"/>
    <n v="10"/>
    <s v="ene"/>
    <n v="2025"/>
    <s v="Entrada"/>
    <x v="1"/>
    <x v="5"/>
    <n v="3"/>
    <n v="0"/>
    <n v="3"/>
    <n v="1440"/>
    <n v="0"/>
    <n v="1440"/>
    <n v="480"/>
  </r>
  <r>
    <n v="3391"/>
    <x v="8"/>
    <n v="10"/>
    <s v="ene"/>
    <n v="2025"/>
    <s v="Entrada"/>
    <x v="1"/>
    <x v="0"/>
    <n v="3"/>
    <n v="0"/>
    <n v="3"/>
    <n v="1950"/>
    <n v="0"/>
    <n v="1950"/>
    <n v="650"/>
  </r>
  <r>
    <n v="3392"/>
    <x v="8"/>
    <n v="10"/>
    <s v="ene"/>
    <n v="2025"/>
    <s v="Salida"/>
    <x v="2"/>
    <x v="2"/>
    <n v="0"/>
    <n v="11"/>
    <n v="-11"/>
    <n v="0"/>
    <n v="16500"/>
    <n v="-16500"/>
    <n v="1500"/>
  </r>
  <r>
    <n v="3393"/>
    <x v="8"/>
    <n v="10"/>
    <s v="ene"/>
    <n v="2025"/>
    <s v="Salida"/>
    <x v="2"/>
    <x v="4"/>
    <n v="0"/>
    <n v="17"/>
    <n v="-17"/>
    <n v="0"/>
    <n v="1190"/>
    <n v="-1190"/>
    <n v="70"/>
  </r>
  <r>
    <n v="3394"/>
    <x v="8"/>
    <n v="10"/>
    <s v="ene"/>
    <n v="2025"/>
    <s v="Salida"/>
    <x v="2"/>
    <x v="1"/>
    <n v="0"/>
    <n v="16"/>
    <n v="-16"/>
    <n v="0"/>
    <n v="24000"/>
    <n v="-24000"/>
    <n v="1500"/>
  </r>
  <r>
    <n v="3395"/>
    <x v="8"/>
    <n v="10"/>
    <s v="ene"/>
    <n v="2025"/>
    <s v="Salida"/>
    <x v="2"/>
    <x v="6"/>
    <n v="0"/>
    <n v="10"/>
    <n v="-10"/>
    <n v="0"/>
    <n v="4000"/>
    <n v="-4000"/>
    <n v="400"/>
  </r>
  <r>
    <n v="3396"/>
    <x v="8"/>
    <n v="10"/>
    <s v="ene"/>
    <n v="2025"/>
    <s v="Salida"/>
    <x v="2"/>
    <x v="3"/>
    <n v="0"/>
    <n v="17"/>
    <n v="-17"/>
    <n v="0"/>
    <n v="39100"/>
    <n v="-39100"/>
    <n v="2300"/>
  </r>
  <r>
    <n v="3397"/>
    <x v="8"/>
    <n v="10"/>
    <s v="ene"/>
    <n v="2025"/>
    <s v="Salida"/>
    <x v="2"/>
    <x v="5"/>
    <n v="0"/>
    <n v="13"/>
    <n v="-13"/>
    <n v="0"/>
    <n v="5850"/>
    <n v="-5850"/>
    <n v="450"/>
  </r>
  <r>
    <n v="3398"/>
    <x v="8"/>
    <n v="10"/>
    <s v="ene"/>
    <n v="2025"/>
    <s v="Salida"/>
    <x v="2"/>
    <x v="0"/>
    <n v="0"/>
    <n v="16"/>
    <n v="-16"/>
    <n v="0"/>
    <n v="12000"/>
    <n v="-12000"/>
    <n v="750"/>
  </r>
  <r>
    <n v="3399"/>
    <x v="8"/>
    <n v="10"/>
    <s v="ene"/>
    <n v="2025"/>
    <s v="Entrada"/>
    <x v="1"/>
    <x v="2"/>
    <n v="21"/>
    <n v="0"/>
    <n v="21"/>
    <n v="25200"/>
    <n v="0"/>
    <n v="25200"/>
    <n v="1200"/>
  </r>
  <r>
    <n v="3400"/>
    <x v="8"/>
    <n v="10"/>
    <s v="ene"/>
    <n v="2025"/>
    <s v="Entrada"/>
    <x v="1"/>
    <x v="4"/>
    <n v="19"/>
    <n v="0"/>
    <n v="19"/>
    <n v="950"/>
    <n v="0"/>
    <n v="950"/>
    <n v="50"/>
  </r>
  <r>
    <n v="3401"/>
    <x v="8"/>
    <n v="10"/>
    <s v="ene"/>
    <n v="2025"/>
    <s v="Entrada"/>
    <x v="1"/>
    <x v="1"/>
    <n v="3"/>
    <n v="0"/>
    <n v="3"/>
    <n v="3600"/>
    <n v="0"/>
    <n v="3600"/>
    <n v="1200"/>
  </r>
  <r>
    <n v="3402"/>
    <x v="8"/>
    <n v="10"/>
    <s v="ene"/>
    <n v="2025"/>
    <s v="Salida"/>
    <x v="2"/>
    <x v="6"/>
    <n v="0"/>
    <n v="17"/>
    <n v="-17"/>
    <n v="0"/>
    <n v="6800"/>
    <n v="-6800"/>
    <n v="400"/>
  </r>
  <r>
    <n v="3403"/>
    <x v="8"/>
    <n v="10"/>
    <s v="ene"/>
    <n v="2025"/>
    <s v="Entrada"/>
    <x v="1"/>
    <x v="3"/>
    <n v="3"/>
    <n v="0"/>
    <n v="3"/>
    <n v="6000"/>
    <n v="0"/>
    <n v="6000"/>
    <n v="2000"/>
  </r>
  <r>
    <n v="3404"/>
    <x v="8"/>
    <n v="10"/>
    <s v="ene"/>
    <n v="2025"/>
    <s v="Entrada"/>
    <x v="1"/>
    <x v="5"/>
    <n v="3"/>
    <n v="0"/>
    <n v="3"/>
    <n v="1440"/>
    <n v="0"/>
    <n v="1440"/>
    <n v="480"/>
  </r>
  <r>
    <n v="3405"/>
    <x v="8"/>
    <n v="10"/>
    <s v="ene"/>
    <n v="2025"/>
    <s v="Entrada"/>
    <x v="1"/>
    <x v="0"/>
    <n v="12"/>
    <n v="0"/>
    <n v="12"/>
    <n v="7800"/>
    <n v="0"/>
    <n v="7800"/>
    <n v="650"/>
  </r>
  <r>
    <n v="3406"/>
    <x v="8"/>
    <n v="10"/>
    <s v="ene"/>
    <n v="2025"/>
    <s v="Salida"/>
    <x v="2"/>
    <x v="2"/>
    <n v="0"/>
    <n v="12"/>
    <n v="-12"/>
    <n v="0"/>
    <n v="18000"/>
    <n v="-18000"/>
    <n v="1500"/>
  </r>
  <r>
    <n v="3407"/>
    <x v="8"/>
    <n v="10"/>
    <s v="ene"/>
    <n v="2025"/>
    <s v="Salida"/>
    <x v="2"/>
    <x v="4"/>
    <n v="0"/>
    <n v="17"/>
    <n v="-17"/>
    <n v="0"/>
    <n v="1190"/>
    <n v="-1190"/>
    <n v="70"/>
  </r>
  <r>
    <n v="3408"/>
    <x v="8"/>
    <n v="10"/>
    <s v="ene"/>
    <n v="2025"/>
    <s v="Salida"/>
    <x v="2"/>
    <x v="1"/>
    <n v="0"/>
    <n v="11"/>
    <n v="-11"/>
    <n v="0"/>
    <n v="16500"/>
    <n v="-16500"/>
    <n v="1500"/>
  </r>
  <r>
    <n v="3409"/>
    <x v="8"/>
    <n v="10"/>
    <s v="ene"/>
    <n v="2025"/>
    <s v="Entrada"/>
    <x v="1"/>
    <x v="6"/>
    <n v="3"/>
    <n v="0"/>
    <n v="3"/>
    <n v="900"/>
    <n v="0"/>
    <n v="900"/>
    <n v="300"/>
  </r>
  <r>
    <n v="3410"/>
    <x v="8"/>
    <n v="10"/>
    <s v="ene"/>
    <n v="2025"/>
    <s v="Entrada"/>
    <x v="1"/>
    <x v="3"/>
    <n v="2"/>
    <n v="0"/>
    <n v="2"/>
    <n v="4000"/>
    <n v="0"/>
    <n v="4000"/>
    <n v="2000"/>
  </r>
  <r>
    <n v="3411"/>
    <x v="8"/>
    <n v="10"/>
    <s v="ene"/>
    <n v="2025"/>
    <s v="Salida"/>
    <x v="2"/>
    <x v="5"/>
    <n v="0"/>
    <n v="20"/>
    <n v="-20"/>
    <n v="0"/>
    <n v="9000"/>
    <n v="-9000"/>
    <n v="450"/>
  </r>
  <r>
    <n v="3412"/>
    <x v="8"/>
    <n v="10"/>
    <s v="ene"/>
    <n v="2025"/>
    <s v="Salida"/>
    <x v="2"/>
    <x v="0"/>
    <n v="0"/>
    <n v="13"/>
    <n v="-13"/>
    <n v="0"/>
    <n v="9750"/>
    <n v="-9750"/>
    <n v="750"/>
  </r>
  <r>
    <n v="3413"/>
    <x v="8"/>
    <n v="10"/>
    <s v="ene"/>
    <n v="2025"/>
    <s v="Salida"/>
    <x v="2"/>
    <x v="2"/>
    <n v="0"/>
    <n v="17"/>
    <n v="-17"/>
    <n v="0"/>
    <n v="25500"/>
    <n v="-25500"/>
    <n v="1500"/>
  </r>
  <r>
    <n v="3414"/>
    <x v="8"/>
    <n v="10"/>
    <s v="ene"/>
    <n v="2025"/>
    <s v="Salida"/>
    <x v="2"/>
    <x v="4"/>
    <n v="0"/>
    <n v="14"/>
    <n v="-14"/>
    <n v="0"/>
    <n v="980"/>
    <n v="-980"/>
    <n v="70"/>
  </r>
  <r>
    <n v="3415"/>
    <x v="8"/>
    <n v="10"/>
    <s v="ene"/>
    <n v="2025"/>
    <s v="Salida"/>
    <x v="2"/>
    <x v="1"/>
    <n v="0"/>
    <n v="17"/>
    <n v="-17"/>
    <n v="0"/>
    <n v="25500"/>
    <n v="-25500"/>
    <n v="1500"/>
  </r>
  <r>
    <n v="3416"/>
    <x v="8"/>
    <n v="10"/>
    <s v="ene"/>
    <n v="2025"/>
    <s v="Entrada"/>
    <x v="1"/>
    <x v="6"/>
    <n v="3"/>
    <n v="0"/>
    <n v="3"/>
    <n v="900"/>
    <n v="0"/>
    <n v="900"/>
    <n v="300"/>
  </r>
  <r>
    <n v="3417"/>
    <x v="8"/>
    <n v="10"/>
    <s v="ene"/>
    <n v="2025"/>
    <s v="Salida"/>
    <x v="2"/>
    <x v="3"/>
    <n v="0"/>
    <n v="13"/>
    <n v="-13"/>
    <n v="0"/>
    <n v="29900"/>
    <n v="-29900"/>
    <n v="2300"/>
  </r>
  <r>
    <n v="3418"/>
    <x v="8"/>
    <n v="10"/>
    <s v="ene"/>
    <n v="2025"/>
    <s v="Entrada"/>
    <x v="1"/>
    <x v="5"/>
    <n v="19"/>
    <n v="0"/>
    <n v="19"/>
    <n v="9120"/>
    <n v="0"/>
    <n v="9120"/>
    <n v="480"/>
  </r>
  <r>
    <n v="3419"/>
    <x v="8"/>
    <n v="10"/>
    <s v="ene"/>
    <n v="2025"/>
    <s v="Entrada"/>
    <x v="1"/>
    <x v="0"/>
    <n v="9"/>
    <n v="0"/>
    <n v="9"/>
    <n v="5850"/>
    <n v="0"/>
    <n v="5850"/>
    <n v="650"/>
  </r>
  <r>
    <n v="3420"/>
    <x v="8"/>
    <n v="10"/>
    <s v="ene"/>
    <n v="2025"/>
    <s v="Salida"/>
    <x v="2"/>
    <x v="2"/>
    <n v="0"/>
    <n v="1"/>
    <n v="-1"/>
    <n v="0"/>
    <n v="1500"/>
    <n v="-1500"/>
    <n v="1500"/>
  </r>
  <r>
    <n v="3421"/>
    <x v="8"/>
    <n v="10"/>
    <s v="ene"/>
    <n v="2025"/>
    <s v="Entrada"/>
    <x v="1"/>
    <x v="4"/>
    <n v="3"/>
    <n v="0"/>
    <n v="3"/>
    <n v="150"/>
    <n v="0"/>
    <n v="150"/>
    <n v="50"/>
  </r>
  <r>
    <n v="3422"/>
    <x v="8"/>
    <n v="10"/>
    <s v="ene"/>
    <n v="2025"/>
    <s v="Entrada"/>
    <x v="1"/>
    <x v="1"/>
    <n v="7"/>
    <n v="0"/>
    <n v="7"/>
    <n v="8400"/>
    <n v="0"/>
    <n v="8400"/>
    <n v="1200"/>
  </r>
  <r>
    <n v="3423"/>
    <x v="8"/>
    <n v="10"/>
    <s v="ene"/>
    <n v="2025"/>
    <s v="Entrada"/>
    <x v="1"/>
    <x v="6"/>
    <n v="10"/>
    <n v="0"/>
    <n v="10"/>
    <n v="3000"/>
    <n v="0"/>
    <n v="3000"/>
    <n v="300"/>
  </r>
  <r>
    <n v="3424"/>
    <x v="8"/>
    <n v="10"/>
    <s v="ene"/>
    <n v="2025"/>
    <s v="Salida"/>
    <x v="2"/>
    <x v="3"/>
    <n v="0"/>
    <n v="17"/>
    <n v="-17"/>
    <n v="0"/>
    <n v="39100"/>
    <n v="-39100"/>
    <n v="2300"/>
  </r>
  <r>
    <n v="3425"/>
    <x v="8"/>
    <n v="10"/>
    <s v="ene"/>
    <n v="2025"/>
    <s v="Salida"/>
    <x v="2"/>
    <x v="5"/>
    <n v="0"/>
    <n v="11"/>
    <n v="-11"/>
    <n v="0"/>
    <n v="4950"/>
    <n v="-4950"/>
    <n v="450"/>
  </r>
  <r>
    <n v="3426"/>
    <x v="8"/>
    <n v="10"/>
    <s v="ene"/>
    <n v="2025"/>
    <s v="Entrada"/>
    <x v="1"/>
    <x v="0"/>
    <n v="3"/>
    <n v="0"/>
    <n v="3"/>
    <n v="1950"/>
    <n v="0"/>
    <n v="1950"/>
    <n v="650"/>
  </r>
  <r>
    <n v="3427"/>
    <x v="8"/>
    <n v="10"/>
    <s v="ene"/>
    <n v="2025"/>
    <s v="Entrada"/>
    <x v="1"/>
    <x v="2"/>
    <n v="3"/>
    <n v="0"/>
    <n v="3"/>
    <n v="3600"/>
    <n v="0"/>
    <n v="3600"/>
    <n v="1200"/>
  </r>
  <r>
    <n v="3428"/>
    <x v="8"/>
    <n v="10"/>
    <s v="ene"/>
    <n v="2025"/>
    <s v="Salida"/>
    <x v="2"/>
    <x v="4"/>
    <n v="0"/>
    <n v="4"/>
    <n v="-4"/>
    <n v="0"/>
    <n v="280"/>
    <n v="-280"/>
    <n v="70"/>
  </r>
  <r>
    <n v="3429"/>
    <x v="8"/>
    <n v="10"/>
    <s v="ene"/>
    <n v="2025"/>
    <s v="Salida"/>
    <x v="2"/>
    <x v="1"/>
    <n v="0"/>
    <n v="15"/>
    <n v="-15"/>
    <n v="0"/>
    <n v="22500"/>
    <n v="-22500"/>
    <n v="1500"/>
  </r>
  <r>
    <n v="3430"/>
    <x v="8"/>
    <n v="10"/>
    <s v="ene"/>
    <n v="2025"/>
    <s v="Salida"/>
    <x v="2"/>
    <x v="6"/>
    <n v="0"/>
    <n v="17"/>
    <n v="-17"/>
    <n v="0"/>
    <n v="6800"/>
    <n v="-6800"/>
    <n v="400"/>
  </r>
  <r>
    <n v="3431"/>
    <x v="8"/>
    <n v="10"/>
    <s v="ene"/>
    <n v="2025"/>
    <s v="Salida"/>
    <x v="2"/>
    <x v="3"/>
    <n v="0"/>
    <n v="18"/>
    <n v="-18"/>
    <n v="0"/>
    <n v="41400"/>
    <n v="-41400"/>
    <n v="2300"/>
  </r>
  <r>
    <n v="3432"/>
    <x v="8"/>
    <n v="10"/>
    <s v="ene"/>
    <n v="2025"/>
    <s v="Entrada"/>
    <x v="1"/>
    <x v="5"/>
    <n v="3"/>
    <n v="0"/>
    <n v="3"/>
    <n v="1440"/>
    <n v="0"/>
    <n v="1440"/>
    <n v="480"/>
  </r>
  <r>
    <n v="3433"/>
    <x v="8"/>
    <n v="10"/>
    <s v="ene"/>
    <n v="2025"/>
    <s v="Salida"/>
    <x v="2"/>
    <x v="0"/>
    <n v="0"/>
    <n v="17"/>
    <n v="-17"/>
    <n v="0"/>
    <n v="12750"/>
    <n v="-12750"/>
    <n v="750"/>
  </r>
  <r>
    <n v="3434"/>
    <x v="8"/>
    <n v="10"/>
    <s v="ene"/>
    <n v="2025"/>
    <s v="Entrada"/>
    <x v="1"/>
    <x v="2"/>
    <n v="3"/>
    <n v="0"/>
    <n v="3"/>
    <n v="3600"/>
    <n v="0"/>
    <n v="3600"/>
    <n v="1200"/>
  </r>
  <r>
    <n v="3435"/>
    <x v="8"/>
    <n v="10"/>
    <s v="ene"/>
    <n v="2025"/>
    <s v="Salida"/>
    <x v="2"/>
    <x v="4"/>
    <n v="0"/>
    <n v="1"/>
    <n v="-1"/>
    <n v="0"/>
    <n v="70"/>
    <n v="-70"/>
    <n v="70"/>
  </r>
  <r>
    <n v="3436"/>
    <x v="8"/>
    <n v="10"/>
    <s v="ene"/>
    <n v="2025"/>
    <s v="Salida"/>
    <x v="2"/>
    <x v="1"/>
    <n v="0"/>
    <n v="14"/>
    <n v="-14"/>
    <n v="0"/>
    <n v="21000"/>
    <n v="-21000"/>
    <n v="1500"/>
  </r>
  <r>
    <n v="3437"/>
    <x v="8"/>
    <n v="10"/>
    <s v="ene"/>
    <n v="2025"/>
    <s v="Salida"/>
    <x v="2"/>
    <x v="6"/>
    <n v="0"/>
    <n v="1"/>
    <n v="-1"/>
    <n v="0"/>
    <n v="400"/>
    <n v="-400"/>
    <n v="400"/>
  </r>
  <r>
    <n v="3438"/>
    <x v="8"/>
    <n v="10"/>
    <s v="ene"/>
    <n v="2025"/>
    <s v="Salida"/>
    <x v="2"/>
    <x v="3"/>
    <n v="0"/>
    <n v="17"/>
    <n v="-17"/>
    <n v="0"/>
    <n v="39100"/>
    <n v="-39100"/>
    <n v="2300"/>
  </r>
  <r>
    <n v="3439"/>
    <x v="8"/>
    <n v="10"/>
    <s v="ene"/>
    <n v="2025"/>
    <s v="Salida"/>
    <x v="2"/>
    <x v="5"/>
    <n v="0"/>
    <n v="11"/>
    <n v="-11"/>
    <n v="0"/>
    <n v="4950"/>
    <n v="-4950"/>
    <n v="450"/>
  </r>
  <r>
    <n v="3440"/>
    <x v="8"/>
    <n v="10"/>
    <s v="ene"/>
    <n v="2025"/>
    <s v="Entrada"/>
    <x v="1"/>
    <x v="0"/>
    <n v="2"/>
    <n v="0"/>
    <n v="2"/>
    <n v="1300"/>
    <n v="0"/>
    <n v="1300"/>
    <n v="650"/>
  </r>
  <r>
    <n v="3441"/>
    <x v="8"/>
    <n v="10"/>
    <s v="ene"/>
    <n v="2025"/>
    <s v="Entrada"/>
    <x v="1"/>
    <x v="2"/>
    <n v="3"/>
    <n v="0"/>
    <n v="3"/>
    <n v="3600"/>
    <n v="0"/>
    <n v="3600"/>
    <n v="1200"/>
  </r>
  <r>
    <n v="3442"/>
    <x v="8"/>
    <n v="10"/>
    <s v="ene"/>
    <n v="2025"/>
    <s v="Salida"/>
    <x v="2"/>
    <x v="4"/>
    <n v="0"/>
    <n v="15"/>
    <n v="-15"/>
    <n v="0"/>
    <n v="1050"/>
    <n v="-1050"/>
    <n v="70"/>
  </r>
  <r>
    <n v="3443"/>
    <x v="8"/>
    <n v="10"/>
    <s v="ene"/>
    <n v="2025"/>
    <s v="Entrada"/>
    <x v="1"/>
    <x v="1"/>
    <n v="12"/>
    <n v="0"/>
    <n v="12"/>
    <n v="14400"/>
    <n v="0"/>
    <n v="14400"/>
    <n v="1200"/>
  </r>
  <r>
    <n v="3444"/>
    <x v="8"/>
    <n v="10"/>
    <s v="ene"/>
    <n v="2025"/>
    <s v="Salida"/>
    <x v="2"/>
    <x v="6"/>
    <n v="0"/>
    <n v="17"/>
    <n v="-17"/>
    <n v="0"/>
    <n v="6800"/>
    <n v="-6800"/>
    <n v="400"/>
  </r>
  <r>
    <n v="3445"/>
    <x v="8"/>
    <n v="10"/>
    <s v="ene"/>
    <n v="2025"/>
    <s v="Salida"/>
    <x v="2"/>
    <x v="3"/>
    <n v="0"/>
    <n v="12"/>
    <n v="-12"/>
    <n v="0"/>
    <n v="27600"/>
    <n v="-27600"/>
    <n v="2300"/>
  </r>
  <r>
    <n v="3446"/>
    <x v="8"/>
    <n v="10"/>
    <s v="ene"/>
    <n v="2025"/>
    <s v="Entrada"/>
    <x v="1"/>
    <x v="5"/>
    <n v="20"/>
    <n v="0"/>
    <n v="20"/>
    <n v="9600"/>
    <n v="0"/>
    <n v="9600"/>
    <n v="480"/>
  </r>
  <r>
    <n v="3447"/>
    <x v="8"/>
    <n v="10"/>
    <s v="ene"/>
    <n v="2025"/>
    <s v="Entrada"/>
    <x v="1"/>
    <x v="0"/>
    <n v="3"/>
    <n v="0"/>
    <n v="3"/>
    <n v="1950"/>
    <n v="0"/>
    <n v="1950"/>
    <n v="650"/>
  </r>
  <r>
    <n v="3448"/>
    <x v="8"/>
    <n v="10"/>
    <s v="ene"/>
    <n v="2025"/>
    <s v="Entrada"/>
    <x v="1"/>
    <x v="2"/>
    <n v="3"/>
    <n v="0"/>
    <n v="3"/>
    <n v="3600"/>
    <n v="0"/>
    <n v="3600"/>
    <n v="1200"/>
  </r>
  <r>
    <n v="3449"/>
    <x v="8"/>
    <n v="10"/>
    <s v="ene"/>
    <n v="2025"/>
    <s v="Salida"/>
    <x v="2"/>
    <x v="4"/>
    <n v="0"/>
    <n v="14"/>
    <n v="-14"/>
    <n v="0"/>
    <n v="980"/>
    <n v="-980"/>
    <n v="70"/>
  </r>
  <r>
    <n v="3450"/>
    <x v="8"/>
    <n v="10"/>
    <s v="ene"/>
    <n v="2025"/>
    <s v="Salida"/>
    <x v="2"/>
    <x v="1"/>
    <n v="0"/>
    <n v="3"/>
    <n v="-3"/>
    <n v="0"/>
    <n v="4500"/>
    <n v="-4500"/>
    <n v="1500"/>
  </r>
  <r>
    <n v="3451"/>
    <x v="8"/>
    <n v="10"/>
    <s v="ene"/>
    <n v="2025"/>
    <s v="Salida"/>
    <x v="2"/>
    <x v="6"/>
    <n v="0"/>
    <n v="17"/>
    <n v="-17"/>
    <n v="0"/>
    <n v="6800"/>
    <n v="-6800"/>
    <n v="400"/>
  </r>
  <r>
    <n v="3452"/>
    <x v="8"/>
    <n v="10"/>
    <s v="ene"/>
    <n v="2025"/>
    <s v="Entrada"/>
    <x v="1"/>
    <x v="3"/>
    <n v="3"/>
    <n v="0"/>
    <n v="3"/>
    <n v="6000"/>
    <n v="0"/>
    <n v="6000"/>
    <n v="2000"/>
  </r>
  <r>
    <n v="3453"/>
    <x v="8"/>
    <n v="10"/>
    <s v="ene"/>
    <n v="2025"/>
    <s v="Entrada"/>
    <x v="1"/>
    <x v="5"/>
    <n v="10"/>
    <n v="0"/>
    <n v="10"/>
    <n v="4800"/>
    <n v="0"/>
    <n v="4800"/>
    <n v="480"/>
  </r>
  <r>
    <n v="3454"/>
    <x v="9"/>
    <n v="11"/>
    <s v="ene"/>
    <n v="2025"/>
    <s v="Entrada"/>
    <x v="1"/>
    <x v="0"/>
    <n v="5"/>
    <n v="0"/>
    <n v="5"/>
    <n v="3250"/>
    <n v="0"/>
    <n v="3250"/>
    <n v="650"/>
  </r>
  <r>
    <n v="3455"/>
    <x v="9"/>
    <n v="11"/>
    <s v="ene"/>
    <n v="2025"/>
    <s v="Salida"/>
    <x v="2"/>
    <x v="2"/>
    <n v="0"/>
    <n v="17"/>
    <n v="-17"/>
    <n v="0"/>
    <n v="25500"/>
    <n v="-25500"/>
    <n v="1500"/>
  </r>
  <r>
    <n v="3456"/>
    <x v="9"/>
    <n v="11"/>
    <s v="ene"/>
    <n v="2025"/>
    <s v="Salida"/>
    <x v="2"/>
    <x v="4"/>
    <n v="0"/>
    <n v="11"/>
    <n v="-11"/>
    <n v="0"/>
    <n v="770"/>
    <n v="-770"/>
    <n v="70"/>
  </r>
  <r>
    <n v="3457"/>
    <x v="9"/>
    <n v="11"/>
    <s v="ene"/>
    <n v="2025"/>
    <s v="Salida"/>
    <x v="2"/>
    <x v="1"/>
    <n v="0"/>
    <n v="17"/>
    <n v="-17"/>
    <n v="0"/>
    <n v="25500"/>
    <n v="-25500"/>
    <n v="1500"/>
  </r>
  <r>
    <n v="3458"/>
    <x v="9"/>
    <n v="11"/>
    <s v="ene"/>
    <n v="2025"/>
    <s v="Entrada"/>
    <x v="1"/>
    <x v="6"/>
    <n v="15"/>
    <n v="0"/>
    <n v="15"/>
    <n v="4500"/>
    <n v="0"/>
    <n v="4500"/>
    <n v="300"/>
  </r>
  <r>
    <n v="3459"/>
    <x v="9"/>
    <n v="11"/>
    <s v="ene"/>
    <n v="2025"/>
    <s v="Entrada"/>
    <x v="1"/>
    <x v="3"/>
    <n v="3"/>
    <n v="0"/>
    <n v="3"/>
    <n v="6000"/>
    <n v="0"/>
    <n v="6000"/>
    <n v="2000"/>
  </r>
  <r>
    <n v="3460"/>
    <x v="9"/>
    <n v="11"/>
    <s v="ene"/>
    <n v="2025"/>
    <s v="Salida"/>
    <x v="2"/>
    <x v="5"/>
    <n v="0"/>
    <n v="5"/>
    <n v="-5"/>
    <n v="0"/>
    <n v="2250"/>
    <n v="-2250"/>
    <n v="450"/>
  </r>
  <r>
    <n v="3461"/>
    <x v="9"/>
    <n v="11"/>
    <s v="ene"/>
    <n v="2025"/>
    <s v="Salida"/>
    <x v="2"/>
    <x v="0"/>
    <n v="0"/>
    <n v="5"/>
    <n v="-5"/>
    <n v="0"/>
    <n v="3750"/>
    <n v="-3750"/>
    <n v="750"/>
  </r>
  <r>
    <n v="3462"/>
    <x v="9"/>
    <n v="11"/>
    <s v="ene"/>
    <n v="2025"/>
    <s v="Salida"/>
    <x v="2"/>
    <x v="2"/>
    <n v="0"/>
    <n v="19"/>
    <n v="-19"/>
    <n v="0"/>
    <n v="28500"/>
    <n v="-28500"/>
    <n v="1500"/>
  </r>
  <r>
    <n v="3463"/>
    <x v="9"/>
    <n v="11"/>
    <s v="ene"/>
    <n v="2025"/>
    <s v="Entrada"/>
    <x v="1"/>
    <x v="4"/>
    <n v="5"/>
    <n v="0"/>
    <n v="5"/>
    <n v="250"/>
    <n v="0"/>
    <n v="250"/>
    <n v="50"/>
  </r>
  <r>
    <n v="3464"/>
    <x v="9"/>
    <n v="11"/>
    <s v="ene"/>
    <n v="2025"/>
    <s v="Salida"/>
    <x v="2"/>
    <x v="1"/>
    <n v="0"/>
    <n v="18"/>
    <n v="-18"/>
    <n v="0"/>
    <n v="27000"/>
    <n v="-27000"/>
    <n v="1500"/>
  </r>
  <r>
    <n v="3465"/>
    <x v="9"/>
    <n v="11"/>
    <s v="ene"/>
    <n v="2025"/>
    <s v="Salida"/>
    <x v="2"/>
    <x v="6"/>
    <n v="0"/>
    <n v="17"/>
    <n v="-17"/>
    <n v="0"/>
    <n v="6800"/>
    <n v="-6800"/>
    <n v="400"/>
  </r>
  <r>
    <n v="3466"/>
    <x v="9"/>
    <n v="11"/>
    <s v="ene"/>
    <n v="2025"/>
    <s v="Entrada"/>
    <x v="1"/>
    <x v="3"/>
    <n v="3"/>
    <n v="0"/>
    <n v="3"/>
    <n v="6000"/>
    <n v="0"/>
    <n v="6000"/>
    <n v="2000"/>
  </r>
  <r>
    <n v="3467"/>
    <x v="9"/>
    <n v="11"/>
    <s v="ene"/>
    <n v="2025"/>
    <s v="Salida"/>
    <x v="2"/>
    <x v="5"/>
    <n v="0"/>
    <n v="11"/>
    <n v="-11"/>
    <n v="0"/>
    <n v="4950"/>
    <n v="-4950"/>
    <n v="450"/>
  </r>
  <r>
    <n v="3468"/>
    <x v="9"/>
    <n v="11"/>
    <s v="ene"/>
    <n v="2025"/>
    <s v="Salida"/>
    <x v="2"/>
    <x v="0"/>
    <n v="0"/>
    <n v="13"/>
    <n v="-13"/>
    <n v="0"/>
    <n v="9750"/>
    <n v="-9750"/>
    <n v="750"/>
  </r>
  <r>
    <n v="3469"/>
    <x v="9"/>
    <n v="11"/>
    <s v="ene"/>
    <n v="2025"/>
    <s v="Entrada"/>
    <x v="1"/>
    <x v="2"/>
    <n v="3"/>
    <n v="0"/>
    <n v="3"/>
    <n v="3600"/>
    <n v="0"/>
    <n v="3600"/>
    <n v="1200"/>
  </r>
  <r>
    <n v="3470"/>
    <x v="9"/>
    <n v="11"/>
    <s v="ene"/>
    <n v="2025"/>
    <s v="Salida"/>
    <x v="2"/>
    <x v="4"/>
    <n v="0"/>
    <n v="17"/>
    <n v="-17"/>
    <n v="0"/>
    <n v="1190"/>
    <n v="-1190"/>
    <n v="70"/>
  </r>
  <r>
    <n v="3471"/>
    <x v="9"/>
    <n v="11"/>
    <s v="ene"/>
    <n v="2025"/>
    <s v="Salida"/>
    <x v="2"/>
    <x v="1"/>
    <n v="0"/>
    <n v="2"/>
    <n v="-2"/>
    <n v="0"/>
    <n v="3000"/>
    <n v="-3000"/>
    <n v="1500"/>
  </r>
  <r>
    <n v="3472"/>
    <x v="9"/>
    <n v="11"/>
    <s v="ene"/>
    <n v="2025"/>
    <s v="Salida"/>
    <x v="2"/>
    <x v="6"/>
    <n v="0"/>
    <n v="11"/>
    <n v="-11"/>
    <n v="0"/>
    <n v="4400"/>
    <n v="-4400"/>
    <n v="400"/>
  </r>
  <r>
    <n v="3473"/>
    <x v="9"/>
    <n v="11"/>
    <s v="ene"/>
    <n v="2025"/>
    <s v="Entrada"/>
    <x v="1"/>
    <x v="3"/>
    <n v="5"/>
    <n v="0"/>
    <n v="5"/>
    <n v="10000"/>
    <n v="0"/>
    <n v="10000"/>
    <n v="2000"/>
  </r>
  <r>
    <n v="3474"/>
    <x v="9"/>
    <n v="11"/>
    <s v="ene"/>
    <n v="2025"/>
    <s v="Salida"/>
    <x v="2"/>
    <x v="5"/>
    <n v="0"/>
    <n v="18"/>
    <n v="-18"/>
    <n v="0"/>
    <n v="8100"/>
    <n v="-8100"/>
    <n v="450"/>
  </r>
  <r>
    <n v="3475"/>
    <x v="9"/>
    <n v="11"/>
    <s v="ene"/>
    <n v="2025"/>
    <s v="Salida"/>
    <x v="2"/>
    <x v="0"/>
    <n v="0"/>
    <n v="15"/>
    <n v="-15"/>
    <n v="0"/>
    <n v="11250"/>
    <n v="-11250"/>
    <n v="750"/>
  </r>
  <r>
    <n v="3476"/>
    <x v="9"/>
    <n v="11"/>
    <s v="ene"/>
    <n v="2025"/>
    <s v="Salida"/>
    <x v="2"/>
    <x v="2"/>
    <n v="0"/>
    <n v="18"/>
    <n v="-18"/>
    <n v="0"/>
    <n v="27000"/>
    <n v="-27000"/>
    <n v="1500"/>
  </r>
  <r>
    <n v="3477"/>
    <x v="9"/>
    <n v="11"/>
    <s v="ene"/>
    <n v="2025"/>
    <s v="Entrada"/>
    <x v="1"/>
    <x v="4"/>
    <n v="8"/>
    <n v="0"/>
    <n v="8"/>
    <n v="400"/>
    <n v="0"/>
    <n v="400"/>
    <n v="50"/>
  </r>
  <r>
    <n v="3478"/>
    <x v="9"/>
    <n v="11"/>
    <s v="ene"/>
    <n v="2025"/>
    <s v="Entrada"/>
    <x v="1"/>
    <x v="1"/>
    <n v="3"/>
    <n v="0"/>
    <n v="3"/>
    <n v="3600"/>
    <n v="0"/>
    <n v="3600"/>
    <n v="1200"/>
  </r>
  <r>
    <n v="3479"/>
    <x v="9"/>
    <n v="11"/>
    <s v="ene"/>
    <n v="2025"/>
    <s v="Salida"/>
    <x v="2"/>
    <x v="6"/>
    <n v="0"/>
    <n v="16"/>
    <n v="-16"/>
    <n v="0"/>
    <n v="6400"/>
    <n v="-6400"/>
    <n v="400"/>
  </r>
  <r>
    <n v="3480"/>
    <x v="9"/>
    <n v="11"/>
    <s v="ene"/>
    <n v="2025"/>
    <s v="Salida"/>
    <x v="2"/>
    <x v="3"/>
    <n v="0"/>
    <n v="17"/>
    <n v="-17"/>
    <n v="0"/>
    <n v="39100"/>
    <n v="-39100"/>
    <n v="2300"/>
  </r>
  <r>
    <n v="3481"/>
    <x v="9"/>
    <n v="11"/>
    <s v="ene"/>
    <n v="2025"/>
    <s v="Entrada"/>
    <x v="1"/>
    <x v="5"/>
    <n v="20"/>
    <n v="0"/>
    <n v="20"/>
    <n v="9600"/>
    <n v="0"/>
    <n v="9600"/>
    <n v="480"/>
  </r>
  <r>
    <n v="3482"/>
    <x v="9"/>
    <n v="11"/>
    <s v="ene"/>
    <n v="2025"/>
    <s v="Salida"/>
    <x v="2"/>
    <x v="0"/>
    <n v="0"/>
    <n v="16"/>
    <n v="-16"/>
    <n v="0"/>
    <n v="12000"/>
    <n v="-12000"/>
    <n v="750"/>
  </r>
  <r>
    <n v="3483"/>
    <x v="9"/>
    <n v="11"/>
    <s v="ene"/>
    <n v="2025"/>
    <s v="Salida"/>
    <x v="2"/>
    <x v="2"/>
    <n v="0"/>
    <n v="17"/>
    <n v="-17"/>
    <n v="0"/>
    <n v="25500"/>
    <n v="-25500"/>
    <n v="1500"/>
  </r>
  <r>
    <n v="3484"/>
    <x v="9"/>
    <n v="11"/>
    <s v="ene"/>
    <n v="2025"/>
    <s v="Entrada"/>
    <x v="1"/>
    <x v="4"/>
    <n v="3"/>
    <n v="0"/>
    <n v="3"/>
    <n v="150"/>
    <n v="0"/>
    <n v="150"/>
    <n v="50"/>
  </r>
  <r>
    <n v="3485"/>
    <x v="9"/>
    <n v="11"/>
    <s v="ene"/>
    <n v="2025"/>
    <s v="Salida"/>
    <x v="2"/>
    <x v="1"/>
    <n v="0"/>
    <n v="12"/>
    <n v="-12"/>
    <n v="0"/>
    <n v="18000"/>
    <n v="-18000"/>
    <n v="1500"/>
  </r>
  <r>
    <n v="3486"/>
    <x v="9"/>
    <n v="11"/>
    <s v="ene"/>
    <n v="2025"/>
    <s v="Salida"/>
    <x v="2"/>
    <x v="6"/>
    <n v="0"/>
    <n v="4"/>
    <n v="-4"/>
    <n v="0"/>
    <n v="1600"/>
    <n v="-1600"/>
    <n v="400"/>
  </r>
  <r>
    <n v="3487"/>
    <x v="9"/>
    <n v="11"/>
    <s v="ene"/>
    <n v="2025"/>
    <s v="Entrada"/>
    <x v="1"/>
    <x v="3"/>
    <n v="22"/>
    <n v="0"/>
    <n v="22"/>
    <n v="44000"/>
    <n v="0"/>
    <n v="44000"/>
    <n v="2000"/>
  </r>
  <r>
    <n v="3488"/>
    <x v="9"/>
    <n v="11"/>
    <s v="ene"/>
    <n v="2025"/>
    <s v="Entrada"/>
    <x v="1"/>
    <x v="5"/>
    <n v="20"/>
    <n v="0"/>
    <n v="20"/>
    <n v="9600"/>
    <n v="0"/>
    <n v="9600"/>
    <n v="480"/>
  </r>
  <r>
    <n v="3489"/>
    <x v="9"/>
    <n v="11"/>
    <s v="ene"/>
    <n v="2025"/>
    <s v="Salida"/>
    <x v="2"/>
    <x v="0"/>
    <n v="0"/>
    <n v="19"/>
    <n v="-19"/>
    <n v="0"/>
    <n v="14250"/>
    <n v="-14250"/>
    <n v="750"/>
  </r>
  <r>
    <n v="3490"/>
    <x v="9"/>
    <n v="11"/>
    <s v="ene"/>
    <n v="2025"/>
    <s v="Salida"/>
    <x v="2"/>
    <x v="2"/>
    <n v="0"/>
    <n v="17"/>
    <n v="-17"/>
    <n v="0"/>
    <n v="25500"/>
    <n v="-25500"/>
    <n v="1500"/>
  </r>
  <r>
    <n v="3491"/>
    <x v="9"/>
    <n v="11"/>
    <s v="ene"/>
    <n v="2025"/>
    <s v="Entrada"/>
    <x v="1"/>
    <x v="4"/>
    <n v="7"/>
    <n v="0"/>
    <n v="7"/>
    <n v="350"/>
    <n v="0"/>
    <n v="350"/>
    <n v="50"/>
  </r>
  <r>
    <n v="3492"/>
    <x v="9"/>
    <n v="11"/>
    <s v="ene"/>
    <n v="2025"/>
    <s v="Salida"/>
    <x v="2"/>
    <x v="1"/>
    <n v="0"/>
    <n v="5"/>
    <n v="-5"/>
    <n v="0"/>
    <n v="7500"/>
    <n v="-7500"/>
    <n v="1500"/>
  </r>
  <r>
    <n v="3493"/>
    <x v="9"/>
    <n v="11"/>
    <s v="ene"/>
    <n v="2025"/>
    <s v="Salida"/>
    <x v="2"/>
    <x v="6"/>
    <n v="0"/>
    <n v="4"/>
    <n v="-4"/>
    <n v="0"/>
    <n v="1600"/>
    <n v="-1600"/>
    <n v="400"/>
  </r>
  <r>
    <n v="3494"/>
    <x v="9"/>
    <n v="11"/>
    <s v="ene"/>
    <n v="2025"/>
    <s v="Entrada"/>
    <x v="1"/>
    <x v="3"/>
    <n v="19"/>
    <n v="0"/>
    <n v="19"/>
    <n v="38000"/>
    <n v="0"/>
    <n v="38000"/>
    <n v="2000"/>
  </r>
  <r>
    <n v="3495"/>
    <x v="9"/>
    <n v="11"/>
    <s v="ene"/>
    <n v="2025"/>
    <s v="Entrada"/>
    <x v="1"/>
    <x v="5"/>
    <n v="21"/>
    <n v="0"/>
    <n v="21"/>
    <n v="10080"/>
    <n v="0"/>
    <n v="10080"/>
    <n v="480"/>
  </r>
  <r>
    <n v="3496"/>
    <x v="9"/>
    <n v="11"/>
    <s v="ene"/>
    <n v="2025"/>
    <s v="Salida"/>
    <x v="2"/>
    <x v="0"/>
    <n v="0"/>
    <n v="12"/>
    <n v="-12"/>
    <n v="0"/>
    <n v="9000"/>
    <n v="-9000"/>
    <n v="750"/>
  </r>
  <r>
    <n v="3497"/>
    <x v="9"/>
    <n v="11"/>
    <s v="ene"/>
    <n v="2025"/>
    <s v="Salida"/>
    <x v="2"/>
    <x v="2"/>
    <n v="0"/>
    <n v="16"/>
    <n v="-16"/>
    <n v="0"/>
    <n v="24000"/>
    <n v="-24000"/>
    <n v="1500"/>
  </r>
  <r>
    <n v="3498"/>
    <x v="9"/>
    <n v="11"/>
    <s v="ene"/>
    <n v="2025"/>
    <s v="Entrada"/>
    <x v="1"/>
    <x v="4"/>
    <n v="13"/>
    <n v="0"/>
    <n v="13"/>
    <n v="650"/>
    <n v="0"/>
    <n v="650"/>
    <n v="50"/>
  </r>
  <r>
    <n v="3499"/>
    <x v="9"/>
    <n v="11"/>
    <s v="ene"/>
    <n v="2025"/>
    <s v="Entrada"/>
    <x v="1"/>
    <x v="1"/>
    <n v="3"/>
    <n v="0"/>
    <n v="3"/>
    <n v="3600"/>
    <n v="0"/>
    <n v="3600"/>
    <n v="1200"/>
  </r>
  <r>
    <n v="3500"/>
    <x v="9"/>
    <n v="11"/>
    <s v="ene"/>
    <n v="2025"/>
    <s v="Salida"/>
    <x v="2"/>
    <x v="6"/>
    <n v="0"/>
    <n v="17"/>
    <n v="-17"/>
    <n v="0"/>
    <n v="6800"/>
    <n v="-6800"/>
    <n v="400"/>
  </r>
  <r>
    <n v="3501"/>
    <x v="9"/>
    <n v="11"/>
    <s v="ene"/>
    <n v="2025"/>
    <s v="Entrada"/>
    <x v="1"/>
    <x v="3"/>
    <n v="21"/>
    <n v="0"/>
    <n v="21"/>
    <n v="42000"/>
    <n v="0"/>
    <n v="42000"/>
    <n v="2000"/>
  </r>
  <r>
    <n v="3502"/>
    <x v="9"/>
    <n v="11"/>
    <s v="ene"/>
    <n v="2025"/>
    <s v="Entrada"/>
    <x v="1"/>
    <x v="5"/>
    <n v="3"/>
    <n v="0"/>
    <n v="3"/>
    <n v="1440"/>
    <n v="0"/>
    <n v="1440"/>
    <n v="480"/>
  </r>
  <r>
    <n v="3503"/>
    <x v="9"/>
    <n v="11"/>
    <s v="ene"/>
    <n v="2025"/>
    <s v="Salida"/>
    <x v="2"/>
    <x v="0"/>
    <n v="0"/>
    <n v="5"/>
    <n v="-5"/>
    <n v="0"/>
    <n v="3750"/>
    <n v="-3750"/>
    <n v="750"/>
  </r>
  <r>
    <n v="3504"/>
    <x v="9"/>
    <n v="11"/>
    <s v="ene"/>
    <n v="2025"/>
    <s v="Salida"/>
    <x v="2"/>
    <x v="2"/>
    <n v="0"/>
    <n v="1"/>
    <n v="-1"/>
    <n v="0"/>
    <n v="1500"/>
    <n v="-1500"/>
    <n v="1500"/>
  </r>
  <r>
    <n v="3505"/>
    <x v="9"/>
    <n v="11"/>
    <s v="ene"/>
    <n v="2025"/>
    <s v="Entrada"/>
    <x v="1"/>
    <x v="4"/>
    <n v="8"/>
    <n v="0"/>
    <n v="8"/>
    <n v="400"/>
    <n v="0"/>
    <n v="400"/>
    <n v="50"/>
  </r>
  <r>
    <n v="3506"/>
    <x v="9"/>
    <n v="11"/>
    <s v="ene"/>
    <n v="2025"/>
    <s v="Entrada"/>
    <x v="1"/>
    <x v="1"/>
    <n v="3"/>
    <n v="0"/>
    <n v="3"/>
    <n v="3600"/>
    <n v="0"/>
    <n v="3600"/>
    <n v="1200"/>
  </r>
  <r>
    <n v="3507"/>
    <x v="9"/>
    <n v="11"/>
    <s v="ene"/>
    <n v="2025"/>
    <s v="Entrada"/>
    <x v="1"/>
    <x v="6"/>
    <n v="15"/>
    <n v="0"/>
    <n v="15"/>
    <n v="4500"/>
    <n v="0"/>
    <n v="4500"/>
    <n v="300"/>
  </r>
  <r>
    <n v="3508"/>
    <x v="9"/>
    <n v="11"/>
    <s v="ene"/>
    <n v="2025"/>
    <s v="Salida"/>
    <x v="2"/>
    <x v="3"/>
    <n v="0"/>
    <n v="16"/>
    <n v="-16"/>
    <n v="0"/>
    <n v="36800"/>
    <n v="-36800"/>
    <n v="2300"/>
  </r>
  <r>
    <n v="3509"/>
    <x v="9"/>
    <n v="11"/>
    <s v="ene"/>
    <n v="2025"/>
    <s v="Salida"/>
    <x v="2"/>
    <x v="5"/>
    <n v="0"/>
    <n v="17"/>
    <n v="-17"/>
    <n v="0"/>
    <n v="7650"/>
    <n v="-7650"/>
    <n v="450"/>
  </r>
  <r>
    <n v="3510"/>
    <x v="9"/>
    <n v="11"/>
    <s v="ene"/>
    <n v="2025"/>
    <s v="Salida"/>
    <x v="2"/>
    <x v="0"/>
    <n v="0"/>
    <n v="14"/>
    <n v="-14"/>
    <n v="0"/>
    <n v="10500"/>
    <n v="-10500"/>
    <n v="750"/>
  </r>
  <r>
    <n v="3511"/>
    <x v="9"/>
    <n v="11"/>
    <s v="ene"/>
    <n v="2025"/>
    <s v="Entrada"/>
    <x v="1"/>
    <x v="2"/>
    <n v="4"/>
    <n v="0"/>
    <n v="4"/>
    <n v="4800"/>
    <n v="0"/>
    <n v="4800"/>
    <n v="1200"/>
  </r>
  <r>
    <n v="3512"/>
    <x v="9"/>
    <n v="11"/>
    <s v="ene"/>
    <n v="2025"/>
    <s v="Salida"/>
    <x v="2"/>
    <x v="4"/>
    <n v="0"/>
    <n v="17"/>
    <n v="-17"/>
    <n v="0"/>
    <n v="1190"/>
    <n v="-1190"/>
    <n v="70"/>
  </r>
  <r>
    <n v="3513"/>
    <x v="9"/>
    <n v="11"/>
    <s v="ene"/>
    <n v="2025"/>
    <s v="Entrada"/>
    <x v="1"/>
    <x v="1"/>
    <n v="3"/>
    <n v="0"/>
    <n v="3"/>
    <n v="3600"/>
    <n v="0"/>
    <n v="3600"/>
    <n v="1200"/>
  </r>
  <r>
    <n v="3514"/>
    <x v="9"/>
    <n v="11"/>
    <s v="ene"/>
    <n v="2025"/>
    <s v="Entrada"/>
    <x v="1"/>
    <x v="6"/>
    <n v="22"/>
    <n v="0"/>
    <n v="22"/>
    <n v="6600"/>
    <n v="0"/>
    <n v="6600"/>
    <n v="300"/>
  </r>
  <r>
    <n v="3515"/>
    <x v="9"/>
    <n v="11"/>
    <s v="ene"/>
    <n v="2025"/>
    <s v="Entrada"/>
    <x v="1"/>
    <x v="3"/>
    <n v="20"/>
    <n v="0"/>
    <n v="20"/>
    <n v="40000"/>
    <n v="0"/>
    <n v="40000"/>
    <n v="2000"/>
  </r>
  <r>
    <n v="3516"/>
    <x v="9"/>
    <n v="11"/>
    <s v="ene"/>
    <n v="2025"/>
    <s v="Salida"/>
    <x v="2"/>
    <x v="5"/>
    <n v="0"/>
    <n v="16"/>
    <n v="-16"/>
    <n v="0"/>
    <n v="7200"/>
    <n v="-7200"/>
    <n v="450"/>
  </r>
  <r>
    <n v="3517"/>
    <x v="9"/>
    <n v="11"/>
    <s v="ene"/>
    <n v="2025"/>
    <s v="Salida"/>
    <x v="2"/>
    <x v="0"/>
    <n v="0"/>
    <n v="12"/>
    <n v="-12"/>
    <n v="0"/>
    <n v="9000"/>
    <n v="-9000"/>
    <n v="750"/>
  </r>
  <r>
    <n v="3518"/>
    <x v="9"/>
    <n v="11"/>
    <s v="ene"/>
    <n v="2025"/>
    <s v="Salida"/>
    <x v="2"/>
    <x v="2"/>
    <n v="0"/>
    <n v="16"/>
    <n v="-16"/>
    <n v="0"/>
    <n v="24000"/>
    <n v="-24000"/>
    <n v="1500"/>
  </r>
  <r>
    <n v="3519"/>
    <x v="9"/>
    <n v="11"/>
    <s v="ene"/>
    <n v="2025"/>
    <s v="Entrada"/>
    <x v="1"/>
    <x v="4"/>
    <n v="1"/>
    <n v="0"/>
    <n v="1"/>
    <n v="50"/>
    <n v="0"/>
    <n v="50"/>
    <n v="50"/>
  </r>
  <r>
    <n v="3520"/>
    <x v="9"/>
    <n v="11"/>
    <s v="ene"/>
    <n v="2025"/>
    <s v="Salida"/>
    <x v="2"/>
    <x v="1"/>
    <n v="0"/>
    <n v="15"/>
    <n v="-15"/>
    <n v="0"/>
    <n v="22500"/>
    <n v="-22500"/>
    <n v="1500"/>
  </r>
  <r>
    <n v="3521"/>
    <x v="9"/>
    <n v="11"/>
    <s v="ene"/>
    <n v="2025"/>
    <s v="Entrada"/>
    <x v="1"/>
    <x v="6"/>
    <n v="12"/>
    <n v="0"/>
    <n v="12"/>
    <n v="3600"/>
    <n v="0"/>
    <n v="3600"/>
    <n v="300"/>
  </r>
  <r>
    <n v="3522"/>
    <x v="9"/>
    <n v="11"/>
    <s v="ene"/>
    <n v="2025"/>
    <s v="Entrada"/>
    <x v="1"/>
    <x v="3"/>
    <n v="3"/>
    <n v="0"/>
    <n v="3"/>
    <n v="6000"/>
    <n v="0"/>
    <n v="6000"/>
    <n v="2000"/>
  </r>
  <r>
    <n v="3523"/>
    <x v="9"/>
    <n v="11"/>
    <s v="ene"/>
    <n v="2025"/>
    <s v="Salida"/>
    <x v="2"/>
    <x v="5"/>
    <n v="0"/>
    <n v="3"/>
    <n v="-3"/>
    <n v="0"/>
    <n v="1350"/>
    <n v="-1350"/>
    <n v="450"/>
  </r>
  <r>
    <n v="3524"/>
    <x v="9"/>
    <n v="11"/>
    <s v="ene"/>
    <n v="2025"/>
    <s v="Salida"/>
    <x v="2"/>
    <x v="0"/>
    <n v="0"/>
    <n v="13"/>
    <n v="-13"/>
    <n v="0"/>
    <n v="9750"/>
    <n v="-9750"/>
    <n v="750"/>
  </r>
  <r>
    <n v="3525"/>
    <x v="9"/>
    <n v="11"/>
    <s v="ene"/>
    <n v="2025"/>
    <s v="Salida"/>
    <x v="2"/>
    <x v="2"/>
    <n v="0"/>
    <n v="15"/>
    <n v="-15"/>
    <n v="0"/>
    <n v="22500"/>
    <n v="-22500"/>
    <n v="1500"/>
  </r>
  <r>
    <n v="3526"/>
    <x v="9"/>
    <n v="11"/>
    <s v="ene"/>
    <n v="2025"/>
    <s v="Salida"/>
    <x v="2"/>
    <x v="4"/>
    <n v="0"/>
    <n v="4"/>
    <n v="-4"/>
    <n v="0"/>
    <n v="280"/>
    <n v="-280"/>
    <n v="70"/>
  </r>
  <r>
    <n v="3527"/>
    <x v="9"/>
    <n v="11"/>
    <s v="ene"/>
    <n v="2025"/>
    <s v="Salida"/>
    <x v="2"/>
    <x v="1"/>
    <n v="0"/>
    <n v="5"/>
    <n v="-5"/>
    <n v="0"/>
    <n v="7500"/>
    <n v="-7500"/>
    <n v="1500"/>
  </r>
  <r>
    <n v="3528"/>
    <x v="9"/>
    <n v="11"/>
    <s v="ene"/>
    <n v="2025"/>
    <s v="Entrada"/>
    <x v="1"/>
    <x v="6"/>
    <n v="20"/>
    <n v="0"/>
    <n v="20"/>
    <n v="6000"/>
    <n v="0"/>
    <n v="6000"/>
    <n v="300"/>
  </r>
  <r>
    <n v="3529"/>
    <x v="9"/>
    <n v="11"/>
    <s v="ene"/>
    <n v="2025"/>
    <s v="Entrada"/>
    <x v="1"/>
    <x v="3"/>
    <n v="1"/>
    <n v="0"/>
    <n v="1"/>
    <n v="2000"/>
    <n v="0"/>
    <n v="2000"/>
    <n v="2000"/>
  </r>
  <r>
    <n v="3530"/>
    <x v="9"/>
    <n v="11"/>
    <s v="ene"/>
    <n v="2025"/>
    <s v="Entrada"/>
    <x v="1"/>
    <x v="5"/>
    <n v="14"/>
    <n v="0"/>
    <n v="14"/>
    <n v="6720"/>
    <n v="0"/>
    <n v="6720"/>
    <n v="480"/>
  </r>
  <r>
    <n v="3531"/>
    <x v="9"/>
    <n v="11"/>
    <s v="ene"/>
    <n v="2025"/>
    <s v="Entrada"/>
    <x v="1"/>
    <x v="0"/>
    <n v="21"/>
    <n v="0"/>
    <n v="21"/>
    <n v="13650"/>
    <n v="0"/>
    <n v="13650"/>
    <n v="650"/>
  </r>
  <r>
    <n v="3532"/>
    <x v="9"/>
    <n v="11"/>
    <s v="ene"/>
    <n v="2025"/>
    <s v="Entrada"/>
    <x v="1"/>
    <x v="2"/>
    <n v="10"/>
    <n v="0"/>
    <n v="10"/>
    <n v="12000"/>
    <n v="0"/>
    <n v="12000"/>
    <n v="1200"/>
  </r>
  <r>
    <n v="3533"/>
    <x v="9"/>
    <n v="11"/>
    <s v="ene"/>
    <n v="2025"/>
    <s v="Salida"/>
    <x v="2"/>
    <x v="4"/>
    <n v="0"/>
    <n v="4"/>
    <n v="-4"/>
    <n v="0"/>
    <n v="280"/>
    <n v="-280"/>
    <n v="70"/>
  </r>
  <r>
    <n v="3534"/>
    <x v="9"/>
    <n v="11"/>
    <s v="ene"/>
    <n v="2025"/>
    <s v="Entrada"/>
    <x v="1"/>
    <x v="1"/>
    <n v="17"/>
    <n v="0"/>
    <n v="17"/>
    <n v="20400"/>
    <n v="0"/>
    <n v="20400"/>
    <n v="1200"/>
  </r>
  <r>
    <n v="3535"/>
    <x v="9"/>
    <n v="11"/>
    <s v="ene"/>
    <n v="2025"/>
    <s v="Salida"/>
    <x v="2"/>
    <x v="6"/>
    <n v="0"/>
    <n v="19"/>
    <n v="-19"/>
    <n v="0"/>
    <n v="7600"/>
    <n v="-7600"/>
    <n v="400"/>
  </r>
  <r>
    <n v="3536"/>
    <x v="9"/>
    <n v="11"/>
    <s v="ene"/>
    <n v="2025"/>
    <s v="Entrada"/>
    <x v="1"/>
    <x v="3"/>
    <n v="14"/>
    <n v="0"/>
    <n v="14"/>
    <n v="28000"/>
    <n v="0"/>
    <n v="28000"/>
    <n v="2000"/>
  </r>
  <r>
    <n v="3537"/>
    <x v="9"/>
    <n v="11"/>
    <s v="ene"/>
    <n v="2025"/>
    <s v="Entrada"/>
    <x v="1"/>
    <x v="5"/>
    <n v="8"/>
    <n v="0"/>
    <n v="8"/>
    <n v="3840"/>
    <n v="0"/>
    <n v="3840"/>
    <n v="480"/>
  </r>
  <r>
    <n v="3538"/>
    <x v="9"/>
    <n v="11"/>
    <s v="ene"/>
    <n v="2025"/>
    <s v="Entrada"/>
    <x v="1"/>
    <x v="0"/>
    <n v="18"/>
    <n v="0"/>
    <n v="18"/>
    <n v="11700"/>
    <n v="0"/>
    <n v="11700"/>
    <n v="650"/>
  </r>
  <r>
    <n v="3539"/>
    <x v="9"/>
    <n v="11"/>
    <s v="ene"/>
    <n v="2025"/>
    <s v="Salida"/>
    <x v="2"/>
    <x v="2"/>
    <n v="0"/>
    <n v="17"/>
    <n v="-17"/>
    <n v="0"/>
    <n v="25500"/>
    <n v="-25500"/>
    <n v="1500"/>
  </r>
  <r>
    <n v="3540"/>
    <x v="9"/>
    <n v="11"/>
    <s v="ene"/>
    <n v="2025"/>
    <s v="Entrada"/>
    <x v="1"/>
    <x v="4"/>
    <n v="18"/>
    <n v="0"/>
    <n v="18"/>
    <n v="900"/>
    <n v="0"/>
    <n v="900"/>
    <n v="50"/>
  </r>
  <r>
    <n v="3541"/>
    <x v="9"/>
    <n v="11"/>
    <s v="ene"/>
    <n v="2025"/>
    <s v="Entrada"/>
    <x v="1"/>
    <x v="1"/>
    <n v="2"/>
    <n v="0"/>
    <n v="2"/>
    <n v="2400"/>
    <n v="0"/>
    <n v="2400"/>
    <n v="1200"/>
  </r>
  <r>
    <n v="3542"/>
    <x v="9"/>
    <n v="11"/>
    <s v="ene"/>
    <n v="2025"/>
    <s v="Salida"/>
    <x v="2"/>
    <x v="6"/>
    <n v="0"/>
    <n v="17"/>
    <n v="-17"/>
    <n v="0"/>
    <n v="6800"/>
    <n v="-6800"/>
    <n v="400"/>
  </r>
  <r>
    <n v="3543"/>
    <x v="9"/>
    <n v="11"/>
    <s v="ene"/>
    <n v="2025"/>
    <s v="Entrada"/>
    <x v="1"/>
    <x v="3"/>
    <n v="3"/>
    <n v="0"/>
    <n v="3"/>
    <n v="6000"/>
    <n v="0"/>
    <n v="6000"/>
    <n v="2000"/>
  </r>
  <r>
    <n v="3544"/>
    <x v="9"/>
    <n v="11"/>
    <s v="ene"/>
    <n v="2025"/>
    <s v="Entrada"/>
    <x v="1"/>
    <x v="5"/>
    <n v="3"/>
    <n v="0"/>
    <n v="3"/>
    <n v="1440"/>
    <n v="0"/>
    <n v="1440"/>
    <n v="480"/>
  </r>
  <r>
    <n v="3545"/>
    <x v="9"/>
    <n v="11"/>
    <s v="ene"/>
    <n v="2025"/>
    <s v="Entrada"/>
    <x v="1"/>
    <x v="0"/>
    <n v="7"/>
    <n v="0"/>
    <n v="7"/>
    <n v="4550"/>
    <n v="0"/>
    <n v="4550"/>
    <n v="650"/>
  </r>
  <r>
    <n v="3546"/>
    <x v="9"/>
    <n v="11"/>
    <s v="ene"/>
    <n v="2025"/>
    <s v="Entrada"/>
    <x v="1"/>
    <x v="2"/>
    <n v="17"/>
    <n v="0"/>
    <n v="17"/>
    <n v="20400"/>
    <n v="0"/>
    <n v="20400"/>
    <n v="1200"/>
  </r>
  <r>
    <n v="3547"/>
    <x v="9"/>
    <n v="11"/>
    <s v="ene"/>
    <n v="2025"/>
    <s v="Salida"/>
    <x v="2"/>
    <x v="4"/>
    <n v="0"/>
    <n v="12"/>
    <n v="-12"/>
    <n v="0"/>
    <n v="840"/>
    <n v="-840"/>
    <n v="70"/>
  </r>
  <r>
    <n v="3548"/>
    <x v="9"/>
    <n v="11"/>
    <s v="ene"/>
    <n v="2025"/>
    <s v="Salida"/>
    <x v="2"/>
    <x v="1"/>
    <n v="0"/>
    <n v="20"/>
    <n v="-20"/>
    <n v="0"/>
    <n v="30000"/>
    <n v="-30000"/>
    <n v="1500"/>
  </r>
  <r>
    <n v="3549"/>
    <x v="9"/>
    <n v="11"/>
    <s v="ene"/>
    <n v="2025"/>
    <s v="Salida"/>
    <x v="2"/>
    <x v="6"/>
    <n v="0"/>
    <n v="14"/>
    <n v="-14"/>
    <n v="0"/>
    <n v="5600"/>
    <n v="-5600"/>
    <n v="400"/>
  </r>
  <r>
    <n v="3550"/>
    <x v="9"/>
    <n v="11"/>
    <s v="ene"/>
    <n v="2025"/>
    <s v="Salida"/>
    <x v="2"/>
    <x v="3"/>
    <n v="0"/>
    <n v="16"/>
    <n v="-16"/>
    <n v="0"/>
    <n v="36800"/>
    <n v="-36800"/>
    <n v="2300"/>
  </r>
  <r>
    <n v="3551"/>
    <x v="9"/>
    <n v="11"/>
    <s v="ene"/>
    <n v="2025"/>
    <s v="Entrada"/>
    <x v="1"/>
    <x v="5"/>
    <n v="3"/>
    <n v="0"/>
    <n v="3"/>
    <n v="1440"/>
    <n v="0"/>
    <n v="1440"/>
    <n v="480"/>
  </r>
  <r>
    <n v="3552"/>
    <x v="9"/>
    <n v="11"/>
    <s v="ene"/>
    <n v="2025"/>
    <s v="Salida"/>
    <x v="2"/>
    <x v="0"/>
    <n v="0"/>
    <n v="17"/>
    <n v="-17"/>
    <n v="0"/>
    <n v="12750"/>
    <n v="-12750"/>
    <n v="750"/>
  </r>
  <r>
    <n v="3553"/>
    <x v="9"/>
    <n v="11"/>
    <s v="ene"/>
    <n v="2025"/>
    <s v="Entrada"/>
    <x v="1"/>
    <x v="2"/>
    <n v="17"/>
    <n v="0"/>
    <n v="17"/>
    <n v="20400"/>
    <n v="0"/>
    <n v="20400"/>
    <n v="1200"/>
  </r>
  <r>
    <n v="3554"/>
    <x v="9"/>
    <n v="11"/>
    <s v="ene"/>
    <n v="2025"/>
    <s v="Salida"/>
    <x v="2"/>
    <x v="4"/>
    <n v="0"/>
    <n v="2"/>
    <n v="-2"/>
    <n v="0"/>
    <n v="140"/>
    <n v="-140"/>
    <n v="70"/>
  </r>
  <r>
    <n v="3555"/>
    <x v="9"/>
    <n v="11"/>
    <s v="ene"/>
    <n v="2025"/>
    <s v="Entrada"/>
    <x v="1"/>
    <x v="1"/>
    <n v="7"/>
    <n v="0"/>
    <n v="7"/>
    <n v="8400"/>
    <n v="0"/>
    <n v="8400"/>
    <n v="1200"/>
  </r>
  <r>
    <n v="3556"/>
    <x v="9"/>
    <n v="11"/>
    <s v="ene"/>
    <n v="2025"/>
    <s v="Salida"/>
    <x v="2"/>
    <x v="6"/>
    <n v="0"/>
    <n v="1"/>
    <n v="-1"/>
    <n v="0"/>
    <n v="400"/>
    <n v="-400"/>
    <n v="400"/>
  </r>
  <r>
    <n v="3557"/>
    <x v="9"/>
    <n v="11"/>
    <s v="ene"/>
    <n v="2025"/>
    <s v="Salida"/>
    <x v="2"/>
    <x v="3"/>
    <n v="0"/>
    <n v="15"/>
    <n v="-15"/>
    <n v="0"/>
    <n v="34500"/>
    <n v="-34500"/>
    <n v="2300"/>
  </r>
  <r>
    <n v="3558"/>
    <x v="9"/>
    <n v="11"/>
    <s v="ene"/>
    <n v="2025"/>
    <s v="Entrada"/>
    <x v="1"/>
    <x v="5"/>
    <n v="2"/>
    <n v="0"/>
    <n v="2"/>
    <n v="960"/>
    <n v="0"/>
    <n v="960"/>
    <n v="480"/>
  </r>
  <r>
    <n v="3559"/>
    <x v="9"/>
    <n v="11"/>
    <s v="ene"/>
    <n v="2025"/>
    <s v="Salida"/>
    <x v="2"/>
    <x v="0"/>
    <n v="0"/>
    <n v="17"/>
    <n v="-17"/>
    <n v="0"/>
    <n v="12750"/>
    <n v="-12750"/>
    <n v="750"/>
  </r>
  <r>
    <n v="3560"/>
    <x v="9"/>
    <n v="11"/>
    <s v="ene"/>
    <n v="2025"/>
    <s v="Entrada"/>
    <x v="1"/>
    <x v="2"/>
    <n v="3"/>
    <n v="0"/>
    <n v="3"/>
    <n v="3600"/>
    <n v="0"/>
    <n v="3600"/>
    <n v="1200"/>
  </r>
  <r>
    <n v="3561"/>
    <x v="9"/>
    <n v="11"/>
    <s v="ene"/>
    <n v="2025"/>
    <s v="Entrada"/>
    <x v="1"/>
    <x v="4"/>
    <n v="21"/>
    <n v="0"/>
    <n v="21"/>
    <n v="1050"/>
    <n v="0"/>
    <n v="1050"/>
    <n v="50"/>
  </r>
  <r>
    <n v="3562"/>
    <x v="9"/>
    <n v="11"/>
    <s v="ene"/>
    <n v="2025"/>
    <s v="Salida"/>
    <x v="2"/>
    <x v="1"/>
    <n v="0"/>
    <n v="14"/>
    <n v="-14"/>
    <n v="0"/>
    <n v="21000"/>
    <n v="-21000"/>
    <n v="1500"/>
  </r>
  <r>
    <n v="3563"/>
    <x v="9"/>
    <n v="11"/>
    <s v="ene"/>
    <n v="2025"/>
    <s v="Salida"/>
    <x v="2"/>
    <x v="6"/>
    <n v="0"/>
    <n v="18"/>
    <n v="-18"/>
    <n v="0"/>
    <n v="7200"/>
    <n v="-7200"/>
    <n v="400"/>
  </r>
  <r>
    <n v="3564"/>
    <x v="9"/>
    <n v="11"/>
    <s v="ene"/>
    <n v="2025"/>
    <s v="Entrada"/>
    <x v="1"/>
    <x v="3"/>
    <n v="15"/>
    <n v="0"/>
    <n v="15"/>
    <n v="30000"/>
    <n v="0"/>
    <n v="30000"/>
    <n v="2000"/>
  </r>
  <r>
    <n v="3565"/>
    <x v="9"/>
    <n v="11"/>
    <s v="ene"/>
    <n v="2025"/>
    <s v="Salida"/>
    <x v="2"/>
    <x v="5"/>
    <n v="0"/>
    <n v="1"/>
    <n v="-1"/>
    <n v="0"/>
    <n v="450"/>
    <n v="-450"/>
    <n v="450"/>
  </r>
  <r>
    <n v="3566"/>
    <x v="9"/>
    <n v="11"/>
    <s v="ene"/>
    <n v="2025"/>
    <s v="Salida"/>
    <x v="2"/>
    <x v="0"/>
    <n v="0"/>
    <n v="18"/>
    <n v="-18"/>
    <n v="0"/>
    <n v="13500"/>
    <n v="-13500"/>
    <n v="750"/>
  </r>
  <r>
    <n v="3567"/>
    <x v="9"/>
    <n v="11"/>
    <s v="ene"/>
    <n v="2025"/>
    <s v="Salida"/>
    <x v="2"/>
    <x v="2"/>
    <n v="0"/>
    <n v="4"/>
    <n v="-4"/>
    <n v="0"/>
    <n v="6000"/>
    <n v="-6000"/>
    <n v="1500"/>
  </r>
  <r>
    <n v="3568"/>
    <x v="9"/>
    <n v="11"/>
    <s v="ene"/>
    <n v="2025"/>
    <s v="Entrada"/>
    <x v="1"/>
    <x v="4"/>
    <n v="2"/>
    <n v="0"/>
    <n v="2"/>
    <n v="100"/>
    <n v="0"/>
    <n v="100"/>
    <n v="50"/>
  </r>
  <r>
    <n v="3569"/>
    <x v="9"/>
    <n v="11"/>
    <s v="ene"/>
    <n v="2025"/>
    <s v="Salida"/>
    <x v="2"/>
    <x v="1"/>
    <n v="0"/>
    <n v="11"/>
    <n v="-11"/>
    <n v="0"/>
    <n v="16500"/>
    <n v="-16500"/>
    <n v="1500"/>
  </r>
  <r>
    <n v="3570"/>
    <x v="9"/>
    <n v="11"/>
    <s v="ene"/>
    <n v="2025"/>
    <s v="Salida"/>
    <x v="2"/>
    <x v="6"/>
    <n v="0"/>
    <n v="17"/>
    <n v="-17"/>
    <n v="0"/>
    <n v="6800"/>
    <n v="-6800"/>
    <n v="400"/>
  </r>
  <r>
    <n v="3571"/>
    <x v="9"/>
    <n v="11"/>
    <s v="ene"/>
    <n v="2025"/>
    <s v="Entrada"/>
    <x v="1"/>
    <x v="3"/>
    <n v="16"/>
    <n v="0"/>
    <n v="16"/>
    <n v="32000"/>
    <n v="0"/>
    <n v="32000"/>
    <n v="2000"/>
  </r>
  <r>
    <n v="3572"/>
    <x v="9"/>
    <n v="11"/>
    <s v="ene"/>
    <n v="2025"/>
    <s v="Entrada"/>
    <x v="1"/>
    <x v="5"/>
    <n v="10"/>
    <n v="0"/>
    <n v="10"/>
    <n v="4800"/>
    <n v="0"/>
    <n v="4800"/>
    <n v="480"/>
  </r>
  <r>
    <n v="3573"/>
    <x v="9"/>
    <n v="11"/>
    <s v="ene"/>
    <n v="2025"/>
    <s v="Entrada"/>
    <x v="1"/>
    <x v="0"/>
    <n v="20"/>
    <n v="0"/>
    <n v="20"/>
    <n v="13000"/>
    <n v="0"/>
    <n v="13000"/>
    <n v="650"/>
  </r>
  <r>
    <n v="3574"/>
    <x v="9"/>
    <n v="11"/>
    <s v="ene"/>
    <n v="2025"/>
    <s v="Salida"/>
    <x v="2"/>
    <x v="2"/>
    <n v="0"/>
    <n v="18"/>
    <n v="-18"/>
    <n v="0"/>
    <n v="27000"/>
    <n v="-27000"/>
    <n v="1500"/>
  </r>
  <r>
    <n v="3575"/>
    <x v="9"/>
    <n v="11"/>
    <s v="ene"/>
    <n v="2025"/>
    <s v="Entrada"/>
    <x v="1"/>
    <x v="4"/>
    <n v="13"/>
    <n v="0"/>
    <n v="13"/>
    <n v="650"/>
    <n v="0"/>
    <n v="650"/>
    <n v="50"/>
  </r>
  <r>
    <n v="3576"/>
    <x v="9"/>
    <n v="11"/>
    <s v="ene"/>
    <n v="2025"/>
    <s v="Entrada"/>
    <x v="1"/>
    <x v="1"/>
    <n v="10"/>
    <n v="0"/>
    <n v="10"/>
    <n v="12000"/>
    <n v="0"/>
    <n v="12000"/>
    <n v="1200"/>
  </r>
  <r>
    <n v="3577"/>
    <x v="9"/>
    <n v="11"/>
    <s v="ene"/>
    <n v="2025"/>
    <s v="Salida"/>
    <x v="2"/>
    <x v="6"/>
    <n v="0"/>
    <n v="17"/>
    <n v="-17"/>
    <n v="0"/>
    <n v="6800"/>
    <n v="-6800"/>
    <n v="400"/>
  </r>
  <r>
    <n v="3578"/>
    <x v="9"/>
    <n v="11"/>
    <s v="ene"/>
    <n v="2025"/>
    <s v="Entrada"/>
    <x v="1"/>
    <x v="3"/>
    <n v="3"/>
    <n v="0"/>
    <n v="3"/>
    <n v="6000"/>
    <n v="0"/>
    <n v="6000"/>
    <n v="2000"/>
  </r>
  <r>
    <n v="3579"/>
    <x v="9"/>
    <n v="11"/>
    <s v="ene"/>
    <n v="2025"/>
    <s v="Salida"/>
    <x v="2"/>
    <x v="5"/>
    <n v="0"/>
    <n v="1"/>
    <n v="-1"/>
    <n v="0"/>
    <n v="450"/>
    <n v="-450"/>
    <n v="450"/>
  </r>
  <r>
    <n v="3580"/>
    <x v="9"/>
    <n v="11"/>
    <s v="ene"/>
    <n v="2025"/>
    <s v="Entrada"/>
    <x v="1"/>
    <x v="0"/>
    <n v="18"/>
    <n v="0"/>
    <n v="18"/>
    <n v="11700"/>
    <n v="0"/>
    <n v="11700"/>
    <n v="650"/>
  </r>
  <r>
    <n v="3581"/>
    <x v="9"/>
    <n v="11"/>
    <s v="ene"/>
    <n v="2025"/>
    <s v="Salida"/>
    <x v="2"/>
    <x v="2"/>
    <n v="0"/>
    <n v="5"/>
    <n v="-5"/>
    <n v="0"/>
    <n v="7500"/>
    <n v="-7500"/>
    <n v="1500"/>
  </r>
  <r>
    <n v="3582"/>
    <x v="9"/>
    <n v="11"/>
    <s v="ene"/>
    <n v="2025"/>
    <s v="Salida"/>
    <x v="2"/>
    <x v="4"/>
    <n v="0"/>
    <n v="4"/>
    <n v="-4"/>
    <n v="0"/>
    <n v="280"/>
    <n v="-280"/>
    <n v="70"/>
  </r>
  <r>
    <n v="3583"/>
    <x v="9"/>
    <n v="11"/>
    <s v="ene"/>
    <n v="2025"/>
    <s v="Entrada"/>
    <x v="1"/>
    <x v="1"/>
    <n v="13"/>
    <n v="0"/>
    <n v="13"/>
    <n v="15600"/>
    <n v="0"/>
    <n v="15600"/>
    <n v="1200"/>
  </r>
  <r>
    <n v="3584"/>
    <x v="9"/>
    <n v="11"/>
    <s v="ene"/>
    <n v="2025"/>
    <s v="Entrada"/>
    <x v="1"/>
    <x v="6"/>
    <n v="21"/>
    <n v="0"/>
    <n v="21"/>
    <n v="6300"/>
    <n v="0"/>
    <n v="6300"/>
    <n v="300"/>
  </r>
  <r>
    <n v="3585"/>
    <x v="9"/>
    <n v="11"/>
    <s v="ene"/>
    <n v="2025"/>
    <s v="Entrada"/>
    <x v="1"/>
    <x v="3"/>
    <n v="15"/>
    <n v="0"/>
    <n v="15"/>
    <n v="30000"/>
    <n v="0"/>
    <n v="30000"/>
    <n v="2000"/>
  </r>
  <r>
    <n v="3586"/>
    <x v="9"/>
    <n v="11"/>
    <s v="ene"/>
    <n v="2025"/>
    <s v="Salida"/>
    <x v="2"/>
    <x v="5"/>
    <n v="0"/>
    <n v="3"/>
    <n v="-3"/>
    <n v="0"/>
    <n v="1350"/>
    <n v="-1350"/>
    <n v="450"/>
  </r>
  <r>
    <n v="3587"/>
    <x v="9"/>
    <n v="11"/>
    <s v="ene"/>
    <n v="2025"/>
    <s v="Entrada"/>
    <x v="1"/>
    <x v="0"/>
    <n v="17"/>
    <n v="0"/>
    <n v="17"/>
    <n v="11050"/>
    <n v="0"/>
    <n v="11050"/>
    <n v="650"/>
  </r>
  <r>
    <n v="3588"/>
    <x v="9"/>
    <n v="11"/>
    <s v="ene"/>
    <n v="2025"/>
    <s v="Salida"/>
    <x v="2"/>
    <x v="2"/>
    <n v="0"/>
    <n v="14"/>
    <n v="-14"/>
    <n v="0"/>
    <n v="21000"/>
    <n v="-21000"/>
    <n v="1500"/>
  </r>
  <r>
    <n v="3589"/>
    <x v="9"/>
    <n v="11"/>
    <s v="ene"/>
    <n v="2025"/>
    <s v="Salida"/>
    <x v="2"/>
    <x v="4"/>
    <n v="0"/>
    <n v="15"/>
    <n v="-15"/>
    <n v="0"/>
    <n v="1050"/>
    <n v="-1050"/>
    <n v="70"/>
  </r>
  <r>
    <n v="3590"/>
    <x v="9"/>
    <n v="11"/>
    <s v="ene"/>
    <n v="2025"/>
    <s v="Entrada"/>
    <x v="1"/>
    <x v="1"/>
    <n v="3"/>
    <n v="0"/>
    <n v="3"/>
    <n v="3600"/>
    <n v="0"/>
    <n v="3600"/>
    <n v="1200"/>
  </r>
  <r>
    <n v="3591"/>
    <x v="9"/>
    <n v="11"/>
    <s v="ene"/>
    <n v="2025"/>
    <s v="Salida"/>
    <x v="2"/>
    <x v="6"/>
    <n v="0"/>
    <n v="16"/>
    <n v="-16"/>
    <n v="0"/>
    <n v="6400"/>
    <n v="-6400"/>
    <n v="400"/>
  </r>
  <r>
    <n v="3592"/>
    <x v="9"/>
    <n v="11"/>
    <s v="ene"/>
    <n v="2025"/>
    <s v="Entrada"/>
    <x v="1"/>
    <x v="3"/>
    <n v="3"/>
    <n v="0"/>
    <n v="3"/>
    <n v="6000"/>
    <n v="0"/>
    <n v="6000"/>
    <n v="2000"/>
  </r>
  <r>
    <n v="3593"/>
    <x v="9"/>
    <n v="11"/>
    <s v="ene"/>
    <n v="2025"/>
    <s v="Salida"/>
    <x v="2"/>
    <x v="5"/>
    <n v="0"/>
    <n v="12"/>
    <n v="-12"/>
    <n v="0"/>
    <n v="5400"/>
    <n v="-5400"/>
    <n v="450"/>
  </r>
  <r>
    <n v="3594"/>
    <x v="9"/>
    <n v="11"/>
    <s v="ene"/>
    <n v="2025"/>
    <s v="Entrada"/>
    <x v="1"/>
    <x v="0"/>
    <n v="1"/>
    <n v="0"/>
    <n v="1"/>
    <n v="650"/>
    <n v="0"/>
    <n v="650"/>
    <n v="650"/>
  </r>
  <r>
    <n v="3595"/>
    <x v="9"/>
    <n v="11"/>
    <s v="ene"/>
    <n v="2025"/>
    <s v="Salida"/>
    <x v="2"/>
    <x v="2"/>
    <n v="0"/>
    <n v="10"/>
    <n v="-10"/>
    <n v="0"/>
    <n v="15000"/>
    <n v="-15000"/>
    <n v="1500"/>
  </r>
  <r>
    <n v="3596"/>
    <x v="9"/>
    <n v="11"/>
    <s v="ene"/>
    <n v="2025"/>
    <s v="Salida"/>
    <x v="2"/>
    <x v="4"/>
    <n v="0"/>
    <n v="15"/>
    <n v="-15"/>
    <n v="0"/>
    <n v="1050"/>
    <n v="-1050"/>
    <n v="70"/>
  </r>
  <r>
    <n v="3597"/>
    <x v="9"/>
    <n v="11"/>
    <s v="ene"/>
    <n v="2025"/>
    <s v="Entrada"/>
    <x v="1"/>
    <x v="1"/>
    <n v="20"/>
    <n v="0"/>
    <n v="20"/>
    <n v="24000"/>
    <n v="0"/>
    <n v="24000"/>
    <n v="1200"/>
  </r>
  <r>
    <n v="3598"/>
    <x v="9"/>
    <n v="11"/>
    <s v="ene"/>
    <n v="2025"/>
    <s v="Salida"/>
    <x v="2"/>
    <x v="6"/>
    <n v="0"/>
    <n v="3"/>
    <n v="-3"/>
    <n v="0"/>
    <n v="1200"/>
    <n v="-1200"/>
    <n v="400"/>
  </r>
  <r>
    <n v="3599"/>
    <x v="9"/>
    <n v="11"/>
    <s v="ene"/>
    <n v="2025"/>
    <s v="Entrada"/>
    <x v="1"/>
    <x v="3"/>
    <n v="15"/>
    <n v="0"/>
    <n v="15"/>
    <n v="30000"/>
    <n v="0"/>
    <n v="30000"/>
    <n v="2000"/>
  </r>
  <r>
    <n v="3600"/>
    <x v="9"/>
    <n v="11"/>
    <s v="ene"/>
    <n v="2025"/>
    <s v="Entrada"/>
    <x v="1"/>
    <x v="5"/>
    <n v="7"/>
    <n v="0"/>
    <n v="7"/>
    <n v="3360"/>
    <n v="0"/>
    <n v="3360"/>
    <n v="480"/>
  </r>
  <r>
    <n v="3601"/>
    <x v="9"/>
    <n v="11"/>
    <s v="ene"/>
    <n v="2025"/>
    <s v="Entrada"/>
    <x v="1"/>
    <x v="0"/>
    <n v="17"/>
    <n v="0"/>
    <n v="17"/>
    <n v="11050"/>
    <n v="0"/>
    <n v="11050"/>
    <n v="650"/>
  </r>
  <r>
    <n v="3602"/>
    <x v="9"/>
    <n v="11"/>
    <s v="ene"/>
    <n v="2025"/>
    <s v="Salida"/>
    <x v="2"/>
    <x v="2"/>
    <n v="0"/>
    <n v="16"/>
    <n v="-16"/>
    <n v="0"/>
    <n v="24000"/>
    <n v="-24000"/>
    <n v="1500"/>
  </r>
  <r>
    <n v="3603"/>
    <x v="9"/>
    <n v="11"/>
    <s v="ene"/>
    <n v="2025"/>
    <s v="Entrada"/>
    <x v="1"/>
    <x v="4"/>
    <n v="19"/>
    <n v="0"/>
    <n v="19"/>
    <n v="950"/>
    <n v="0"/>
    <n v="950"/>
    <n v="50"/>
  </r>
  <r>
    <n v="3604"/>
    <x v="9"/>
    <n v="11"/>
    <s v="ene"/>
    <n v="2025"/>
    <s v="Entrada"/>
    <x v="1"/>
    <x v="1"/>
    <n v="12"/>
    <n v="0"/>
    <n v="12"/>
    <n v="14400"/>
    <n v="0"/>
    <n v="14400"/>
    <n v="1200"/>
  </r>
  <r>
    <n v="3605"/>
    <x v="9"/>
    <n v="11"/>
    <s v="ene"/>
    <n v="2025"/>
    <s v="Entrada"/>
    <x v="1"/>
    <x v="6"/>
    <n v="3"/>
    <n v="0"/>
    <n v="3"/>
    <n v="900"/>
    <n v="0"/>
    <n v="900"/>
    <n v="300"/>
  </r>
  <r>
    <n v="3606"/>
    <x v="9"/>
    <n v="11"/>
    <s v="ene"/>
    <n v="2025"/>
    <s v="Salida"/>
    <x v="2"/>
    <x v="3"/>
    <n v="0"/>
    <n v="20"/>
    <n v="-20"/>
    <n v="0"/>
    <n v="46000"/>
    <n v="-46000"/>
    <n v="2300"/>
  </r>
  <r>
    <n v="3607"/>
    <x v="9"/>
    <n v="11"/>
    <s v="ene"/>
    <n v="2025"/>
    <s v="Salida"/>
    <x v="2"/>
    <x v="5"/>
    <n v="0"/>
    <n v="5"/>
    <n v="-5"/>
    <n v="0"/>
    <n v="2250"/>
    <n v="-2250"/>
    <n v="450"/>
  </r>
  <r>
    <n v="3608"/>
    <x v="9"/>
    <n v="11"/>
    <s v="ene"/>
    <n v="2025"/>
    <s v="Salida"/>
    <x v="2"/>
    <x v="0"/>
    <n v="0"/>
    <n v="2"/>
    <n v="-2"/>
    <n v="0"/>
    <n v="1500"/>
    <n v="-1500"/>
    <n v="750"/>
  </r>
  <r>
    <n v="3609"/>
    <x v="9"/>
    <n v="11"/>
    <s v="ene"/>
    <n v="2025"/>
    <s v="Salida"/>
    <x v="2"/>
    <x v="2"/>
    <n v="0"/>
    <n v="17"/>
    <n v="-17"/>
    <n v="0"/>
    <n v="25500"/>
    <n v="-25500"/>
    <n v="1500"/>
  </r>
  <r>
    <n v="3610"/>
    <x v="9"/>
    <n v="11"/>
    <s v="ene"/>
    <n v="2025"/>
    <s v="Entrada"/>
    <x v="1"/>
    <x v="4"/>
    <n v="11"/>
    <n v="0"/>
    <n v="11"/>
    <n v="550"/>
    <n v="0"/>
    <n v="550"/>
    <n v="50"/>
  </r>
  <r>
    <n v="3611"/>
    <x v="9"/>
    <n v="11"/>
    <s v="ene"/>
    <n v="2025"/>
    <s v="Salida"/>
    <x v="2"/>
    <x v="1"/>
    <n v="0"/>
    <n v="17"/>
    <n v="-17"/>
    <n v="0"/>
    <n v="25500"/>
    <n v="-25500"/>
    <n v="1500"/>
  </r>
  <r>
    <n v="3612"/>
    <x v="9"/>
    <n v="11"/>
    <s v="ene"/>
    <n v="2025"/>
    <s v="Entrada"/>
    <x v="1"/>
    <x v="6"/>
    <n v="11"/>
    <n v="0"/>
    <n v="11"/>
    <n v="3300"/>
    <n v="0"/>
    <n v="3300"/>
    <n v="300"/>
  </r>
  <r>
    <n v="3613"/>
    <x v="9"/>
    <n v="11"/>
    <s v="ene"/>
    <n v="2025"/>
    <s v="Salida"/>
    <x v="2"/>
    <x v="3"/>
    <n v="0"/>
    <n v="2"/>
    <n v="-2"/>
    <n v="0"/>
    <n v="4600"/>
    <n v="-4600"/>
    <n v="2300"/>
  </r>
  <r>
    <n v="3614"/>
    <x v="9"/>
    <n v="11"/>
    <s v="ene"/>
    <n v="2025"/>
    <s v="Entrada"/>
    <x v="1"/>
    <x v="5"/>
    <n v="8"/>
    <n v="0"/>
    <n v="8"/>
    <n v="3840"/>
    <n v="0"/>
    <n v="3840"/>
    <n v="480"/>
  </r>
  <r>
    <n v="3615"/>
    <x v="9"/>
    <n v="11"/>
    <s v="ene"/>
    <n v="2025"/>
    <s v="Entrada"/>
    <x v="1"/>
    <x v="0"/>
    <n v="11"/>
    <n v="0"/>
    <n v="11"/>
    <n v="7150"/>
    <n v="0"/>
    <n v="7150"/>
    <n v="650"/>
  </r>
  <r>
    <n v="3616"/>
    <x v="9"/>
    <n v="11"/>
    <s v="ene"/>
    <n v="2025"/>
    <s v="Entrada"/>
    <x v="1"/>
    <x v="2"/>
    <n v="8"/>
    <n v="0"/>
    <n v="8"/>
    <n v="9600"/>
    <n v="0"/>
    <n v="9600"/>
    <n v="1200"/>
  </r>
  <r>
    <n v="3617"/>
    <x v="9"/>
    <n v="11"/>
    <s v="ene"/>
    <n v="2025"/>
    <s v="Entrada"/>
    <x v="1"/>
    <x v="4"/>
    <n v="14"/>
    <n v="0"/>
    <n v="14"/>
    <n v="700"/>
    <n v="0"/>
    <n v="700"/>
    <n v="50"/>
  </r>
  <r>
    <n v="3618"/>
    <x v="9"/>
    <n v="11"/>
    <s v="ene"/>
    <n v="2025"/>
    <s v="Salida"/>
    <x v="2"/>
    <x v="1"/>
    <n v="0"/>
    <n v="5"/>
    <n v="-5"/>
    <n v="0"/>
    <n v="7500"/>
    <n v="-7500"/>
    <n v="1500"/>
  </r>
  <r>
    <n v="3619"/>
    <x v="9"/>
    <n v="11"/>
    <s v="ene"/>
    <n v="2025"/>
    <s v="Salida"/>
    <x v="2"/>
    <x v="6"/>
    <n v="0"/>
    <n v="18"/>
    <n v="-18"/>
    <n v="0"/>
    <n v="7200"/>
    <n v="-7200"/>
    <n v="400"/>
  </r>
  <r>
    <n v="3620"/>
    <x v="9"/>
    <n v="11"/>
    <s v="ene"/>
    <n v="2025"/>
    <s v="Entrada"/>
    <x v="1"/>
    <x v="3"/>
    <n v="5"/>
    <n v="0"/>
    <n v="5"/>
    <n v="10000"/>
    <n v="0"/>
    <n v="10000"/>
    <n v="2000"/>
  </r>
  <r>
    <n v="3621"/>
    <x v="9"/>
    <n v="11"/>
    <s v="ene"/>
    <n v="2025"/>
    <s v="Salida"/>
    <x v="2"/>
    <x v="5"/>
    <n v="0"/>
    <n v="3"/>
    <n v="-3"/>
    <n v="0"/>
    <n v="1350"/>
    <n v="-1350"/>
    <n v="450"/>
  </r>
  <r>
    <n v="3622"/>
    <x v="9"/>
    <n v="11"/>
    <s v="ene"/>
    <n v="2025"/>
    <s v="Salida"/>
    <x v="2"/>
    <x v="0"/>
    <n v="0"/>
    <n v="14"/>
    <n v="-14"/>
    <n v="0"/>
    <n v="10500"/>
    <n v="-10500"/>
    <n v="750"/>
  </r>
  <r>
    <n v="3623"/>
    <x v="9"/>
    <n v="11"/>
    <s v="ene"/>
    <n v="2025"/>
    <s v="Salida"/>
    <x v="2"/>
    <x v="2"/>
    <n v="0"/>
    <n v="10"/>
    <n v="-10"/>
    <n v="0"/>
    <n v="15000"/>
    <n v="-15000"/>
    <n v="1500"/>
  </r>
  <r>
    <n v="3624"/>
    <x v="9"/>
    <n v="11"/>
    <s v="ene"/>
    <n v="2025"/>
    <s v="Entrada"/>
    <x v="1"/>
    <x v="4"/>
    <n v="5"/>
    <n v="0"/>
    <n v="5"/>
    <n v="250"/>
    <n v="0"/>
    <n v="250"/>
    <n v="50"/>
  </r>
  <r>
    <n v="3625"/>
    <x v="9"/>
    <n v="11"/>
    <s v="ene"/>
    <n v="2025"/>
    <s v="Salida"/>
    <x v="2"/>
    <x v="1"/>
    <n v="0"/>
    <n v="18"/>
    <n v="-18"/>
    <n v="0"/>
    <n v="27000"/>
    <n v="-27000"/>
    <n v="1500"/>
  </r>
  <r>
    <n v="3626"/>
    <x v="9"/>
    <n v="11"/>
    <s v="ene"/>
    <n v="2025"/>
    <s v="Salida"/>
    <x v="2"/>
    <x v="6"/>
    <n v="0"/>
    <n v="2"/>
    <n v="-2"/>
    <n v="0"/>
    <n v="800"/>
    <n v="-800"/>
    <n v="400"/>
  </r>
  <r>
    <n v="3627"/>
    <x v="9"/>
    <n v="11"/>
    <s v="ene"/>
    <n v="2025"/>
    <s v="Entrada"/>
    <x v="1"/>
    <x v="3"/>
    <n v="22"/>
    <n v="0"/>
    <n v="22"/>
    <n v="44000"/>
    <n v="0"/>
    <n v="44000"/>
    <n v="2000"/>
  </r>
  <r>
    <n v="3628"/>
    <x v="9"/>
    <n v="11"/>
    <s v="ene"/>
    <n v="2025"/>
    <s v="Entrada"/>
    <x v="1"/>
    <x v="5"/>
    <n v="8"/>
    <n v="0"/>
    <n v="8"/>
    <n v="3840"/>
    <n v="0"/>
    <n v="3840"/>
    <n v="480"/>
  </r>
  <r>
    <n v="3629"/>
    <x v="9"/>
    <n v="11"/>
    <s v="ene"/>
    <n v="2025"/>
    <s v="Entrada"/>
    <x v="1"/>
    <x v="0"/>
    <n v="9"/>
    <n v="0"/>
    <n v="9"/>
    <n v="5850"/>
    <n v="0"/>
    <n v="5850"/>
    <n v="650"/>
  </r>
  <r>
    <n v="3630"/>
    <x v="9"/>
    <n v="11"/>
    <s v="ene"/>
    <n v="2025"/>
    <s v="Salida"/>
    <x v="2"/>
    <x v="2"/>
    <n v="0"/>
    <n v="17"/>
    <n v="-17"/>
    <n v="0"/>
    <n v="25500"/>
    <n v="-25500"/>
    <n v="1500"/>
  </r>
  <r>
    <n v="3631"/>
    <x v="9"/>
    <n v="11"/>
    <s v="ene"/>
    <n v="2025"/>
    <s v="Salida"/>
    <x v="2"/>
    <x v="4"/>
    <n v="0"/>
    <n v="12"/>
    <n v="-12"/>
    <n v="0"/>
    <n v="840"/>
    <n v="-840"/>
    <n v="70"/>
  </r>
  <r>
    <n v="3632"/>
    <x v="9"/>
    <n v="11"/>
    <s v="ene"/>
    <n v="2025"/>
    <s v="Salida"/>
    <x v="2"/>
    <x v="1"/>
    <n v="0"/>
    <n v="15"/>
    <n v="-15"/>
    <n v="0"/>
    <n v="22500"/>
    <n v="-22500"/>
    <n v="1500"/>
  </r>
  <r>
    <n v="3633"/>
    <x v="9"/>
    <n v="11"/>
    <s v="ene"/>
    <n v="2025"/>
    <s v="Salida"/>
    <x v="2"/>
    <x v="6"/>
    <n v="0"/>
    <n v="12"/>
    <n v="-12"/>
    <n v="0"/>
    <n v="4800"/>
    <n v="-4800"/>
    <n v="400"/>
  </r>
  <r>
    <n v="3634"/>
    <x v="9"/>
    <n v="11"/>
    <s v="ene"/>
    <n v="2025"/>
    <s v="Entrada"/>
    <x v="1"/>
    <x v="3"/>
    <n v="3"/>
    <n v="0"/>
    <n v="3"/>
    <n v="6000"/>
    <n v="0"/>
    <n v="6000"/>
    <n v="2000"/>
  </r>
  <r>
    <n v="3635"/>
    <x v="9"/>
    <n v="11"/>
    <s v="ene"/>
    <n v="2025"/>
    <s v="Entrada"/>
    <x v="1"/>
    <x v="5"/>
    <n v="1"/>
    <n v="0"/>
    <n v="1"/>
    <n v="480"/>
    <n v="0"/>
    <n v="480"/>
    <n v="480"/>
  </r>
  <r>
    <n v="3636"/>
    <x v="9"/>
    <n v="11"/>
    <s v="ene"/>
    <n v="2025"/>
    <s v="Salida"/>
    <x v="2"/>
    <x v="0"/>
    <n v="0"/>
    <n v="17"/>
    <n v="-17"/>
    <n v="0"/>
    <n v="12750"/>
    <n v="-12750"/>
    <n v="750"/>
  </r>
  <r>
    <n v="3637"/>
    <x v="9"/>
    <n v="11"/>
    <s v="ene"/>
    <n v="2025"/>
    <s v="Salida"/>
    <x v="2"/>
    <x v="2"/>
    <n v="0"/>
    <n v="1"/>
    <n v="-1"/>
    <n v="0"/>
    <n v="1500"/>
    <n v="-1500"/>
    <n v="1500"/>
  </r>
  <r>
    <n v="3638"/>
    <x v="9"/>
    <n v="11"/>
    <s v="ene"/>
    <n v="2025"/>
    <s v="Salida"/>
    <x v="2"/>
    <x v="4"/>
    <n v="0"/>
    <n v="4"/>
    <n v="-4"/>
    <n v="0"/>
    <n v="280"/>
    <n v="-280"/>
    <n v="70"/>
  </r>
  <r>
    <n v="3639"/>
    <x v="9"/>
    <n v="11"/>
    <s v="ene"/>
    <n v="2025"/>
    <s v="Entrada"/>
    <x v="1"/>
    <x v="1"/>
    <n v="3"/>
    <n v="0"/>
    <n v="3"/>
    <n v="3600"/>
    <n v="0"/>
    <n v="3600"/>
    <n v="1200"/>
  </r>
  <r>
    <n v="3640"/>
    <x v="9"/>
    <n v="11"/>
    <s v="ene"/>
    <n v="2025"/>
    <s v="Entrada"/>
    <x v="1"/>
    <x v="6"/>
    <n v="3"/>
    <n v="0"/>
    <n v="3"/>
    <n v="900"/>
    <n v="0"/>
    <n v="900"/>
    <n v="300"/>
  </r>
  <r>
    <n v="3641"/>
    <x v="9"/>
    <n v="11"/>
    <s v="ene"/>
    <n v="2025"/>
    <s v="Entrada"/>
    <x v="1"/>
    <x v="3"/>
    <n v="11"/>
    <n v="0"/>
    <n v="11"/>
    <n v="22000"/>
    <n v="0"/>
    <n v="22000"/>
    <n v="2000"/>
  </r>
  <r>
    <n v="3642"/>
    <x v="9"/>
    <n v="11"/>
    <s v="ene"/>
    <n v="2025"/>
    <s v="Salida"/>
    <x v="2"/>
    <x v="5"/>
    <n v="0"/>
    <n v="4"/>
    <n v="-4"/>
    <n v="0"/>
    <n v="1800"/>
    <n v="-1800"/>
    <n v="450"/>
  </r>
  <r>
    <n v="3643"/>
    <x v="9"/>
    <n v="11"/>
    <s v="ene"/>
    <n v="2025"/>
    <s v="Salida"/>
    <x v="2"/>
    <x v="0"/>
    <n v="0"/>
    <n v="14"/>
    <n v="-14"/>
    <n v="0"/>
    <n v="10500"/>
    <n v="-10500"/>
    <n v="750"/>
  </r>
  <r>
    <n v="3644"/>
    <x v="9"/>
    <n v="11"/>
    <s v="ene"/>
    <n v="2025"/>
    <s v="Entrada"/>
    <x v="1"/>
    <x v="2"/>
    <n v="14"/>
    <n v="0"/>
    <n v="14"/>
    <n v="16800"/>
    <n v="0"/>
    <n v="16800"/>
    <n v="1200"/>
  </r>
  <r>
    <n v="3645"/>
    <x v="9"/>
    <n v="11"/>
    <s v="ene"/>
    <n v="2025"/>
    <s v="Salida"/>
    <x v="2"/>
    <x v="4"/>
    <n v="0"/>
    <n v="5"/>
    <n v="-5"/>
    <n v="0"/>
    <n v="350"/>
    <n v="-350"/>
    <n v="70"/>
  </r>
  <r>
    <n v="3646"/>
    <x v="9"/>
    <n v="11"/>
    <s v="ene"/>
    <n v="2025"/>
    <s v="Entrada"/>
    <x v="1"/>
    <x v="1"/>
    <n v="15"/>
    <n v="0"/>
    <n v="15"/>
    <n v="18000"/>
    <n v="0"/>
    <n v="18000"/>
    <n v="1200"/>
  </r>
  <r>
    <n v="3647"/>
    <x v="9"/>
    <n v="11"/>
    <s v="ene"/>
    <n v="2025"/>
    <s v="Entrada"/>
    <x v="1"/>
    <x v="6"/>
    <n v="3"/>
    <n v="0"/>
    <n v="3"/>
    <n v="900"/>
    <n v="0"/>
    <n v="900"/>
    <n v="300"/>
  </r>
  <r>
    <n v="3648"/>
    <x v="9"/>
    <n v="11"/>
    <s v="ene"/>
    <n v="2025"/>
    <s v="Salida"/>
    <x v="2"/>
    <x v="3"/>
    <n v="0"/>
    <n v="20"/>
    <n v="-20"/>
    <n v="0"/>
    <n v="46000"/>
    <n v="-46000"/>
    <n v="2300"/>
  </r>
  <r>
    <n v="3649"/>
    <x v="9"/>
    <n v="11"/>
    <s v="ene"/>
    <n v="2025"/>
    <s v="Entrada"/>
    <x v="1"/>
    <x v="5"/>
    <n v="1"/>
    <n v="0"/>
    <n v="1"/>
    <n v="480"/>
    <n v="0"/>
    <n v="480"/>
    <n v="480"/>
  </r>
  <r>
    <n v="3650"/>
    <x v="9"/>
    <n v="11"/>
    <s v="ene"/>
    <n v="2025"/>
    <s v="Entrada"/>
    <x v="1"/>
    <x v="0"/>
    <n v="18"/>
    <n v="0"/>
    <n v="18"/>
    <n v="11700"/>
    <n v="0"/>
    <n v="11700"/>
    <n v="650"/>
  </r>
  <r>
    <n v="3651"/>
    <x v="9"/>
    <n v="11"/>
    <s v="ene"/>
    <n v="2025"/>
    <s v="Entrada"/>
    <x v="1"/>
    <x v="2"/>
    <n v="1"/>
    <n v="0"/>
    <n v="1"/>
    <n v="1200"/>
    <n v="0"/>
    <n v="1200"/>
    <n v="1200"/>
  </r>
  <r>
    <n v="3652"/>
    <x v="9"/>
    <n v="11"/>
    <s v="ene"/>
    <n v="2025"/>
    <s v="Entrada"/>
    <x v="1"/>
    <x v="4"/>
    <n v="15"/>
    <n v="0"/>
    <n v="15"/>
    <n v="750"/>
    <n v="0"/>
    <n v="750"/>
    <n v="50"/>
  </r>
  <r>
    <n v="3653"/>
    <x v="9"/>
    <n v="11"/>
    <s v="ene"/>
    <n v="2025"/>
    <s v="Salida"/>
    <x v="2"/>
    <x v="1"/>
    <n v="0"/>
    <n v="17"/>
    <n v="-17"/>
    <n v="0"/>
    <n v="25500"/>
    <n v="-25500"/>
    <n v="1500"/>
  </r>
  <r>
    <n v="3654"/>
    <x v="9"/>
    <n v="11"/>
    <s v="ene"/>
    <n v="2025"/>
    <s v="Salida"/>
    <x v="2"/>
    <x v="6"/>
    <n v="0"/>
    <n v="18"/>
    <n v="-18"/>
    <n v="0"/>
    <n v="7200"/>
    <n v="-7200"/>
    <n v="400"/>
  </r>
  <r>
    <n v="3655"/>
    <x v="9"/>
    <n v="11"/>
    <s v="ene"/>
    <n v="2025"/>
    <s v="Salida"/>
    <x v="2"/>
    <x v="3"/>
    <n v="0"/>
    <n v="17"/>
    <n v="-17"/>
    <n v="0"/>
    <n v="39100"/>
    <n v="-39100"/>
    <n v="2300"/>
  </r>
  <r>
    <n v="3656"/>
    <x v="9"/>
    <n v="11"/>
    <s v="ene"/>
    <n v="2025"/>
    <s v="Entrada"/>
    <x v="1"/>
    <x v="5"/>
    <n v="3"/>
    <n v="0"/>
    <n v="3"/>
    <n v="1440"/>
    <n v="0"/>
    <n v="1440"/>
    <n v="480"/>
  </r>
  <r>
    <n v="3657"/>
    <x v="9"/>
    <n v="11"/>
    <s v="ene"/>
    <n v="2025"/>
    <s v="Entrada"/>
    <x v="1"/>
    <x v="0"/>
    <n v="8"/>
    <n v="0"/>
    <n v="8"/>
    <n v="5200"/>
    <n v="0"/>
    <n v="5200"/>
    <n v="650"/>
  </r>
  <r>
    <n v="3658"/>
    <x v="9"/>
    <n v="11"/>
    <s v="ene"/>
    <n v="2025"/>
    <s v="Salida"/>
    <x v="2"/>
    <x v="2"/>
    <n v="0"/>
    <n v="17"/>
    <n v="-17"/>
    <n v="0"/>
    <n v="25500"/>
    <n v="-25500"/>
    <n v="1500"/>
  </r>
  <r>
    <n v="3659"/>
    <x v="9"/>
    <n v="11"/>
    <s v="ene"/>
    <n v="2025"/>
    <s v="Salida"/>
    <x v="2"/>
    <x v="4"/>
    <n v="0"/>
    <n v="14"/>
    <n v="-14"/>
    <n v="0"/>
    <n v="980"/>
    <n v="-980"/>
    <n v="70"/>
  </r>
  <r>
    <n v="3660"/>
    <x v="9"/>
    <n v="11"/>
    <s v="ene"/>
    <n v="2025"/>
    <s v="Entrada"/>
    <x v="1"/>
    <x v="1"/>
    <n v="2"/>
    <n v="0"/>
    <n v="2"/>
    <n v="2400"/>
    <n v="0"/>
    <n v="2400"/>
    <n v="1200"/>
  </r>
  <r>
    <n v="3661"/>
    <x v="9"/>
    <n v="11"/>
    <s v="ene"/>
    <n v="2025"/>
    <s v="Entrada"/>
    <x v="1"/>
    <x v="6"/>
    <n v="22"/>
    <n v="0"/>
    <n v="22"/>
    <n v="6600"/>
    <n v="0"/>
    <n v="6600"/>
    <n v="300"/>
  </r>
  <r>
    <n v="3662"/>
    <x v="9"/>
    <n v="11"/>
    <s v="ene"/>
    <n v="2025"/>
    <s v="Entrada"/>
    <x v="1"/>
    <x v="3"/>
    <n v="3"/>
    <n v="0"/>
    <n v="3"/>
    <n v="6000"/>
    <n v="0"/>
    <n v="6000"/>
    <n v="2000"/>
  </r>
  <r>
    <n v="3663"/>
    <x v="9"/>
    <n v="11"/>
    <s v="ene"/>
    <n v="2025"/>
    <s v="Salida"/>
    <x v="2"/>
    <x v="5"/>
    <n v="0"/>
    <n v="14"/>
    <n v="-14"/>
    <n v="0"/>
    <n v="6300"/>
    <n v="-6300"/>
    <n v="450"/>
  </r>
  <r>
    <n v="3664"/>
    <x v="9"/>
    <n v="11"/>
    <s v="ene"/>
    <n v="2025"/>
    <s v="Salida"/>
    <x v="2"/>
    <x v="0"/>
    <n v="0"/>
    <n v="17"/>
    <n v="-17"/>
    <n v="0"/>
    <n v="12750"/>
    <n v="-12750"/>
    <n v="750"/>
  </r>
  <r>
    <n v="3665"/>
    <x v="9"/>
    <n v="11"/>
    <s v="ene"/>
    <n v="2025"/>
    <s v="Entrada"/>
    <x v="1"/>
    <x v="2"/>
    <n v="3"/>
    <n v="0"/>
    <n v="3"/>
    <n v="3600"/>
    <n v="0"/>
    <n v="3600"/>
    <n v="1200"/>
  </r>
  <r>
    <n v="3666"/>
    <x v="9"/>
    <n v="11"/>
    <s v="ene"/>
    <n v="2025"/>
    <s v="Salida"/>
    <x v="2"/>
    <x v="4"/>
    <n v="0"/>
    <n v="14"/>
    <n v="-14"/>
    <n v="0"/>
    <n v="980"/>
    <n v="-980"/>
    <n v="70"/>
  </r>
  <r>
    <n v="3667"/>
    <x v="9"/>
    <n v="11"/>
    <s v="ene"/>
    <n v="2025"/>
    <s v="Entrada"/>
    <x v="1"/>
    <x v="1"/>
    <n v="10"/>
    <n v="0"/>
    <n v="10"/>
    <n v="12000"/>
    <n v="0"/>
    <n v="12000"/>
    <n v="1200"/>
  </r>
  <r>
    <n v="3668"/>
    <x v="9"/>
    <n v="11"/>
    <s v="ene"/>
    <n v="2025"/>
    <s v="Entrada"/>
    <x v="1"/>
    <x v="6"/>
    <n v="22"/>
    <n v="0"/>
    <n v="22"/>
    <n v="6600"/>
    <n v="0"/>
    <n v="6600"/>
    <n v="300"/>
  </r>
  <r>
    <n v="3669"/>
    <x v="9"/>
    <n v="11"/>
    <s v="ene"/>
    <n v="2025"/>
    <s v="Entrada"/>
    <x v="1"/>
    <x v="3"/>
    <n v="4"/>
    <n v="0"/>
    <n v="4"/>
    <n v="8000"/>
    <n v="0"/>
    <n v="8000"/>
    <n v="2000"/>
  </r>
  <r>
    <n v="3670"/>
    <x v="9"/>
    <n v="11"/>
    <s v="ene"/>
    <n v="2025"/>
    <s v="Salida"/>
    <x v="2"/>
    <x v="5"/>
    <n v="0"/>
    <n v="18"/>
    <n v="-18"/>
    <n v="0"/>
    <n v="8100"/>
    <n v="-8100"/>
    <n v="450"/>
  </r>
  <r>
    <n v="3671"/>
    <x v="9"/>
    <n v="11"/>
    <s v="ene"/>
    <n v="2025"/>
    <s v="Entrada"/>
    <x v="1"/>
    <x v="0"/>
    <n v="9"/>
    <n v="0"/>
    <n v="9"/>
    <n v="5850"/>
    <n v="0"/>
    <n v="5850"/>
    <n v="650"/>
  </r>
  <r>
    <n v="3672"/>
    <x v="9"/>
    <n v="11"/>
    <s v="ene"/>
    <n v="2025"/>
    <s v="Entrada"/>
    <x v="1"/>
    <x v="2"/>
    <n v="2"/>
    <n v="0"/>
    <n v="2"/>
    <n v="2400"/>
    <n v="0"/>
    <n v="2400"/>
    <n v="1200"/>
  </r>
  <r>
    <n v="3673"/>
    <x v="9"/>
    <n v="11"/>
    <s v="ene"/>
    <n v="2025"/>
    <s v="Entrada"/>
    <x v="1"/>
    <x v="4"/>
    <n v="3"/>
    <n v="0"/>
    <n v="3"/>
    <n v="150"/>
    <n v="0"/>
    <n v="150"/>
    <n v="50"/>
  </r>
  <r>
    <n v="3674"/>
    <x v="9"/>
    <n v="11"/>
    <s v="ene"/>
    <n v="2025"/>
    <s v="Entrada"/>
    <x v="1"/>
    <x v="1"/>
    <n v="16"/>
    <n v="0"/>
    <n v="16"/>
    <n v="19200"/>
    <n v="0"/>
    <n v="19200"/>
    <n v="1200"/>
  </r>
  <r>
    <n v="3675"/>
    <x v="9"/>
    <n v="11"/>
    <s v="ene"/>
    <n v="2025"/>
    <s v="Salida"/>
    <x v="2"/>
    <x v="6"/>
    <n v="0"/>
    <n v="5"/>
    <n v="-5"/>
    <n v="0"/>
    <n v="2000"/>
    <n v="-2000"/>
    <n v="400"/>
  </r>
  <r>
    <n v="3676"/>
    <x v="9"/>
    <n v="11"/>
    <s v="ene"/>
    <n v="2025"/>
    <s v="Entrada"/>
    <x v="1"/>
    <x v="3"/>
    <n v="13"/>
    <n v="0"/>
    <n v="13"/>
    <n v="26000"/>
    <n v="0"/>
    <n v="26000"/>
    <n v="2000"/>
  </r>
  <r>
    <n v="3677"/>
    <x v="9"/>
    <n v="11"/>
    <s v="ene"/>
    <n v="2025"/>
    <s v="Entrada"/>
    <x v="1"/>
    <x v="5"/>
    <n v="16"/>
    <n v="0"/>
    <n v="16"/>
    <n v="7680"/>
    <n v="0"/>
    <n v="7680"/>
    <n v="480"/>
  </r>
  <r>
    <n v="3678"/>
    <x v="9"/>
    <n v="11"/>
    <s v="ene"/>
    <n v="2025"/>
    <s v="Entrada"/>
    <x v="1"/>
    <x v="0"/>
    <n v="17"/>
    <n v="0"/>
    <n v="17"/>
    <n v="11050"/>
    <n v="0"/>
    <n v="11050"/>
    <n v="650"/>
  </r>
  <r>
    <n v="3679"/>
    <x v="9"/>
    <n v="11"/>
    <s v="ene"/>
    <n v="2025"/>
    <s v="Entrada"/>
    <x v="1"/>
    <x v="2"/>
    <n v="15"/>
    <n v="0"/>
    <n v="15"/>
    <n v="18000"/>
    <n v="0"/>
    <n v="18000"/>
    <n v="1200"/>
  </r>
  <r>
    <n v="3680"/>
    <x v="9"/>
    <n v="11"/>
    <s v="ene"/>
    <n v="2025"/>
    <s v="Salida"/>
    <x v="2"/>
    <x v="4"/>
    <n v="0"/>
    <n v="4"/>
    <n v="-4"/>
    <n v="0"/>
    <n v="280"/>
    <n v="-280"/>
    <n v="70"/>
  </r>
  <r>
    <n v="3681"/>
    <x v="9"/>
    <n v="11"/>
    <s v="ene"/>
    <n v="2025"/>
    <s v="Salida"/>
    <x v="2"/>
    <x v="1"/>
    <n v="0"/>
    <n v="17"/>
    <n v="-17"/>
    <n v="0"/>
    <n v="25500"/>
    <n v="-25500"/>
    <n v="1500"/>
  </r>
  <r>
    <n v="3682"/>
    <x v="9"/>
    <n v="11"/>
    <s v="ene"/>
    <n v="2025"/>
    <s v="Salida"/>
    <x v="2"/>
    <x v="6"/>
    <n v="0"/>
    <n v="10"/>
    <n v="-10"/>
    <n v="0"/>
    <n v="4000"/>
    <n v="-4000"/>
    <n v="400"/>
  </r>
  <r>
    <n v="3683"/>
    <x v="9"/>
    <n v="11"/>
    <s v="ene"/>
    <n v="2025"/>
    <s v="Entrada"/>
    <x v="1"/>
    <x v="3"/>
    <n v="3"/>
    <n v="0"/>
    <n v="3"/>
    <n v="6000"/>
    <n v="0"/>
    <n v="6000"/>
    <n v="2000"/>
  </r>
  <r>
    <n v="3684"/>
    <x v="9"/>
    <n v="11"/>
    <s v="ene"/>
    <n v="2025"/>
    <s v="Salida"/>
    <x v="2"/>
    <x v="5"/>
    <n v="0"/>
    <n v="10"/>
    <n v="-10"/>
    <n v="0"/>
    <n v="4500"/>
    <n v="-4500"/>
    <n v="450"/>
  </r>
  <r>
    <n v="3685"/>
    <x v="9"/>
    <n v="11"/>
    <s v="ene"/>
    <n v="2025"/>
    <s v="Salida"/>
    <x v="2"/>
    <x v="0"/>
    <n v="0"/>
    <n v="17"/>
    <n v="-17"/>
    <n v="0"/>
    <n v="12750"/>
    <n v="-12750"/>
    <n v="750"/>
  </r>
  <r>
    <n v="3686"/>
    <x v="9"/>
    <n v="11"/>
    <s v="ene"/>
    <n v="2025"/>
    <s v="Salida"/>
    <x v="2"/>
    <x v="2"/>
    <n v="0"/>
    <n v="14"/>
    <n v="-14"/>
    <n v="0"/>
    <n v="21000"/>
    <n v="-21000"/>
    <n v="1500"/>
  </r>
  <r>
    <n v="3687"/>
    <x v="9"/>
    <n v="11"/>
    <s v="ene"/>
    <n v="2025"/>
    <s v="Entrada"/>
    <x v="1"/>
    <x v="4"/>
    <n v="9"/>
    <n v="0"/>
    <n v="9"/>
    <n v="450"/>
    <n v="0"/>
    <n v="450"/>
    <n v="50"/>
  </r>
  <r>
    <n v="3688"/>
    <x v="9"/>
    <n v="11"/>
    <s v="ene"/>
    <n v="2025"/>
    <s v="Salida"/>
    <x v="2"/>
    <x v="1"/>
    <n v="0"/>
    <n v="11"/>
    <n v="-11"/>
    <n v="0"/>
    <n v="16500"/>
    <n v="-16500"/>
    <n v="1500"/>
  </r>
  <r>
    <n v="3689"/>
    <x v="9"/>
    <n v="11"/>
    <s v="ene"/>
    <n v="2025"/>
    <s v="Salida"/>
    <x v="2"/>
    <x v="6"/>
    <n v="0"/>
    <n v="3"/>
    <n v="-3"/>
    <n v="0"/>
    <n v="1200"/>
    <n v="-1200"/>
    <n v="400"/>
  </r>
  <r>
    <n v="3690"/>
    <x v="9"/>
    <n v="11"/>
    <s v="ene"/>
    <n v="2025"/>
    <s v="Salida"/>
    <x v="2"/>
    <x v="3"/>
    <n v="0"/>
    <n v="3"/>
    <n v="-3"/>
    <n v="0"/>
    <n v="6900"/>
    <n v="-6900"/>
    <n v="2300"/>
  </r>
  <r>
    <n v="3691"/>
    <x v="9"/>
    <n v="11"/>
    <s v="ene"/>
    <n v="2025"/>
    <s v="Salida"/>
    <x v="2"/>
    <x v="5"/>
    <n v="0"/>
    <n v="3"/>
    <n v="-3"/>
    <n v="0"/>
    <n v="1350"/>
    <n v="-1350"/>
    <n v="450"/>
  </r>
  <r>
    <n v="3692"/>
    <x v="9"/>
    <n v="11"/>
    <s v="ene"/>
    <n v="2025"/>
    <s v="Entrada"/>
    <x v="1"/>
    <x v="0"/>
    <n v="22"/>
    <n v="0"/>
    <n v="22"/>
    <n v="14300"/>
    <n v="0"/>
    <n v="14300"/>
    <n v="650"/>
  </r>
  <r>
    <n v="3693"/>
    <x v="9"/>
    <n v="11"/>
    <s v="ene"/>
    <n v="2025"/>
    <s v="Entrada"/>
    <x v="1"/>
    <x v="2"/>
    <n v="3"/>
    <n v="0"/>
    <n v="3"/>
    <n v="3600"/>
    <n v="0"/>
    <n v="3600"/>
    <n v="1200"/>
  </r>
  <r>
    <n v="3694"/>
    <x v="9"/>
    <n v="11"/>
    <s v="ene"/>
    <n v="2025"/>
    <s v="Salida"/>
    <x v="2"/>
    <x v="4"/>
    <n v="0"/>
    <n v="17"/>
    <n v="-17"/>
    <n v="0"/>
    <n v="1190"/>
    <n v="-1190"/>
    <n v="70"/>
  </r>
  <r>
    <n v="3695"/>
    <x v="9"/>
    <n v="11"/>
    <s v="ene"/>
    <n v="2025"/>
    <s v="Salida"/>
    <x v="2"/>
    <x v="1"/>
    <n v="0"/>
    <n v="10"/>
    <n v="-10"/>
    <n v="0"/>
    <n v="15000"/>
    <n v="-15000"/>
    <n v="1500"/>
  </r>
  <r>
    <n v="3696"/>
    <x v="9"/>
    <n v="11"/>
    <s v="ene"/>
    <n v="2025"/>
    <s v="Salida"/>
    <x v="2"/>
    <x v="6"/>
    <n v="0"/>
    <n v="4"/>
    <n v="-4"/>
    <n v="0"/>
    <n v="1600"/>
    <n v="-1600"/>
    <n v="400"/>
  </r>
  <r>
    <n v="3697"/>
    <x v="9"/>
    <n v="11"/>
    <s v="ene"/>
    <n v="2025"/>
    <s v="Salida"/>
    <x v="2"/>
    <x v="3"/>
    <n v="0"/>
    <n v="16"/>
    <n v="-16"/>
    <n v="0"/>
    <n v="36800"/>
    <n v="-36800"/>
    <n v="2300"/>
  </r>
  <r>
    <n v="3698"/>
    <x v="9"/>
    <n v="11"/>
    <s v="ene"/>
    <n v="2025"/>
    <s v="Salida"/>
    <x v="2"/>
    <x v="5"/>
    <n v="0"/>
    <n v="17"/>
    <n v="-17"/>
    <n v="0"/>
    <n v="7650"/>
    <n v="-7650"/>
    <n v="450"/>
  </r>
  <r>
    <n v="3699"/>
    <x v="9"/>
    <n v="11"/>
    <s v="ene"/>
    <n v="2025"/>
    <s v="Entrada"/>
    <x v="1"/>
    <x v="0"/>
    <n v="19"/>
    <n v="0"/>
    <n v="19"/>
    <n v="12350"/>
    <n v="0"/>
    <n v="12350"/>
    <n v="650"/>
  </r>
  <r>
    <n v="3700"/>
    <x v="9"/>
    <n v="11"/>
    <s v="ene"/>
    <n v="2025"/>
    <s v="Salida"/>
    <x v="2"/>
    <x v="2"/>
    <n v="0"/>
    <n v="17"/>
    <n v="-17"/>
    <n v="0"/>
    <n v="25500"/>
    <n v="-25500"/>
    <n v="1500"/>
  </r>
  <r>
    <n v="3701"/>
    <x v="9"/>
    <n v="11"/>
    <s v="ene"/>
    <n v="2025"/>
    <s v="Salida"/>
    <x v="2"/>
    <x v="4"/>
    <n v="0"/>
    <n v="2"/>
    <n v="-2"/>
    <n v="0"/>
    <n v="140"/>
    <n v="-140"/>
    <n v="70"/>
  </r>
  <r>
    <n v="3702"/>
    <x v="9"/>
    <n v="11"/>
    <s v="ene"/>
    <n v="2025"/>
    <s v="Salida"/>
    <x v="2"/>
    <x v="1"/>
    <n v="0"/>
    <n v="17"/>
    <n v="-17"/>
    <n v="0"/>
    <n v="25500"/>
    <n v="-25500"/>
    <n v="1500"/>
  </r>
  <r>
    <n v="3703"/>
    <x v="9"/>
    <n v="11"/>
    <s v="ene"/>
    <n v="2025"/>
    <s v="Entrada"/>
    <x v="1"/>
    <x v="6"/>
    <n v="3"/>
    <n v="0"/>
    <n v="3"/>
    <n v="900"/>
    <n v="0"/>
    <n v="900"/>
    <n v="300"/>
  </r>
  <r>
    <n v="3704"/>
    <x v="9"/>
    <n v="11"/>
    <s v="ene"/>
    <n v="2025"/>
    <s v="Entrada"/>
    <x v="1"/>
    <x v="3"/>
    <n v="3"/>
    <n v="0"/>
    <n v="3"/>
    <n v="6000"/>
    <n v="0"/>
    <n v="6000"/>
    <n v="2000"/>
  </r>
  <r>
    <n v="3705"/>
    <x v="9"/>
    <n v="11"/>
    <s v="ene"/>
    <n v="2025"/>
    <s v="Entrada"/>
    <x v="1"/>
    <x v="5"/>
    <n v="13"/>
    <n v="0"/>
    <n v="13"/>
    <n v="6240"/>
    <n v="0"/>
    <n v="6240"/>
    <n v="480"/>
  </r>
  <r>
    <n v="3706"/>
    <x v="9"/>
    <n v="11"/>
    <s v="ene"/>
    <n v="2025"/>
    <s v="Salida"/>
    <x v="2"/>
    <x v="0"/>
    <n v="0"/>
    <n v="17"/>
    <n v="-17"/>
    <n v="0"/>
    <n v="12750"/>
    <n v="-12750"/>
    <n v="750"/>
  </r>
  <r>
    <n v="3707"/>
    <x v="9"/>
    <n v="11"/>
    <s v="ene"/>
    <n v="2025"/>
    <s v="Entrada"/>
    <x v="1"/>
    <x v="2"/>
    <n v="10"/>
    <n v="0"/>
    <n v="10"/>
    <n v="12000"/>
    <n v="0"/>
    <n v="12000"/>
    <n v="1200"/>
  </r>
  <r>
    <n v="3708"/>
    <x v="9"/>
    <n v="11"/>
    <s v="ene"/>
    <n v="2025"/>
    <s v="Entrada"/>
    <x v="1"/>
    <x v="4"/>
    <n v="22"/>
    <n v="0"/>
    <n v="22"/>
    <n v="1100"/>
    <n v="0"/>
    <n v="1100"/>
    <n v="50"/>
  </r>
  <r>
    <n v="3709"/>
    <x v="9"/>
    <n v="11"/>
    <s v="ene"/>
    <n v="2025"/>
    <s v="Salida"/>
    <x v="2"/>
    <x v="1"/>
    <n v="0"/>
    <n v="18"/>
    <n v="-18"/>
    <n v="0"/>
    <n v="27000"/>
    <n v="-27000"/>
    <n v="1500"/>
  </r>
  <r>
    <n v="3710"/>
    <x v="9"/>
    <n v="11"/>
    <s v="ene"/>
    <n v="2025"/>
    <s v="Salida"/>
    <x v="2"/>
    <x v="6"/>
    <n v="0"/>
    <n v="11"/>
    <n v="-11"/>
    <n v="0"/>
    <n v="4400"/>
    <n v="-4400"/>
    <n v="400"/>
  </r>
  <r>
    <n v="3711"/>
    <x v="9"/>
    <n v="11"/>
    <s v="ene"/>
    <n v="2025"/>
    <s v="Entrada"/>
    <x v="1"/>
    <x v="3"/>
    <n v="22"/>
    <n v="0"/>
    <n v="22"/>
    <n v="44000"/>
    <n v="0"/>
    <n v="44000"/>
    <n v="2000"/>
  </r>
  <r>
    <n v="3712"/>
    <x v="9"/>
    <n v="11"/>
    <s v="ene"/>
    <n v="2025"/>
    <s v="Entrada"/>
    <x v="1"/>
    <x v="5"/>
    <n v="3"/>
    <n v="0"/>
    <n v="3"/>
    <n v="1440"/>
    <n v="0"/>
    <n v="1440"/>
    <n v="480"/>
  </r>
  <r>
    <n v="3713"/>
    <x v="9"/>
    <n v="11"/>
    <s v="ene"/>
    <n v="2025"/>
    <s v="Entrada"/>
    <x v="1"/>
    <x v="0"/>
    <n v="14"/>
    <n v="0"/>
    <n v="14"/>
    <n v="9100"/>
    <n v="0"/>
    <n v="9100"/>
    <n v="650"/>
  </r>
  <r>
    <n v="3714"/>
    <x v="9"/>
    <n v="11"/>
    <s v="ene"/>
    <n v="2025"/>
    <s v="Salida"/>
    <x v="2"/>
    <x v="2"/>
    <n v="0"/>
    <n v="3"/>
    <n v="-3"/>
    <n v="0"/>
    <n v="4500"/>
    <n v="-4500"/>
    <n v="1500"/>
  </r>
  <r>
    <n v="3715"/>
    <x v="9"/>
    <n v="11"/>
    <s v="ene"/>
    <n v="2025"/>
    <s v="Salida"/>
    <x v="2"/>
    <x v="4"/>
    <n v="0"/>
    <n v="15"/>
    <n v="-15"/>
    <n v="0"/>
    <n v="1050"/>
    <n v="-1050"/>
    <n v="70"/>
  </r>
  <r>
    <n v="3716"/>
    <x v="9"/>
    <n v="11"/>
    <s v="ene"/>
    <n v="2025"/>
    <s v="Salida"/>
    <x v="2"/>
    <x v="1"/>
    <n v="0"/>
    <n v="5"/>
    <n v="-5"/>
    <n v="0"/>
    <n v="7500"/>
    <n v="-7500"/>
    <n v="1500"/>
  </r>
  <r>
    <n v="3717"/>
    <x v="9"/>
    <n v="11"/>
    <s v="ene"/>
    <n v="2025"/>
    <s v="Salida"/>
    <x v="2"/>
    <x v="6"/>
    <n v="0"/>
    <n v="10"/>
    <n v="-10"/>
    <n v="0"/>
    <n v="4000"/>
    <n v="-4000"/>
    <n v="400"/>
  </r>
  <r>
    <n v="3718"/>
    <x v="9"/>
    <n v="11"/>
    <s v="ene"/>
    <n v="2025"/>
    <s v="Entrada"/>
    <x v="1"/>
    <x v="3"/>
    <n v="16"/>
    <n v="0"/>
    <n v="16"/>
    <n v="32000"/>
    <n v="0"/>
    <n v="32000"/>
    <n v="2000"/>
  </r>
  <r>
    <n v="3719"/>
    <x v="9"/>
    <n v="11"/>
    <s v="ene"/>
    <n v="2025"/>
    <s v="Entrada"/>
    <x v="1"/>
    <x v="5"/>
    <n v="8"/>
    <n v="0"/>
    <n v="8"/>
    <n v="3840"/>
    <n v="0"/>
    <n v="3840"/>
    <n v="480"/>
  </r>
  <r>
    <n v="3720"/>
    <x v="9"/>
    <n v="11"/>
    <s v="ene"/>
    <n v="2025"/>
    <s v="Salida"/>
    <x v="2"/>
    <x v="0"/>
    <n v="0"/>
    <n v="17"/>
    <n v="-17"/>
    <n v="0"/>
    <n v="12750"/>
    <n v="-12750"/>
    <n v="750"/>
  </r>
  <r>
    <n v="3721"/>
    <x v="9"/>
    <n v="11"/>
    <s v="ene"/>
    <n v="2025"/>
    <s v="Salida"/>
    <x v="2"/>
    <x v="2"/>
    <n v="0"/>
    <n v="20"/>
    <n v="-20"/>
    <n v="0"/>
    <n v="30000"/>
    <n v="-30000"/>
    <n v="1500"/>
  </r>
  <r>
    <n v="3722"/>
    <x v="9"/>
    <n v="11"/>
    <s v="ene"/>
    <n v="2025"/>
    <s v="Entrada"/>
    <x v="1"/>
    <x v="4"/>
    <n v="14"/>
    <n v="0"/>
    <n v="14"/>
    <n v="700"/>
    <n v="0"/>
    <n v="700"/>
    <n v="50"/>
  </r>
  <r>
    <n v="3723"/>
    <x v="9"/>
    <n v="11"/>
    <s v="ene"/>
    <n v="2025"/>
    <s v="Salida"/>
    <x v="2"/>
    <x v="1"/>
    <n v="0"/>
    <n v="13"/>
    <n v="-13"/>
    <n v="0"/>
    <n v="19500"/>
    <n v="-19500"/>
    <n v="1500"/>
  </r>
  <r>
    <n v="3724"/>
    <x v="9"/>
    <n v="11"/>
    <s v="ene"/>
    <n v="2025"/>
    <s v="Salida"/>
    <x v="2"/>
    <x v="6"/>
    <n v="0"/>
    <n v="12"/>
    <n v="-12"/>
    <n v="0"/>
    <n v="4800"/>
    <n v="-4800"/>
    <n v="400"/>
  </r>
  <r>
    <n v="3725"/>
    <x v="9"/>
    <n v="11"/>
    <s v="ene"/>
    <n v="2025"/>
    <s v="Entrada"/>
    <x v="1"/>
    <x v="3"/>
    <n v="19"/>
    <n v="0"/>
    <n v="19"/>
    <n v="38000"/>
    <n v="0"/>
    <n v="38000"/>
    <n v="2000"/>
  </r>
  <r>
    <n v="3726"/>
    <x v="9"/>
    <n v="11"/>
    <s v="ene"/>
    <n v="2025"/>
    <s v="Salida"/>
    <x v="2"/>
    <x v="5"/>
    <n v="0"/>
    <n v="19"/>
    <n v="-19"/>
    <n v="0"/>
    <n v="8550"/>
    <n v="-8550"/>
    <n v="450"/>
  </r>
  <r>
    <n v="3727"/>
    <x v="9"/>
    <n v="11"/>
    <s v="ene"/>
    <n v="2025"/>
    <s v="Entrada"/>
    <x v="1"/>
    <x v="0"/>
    <n v="17"/>
    <n v="0"/>
    <n v="17"/>
    <n v="11050"/>
    <n v="0"/>
    <n v="11050"/>
    <n v="650"/>
  </r>
  <r>
    <n v="3728"/>
    <x v="9"/>
    <n v="11"/>
    <s v="ene"/>
    <n v="2025"/>
    <s v="Entrada"/>
    <x v="1"/>
    <x v="2"/>
    <n v="3"/>
    <n v="0"/>
    <n v="3"/>
    <n v="3600"/>
    <n v="0"/>
    <n v="3600"/>
    <n v="1200"/>
  </r>
  <r>
    <n v="3729"/>
    <x v="9"/>
    <n v="11"/>
    <s v="ene"/>
    <n v="2025"/>
    <s v="Salida"/>
    <x v="2"/>
    <x v="4"/>
    <n v="0"/>
    <n v="14"/>
    <n v="-14"/>
    <n v="0"/>
    <n v="980"/>
    <n v="-980"/>
    <n v="70"/>
  </r>
  <r>
    <n v="3730"/>
    <x v="9"/>
    <n v="11"/>
    <s v="ene"/>
    <n v="2025"/>
    <s v="Entrada"/>
    <x v="1"/>
    <x v="1"/>
    <n v="10"/>
    <n v="0"/>
    <n v="10"/>
    <n v="12000"/>
    <n v="0"/>
    <n v="12000"/>
    <n v="1200"/>
  </r>
  <r>
    <n v="3731"/>
    <x v="9"/>
    <n v="11"/>
    <s v="ene"/>
    <n v="2025"/>
    <s v="Salida"/>
    <x v="2"/>
    <x v="6"/>
    <n v="0"/>
    <n v="14"/>
    <n v="-14"/>
    <n v="0"/>
    <n v="5600"/>
    <n v="-5600"/>
    <n v="400"/>
  </r>
  <r>
    <n v="3732"/>
    <x v="9"/>
    <n v="11"/>
    <s v="ene"/>
    <n v="2025"/>
    <s v="Entrada"/>
    <x v="1"/>
    <x v="3"/>
    <n v="17"/>
    <n v="0"/>
    <n v="17"/>
    <n v="34000"/>
    <n v="0"/>
    <n v="34000"/>
    <n v="2000"/>
  </r>
  <r>
    <n v="3733"/>
    <x v="9"/>
    <n v="11"/>
    <s v="ene"/>
    <n v="2025"/>
    <s v="Entrada"/>
    <x v="1"/>
    <x v="5"/>
    <n v="20"/>
    <n v="0"/>
    <n v="20"/>
    <n v="9600"/>
    <n v="0"/>
    <n v="9600"/>
    <n v="480"/>
  </r>
  <r>
    <n v="3734"/>
    <x v="9"/>
    <n v="11"/>
    <s v="ene"/>
    <n v="2025"/>
    <s v="Entrada"/>
    <x v="1"/>
    <x v="0"/>
    <n v="20"/>
    <n v="0"/>
    <n v="20"/>
    <n v="13000"/>
    <n v="0"/>
    <n v="13000"/>
    <n v="650"/>
  </r>
  <r>
    <n v="3735"/>
    <x v="9"/>
    <n v="11"/>
    <s v="ene"/>
    <n v="2025"/>
    <s v="Entrada"/>
    <x v="1"/>
    <x v="2"/>
    <n v="3"/>
    <n v="0"/>
    <n v="3"/>
    <n v="3600"/>
    <n v="0"/>
    <n v="3600"/>
    <n v="1200"/>
  </r>
  <r>
    <n v="3736"/>
    <x v="9"/>
    <n v="11"/>
    <s v="ene"/>
    <n v="2025"/>
    <s v="Salida"/>
    <x v="2"/>
    <x v="4"/>
    <n v="0"/>
    <n v="17"/>
    <n v="-17"/>
    <n v="0"/>
    <n v="1190"/>
    <n v="-1190"/>
    <n v="70"/>
  </r>
  <r>
    <n v="3737"/>
    <x v="9"/>
    <n v="11"/>
    <s v="ene"/>
    <n v="2025"/>
    <s v="Salida"/>
    <x v="2"/>
    <x v="1"/>
    <n v="0"/>
    <n v="1"/>
    <n v="-1"/>
    <n v="0"/>
    <n v="1500"/>
    <n v="-1500"/>
    <n v="1500"/>
  </r>
  <r>
    <n v="3738"/>
    <x v="9"/>
    <n v="11"/>
    <s v="ene"/>
    <n v="2025"/>
    <s v="Entrada"/>
    <x v="1"/>
    <x v="6"/>
    <n v="3"/>
    <n v="0"/>
    <n v="3"/>
    <n v="900"/>
    <n v="0"/>
    <n v="900"/>
    <n v="300"/>
  </r>
  <r>
    <n v="3739"/>
    <x v="9"/>
    <n v="11"/>
    <s v="ene"/>
    <n v="2025"/>
    <s v="Entrada"/>
    <x v="1"/>
    <x v="3"/>
    <n v="3"/>
    <n v="0"/>
    <n v="3"/>
    <n v="6000"/>
    <n v="0"/>
    <n v="6000"/>
    <n v="2000"/>
  </r>
  <r>
    <n v="3740"/>
    <x v="9"/>
    <n v="11"/>
    <s v="ene"/>
    <n v="2025"/>
    <s v="Entrada"/>
    <x v="1"/>
    <x v="5"/>
    <n v="22"/>
    <n v="0"/>
    <n v="22"/>
    <n v="10560"/>
    <n v="0"/>
    <n v="10560"/>
    <n v="480"/>
  </r>
  <r>
    <n v="3741"/>
    <x v="9"/>
    <n v="11"/>
    <s v="ene"/>
    <n v="2025"/>
    <s v="Salida"/>
    <x v="2"/>
    <x v="0"/>
    <n v="0"/>
    <n v="4"/>
    <n v="-4"/>
    <n v="0"/>
    <n v="3000"/>
    <n v="-3000"/>
    <n v="750"/>
  </r>
  <r>
    <n v="3742"/>
    <x v="9"/>
    <n v="11"/>
    <s v="ene"/>
    <n v="2025"/>
    <s v="Entrada"/>
    <x v="1"/>
    <x v="2"/>
    <n v="18"/>
    <n v="0"/>
    <n v="18"/>
    <n v="21600"/>
    <n v="0"/>
    <n v="21600"/>
    <n v="1200"/>
  </r>
  <r>
    <n v="3743"/>
    <x v="9"/>
    <n v="11"/>
    <s v="ene"/>
    <n v="2025"/>
    <s v="Salida"/>
    <x v="2"/>
    <x v="4"/>
    <n v="0"/>
    <n v="11"/>
    <n v="-11"/>
    <n v="0"/>
    <n v="770"/>
    <n v="-770"/>
    <n v="70"/>
  </r>
  <r>
    <n v="3744"/>
    <x v="9"/>
    <n v="11"/>
    <s v="ene"/>
    <n v="2025"/>
    <s v="Entrada"/>
    <x v="1"/>
    <x v="1"/>
    <n v="18"/>
    <n v="0"/>
    <n v="18"/>
    <n v="21600"/>
    <n v="0"/>
    <n v="21600"/>
    <n v="1200"/>
  </r>
  <r>
    <n v="3745"/>
    <x v="9"/>
    <n v="11"/>
    <s v="ene"/>
    <n v="2025"/>
    <s v="Entrada"/>
    <x v="1"/>
    <x v="6"/>
    <n v="9"/>
    <n v="0"/>
    <n v="9"/>
    <n v="2700"/>
    <n v="0"/>
    <n v="2700"/>
    <n v="300"/>
  </r>
  <r>
    <n v="3746"/>
    <x v="9"/>
    <n v="11"/>
    <s v="ene"/>
    <n v="2025"/>
    <s v="Salida"/>
    <x v="2"/>
    <x v="3"/>
    <n v="0"/>
    <n v="17"/>
    <n v="-17"/>
    <n v="0"/>
    <n v="39100"/>
    <n v="-39100"/>
    <n v="2300"/>
  </r>
  <r>
    <n v="3747"/>
    <x v="9"/>
    <n v="11"/>
    <s v="ene"/>
    <n v="2025"/>
    <s v="Entrada"/>
    <x v="1"/>
    <x v="5"/>
    <n v="10"/>
    <n v="0"/>
    <n v="10"/>
    <n v="4800"/>
    <n v="0"/>
    <n v="4800"/>
    <n v="480"/>
  </r>
  <r>
    <n v="3748"/>
    <x v="9"/>
    <n v="11"/>
    <s v="ene"/>
    <n v="2025"/>
    <s v="Salida"/>
    <x v="2"/>
    <x v="0"/>
    <n v="0"/>
    <n v="13"/>
    <n v="-13"/>
    <n v="0"/>
    <n v="9750"/>
    <n v="-9750"/>
    <n v="750"/>
  </r>
  <r>
    <n v="3749"/>
    <x v="9"/>
    <n v="11"/>
    <s v="ene"/>
    <n v="2025"/>
    <s v="Entrada"/>
    <x v="1"/>
    <x v="2"/>
    <n v="11"/>
    <n v="0"/>
    <n v="11"/>
    <n v="13200"/>
    <n v="0"/>
    <n v="13200"/>
    <n v="1200"/>
  </r>
  <r>
    <n v="3750"/>
    <x v="9"/>
    <n v="11"/>
    <s v="ene"/>
    <n v="2025"/>
    <s v="Entrada"/>
    <x v="1"/>
    <x v="4"/>
    <n v="8"/>
    <n v="0"/>
    <n v="8"/>
    <n v="400"/>
    <n v="0"/>
    <n v="400"/>
    <n v="50"/>
  </r>
  <r>
    <n v="3751"/>
    <x v="9"/>
    <n v="11"/>
    <s v="ene"/>
    <n v="2025"/>
    <s v="Entrada"/>
    <x v="1"/>
    <x v="1"/>
    <n v="4"/>
    <n v="0"/>
    <n v="4"/>
    <n v="4800"/>
    <n v="0"/>
    <n v="4800"/>
    <n v="1200"/>
  </r>
  <r>
    <n v="3752"/>
    <x v="9"/>
    <n v="11"/>
    <s v="ene"/>
    <n v="2025"/>
    <s v="Salida"/>
    <x v="2"/>
    <x v="6"/>
    <n v="0"/>
    <n v="20"/>
    <n v="-20"/>
    <n v="0"/>
    <n v="8000"/>
    <n v="-8000"/>
    <n v="400"/>
  </r>
  <r>
    <n v="3753"/>
    <x v="9"/>
    <n v="11"/>
    <s v="ene"/>
    <n v="2025"/>
    <s v="Salida"/>
    <x v="2"/>
    <x v="3"/>
    <n v="0"/>
    <n v="12"/>
    <n v="-12"/>
    <n v="0"/>
    <n v="27600"/>
    <n v="-27600"/>
    <n v="2300"/>
  </r>
  <r>
    <n v="3754"/>
    <x v="9"/>
    <n v="11"/>
    <s v="ene"/>
    <n v="2025"/>
    <s v="Entrada"/>
    <x v="1"/>
    <x v="5"/>
    <n v="20"/>
    <n v="0"/>
    <n v="20"/>
    <n v="9600"/>
    <n v="0"/>
    <n v="9600"/>
    <n v="480"/>
  </r>
  <r>
    <n v="3755"/>
    <x v="9"/>
    <n v="11"/>
    <s v="ene"/>
    <n v="2025"/>
    <s v="Entrada"/>
    <x v="1"/>
    <x v="0"/>
    <n v="2"/>
    <n v="0"/>
    <n v="2"/>
    <n v="1300"/>
    <n v="0"/>
    <n v="1300"/>
    <n v="650"/>
  </r>
  <r>
    <n v="3756"/>
    <x v="9"/>
    <n v="11"/>
    <s v="ene"/>
    <n v="2025"/>
    <s v="Salida"/>
    <x v="2"/>
    <x v="2"/>
    <n v="0"/>
    <n v="5"/>
    <n v="-5"/>
    <n v="0"/>
    <n v="7500"/>
    <n v="-7500"/>
    <n v="1500"/>
  </r>
  <r>
    <n v="3757"/>
    <x v="9"/>
    <n v="11"/>
    <s v="ene"/>
    <n v="2025"/>
    <s v="Entrada"/>
    <x v="1"/>
    <x v="4"/>
    <n v="13"/>
    <n v="0"/>
    <n v="13"/>
    <n v="650"/>
    <n v="0"/>
    <n v="650"/>
    <n v="50"/>
  </r>
  <r>
    <n v="3758"/>
    <x v="9"/>
    <n v="11"/>
    <s v="ene"/>
    <n v="2025"/>
    <s v="Salida"/>
    <x v="2"/>
    <x v="1"/>
    <n v="0"/>
    <n v="14"/>
    <n v="-14"/>
    <n v="0"/>
    <n v="21000"/>
    <n v="-21000"/>
    <n v="1500"/>
  </r>
  <r>
    <n v="3759"/>
    <x v="9"/>
    <n v="11"/>
    <s v="ene"/>
    <n v="2025"/>
    <s v="Entrada"/>
    <x v="1"/>
    <x v="6"/>
    <n v="3"/>
    <n v="0"/>
    <n v="3"/>
    <n v="900"/>
    <n v="0"/>
    <n v="900"/>
    <n v="300"/>
  </r>
  <r>
    <n v="3760"/>
    <x v="9"/>
    <n v="11"/>
    <s v="ene"/>
    <n v="2025"/>
    <s v="Entrada"/>
    <x v="1"/>
    <x v="3"/>
    <n v="19"/>
    <n v="0"/>
    <n v="19"/>
    <n v="38000"/>
    <n v="0"/>
    <n v="38000"/>
    <n v="2000"/>
  </r>
  <r>
    <n v="3761"/>
    <x v="9"/>
    <n v="11"/>
    <s v="ene"/>
    <n v="2025"/>
    <s v="Entrada"/>
    <x v="1"/>
    <x v="5"/>
    <n v="4"/>
    <n v="0"/>
    <n v="4"/>
    <n v="1920"/>
    <n v="0"/>
    <n v="1920"/>
    <n v="480"/>
  </r>
  <r>
    <n v="3762"/>
    <x v="9"/>
    <n v="11"/>
    <s v="ene"/>
    <n v="2025"/>
    <s v="Salida"/>
    <x v="2"/>
    <x v="0"/>
    <n v="0"/>
    <n v="4"/>
    <n v="-4"/>
    <n v="0"/>
    <n v="3000"/>
    <n v="-3000"/>
    <n v="750"/>
  </r>
  <r>
    <n v="3763"/>
    <x v="9"/>
    <n v="11"/>
    <s v="ene"/>
    <n v="2025"/>
    <s v="Entrada"/>
    <x v="1"/>
    <x v="2"/>
    <n v="10"/>
    <n v="0"/>
    <n v="10"/>
    <n v="12000"/>
    <n v="0"/>
    <n v="12000"/>
    <n v="1200"/>
  </r>
  <r>
    <n v="3764"/>
    <x v="9"/>
    <n v="11"/>
    <s v="ene"/>
    <n v="2025"/>
    <s v="Salida"/>
    <x v="2"/>
    <x v="4"/>
    <n v="0"/>
    <n v="2"/>
    <n v="-2"/>
    <n v="0"/>
    <n v="140"/>
    <n v="-140"/>
    <n v="70"/>
  </r>
  <r>
    <n v="3765"/>
    <x v="9"/>
    <n v="11"/>
    <s v="ene"/>
    <n v="2025"/>
    <s v="Entrada"/>
    <x v="1"/>
    <x v="1"/>
    <n v="3"/>
    <n v="0"/>
    <n v="3"/>
    <n v="3600"/>
    <n v="0"/>
    <n v="3600"/>
    <n v="1200"/>
  </r>
  <r>
    <n v="3766"/>
    <x v="9"/>
    <n v="11"/>
    <s v="ene"/>
    <n v="2025"/>
    <s v="Entrada"/>
    <x v="1"/>
    <x v="6"/>
    <n v="3"/>
    <n v="0"/>
    <n v="3"/>
    <n v="900"/>
    <n v="0"/>
    <n v="900"/>
    <n v="300"/>
  </r>
  <r>
    <n v="3767"/>
    <x v="9"/>
    <n v="11"/>
    <s v="ene"/>
    <n v="2025"/>
    <s v="Entrada"/>
    <x v="1"/>
    <x v="3"/>
    <n v="6"/>
    <n v="0"/>
    <n v="6"/>
    <n v="12000"/>
    <n v="0"/>
    <n v="12000"/>
    <n v="2000"/>
  </r>
  <r>
    <n v="3768"/>
    <x v="9"/>
    <n v="11"/>
    <s v="ene"/>
    <n v="2025"/>
    <s v="Entrada"/>
    <x v="1"/>
    <x v="5"/>
    <n v="14"/>
    <n v="0"/>
    <n v="14"/>
    <n v="6720"/>
    <n v="0"/>
    <n v="6720"/>
    <n v="480"/>
  </r>
  <r>
    <n v="3769"/>
    <x v="9"/>
    <n v="11"/>
    <s v="ene"/>
    <n v="2025"/>
    <s v="Entrada"/>
    <x v="1"/>
    <x v="0"/>
    <n v="17"/>
    <n v="0"/>
    <n v="17"/>
    <n v="11050"/>
    <n v="0"/>
    <n v="11050"/>
    <n v="650"/>
  </r>
  <r>
    <n v="3770"/>
    <x v="9"/>
    <n v="11"/>
    <s v="ene"/>
    <n v="2025"/>
    <s v="Entrada"/>
    <x v="1"/>
    <x v="2"/>
    <n v="8"/>
    <n v="0"/>
    <n v="8"/>
    <n v="9600"/>
    <n v="0"/>
    <n v="9600"/>
    <n v="1200"/>
  </r>
  <r>
    <n v="3771"/>
    <x v="9"/>
    <n v="11"/>
    <s v="ene"/>
    <n v="2025"/>
    <s v="Salida"/>
    <x v="2"/>
    <x v="4"/>
    <n v="0"/>
    <n v="4"/>
    <n v="-4"/>
    <n v="0"/>
    <n v="280"/>
    <n v="-280"/>
    <n v="70"/>
  </r>
  <r>
    <n v="3772"/>
    <x v="9"/>
    <n v="11"/>
    <s v="ene"/>
    <n v="2025"/>
    <s v="Salida"/>
    <x v="2"/>
    <x v="1"/>
    <n v="0"/>
    <n v="15"/>
    <n v="-15"/>
    <n v="0"/>
    <n v="22500"/>
    <n v="-22500"/>
    <n v="1500"/>
  </r>
  <r>
    <n v="3773"/>
    <x v="9"/>
    <n v="11"/>
    <s v="ene"/>
    <n v="2025"/>
    <s v="Entrada"/>
    <x v="1"/>
    <x v="6"/>
    <n v="5"/>
    <n v="0"/>
    <n v="5"/>
    <n v="1500"/>
    <n v="0"/>
    <n v="1500"/>
    <n v="300"/>
  </r>
  <r>
    <n v="3774"/>
    <x v="9"/>
    <n v="11"/>
    <s v="ene"/>
    <n v="2025"/>
    <s v="Entrada"/>
    <x v="1"/>
    <x v="3"/>
    <n v="2"/>
    <n v="0"/>
    <n v="2"/>
    <n v="4000"/>
    <n v="0"/>
    <n v="4000"/>
    <n v="2000"/>
  </r>
  <r>
    <n v="3775"/>
    <x v="9"/>
    <n v="11"/>
    <s v="ene"/>
    <n v="2025"/>
    <s v="Entrada"/>
    <x v="1"/>
    <x v="5"/>
    <n v="13"/>
    <n v="0"/>
    <n v="13"/>
    <n v="6240"/>
    <n v="0"/>
    <n v="6240"/>
    <n v="480"/>
  </r>
  <r>
    <n v="3776"/>
    <x v="9"/>
    <n v="11"/>
    <s v="ene"/>
    <n v="2025"/>
    <s v="Salida"/>
    <x v="2"/>
    <x v="0"/>
    <n v="0"/>
    <n v="17"/>
    <n v="-17"/>
    <n v="0"/>
    <n v="12750"/>
    <n v="-12750"/>
    <n v="750"/>
  </r>
  <r>
    <n v="3777"/>
    <x v="9"/>
    <n v="11"/>
    <s v="ene"/>
    <n v="2025"/>
    <s v="Salida"/>
    <x v="2"/>
    <x v="2"/>
    <n v="0"/>
    <n v="3"/>
    <n v="-3"/>
    <n v="0"/>
    <n v="4500"/>
    <n v="-4500"/>
    <n v="1500"/>
  </r>
  <r>
    <n v="3778"/>
    <x v="9"/>
    <n v="11"/>
    <s v="ene"/>
    <n v="2025"/>
    <s v="Entrada"/>
    <x v="1"/>
    <x v="4"/>
    <n v="4"/>
    <n v="0"/>
    <n v="4"/>
    <n v="200"/>
    <n v="0"/>
    <n v="200"/>
    <n v="50"/>
  </r>
  <r>
    <n v="3779"/>
    <x v="9"/>
    <n v="11"/>
    <s v="ene"/>
    <n v="2025"/>
    <s v="Entrada"/>
    <x v="1"/>
    <x v="1"/>
    <n v="3"/>
    <n v="0"/>
    <n v="3"/>
    <n v="3600"/>
    <n v="0"/>
    <n v="3600"/>
    <n v="1200"/>
  </r>
  <r>
    <n v="3780"/>
    <x v="9"/>
    <n v="11"/>
    <s v="ene"/>
    <n v="2025"/>
    <s v="Salida"/>
    <x v="2"/>
    <x v="6"/>
    <n v="0"/>
    <n v="10"/>
    <n v="-10"/>
    <n v="0"/>
    <n v="4000"/>
    <n v="-4000"/>
    <n v="400"/>
  </r>
  <r>
    <n v="3781"/>
    <x v="9"/>
    <n v="11"/>
    <s v="ene"/>
    <n v="2025"/>
    <s v="Salida"/>
    <x v="2"/>
    <x v="3"/>
    <n v="0"/>
    <n v="19"/>
    <n v="-19"/>
    <n v="0"/>
    <n v="43700"/>
    <n v="-43700"/>
    <n v="2300"/>
  </r>
  <r>
    <n v="3782"/>
    <x v="9"/>
    <n v="11"/>
    <s v="ene"/>
    <n v="2025"/>
    <s v="Salida"/>
    <x v="2"/>
    <x v="5"/>
    <n v="0"/>
    <n v="14"/>
    <n v="-14"/>
    <n v="0"/>
    <n v="6300"/>
    <n v="-6300"/>
    <n v="450"/>
  </r>
  <r>
    <n v="3783"/>
    <x v="9"/>
    <n v="11"/>
    <s v="ene"/>
    <n v="2025"/>
    <s v="Salida"/>
    <x v="2"/>
    <x v="0"/>
    <n v="0"/>
    <n v="10"/>
    <n v="-10"/>
    <n v="0"/>
    <n v="7500"/>
    <n v="-7500"/>
    <n v="750"/>
  </r>
  <r>
    <n v="3784"/>
    <x v="9"/>
    <n v="11"/>
    <s v="ene"/>
    <n v="2025"/>
    <s v="Salida"/>
    <x v="2"/>
    <x v="2"/>
    <n v="0"/>
    <n v="15"/>
    <n v="-15"/>
    <n v="0"/>
    <n v="22500"/>
    <n v="-22500"/>
    <n v="1500"/>
  </r>
  <r>
    <n v="3785"/>
    <x v="9"/>
    <n v="11"/>
    <s v="ene"/>
    <n v="2025"/>
    <s v="Entrada"/>
    <x v="1"/>
    <x v="4"/>
    <n v="12"/>
    <n v="0"/>
    <n v="12"/>
    <n v="600"/>
    <n v="0"/>
    <n v="600"/>
    <n v="50"/>
  </r>
  <r>
    <n v="3786"/>
    <x v="9"/>
    <n v="11"/>
    <s v="ene"/>
    <n v="2025"/>
    <s v="Entrada"/>
    <x v="1"/>
    <x v="1"/>
    <n v="10"/>
    <n v="0"/>
    <n v="10"/>
    <n v="12000"/>
    <n v="0"/>
    <n v="12000"/>
    <n v="1200"/>
  </r>
  <r>
    <n v="3787"/>
    <x v="9"/>
    <n v="11"/>
    <s v="ene"/>
    <n v="2025"/>
    <s v="Salida"/>
    <x v="2"/>
    <x v="6"/>
    <n v="0"/>
    <n v="12"/>
    <n v="-12"/>
    <n v="0"/>
    <n v="4800"/>
    <n v="-4800"/>
    <n v="400"/>
  </r>
  <r>
    <n v="3788"/>
    <x v="9"/>
    <n v="11"/>
    <s v="ene"/>
    <n v="2025"/>
    <s v="Entrada"/>
    <x v="1"/>
    <x v="3"/>
    <n v="22"/>
    <n v="0"/>
    <n v="22"/>
    <n v="44000"/>
    <n v="0"/>
    <n v="44000"/>
    <n v="2000"/>
  </r>
  <r>
    <n v="3789"/>
    <x v="9"/>
    <n v="11"/>
    <s v="ene"/>
    <n v="2025"/>
    <s v="Entrada"/>
    <x v="1"/>
    <x v="5"/>
    <n v="9"/>
    <n v="0"/>
    <n v="9"/>
    <n v="4320"/>
    <n v="0"/>
    <n v="4320"/>
    <n v="480"/>
  </r>
  <r>
    <n v="3790"/>
    <x v="9"/>
    <n v="11"/>
    <s v="ene"/>
    <n v="2025"/>
    <s v="Salida"/>
    <x v="2"/>
    <x v="0"/>
    <n v="0"/>
    <n v="12"/>
    <n v="-12"/>
    <n v="0"/>
    <n v="9000"/>
    <n v="-9000"/>
    <n v="750"/>
  </r>
  <r>
    <n v="3791"/>
    <x v="9"/>
    <n v="11"/>
    <s v="ene"/>
    <n v="2025"/>
    <s v="Entrada"/>
    <x v="1"/>
    <x v="2"/>
    <n v="8"/>
    <n v="0"/>
    <n v="8"/>
    <n v="9600"/>
    <n v="0"/>
    <n v="9600"/>
    <n v="1200"/>
  </r>
  <r>
    <n v="3792"/>
    <x v="9"/>
    <n v="11"/>
    <s v="ene"/>
    <n v="2025"/>
    <s v="Entrada"/>
    <x v="1"/>
    <x v="4"/>
    <n v="3"/>
    <n v="0"/>
    <n v="3"/>
    <n v="150"/>
    <n v="0"/>
    <n v="150"/>
    <n v="50"/>
  </r>
  <r>
    <n v="3793"/>
    <x v="9"/>
    <n v="11"/>
    <s v="ene"/>
    <n v="2025"/>
    <s v="Salida"/>
    <x v="2"/>
    <x v="1"/>
    <n v="0"/>
    <n v="17"/>
    <n v="-17"/>
    <n v="0"/>
    <n v="25500"/>
    <n v="-25500"/>
    <n v="1500"/>
  </r>
  <r>
    <n v="3794"/>
    <x v="9"/>
    <n v="11"/>
    <s v="ene"/>
    <n v="2025"/>
    <s v="Entrada"/>
    <x v="1"/>
    <x v="6"/>
    <n v="8"/>
    <n v="0"/>
    <n v="8"/>
    <n v="2400"/>
    <n v="0"/>
    <n v="2400"/>
    <n v="300"/>
  </r>
  <r>
    <n v="3795"/>
    <x v="9"/>
    <n v="11"/>
    <s v="ene"/>
    <n v="2025"/>
    <s v="Entrada"/>
    <x v="1"/>
    <x v="3"/>
    <n v="3"/>
    <n v="0"/>
    <n v="3"/>
    <n v="6000"/>
    <n v="0"/>
    <n v="6000"/>
    <n v="2000"/>
  </r>
  <r>
    <n v="3796"/>
    <x v="9"/>
    <n v="11"/>
    <s v="ene"/>
    <n v="2025"/>
    <s v="Entrada"/>
    <x v="1"/>
    <x v="5"/>
    <n v="7"/>
    <n v="0"/>
    <n v="7"/>
    <n v="3360"/>
    <n v="0"/>
    <n v="3360"/>
    <n v="480"/>
  </r>
  <r>
    <n v="3797"/>
    <x v="9"/>
    <n v="11"/>
    <s v="ene"/>
    <n v="2025"/>
    <s v="Salida"/>
    <x v="2"/>
    <x v="0"/>
    <n v="0"/>
    <n v="18"/>
    <n v="-18"/>
    <n v="0"/>
    <n v="13500"/>
    <n v="-13500"/>
    <n v="750"/>
  </r>
  <r>
    <n v="3798"/>
    <x v="9"/>
    <n v="11"/>
    <s v="ene"/>
    <n v="2025"/>
    <s v="Salida"/>
    <x v="2"/>
    <x v="2"/>
    <n v="0"/>
    <n v="10"/>
    <n v="-10"/>
    <n v="0"/>
    <n v="15000"/>
    <n v="-15000"/>
    <n v="1500"/>
  </r>
  <r>
    <n v="3799"/>
    <x v="9"/>
    <n v="11"/>
    <s v="ene"/>
    <n v="2025"/>
    <s v="Entrada"/>
    <x v="1"/>
    <x v="4"/>
    <n v="3"/>
    <n v="0"/>
    <n v="3"/>
    <n v="150"/>
    <n v="0"/>
    <n v="150"/>
    <n v="50"/>
  </r>
  <r>
    <n v="3800"/>
    <x v="9"/>
    <n v="11"/>
    <s v="ene"/>
    <n v="2025"/>
    <s v="Salida"/>
    <x v="2"/>
    <x v="1"/>
    <n v="0"/>
    <n v="13"/>
    <n v="-13"/>
    <n v="0"/>
    <n v="19500"/>
    <n v="-19500"/>
    <n v="1500"/>
  </r>
  <r>
    <n v="3801"/>
    <x v="9"/>
    <n v="11"/>
    <s v="ene"/>
    <n v="2025"/>
    <s v="Entrada"/>
    <x v="1"/>
    <x v="6"/>
    <n v="13"/>
    <n v="0"/>
    <n v="13"/>
    <n v="3900"/>
    <n v="0"/>
    <n v="3900"/>
    <n v="300"/>
  </r>
  <r>
    <n v="3802"/>
    <x v="9"/>
    <n v="11"/>
    <s v="ene"/>
    <n v="2025"/>
    <s v="Salida"/>
    <x v="2"/>
    <x v="3"/>
    <n v="0"/>
    <n v="13"/>
    <n v="-13"/>
    <n v="0"/>
    <n v="29900"/>
    <n v="-29900"/>
    <n v="2300"/>
  </r>
  <r>
    <n v="3803"/>
    <x v="9"/>
    <n v="11"/>
    <s v="ene"/>
    <n v="2025"/>
    <s v="Entrada"/>
    <x v="1"/>
    <x v="5"/>
    <n v="9"/>
    <n v="0"/>
    <n v="9"/>
    <n v="4320"/>
    <n v="0"/>
    <n v="4320"/>
    <n v="480"/>
  </r>
  <r>
    <n v="3804"/>
    <x v="9"/>
    <n v="11"/>
    <s v="ene"/>
    <n v="2025"/>
    <s v="Entrada"/>
    <x v="1"/>
    <x v="0"/>
    <n v="16"/>
    <n v="0"/>
    <n v="16"/>
    <n v="10400"/>
    <n v="0"/>
    <n v="10400"/>
    <n v="650"/>
  </r>
  <r>
    <n v="3805"/>
    <x v="9"/>
    <n v="11"/>
    <s v="ene"/>
    <n v="2025"/>
    <s v="Salida"/>
    <x v="2"/>
    <x v="2"/>
    <n v="0"/>
    <n v="12"/>
    <n v="-12"/>
    <n v="0"/>
    <n v="18000"/>
    <n v="-18000"/>
    <n v="1500"/>
  </r>
  <r>
    <n v="3806"/>
    <x v="9"/>
    <n v="11"/>
    <s v="ene"/>
    <n v="2025"/>
    <s v="Salida"/>
    <x v="2"/>
    <x v="4"/>
    <n v="0"/>
    <n v="17"/>
    <n v="-17"/>
    <n v="0"/>
    <n v="1190"/>
    <n v="-1190"/>
    <n v="70"/>
  </r>
  <r>
    <n v="3807"/>
    <x v="9"/>
    <n v="11"/>
    <s v="ene"/>
    <n v="2025"/>
    <s v="Entrada"/>
    <x v="1"/>
    <x v="1"/>
    <n v="22"/>
    <n v="0"/>
    <n v="22"/>
    <n v="26400"/>
    <n v="0"/>
    <n v="26400"/>
    <n v="1200"/>
  </r>
  <r>
    <n v="3808"/>
    <x v="9"/>
    <n v="11"/>
    <s v="ene"/>
    <n v="2025"/>
    <s v="Entrada"/>
    <x v="1"/>
    <x v="6"/>
    <n v="10"/>
    <n v="0"/>
    <n v="10"/>
    <n v="3000"/>
    <n v="0"/>
    <n v="3000"/>
    <n v="300"/>
  </r>
  <r>
    <n v="3809"/>
    <x v="9"/>
    <n v="11"/>
    <s v="ene"/>
    <n v="2025"/>
    <s v="Salida"/>
    <x v="2"/>
    <x v="3"/>
    <n v="0"/>
    <n v="20"/>
    <n v="-20"/>
    <n v="0"/>
    <n v="46000"/>
    <n v="-46000"/>
    <n v="2300"/>
  </r>
  <r>
    <n v="3810"/>
    <x v="9"/>
    <n v="11"/>
    <s v="ene"/>
    <n v="2025"/>
    <s v="Entrada"/>
    <x v="1"/>
    <x v="5"/>
    <n v="3"/>
    <n v="0"/>
    <n v="3"/>
    <n v="1440"/>
    <n v="0"/>
    <n v="1440"/>
    <n v="480"/>
  </r>
  <r>
    <n v="3811"/>
    <x v="9"/>
    <n v="11"/>
    <s v="ene"/>
    <n v="2025"/>
    <s v="Salida"/>
    <x v="2"/>
    <x v="0"/>
    <n v="0"/>
    <n v="15"/>
    <n v="-15"/>
    <n v="0"/>
    <n v="11250"/>
    <n v="-11250"/>
    <n v="750"/>
  </r>
  <r>
    <n v="3812"/>
    <x v="9"/>
    <n v="11"/>
    <s v="ene"/>
    <n v="2025"/>
    <s v="Entrada"/>
    <x v="1"/>
    <x v="2"/>
    <n v="3"/>
    <n v="0"/>
    <n v="3"/>
    <n v="3600"/>
    <n v="0"/>
    <n v="3600"/>
    <n v="1200"/>
  </r>
  <r>
    <n v="3813"/>
    <x v="9"/>
    <n v="11"/>
    <s v="ene"/>
    <n v="2025"/>
    <s v="Entrada"/>
    <x v="1"/>
    <x v="4"/>
    <n v="13"/>
    <n v="0"/>
    <n v="13"/>
    <n v="650"/>
    <n v="0"/>
    <n v="650"/>
    <n v="50"/>
  </r>
  <r>
    <n v="3814"/>
    <x v="9"/>
    <n v="11"/>
    <s v="ene"/>
    <n v="2025"/>
    <s v="Salida"/>
    <x v="2"/>
    <x v="1"/>
    <n v="0"/>
    <n v="10"/>
    <n v="-10"/>
    <n v="0"/>
    <n v="15000"/>
    <n v="-15000"/>
    <n v="1500"/>
  </r>
  <r>
    <n v="3815"/>
    <x v="9"/>
    <n v="11"/>
    <s v="ene"/>
    <n v="2025"/>
    <s v="Salida"/>
    <x v="2"/>
    <x v="6"/>
    <n v="0"/>
    <n v="14"/>
    <n v="-14"/>
    <n v="0"/>
    <n v="5600"/>
    <n v="-5600"/>
    <n v="400"/>
  </r>
  <r>
    <n v="3816"/>
    <x v="9"/>
    <n v="11"/>
    <s v="ene"/>
    <n v="2025"/>
    <s v="Entrada"/>
    <x v="1"/>
    <x v="3"/>
    <n v="3"/>
    <n v="0"/>
    <n v="3"/>
    <n v="6000"/>
    <n v="0"/>
    <n v="6000"/>
    <n v="2000"/>
  </r>
  <r>
    <n v="3817"/>
    <x v="9"/>
    <n v="11"/>
    <s v="ene"/>
    <n v="2025"/>
    <s v="Entrada"/>
    <x v="1"/>
    <x v="5"/>
    <n v="3"/>
    <n v="0"/>
    <n v="3"/>
    <n v="1440"/>
    <n v="0"/>
    <n v="1440"/>
    <n v="480"/>
  </r>
  <r>
    <n v="3818"/>
    <x v="9"/>
    <n v="11"/>
    <s v="ene"/>
    <n v="2025"/>
    <s v="Salida"/>
    <x v="2"/>
    <x v="0"/>
    <n v="0"/>
    <n v="11"/>
    <n v="-11"/>
    <n v="0"/>
    <n v="8250"/>
    <n v="-8250"/>
    <n v="750"/>
  </r>
  <r>
    <n v="3819"/>
    <x v="9"/>
    <n v="11"/>
    <s v="ene"/>
    <n v="2025"/>
    <s v="Salida"/>
    <x v="2"/>
    <x v="2"/>
    <n v="0"/>
    <n v="17"/>
    <n v="-17"/>
    <n v="0"/>
    <n v="25500"/>
    <n v="-25500"/>
    <n v="1500"/>
  </r>
  <r>
    <n v="3820"/>
    <x v="9"/>
    <n v="11"/>
    <s v="ene"/>
    <n v="2025"/>
    <s v="Salida"/>
    <x v="2"/>
    <x v="4"/>
    <n v="0"/>
    <n v="15"/>
    <n v="-15"/>
    <n v="0"/>
    <n v="1050"/>
    <n v="-1050"/>
    <n v="70"/>
  </r>
  <r>
    <n v="3821"/>
    <x v="9"/>
    <n v="11"/>
    <s v="ene"/>
    <n v="2025"/>
    <s v="Salida"/>
    <x v="2"/>
    <x v="1"/>
    <n v="0"/>
    <n v="13"/>
    <n v="-13"/>
    <n v="0"/>
    <n v="19500"/>
    <n v="-19500"/>
    <n v="1500"/>
  </r>
  <r>
    <n v="3822"/>
    <x v="9"/>
    <n v="11"/>
    <s v="ene"/>
    <n v="2025"/>
    <s v="Entrada"/>
    <x v="1"/>
    <x v="6"/>
    <n v="3"/>
    <n v="0"/>
    <n v="3"/>
    <n v="900"/>
    <n v="0"/>
    <n v="900"/>
    <n v="300"/>
  </r>
  <r>
    <n v="3823"/>
    <x v="9"/>
    <n v="11"/>
    <s v="ene"/>
    <n v="2025"/>
    <s v="Entrada"/>
    <x v="1"/>
    <x v="3"/>
    <n v="13"/>
    <n v="0"/>
    <n v="13"/>
    <n v="26000"/>
    <n v="0"/>
    <n v="26000"/>
    <n v="2000"/>
  </r>
  <r>
    <n v="3824"/>
    <x v="9"/>
    <n v="11"/>
    <s v="ene"/>
    <n v="2025"/>
    <s v="Entrada"/>
    <x v="1"/>
    <x v="5"/>
    <n v="3"/>
    <n v="0"/>
    <n v="3"/>
    <n v="1440"/>
    <n v="0"/>
    <n v="1440"/>
    <n v="480"/>
  </r>
  <r>
    <n v="3825"/>
    <x v="9"/>
    <n v="11"/>
    <s v="ene"/>
    <n v="2025"/>
    <s v="Entrada"/>
    <x v="1"/>
    <x v="0"/>
    <n v="3"/>
    <n v="0"/>
    <n v="3"/>
    <n v="1950"/>
    <n v="0"/>
    <n v="1950"/>
    <n v="650"/>
  </r>
  <r>
    <n v="3826"/>
    <x v="9"/>
    <n v="11"/>
    <s v="ene"/>
    <n v="2025"/>
    <s v="Entrada"/>
    <x v="1"/>
    <x v="2"/>
    <n v="16"/>
    <n v="0"/>
    <n v="16"/>
    <n v="19200"/>
    <n v="0"/>
    <n v="19200"/>
    <n v="1200"/>
  </r>
  <r>
    <n v="3827"/>
    <x v="9"/>
    <n v="11"/>
    <s v="ene"/>
    <n v="2025"/>
    <s v="Salida"/>
    <x v="2"/>
    <x v="4"/>
    <n v="0"/>
    <n v="4"/>
    <n v="-4"/>
    <n v="0"/>
    <n v="280"/>
    <n v="-280"/>
    <n v="70"/>
  </r>
  <r>
    <n v="3828"/>
    <x v="9"/>
    <n v="11"/>
    <s v="ene"/>
    <n v="2025"/>
    <s v="Entrada"/>
    <x v="1"/>
    <x v="1"/>
    <n v="18"/>
    <n v="0"/>
    <n v="18"/>
    <n v="21600"/>
    <n v="0"/>
    <n v="21600"/>
    <n v="1200"/>
  </r>
  <r>
    <n v="3829"/>
    <x v="9"/>
    <n v="11"/>
    <s v="ene"/>
    <n v="2025"/>
    <s v="Entrada"/>
    <x v="1"/>
    <x v="6"/>
    <n v="15"/>
    <n v="0"/>
    <n v="15"/>
    <n v="4500"/>
    <n v="0"/>
    <n v="4500"/>
    <n v="300"/>
  </r>
  <r>
    <n v="3830"/>
    <x v="9"/>
    <n v="11"/>
    <s v="ene"/>
    <n v="2025"/>
    <s v="Salida"/>
    <x v="2"/>
    <x v="3"/>
    <n v="0"/>
    <n v="17"/>
    <n v="-17"/>
    <n v="0"/>
    <n v="39100"/>
    <n v="-39100"/>
    <n v="2300"/>
  </r>
  <r>
    <n v="3831"/>
    <x v="9"/>
    <n v="11"/>
    <s v="ene"/>
    <n v="2025"/>
    <s v="Salida"/>
    <x v="2"/>
    <x v="5"/>
    <n v="0"/>
    <n v="20"/>
    <n v="-20"/>
    <n v="0"/>
    <n v="9000"/>
    <n v="-9000"/>
    <n v="450"/>
  </r>
  <r>
    <n v="3832"/>
    <x v="9"/>
    <n v="11"/>
    <s v="ene"/>
    <n v="2025"/>
    <s v="Entrada"/>
    <x v="1"/>
    <x v="0"/>
    <n v="3"/>
    <n v="0"/>
    <n v="3"/>
    <n v="1950"/>
    <n v="0"/>
    <n v="1950"/>
    <n v="650"/>
  </r>
  <r>
    <n v="3833"/>
    <x v="9"/>
    <n v="11"/>
    <s v="ene"/>
    <n v="2025"/>
    <s v="Entrada"/>
    <x v="1"/>
    <x v="2"/>
    <n v="13"/>
    <n v="0"/>
    <n v="13"/>
    <n v="15600"/>
    <n v="0"/>
    <n v="15600"/>
    <n v="1200"/>
  </r>
  <r>
    <n v="3834"/>
    <x v="9"/>
    <n v="11"/>
    <s v="ene"/>
    <n v="2025"/>
    <s v="Entrada"/>
    <x v="1"/>
    <x v="4"/>
    <n v="21"/>
    <n v="0"/>
    <n v="21"/>
    <n v="1050"/>
    <n v="0"/>
    <n v="1050"/>
    <n v="50"/>
  </r>
  <r>
    <n v="3835"/>
    <x v="9"/>
    <n v="11"/>
    <s v="ene"/>
    <n v="2025"/>
    <s v="Entrada"/>
    <x v="1"/>
    <x v="1"/>
    <n v="3"/>
    <n v="0"/>
    <n v="3"/>
    <n v="3600"/>
    <n v="0"/>
    <n v="3600"/>
    <n v="1200"/>
  </r>
  <r>
    <n v="3836"/>
    <x v="9"/>
    <n v="11"/>
    <s v="ene"/>
    <n v="2025"/>
    <s v="Entrada"/>
    <x v="1"/>
    <x v="6"/>
    <n v="5"/>
    <n v="0"/>
    <n v="5"/>
    <n v="1500"/>
    <n v="0"/>
    <n v="1500"/>
    <n v="300"/>
  </r>
  <r>
    <n v="3837"/>
    <x v="9"/>
    <n v="11"/>
    <s v="ene"/>
    <n v="2025"/>
    <s v="Salida"/>
    <x v="2"/>
    <x v="3"/>
    <n v="0"/>
    <n v="13"/>
    <n v="-13"/>
    <n v="0"/>
    <n v="29900"/>
    <n v="-29900"/>
    <n v="2300"/>
  </r>
  <r>
    <n v="3838"/>
    <x v="9"/>
    <n v="11"/>
    <s v="ene"/>
    <n v="2025"/>
    <s v="Salida"/>
    <x v="2"/>
    <x v="5"/>
    <n v="0"/>
    <n v="20"/>
    <n v="-20"/>
    <n v="0"/>
    <n v="9000"/>
    <n v="-9000"/>
    <n v="450"/>
  </r>
  <r>
    <n v="3839"/>
    <x v="9"/>
    <n v="11"/>
    <s v="ene"/>
    <n v="2025"/>
    <s v="Entrada"/>
    <x v="1"/>
    <x v="0"/>
    <n v="19"/>
    <n v="0"/>
    <n v="19"/>
    <n v="12350"/>
    <n v="0"/>
    <n v="12350"/>
    <n v="650"/>
  </r>
  <r>
    <n v="3840"/>
    <x v="9"/>
    <n v="11"/>
    <s v="ene"/>
    <n v="2025"/>
    <s v="Entrada"/>
    <x v="1"/>
    <x v="2"/>
    <n v="4"/>
    <n v="0"/>
    <n v="4"/>
    <n v="4800"/>
    <n v="0"/>
    <n v="4800"/>
    <n v="1200"/>
  </r>
  <r>
    <n v="3841"/>
    <x v="9"/>
    <n v="11"/>
    <s v="ene"/>
    <n v="2025"/>
    <s v="Salida"/>
    <x v="2"/>
    <x v="4"/>
    <n v="0"/>
    <n v="14"/>
    <n v="-14"/>
    <n v="0"/>
    <n v="980"/>
    <n v="-980"/>
    <n v="70"/>
  </r>
  <r>
    <n v="3842"/>
    <x v="9"/>
    <n v="11"/>
    <s v="ene"/>
    <n v="2025"/>
    <s v="Entrada"/>
    <x v="1"/>
    <x v="1"/>
    <n v="1"/>
    <n v="0"/>
    <n v="1"/>
    <n v="1200"/>
    <n v="0"/>
    <n v="1200"/>
    <n v="1200"/>
  </r>
  <r>
    <n v="3843"/>
    <x v="9"/>
    <n v="11"/>
    <s v="ene"/>
    <n v="2025"/>
    <s v="Entrada"/>
    <x v="1"/>
    <x v="6"/>
    <n v="3"/>
    <n v="0"/>
    <n v="3"/>
    <n v="900"/>
    <n v="0"/>
    <n v="900"/>
    <n v="300"/>
  </r>
  <r>
    <n v="3844"/>
    <x v="9"/>
    <n v="11"/>
    <s v="ene"/>
    <n v="2025"/>
    <s v="Entrada"/>
    <x v="1"/>
    <x v="3"/>
    <n v="13"/>
    <n v="0"/>
    <n v="13"/>
    <n v="26000"/>
    <n v="0"/>
    <n v="26000"/>
    <n v="2000"/>
  </r>
  <r>
    <n v="3845"/>
    <x v="9"/>
    <n v="11"/>
    <s v="ene"/>
    <n v="2025"/>
    <s v="Entrada"/>
    <x v="1"/>
    <x v="5"/>
    <n v="3"/>
    <n v="0"/>
    <n v="3"/>
    <n v="1440"/>
    <n v="0"/>
    <n v="1440"/>
    <n v="480"/>
  </r>
  <r>
    <n v="3846"/>
    <x v="9"/>
    <n v="11"/>
    <s v="ene"/>
    <n v="2025"/>
    <s v="Entrada"/>
    <x v="1"/>
    <x v="0"/>
    <n v="12"/>
    <n v="0"/>
    <n v="12"/>
    <n v="7800"/>
    <n v="0"/>
    <n v="7800"/>
    <n v="650"/>
  </r>
  <r>
    <n v="3847"/>
    <x v="9"/>
    <n v="11"/>
    <s v="ene"/>
    <n v="2025"/>
    <s v="Salida"/>
    <x v="2"/>
    <x v="2"/>
    <n v="0"/>
    <n v="14"/>
    <n v="-14"/>
    <n v="0"/>
    <n v="21000"/>
    <n v="-21000"/>
    <n v="1500"/>
  </r>
  <r>
    <n v="3848"/>
    <x v="9"/>
    <n v="11"/>
    <s v="ene"/>
    <n v="2025"/>
    <s v="Salida"/>
    <x v="2"/>
    <x v="4"/>
    <n v="0"/>
    <n v="4"/>
    <n v="-4"/>
    <n v="0"/>
    <n v="280"/>
    <n v="-280"/>
    <n v="70"/>
  </r>
  <r>
    <n v="3849"/>
    <x v="9"/>
    <n v="11"/>
    <s v="ene"/>
    <n v="2025"/>
    <s v="Salida"/>
    <x v="2"/>
    <x v="1"/>
    <n v="0"/>
    <n v="17"/>
    <n v="-17"/>
    <n v="0"/>
    <n v="25500"/>
    <n v="-25500"/>
    <n v="1500"/>
  </r>
  <r>
    <n v="3850"/>
    <x v="9"/>
    <n v="11"/>
    <s v="ene"/>
    <n v="2025"/>
    <s v="Entrada"/>
    <x v="1"/>
    <x v="6"/>
    <n v="7"/>
    <n v="0"/>
    <n v="7"/>
    <n v="2100"/>
    <n v="0"/>
    <n v="2100"/>
    <n v="300"/>
  </r>
  <r>
    <n v="3851"/>
    <x v="9"/>
    <n v="11"/>
    <s v="ene"/>
    <n v="2025"/>
    <s v="Salida"/>
    <x v="2"/>
    <x v="3"/>
    <n v="0"/>
    <n v="11"/>
    <n v="-11"/>
    <n v="0"/>
    <n v="25300"/>
    <n v="-25300"/>
    <n v="2300"/>
  </r>
  <r>
    <n v="3852"/>
    <x v="9"/>
    <n v="11"/>
    <s v="ene"/>
    <n v="2025"/>
    <s v="Salida"/>
    <x v="2"/>
    <x v="5"/>
    <n v="0"/>
    <n v="4"/>
    <n v="-4"/>
    <n v="0"/>
    <n v="1800"/>
    <n v="-1800"/>
    <n v="450"/>
  </r>
  <r>
    <n v="3853"/>
    <x v="9"/>
    <n v="11"/>
    <s v="ene"/>
    <n v="2025"/>
    <s v="Salida"/>
    <x v="2"/>
    <x v="0"/>
    <n v="0"/>
    <n v="17"/>
    <n v="-17"/>
    <n v="0"/>
    <n v="12750"/>
    <n v="-12750"/>
    <n v="750"/>
  </r>
  <r>
    <n v="3854"/>
    <x v="9"/>
    <n v="11"/>
    <s v="ene"/>
    <n v="2025"/>
    <s v="Entrada"/>
    <x v="1"/>
    <x v="2"/>
    <n v="7"/>
    <n v="0"/>
    <n v="7"/>
    <n v="8400"/>
    <n v="0"/>
    <n v="8400"/>
    <n v="1200"/>
  </r>
  <r>
    <n v="3855"/>
    <x v="9"/>
    <n v="11"/>
    <s v="ene"/>
    <n v="2025"/>
    <s v="Salida"/>
    <x v="2"/>
    <x v="4"/>
    <n v="0"/>
    <n v="1"/>
    <n v="-1"/>
    <n v="0"/>
    <n v="70"/>
    <n v="-70"/>
    <n v="70"/>
  </r>
  <r>
    <n v="3856"/>
    <x v="9"/>
    <n v="11"/>
    <s v="ene"/>
    <n v="2025"/>
    <s v="Salida"/>
    <x v="2"/>
    <x v="1"/>
    <n v="0"/>
    <n v="11"/>
    <n v="-11"/>
    <n v="0"/>
    <n v="16500"/>
    <n v="-16500"/>
    <n v="1500"/>
  </r>
  <r>
    <n v="3857"/>
    <x v="9"/>
    <n v="11"/>
    <s v="ene"/>
    <n v="2025"/>
    <s v="Entrada"/>
    <x v="1"/>
    <x v="6"/>
    <n v="3"/>
    <n v="0"/>
    <n v="3"/>
    <n v="900"/>
    <n v="0"/>
    <n v="900"/>
    <n v="300"/>
  </r>
  <r>
    <n v="3858"/>
    <x v="9"/>
    <n v="11"/>
    <s v="ene"/>
    <n v="2025"/>
    <s v="Salida"/>
    <x v="2"/>
    <x v="3"/>
    <n v="0"/>
    <n v="20"/>
    <n v="-20"/>
    <n v="0"/>
    <n v="46000"/>
    <n v="-46000"/>
    <n v="2300"/>
  </r>
  <r>
    <n v="3859"/>
    <x v="9"/>
    <n v="11"/>
    <s v="ene"/>
    <n v="2025"/>
    <s v="Entrada"/>
    <x v="1"/>
    <x v="5"/>
    <n v="6"/>
    <n v="0"/>
    <n v="6"/>
    <n v="2880"/>
    <n v="0"/>
    <n v="2880"/>
    <n v="480"/>
  </r>
  <r>
    <n v="3860"/>
    <x v="9"/>
    <n v="11"/>
    <s v="ene"/>
    <n v="2025"/>
    <s v="Entrada"/>
    <x v="1"/>
    <x v="0"/>
    <n v="3"/>
    <n v="0"/>
    <n v="3"/>
    <n v="1950"/>
    <n v="0"/>
    <n v="1950"/>
    <n v="650"/>
  </r>
  <r>
    <n v="3861"/>
    <x v="9"/>
    <n v="11"/>
    <s v="ene"/>
    <n v="2025"/>
    <s v="Salida"/>
    <x v="2"/>
    <x v="2"/>
    <n v="0"/>
    <n v="5"/>
    <n v="-5"/>
    <n v="0"/>
    <n v="7500"/>
    <n v="-7500"/>
    <n v="1500"/>
  </r>
  <r>
    <n v="3862"/>
    <x v="9"/>
    <n v="11"/>
    <s v="ene"/>
    <n v="2025"/>
    <s v="Entrada"/>
    <x v="1"/>
    <x v="4"/>
    <n v="1"/>
    <n v="0"/>
    <n v="1"/>
    <n v="50"/>
    <n v="0"/>
    <n v="50"/>
    <n v="50"/>
  </r>
  <r>
    <n v="3863"/>
    <x v="9"/>
    <n v="11"/>
    <s v="ene"/>
    <n v="2025"/>
    <s v="Entrada"/>
    <x v="1"/>
    <x v="1"/>
    <n v="3"/>
    <n v="0"/>
    <n v="3"/>
    <n v="3600"/>
    <n v="0"/>
    <n v="3600"/>
    <n v="1200"/>
  </r>
  <r>
    <n v="3864"/>
    <x v="9"/>
    <n v="11"/>
    <s v="ene"/>
    <n v="2025"/>
    <s v="Salida"/>
    <x v="2"/>
    <x v="6"/>
    <n v="0"/>
    <n v="10"/>
    <n v="-10"/>
    <n v="0"/>
    <n v="4000"/>
    <n v="-4000"/>
    <n v="400"/>
  </r>
  <r>
    <n v="3865"/>
    <x v="9"/>
    <n v="11"/>
    <s v="ene"/>
    <n v="2025"/>
    <s v="Salida"/>
    <x v="2"/>
    <x v="3"/>
    <n v="0"/>
    <n v="17"/>
    <n v="-17"/>
    <n v="0"/>
    <n v="39100"/>
    <n v="-39100"/>
    <n v="2300"/>
  </r>
  <r>
    <n v="3866"/>
    <x v="9"/>
    <n v="11"/>
    <s v="ene"/>
    <n v="2025"/>
    <s v="Entrada"/>
    <x v="1"/>
    <x v="5"/>
    <n v="17"/>
    <n v="0"/>
    <n v="17"/>
    <n v="8160"/>
    <n v="0"/>
    <n v="8160"/>
    <n v="480"/>
  </r>
  <r>
    <n v="3867"/>
    <x v="9"/>
    <n v="11"/>
    <s v="ene"/>
    <n v="2025"/>
    <s v="Entrada"/>
    <x v="1"/>
    <x v="0"/>
    <n v="8"/>
    <n v="0"/>
    <n v="8"/>
    <n v="5200"/>
    <n v="0"/>
    <n v="5200"/>
    <n v="650"/>
  </r>
  <r>
    <n v="3868"/>
    <x v="9"/>
    <n v="11"/>
    <s v="ene"/>
    <n v="2025"/>
    <s v="Entrada"/>
    <x v="1"/>
    <x v="2"/>
    <n v="3"/>
    <n v="0"/>
    <n v="3"/>
    <n v="3600"/>
    <n v="0"/>
    <n v="3600"/>
    <n v="1200"/>
  </r>
  <r>
    <n v="3869"/>
    <x v="9"/>
    <n v="11"/>
    <s v="ene"/>
    <n v="2025"/>
    <s v="Salida"/>
    <x v="2"/>
    <x v="4"/>
    <n v="0"/>
    <n v="17"/>
    <n v="-17"/>
    <n v="0"/>
    <n v="1190"/>
    <n v="-1190"/>
    <n v="70"/>
  </r>
  <r>
    <n v="3870"/>
    <x v="9"/>
    <n v="11"/>
    <s v="ene"/>
    <n v="2025"/>
    <s v="Entrada"/>
    <x v="1"/>
    <x v="1"/>
    <n v="17"/>
    <n v="0"/>
    <n v="17"/>
    <n v="20400"/>
    <n v="0"/>
    <n v="20400"/>
    <n v="1200"/>
  </r>
  <r>
    <n v="3871"/>
    <x v="9"/>
    <n v="11"/>
    <s v="ene"/>
    <n v="2025"/>
    <s v="Entrada"/>
    <x v="1"/>
    <x v="6"/>
    <n v="17"/>
    <n v="0"/>
    <n v="17"/>
    <n v="5100"/>
    <n v="0"/>
    <n v="5100"/>
    <n v="300"/>
  </r>
  <r>
    <n v="3872"/>
    <x v="9"/>
    <n v="11"/>
    <s v="ene"/>
    <n v="2025"/>
    <s v="Salida"/>
    <x v="2"/>
    <x v="3"/>
    <n v="0"/>
    <n v="11"/>
    <n v="-11"/>
    <n v="0"/>
    <n v="25300"/>
    <n v="-25300"/>
    <n v="2300"/>
  </r>
  <r>
    <n v="3873"/>
    <x v="9"/>
    <n v="11"/>
    <s v="ene"/>
    <n v="2025"/>
    <s v="Entrada"/>
    <x v="1"/>
    <x v="5"/>
    <n v="10"/>
    <n v="0"/>
    <n v="10"/>
    <n v="4800"/>
    <n v="0"/>
    <n v="4800"/>
    <n v="480"/>
  </r>
  <r>
    <n v="3874"/>
    <x v="9"/>
    <n v="11"/>
    <s v="ene"/>
    <n v="2025"/>
    <s v="Salida"/>
    <x v="2"/>
    <x v="0"/>
    <n v="0"/>
    <n v="10"/>
    <n v="-10"/>
    <n v="0"/>
    <n v="7500"/>
    <n v="-7500"/>
    <n v="750"/>
  </r>
  <r>
    <n v="3875"/>
    <x v="9"/>
    <n v="11"/>
    <s v="ene"/>
    <n v="2025"/>
    <s v="Salida"/>
    <x v="2"/>
    <x v="2"/>
    <n v="0"/>
    <n v="11"/>
    <n v="-11"/>
    <n v="0"/>
    <n v="16500"/>
    <n v="-16500"/>
    <n v="1500"/>
  </r>
  <r>
    <n v="3876"/>
    <x v="9"/>
    <n v="11"/>
    <s v="ene"/>
    <n v="2025"/>
    <s v="Entrada"/>
    <x v="1"/>
    <x v="4"/>
    <n v="3"/>
    <n v="0"/>
    <n v="3"/>
    <n v="150"/>
    <n v="0"/>
    <n v="150"/>
    <n v="50"/>
  </r>
  <r>
    <n v="3877"/>
    <x v="9"/>
    <n v="11"/>
    <s v="ene"/>
    <n v="2025"/>
    <s v="Salida"/>
    <x v="2"/>
    <x v="1"/>
    <n v="0"/>
    <n v="17"/>
    <n v="-17"/>
    <n v="0"/>
    <n v="25500"/>
    <n v="-25500"/>
    <n v="1500"/>
  </r>
  <r>
    <n v="3878"/>
    <x v="9"/>
    <n v="11"/>
    <s v="ene"/>
    <n v="2025"/>
    <s v="Entrada"/>
    <x v="1"/>
    <x v="6"/>
    <n v="19"/>
    <n v="0"/>
    <n v="19"/>
    <n v="5700"/>
    <n v="0"/>
    <n v="5700"/>
    <n v="300"/>
  </r>
  <r>
    <n v="3879"/>
    <x v="9"/>
    <n v="11"/>
    <s v="ene"/>
    <n v="2025"/>
    <s v="Entrada"/>
    <x v="1"/>
    <x v="3"/>
    <n v="6"/>
    <n v="0"/>
    <n v="6"/>
    <n v="12000"/>
    <n v="0"/>
    <n v="12000"/>
    <n v="2000"/>
  </r>
  <r>
    <n v="3880"/>
    <x v="9"/>
    <n v="11"/>
    <s v="ene"/>
    <n v="2025"/>
    <s v="Entrada"/>
    <x v="1"/>
    <x v="5"/>
    <n v="3"/>
    <n v="0"/>
    <n v="3"/>
    <n v="1440"/>
    <n v="0"/>
    <n v="1440"/>
    <n v="480"/>
  </r>
  <r>
    <n v="3881"/>
    <x v="9"/>
    <n v="11"/>
    <s v="ene"/>
    <n v="2025"/>
    <s v="Salida"/>
    <x v="2"/>
    <x v="0"/>
    <n v="0"/>
    <n v="17"/>
    <n v="-17"/>
    <n v="0"/>
    <n v="12750"/>
    <n v="-12750"/>
    <n v="750"/>
  </r>
  <r>
    <n v="3882"/>
    <x v="9"/>
    <n v="11"/>
    <s v="ene"/>
    <n v="2025"/>
    <s v="Salida"/>
    <x v="2"/>
    <x v="2"/>
    <n v="0"/>
    <n v="17"/>
    <n v="-17"/>
    <n v="0"/>
    <n v="25500"/>
    <n v="-25500"/>
    <n v="1500"/>
  </r>
  <r>
    <n v="3883"/>
    <x v="9"/>
    <n v="11"/>
    <s v="ene"/>
    <n v="2025"/>
    <s v="Entrada"/>
    <x v="1"/>
    <x v="4"/>
    <n v="9"/>
    <n v="0"/>
    <n v="9"/>
    <n v="450"/>
    <n v="0"/>
    <n v="450"/>
    <n v="50"/>
  </r>
  <r>
    <n v="3884"/>
    <x v="9"/>
    <n v="11"/>
    <s v="ene"/>
    <n v="2025"/>
    <s v="Entrada"/>
    <x v="1"/>
    <x v="1"/>
    <n v="4"/>
    <n v="0"/>
    <n v="4"/>
    <n v="4800"/>
    <n v="0"/>
    <n v="4800"/>
    <n v="1200"/>
  </r>
  <r>
    <n v="3885"/>
    <x v="9"/>
    <n v="11"/>
    <s v="ene"/>
    <n v="2025"/>
    <s v="Salida"/>
    <x v="2"/>
    <x v="6"/>
    <n v="0"/>
    <n v="3"/>
    <n v="-3"/>
    <n v="0"/>
    <n v="1200"/>
    <n v="-1200"/>
    <n v="400"/>
  </r>
  <r>
    <n v="3886"/>
    <x v="10"/>
    <n v="12"/>
    <s v="ene"/>
    <n v="2025"/>
    <s v="Salida"/>
    <x v="2"/>
    <x v="3"/>
    <n v="0"/>
    <n v="1"/>
    <n v="-1"/>
    <n v="0"/>
    <n v="2300"/>
    <n v="-2300"/>
    <n v="2300"/>
  </r>
  <r>
    <n v="3887"/>
    <x v="10"/>
    <n v="12"/>
    <s v="ene"/>
    <n v="2025"/>
    <s v="Entrada"/>
    <x v="1"/>
    <x v="5"/>
    <n v="3"/>
    <n v="0"/>
    <n v="3"/>
    <n v="1440"/>
    <n v="0"/>
    <n v="1440"/>
    <n v="480"/>
  </r>
  <r>
    <n v="3888"/>
    <x v="10"/>
    <n v="12"/>
    <s v="ene"/>
    <n v="2025"/>
    <s v="Entrada"/>
    <x v="1"/>
    <x v="0"/>
    <n v="19"/>
    <n v="0"/>
    <n v="19"/>
    <n v="12350"/>
    <n v="0"/>
    <n v="12350"/>
    <n v="650"/>
  </r>
  <r>
    <n v="3889"/>
    <x v="10"/>
    <n v="12"/>
    <s v="ene"/>
    <n v="2025"/>
    <s v="Entrada"/>
    <x v="1"/>
    <x v="2"/>
    <n v="3"/>
    <n v="0"/>
    <n v="3"/>
    <n v="3600"/>
    <n v="0"/>
    <n v="3600"/>
    <n v="1200"/>
  </r>
  <r>
    <n v="3890"/>
    <x v="10"/>
    <n v="12"/>
    <s v="ene"/>
    <n v="2025"/>
    <s v="Entrada"/>
    <x v="1"/>
    <x v="4"/>
    <n v="22"/>
    <n v="0"/>
    <n v="22"/>
    <n v="1100"/>
    <n v="0"/>
    <n v="1100"/>
    <n v="50"/>
  </r>
  <r>
    <n v="3891"/>
    <x v="10"/>
    <n v="12"/>
    <s v="ene"/>
    <n v="2025"/>
    <s v="Salida"/>
    <x v="2"/>
    <x v="1"/>
    <n v="0"/>
    <n v="14"/>
    <n v="-14"/>
    <n v="0"/>
    <n v="21000"/>
    <n v="-21000"/>
    <n v="1500"/>
  </r>
  <r>
    <n v="3892"/>
    <x v="10"/>
    <n v="12"/>
    <s v="ene"/>
    <n v="2025"/>
    <s v="Entrada"/>
    <x v="1"/>
    <x v="6"/>
    <n v="8"/>
    <n v="0"/>
    <n v="8"/>
    <n v="2400"/>
    <n v="0"/>
    <n v="2400"/>
    <n v="300"/>
  </r>
  <r>
    <n v="3893"/>
    <x v="10"/>
    <n v="12"/>
    <s v="ene"/>
    <n v="2025"/>
    <s v="Salida"/>
    <x v="2"/>
    <x v="3"/>
    <n v="0"/>
    <n v="2"/>
    <n v="-2"/>
    <n v="0"/>
    <n v="4600"/>
    <n v="-4600"/>
    <n v="2300"/>
  </r>
  <r>
    <n v="3894"/>
    <x v="10"/>
    <n v="12"/>
    <s v="ene"/>
    <n v="2025"/>
    <s v="Entrada"/>
    <x v="1"/>
    <x v="5"/>
    <n v="3"/>
    <n v="0"/>
    <n v="3"/>
    <n v="1440"/>
    <n v="0"/>
    <n v="1440"/>
    <n v="480"/>
  </r>
  <r>
    <n v="3895"/>
    <x v="10"/>
    <n v="12"/>
    <s v="ene"/>
    <n v="2025"/>
    <s v="Entrada"/>
    <x v="1"/>
    <x v="0"/>
    <n v="18"/>
    <n v="0"/>
    <n v="18"/>
    <n v="11700"/>
    <n v="0"/>
    <n v="11700"/>
    <n v="650"/>
  </r>
  <r>
    <n v="3896"/>
    <x v="10"/>
    <n v="12"/>
    <s v="ene"/>
    <n v="2025"/>
    <s v="Salida"/>
    <x v="2"/>
    <x v="2"/>
    <n v="0"/>
    <n v="5"/>
    <n v="-5"/>
    <n v="0"/>
    <n v="7500"/>
    <n v="-7500"/>
    <n v="1500"/>
  </r>
  <r>
    <n v="3897"/>
    <x v="10"/>
    <n v="12"/>
    <s v="ene"/>
    <n v="2025"/>
    <s v="Entrada"/>
    <x v="1"/>
    <x v="4"/>
    <n v="3"/>
    <n v="0"/>
    <n v="3"/>
    <n v="150"/>
    <n v="0"/>
    <n v="150"/>
    <n v="50"/>
  </r>
  <r>
    <n v="3898"/>
    <x v="10"/>
    <n v="12"/>
    <s v="ene"/>
    <n v="2025"/>
    <s v="Entrada"/>
    <x v="1"/>
    <x v="1"/>
    <n v="3"/>
    <n v="0"/>
    <n v="3"/>
    <n v="3600"/>
    <n v="0"/>
    <n v="3600"/>
    <n v="1200"/>
  </r>
  <r>
    <n v="3899"/>
    <x v="10"/>
    <n v="12"/>
    <s v="ene"/>
    <n v="2025"/>
    <s v="Salida"/>
    <x v="2"/>
    <x v="6"/>
    <n v="0"/>
    <n v="17"/>
    <n v="-17"/>
    <n v="0"/>
    <n v="6800"/>
    <n v="-6800"/>
    <n v="400"/>
  </r>
  <r>
    <n v="3900"/>
    <x v="10"/>
    <n v="12"/>
    <s v="ene"/>
    <n v="2025"/>
    <s v="Entrada"/>
    <x v="1"/>
    <x v="3"/>
    <n v="3"/>
    <n v="0"/>
    <n v="3"/>
    <n v="6000"/>
    <n v="0"/>
    <n v="6000"/>
    <n v="2000"/>
  </r>
  <r>
    <n v="3901"/>
    <x v="10"/>
    <n v="12"/>
    <s v="ene"/>
    <n v="2025"/>
    <s v="Entrada"/>
    <x v="1"/>
    <x v="5"/>
    <n v="9"/>
    <n v="0"/>
    <n v="9"/>
    <n v="4320"/>
    <n v="0"/>
    <n v="4320"/>
    <n v="480"/>
  </r>
  <r>
    <n v="3902"/>
    <x v="10"/>
    <n v="12"/>
    <s v="ene"/>
    <n v="2025"/>
    <s v="Salida"/>
    <x v="2"/>
    <x v="0"/>
    <n v="0"/>
    <n v="4"/>
    <n v="-4"/>
    <n v="0"/>
    <n v="3000"/>
    <n v="-3000"/>
    <n v="750"/>
  </r>
  <r>
    <n v="3903"/>
    <x v="10"/>
    <n v="12"/>
    <s v="ene"/>
    <n v="2025"/>
    <s v="Entrada"/>
    <x v="1"/>
    <x v="2"/>
    <n v="10"/>
    <n v="0"/>
    <n v="10"/>
    <n v="12000"/>
    <n v="0"/>
    <n v="12000"/>
    <n v="1200"/>
  </r>
  <r>
    <n v="3904"/>
    <x v="10"/>
    <n v="12"/>
    <s v="ene"/>
    <n v="2025"/>
    <s v="Entrada"/>
    <x v="1"/>
    <x v="4"/>
    <n v="3"/>
    <n v="0"/>
    <n v="3"/>
    <n v="150"/>
    <n v="0"/>
    <n v="150"/>
    <n v="50"/>
  </r>
  <r>
    <n v="3905"/>
    <x v="10"/>
    <n v="12"/>
    <s v="ene"/>
    <n v="2025"/>
    <s v="Entrada"/>
    <x v="1"/>
    <x v="1"/>
    <n v="3"/>
    <n v="0"/>
    <n v="3"/>
    <n v="3600"/>
    <n v="0"/>
    <n v="3600"/>
    <n v="1200"/>
  </r>
  <r>
    <n v="3906"/>
    <x v="10"/>
    <n v="12"/>
    <s v="ene"/>
    <n v="2025"/>
    <s v="Entrada"/>
    <x v="1"/>
    <x v="6"/>
    <n v="3"/>
    <n v="0"/>
    <n v="3"/>
    <n v="900"/>
    <n v="0"/>
    <n v="900"/>
    <n v="300"/>
  </r>
  <r>
    <n v="3907"/>
    <x v="10"/>
    <n v="12"/>
    <s v="ene"/>
    <n v="2025"/>
    <s v="Salida"/>
    <x v="2"/>
    <x v="3"/>
    <n v="0"/>
    <n v="18"/>
    <n v="-18"/>
    <n v="0"/>
    <n v="41400"/>
    <n v="-41400"/>
    <n v="2300"/>
  </r>
  <r>
    <n v="3908"/>
    <x v="10"/>
    <n v="12"/>
    <s v="ene"/>
    <n v="2025"/>
    <s v="Salida"/>
    <x v="2"/>
    <x v="5"/>
    <n v="0"/>
    <n v="1"/>
    <n v="-1"/>
    <n v="0"/>
    <n v="450"/>
    <n v="-450"/>
    <n v="450"/>
  </r>
  <r>
    <n v="3909"/>
    <x v="10"/>
    <n v="12"/>
    <s v="ene"/>
    <n v="2025"/>
    <s v="Salida"/>
    <x v="2"/>
    <x v="0"/>
    <n v="0"/>
    <n v="4"/>
    <n v="-4"/>
    <n v="0"/>
    <n v="3000"/>
    <n v="-3000"/>
    <n v="750"/>
  </r>
  <r>
    <n v="3910"/>
    <x v="10"/>
    <n v="12"/>
    <s v="ene"/>
    <n v="2025"/>
    <s v="Salida"/>
    <x v="2"/>
    <x v="2"/>
    <n v="0"/>
    <n v="20"/>
    <n v="-20"/>
    <n v="0"/>
    <n v="30000"/>
    <n v="-30000"/>
    <n v="1500"/>
  </r>
  <r>
    <n v="3911"/>
    <x v="10"/>
    <n v="12"/>
    <s v="ene"/>
    <n v="2025"/>
    <s v="Entrada"/>
    <x v="1"/>
    <x v="4"/>
    <n v="6"/>
    <n v="0"/>
    <n v="6"/>
    <n v="300"/>
    <n v="0"/>
    <n v="300"/>
    <n v="50"/>
  </r>
  <r>
    <n v="3912"/>
    <x v="10"/>
    <n v="12"/>
    <s v="ene"/>
    <n v="2025"/>
    <s v="Entrada"/>
    <x v="1"/>
    <x v="1"/>
    <n v="14"/>
    <n v="0"/>
    <n v="14"/>
    <n v="16800"/>
    <n v="0"/>
    <n v="16800"/>
    <n v="1200"/>
  </r>
  <r>
    <n v="3913"/>
    <x v="10"/>
    <n v="12"/>
    <s v="ene"/>
    <n v="2025"/>
    <s v="Entrada"/>
    <x v="1"/>
    <x v="6"/>
    <n v="21"/>
    <n v="0"/>
    <n v="21"/>
    <n v="6300"/>
    <n v="0"/>
    <n v="6300"/>
    <n v="300"/>
  </r>
  <r>
    <n v="3914"/>
    <x v="10"/>
    <n v="12"/>
    <s v="ene"/>
    <n v="2025"/>
    <s v="Salida"/>
    <x v="2"/>
    <x v="3"/>
    <n v="0"/>
    <n v="3"/>
    <n v="-3"/>
    <n v="0"/>
    <n v="6900"/>
    <n v="-6900"/>
    <n v="2300"/>
  </r>
  <r>
    <n v="3915"/>
    <x v="10"/>
    <n v="12"/>
    <s v="ene"/>
    <n v="2025"/>
    <s v="Entrada"/>
    <x v="1"/>
    <x v="5"/>
    <n v="17"/>
    <n v="0"/>
    <n v="17"/>
    <n v="8160"/>
    <n v="0"/>
    <n v="8160"/>
    <n v="480"/>
  </r>
  <r>
    <n v="3916"/>
    <x v="10"/>
    <n v="12"/>
    <s v="ene"/>
    <n v="2025"/>
    <s v="Salida"/>
    <x v="2"/>
    <x v="0"/>
    <n v="0"/>
    <n v="1"/>
    <n v="-1"/>
    <n v="0"/>
    <n v="750"/>
    <n v="-750"/>
    <n v="750"/>
  </r>
  <r>
    <n v="3917"/>
    <x v="10"/>
    <n v="12"/>
    <s v="ene"/>
    <n v="2025"/>
    <s v="Entrada"/>
    <x v="1"/>
    <x v="2"/>
    <n v="4"/>
    <n v="0"/>
    <n v="4"/>
    <n v="4800"/>
    <n v="0"/>
    <n v="4800"/>
    <n v="1200"/>
  </r>
  <r>
    <n v="3918"/>
    <x v="10"/>
    <n v="12"/>
    <s v="ene"/>
    <n v="2025"/>
    <s v="Entrada"/>
    <x v="1"/>
    <x v="4"/>
    <n v="14"/>
    <n v="0"/>
    <n v="14"/>
    <n v="700"/>
    <n v="0"/>
    <n v="700"/>
    <n v="50"/>
  </r>
  <r>
    <n v="3919"/>
    <x v="10"/>
    <n v="12"/>
    <s v="ene"/>
    <n v="2025"/>
    <s v="Entrada"/>
    <x v="1"/>
    <x v="1"/>
    <n v="15"/>
    <n v="0"/>
    <n v="15"/>
    <n v="18000"/>
    <n v="0"/>
    <n v="18000"/>
    <n v="1200"/>
  </r>
  <r>
    <n v="3920"/>
    <x v="10"/>
    <n v="12"/>
    <s v="ene"/>
    <n v="2025"/>
    <s v="Salida"/>
    <x v="2"/>
    <x v="6"/>
    <n v="0"/>
    <n v="19"/>
    <n v="-19"/>
    <n v="0"/>
    <n v="7600"/>
    <n v="-7600"/>
    <n v="400"/>
  </r>
  <r>
    <n v="3921"/>
    <x v="10"/>
    <n v="12"/>
    <s v="ene"/>
    <n v="2025"/>
    <s v="Entrada"/>
    <x v="1"/>
    <x v="3"/>
    <n v="14"/>
    <n v="0"/>
    <n v="14"/>
    <n v="28000"/>
    <n v="0"/>
    <n v="28000"/>
    <n v="2000"/>
  </r>
  <r>
    <n v="3922"/>
    <x v="10"/>
    <n v="12"/>
    <s v="ene"/>
    <n v="2025"/>
    <s v="Salida"/>
    <x v="2"/>
    <x v="5"/>
    <n v="0"/>
    <n v="11"/>
    <n v="-11"/>
    <n v="0"/>
    <n v="4950"/>
    <n v="-4950"/>
    <n v="450"/>
  </r>
  <r>
    <n v="3923"/>
    <x v="10"/>
    <n v="12"/>
    <s v="ene"/>
    <n v="2025"/>
    <s v="Entrada"/>
    <x v="1"/>
    <x v="0"/>
    <n v="3"/>
    <n v="0"/>
    <n v="3"/>
    <n v="1950"/>
    <n v="0"/>
    <n v="1950"/>
    <n v="650"/>
  </r>
  <r>
    <n v="3924"/>
    <x v="10"/>
    <n v="12"/>
    <s v="ene"/>
    <n v="2025"/>
    <s v="Salida"/>
    <x v="2"/>
    <x v="2"/>
    <n v="0"/>
    <n v="19"/>
    <n v="-19"/>
    <n v="0"/>
    <n v="28500"/>
    <n v="-28500"/>
    <n v="1500"/>
  </r>
  <r>
    <n v="3925"/>
    <x v="10"/>
    <n v="12"/>
    <s v="ene"/>
    <n v="2025"/>
    <s v="Entrada"/>
    <x v="1"/>
    <x v="4"/>
    <n v="1"/>
    <n v="0"/>
    <n v="1"/>
    <n v="50"/>
    <n v="0"/>
    <n v="50"/>
    <n v="50"/>
  </r>
  <r>
    <n v="3926"/>
    <x v="10"/>
    <n v="12"/>
    <s v="ene"/>
    <n v="2025"/>
    <s v="Entrada"/>
    <x v="1"/>
    <x v="1"/>
    <n v="18"/>
    <n v="0"/>
    <n v="18"/>
    <n v="21600"/>
    <n v="0"/>
    <n v="21600"/>
    <n v="1200"/>
  </r>
  <r>
    <n v="3927"/>
    <x v="10"/>
    <n v="12"/>
    <s v="ene"/>
    <n v="2025"/>
    <s v="Salida"/>
    <x v="2"/>
    <x v="6"/>
    <n v="0"/>
    <n v="12"/>
    <n v="-12"/>
    <n v="0"/>
    <n v="4800"/>
    <n v="-4800"/>
    <n v="400"/>
  </r>
  <r>
    <n v="3928"/>
    <x v="10"/>
    <n v="12"/>
    <s v="ene"/>
    <n v="2025"/>
    <s v="Salida"/>
    <x v="2"/>
    <x v="3"/>
    <n v="0"/>
    <n v="15"/>
    <n v="-15"/>
    <n v="0"/>
    <n v="34500"/>
    <n v="-34500"/>
    <n v="2300"/>
  </r>
  <r>
    <n v="3929"/>
    <x v="10"/>
    <n v="12"/>
    <s v="ene"/>
    <n v="2025"/>
    <s v="Salida"/>
    <x v="2"/>
    <x v="5"/>
    <n v="0"/>
    <n v="17"/>
    <n v="-17"/>
    <n v="0"/>
    <n v="7650"/>
    <n v="-7650"/>
    <n v="450"/>
  </r>
  <r>
    <n v="3930"/>
    <x v="10"/>
    <n v="12"/>
    <s v="ene"/>
    <n v="2025"/>
    <s v="Entrada"/>
    <x v="1"/>
    <x v="0"/>
    <n v="12"/>
    <n v="0"/>
    <n v="12"/>
    <n v="7800"/>
    <n v="0"/>
    <n v="7800"/>
    <n v="650"/>
  </r>
  <r>
    <n v="3931"/>
    <x v="10"/>
    <n v="12"/>
    <s v="ene"/>
    <n v="2025"/>
    <s v="Entrada"/>
    <x v="1"/>
    <x v="2"/>
    <n v="3"/>
    <n v="0"/>
    <n v="3"/>
    <n v="3600"/>
    <n v="0"/>
    <n v="3600"/>
    <n v="1200"/>
  </r>
  <r>
    <n v="3932"/>
    <x v="10"/>
    <n v="12"/>
    <s v="ene"/>
    <n v="2025"/>
    <s v="Entrada"/>
    <x v="1"/>
    <x v="4"/>
    <n v="3"/>
    <n v="0"/>
    <n v="3"/>
    <n v="150"/>
    <n v="0"/>
    <n v="150"/>
    <n v="50"/>
  </r>
  <r>
    <n v="3933"/>
    <x v="10"/>
    <n v="12"/>
    <s v="ene"/>
    <n v="2025"/>
    <s v="Entrada"/>
    <x v="1"/>
    <x v="1"/>
    <n v="3"/>
    <n v="0"/>
    <n v="3"/>
    <n v="3600"/>
    <n v="0"/>
    <n v="3600"/>
    <n v="1200"/>
  </r>
  <r>
    <n v="3934"/>
    <x v="10"/>
    <n v="12"/>
    <s v="ene"/>
    <n v="2025"/>
    <s v="Entrada"/>
    <x v="1"/>
    <x v="6"/>
    <n v="1"/>
    <n v="0"/>
    <n v="1"/>
    <n v="300"/>
    <n v="0"/>
    <n v="300"/>
    <n v="300"/>
  </r>
  <r>
    <n v="3935"/>
    <x v="10"/>
    <n v="12"/>
    <s v="ene"/>
    <n v="2025"/>
    <s v="Entrada"/>
    <x v="1"/>
    <x v="3"/>
    <n v="16"/>
    <n v="0"/>
    <n v="16"/>
    <n v="32000"/>
    <n v="0"/>
    <n v="32000"/>
    <n v="2000"/>
  </r>
  <r>
    <n v="3936"/>
    <x v="10"/>
    <n v="12"/>
    <s v="ene"/>
    <n v="2025"/>
    <s v="Salida"/>
    <x v="2"/>
    <x v="5"/>
    <n v="0"/>
    <n v="13"/>
    <n v="-13"/>
    <n v="0"/>
    <n v="5850"/>
    <n v="-5850"/>
    <n v="450"/>
  </r>
  <r>
    <n v="3937"/>
    <x v="10"/>
    <n v="12"/>
    <s v="ene"/>
    <n v="2025"/>
    <s v="Entrada"/>
    <x v="1"/>
    <x v="0"/>
    <n v="3"/>
    <n v="0"/>
    <n v="3"/>
    <n v="1950"/>
    <n v="0"/>
    <n v="1950"/>
    <n v="650"/>
  </r>
  <r>
    <n v="3938"/>
    <x v="10"/>
    <n v="12"/>
    <s v="ene"/>
    <n v="2025"/>
    <s v="Salida"/>
    <x v="2"/>
    <x v="2"/>
    <n v="0"/>
    <n v="17"/>
    <n v="-17"/>
    <n v="0"/>
    <n v="25500"/>
    <n v="-25500"/>
    <n v="1500"/>
  </r>
  <r>
    <n v="3939"/>
    <x v="10"/>
    <n v="12"/>
    <s v="ene"/>
    <n v="2025"/>
    <s v="Salida"/>
    <x v="2"/>
    <x v="4"/>
    <n v="0"/>
    <n v="1"/>
    <n v="-1"/>
    <n v="0"/>
    <n v="70"/>
    <n v="-70"/>
    <n v="70"/>
  </r>
  <r>
    <n v="3940"/>
    <x v="10"/>
    <n v="12"/>
    <s v="ene"/>
    <n v="2025"/>
    <s v="Entrada"/>
    <x v="1"/>
    <x v="1"/>
    <n v="2"/>
    <n v="0"/>
    <n v="2"/>
    <n v="2400"/>
    <n v="0"/>
    <n v="2400"/>
    <n v="1200"/>
  </r>
  <r>
    <n v="3941"/>
    <x v="10"/>
    <n v="12"/>
    <s v="ene"/>
    <n v="2025"/>
    <s v="Entrada"/>
    <x v="1"/>
    <x v="6"/>
    <n v="13"/>
    <n v="0"/>
    <n v="13"/>
    <n v="3900"/>
    <n v="0"/>
    <n v="3900"/>
    <n v="300"/>
  </r>
  <r>
    <n v="3942"/>
    <x v="10"/>
    <n v="12"/>
    <s v="ene"/>
    <n v="2025"/>
    <s v="Entrada"/>
    <x v="1"/>
    <x v="3"/>
    <n v="13"/>
    <n v="0"/>
    <n v="13"/>
    <n v="26000"/>
    <n v="0"/>
    <n v="26000"/>
    <n v="2000"/>
  </r>
  <r>
    <n v="3943"/>
    <x v="10"/>
    <n v="12"/>
    <s v="ene"/>
    <n v="2025"/>
    <s v="Salida"/>
    <x v="2"/>
    <x v="5"/>
    <n v="0"/>
    <n v="20"/>
    <n v="-20"/>
    <n v="0"/>
    <n v="9000"/>
    <n v="-9000"/>
    <n v="450"/>
  </r>
  <r>
    <n v="3944"/>
    <x v="10"/>
    <n v="12"/>
    <s v="ene"/>
    <n v="2025"/>
    <s v="Salida"/>
    <x v="2"/>
    <x v="0"/>
    <n v="0"/>
    <n v="1"/>
    <n v="-1"/>
    <n v="0"/>
    <n v="750"/>
    <n v="-750"/>
    <n v="750"/>
  </r>
  <r>
    <n v="3945"/>
    <x v="10"/>
    <n v="12"/>
    <s v="ene"/>
    <n v="2025"/>
    <s v="Salida"/>
    <x v="2"/>
    <x v="2"/>
    <n v="0"/>
    <n v="11"/>
    <n v="-11"/>
    <n v="0"/>
    <n v="16500"/>
    <n v="-16500"/>
    <n v="1500"/>
  </r>
  <r>
    <n v="3946"/>
    <x v="10"/>
    <n v="12"/>
    <s v="ene"/>
    <n v="2025"/>
    <s v="Entrada"/>
    <x v="1"/>
    <x v="4"/>
    <n v="2"/>
    <n v="0"/>
    <n v="2"/>
    <n v="100"/>
    <n v="0"/>
    <n v="100"/>
    <n v="50"/>
  </r>
  <r>
    <n v="3947"/>
    <x v="10"/>
    <n v="12"/>
    <s v="ene"/>
    <n v="2025"/>
    <s v="Salida"/>
    <x v="2"/>
    <x v="1"/>
    <n v="0"/>
    <n v="17"/>
    <n v="-17"/>
    <n v="0"/>
    <n v="25500"/>
    <n v="-25500"/>
    <n v="1500"/>
  </r>
  <r>
    <n v="3948"/>
    <x v="10"/>
    <n v="12"/>
    <s v="ene"/>
    <n v="2025"/>
    <s v="Salida"/>
    <x v="2"/>
    <x v="6"/>
    <n v="0"/>
    <n v="17"/>
    <n v="-17"/>
    <n v="0"/>
    <n v="6800"/>
    <n v="-6800"/>
    <n v="400"/>
  </r>
  <r>
    <n v="3949"/>
    <x v="10"/>
    <n v="12"/>
    <s v="ene"/>
    <n v="2025"/>
    <s v="Entrada"/>
    <x v="1"/>
    <x v="3"/>
    <n v="8"/>
    <n v="0"/>
    <n v="8"/>
    <n v="16000"/>
    <n v="0"/>
    <n v="16000"/>
    <n v="2000"/>
  </r>
  <r>
    <n v="3950"/>
    <x v="10"/>
    <n v="12"/>
    <s v="ene"/>
    <n v="2025"/>
    <s v="Entrada"/>
    <x v="1"/>
    <x v="5"/>
    <n v="1"/>
    <n v="0"/>
    <n v="1"/>
    <n v="480"/>
    <n v="0"/>
    <n v="480"/>
    <n v="480"/>
  </r>
  <r>
    <n v="3951"/>
    <x v="10"/>
    <n v="12"/>
    <s v="ene"/>
    <n v="2025"/>
    <s v="Entrada"/>
    <x v="1"/>
    <x v="0"/>
    <n v="10"/>
    <n v="0"/>
    <n v="10"/>
    <n v="6500"/>
    <n v="0"/>
    <n v="6500"/>
    <n v="650"/>
  </r>
  <r>
    <n v="3952"/>
    <x v="10"/>
    <n v="12"/>
    <s v="ene"/>
    <n v="2025"/>
    <s v="Salida"/>
    <x v="2"/>
    <x v="2"/>
    <n v="0"/>
    <n v="17"/>
    <n v="-17"/>
    <n v="0"/>
    <n v="25500"/>
    <n v="-25500"/>
    <n v="1500"/>
  </r>
  <r>
    <n v="3953"/>
    <x v="10"/>
    <n v="12"/>
    <s v="ene"/>
    <n v="2025"/>
    <s v="Entrada"/>
    <x v="1"/>
    <x v="4"/>
    <n v="6"/>
    <n v="0"/>
    <n v="6"/>
    <n v="300"/>
    <n v="0"/>
    <n v="300"/>
    <n v="50"/>
  </r>
  <r>
    <n v="3954"/>
    <x v="10"/>
    <n v="12"/>
    <s v="ene"/>
    <n v="2025"/>
    <s v="Salida"/>
    <x v="2"/>
    <x v="1"/>
    <n v="0"/>
    <n v="13"/>
    <n v="-13"/>
    <n v="0"/>
    <n v="19500"/>
    <n v="-19500"/>
    <n v="1500"/>
  </r>
  <r>
    <n v="3955"/>
    <x v="10"/>
    <n v="12"/>
    <s v="ene"/>
    <n v="2025"/>
    <s v="Entrada"/>
    <x v="1"/>
    <x v="6"/>
    <n v="1"/>
    <n v="0"/>
    <n v="1"/>
    <n v="300"/>
    <n v="0"/>
    <n v="300"/>
    <n v="300"/>
  </r>
  <r>
    <n v="3956"/>
    <x v="10"/>
    <n v="12"/>
    <s v="ene"/>
    <n v="2025"/>
    <s v="Entrada"/>
    <x v="1"/>
    <x v="3"/>
    <n v="10"/>
    <n v="0"/>
    <n v="10"/>
    <n v="20000"/>
    <n v="0"/>
    <n v="20000"/>
    <n v="2000"/>
  </r>
  <r>
    <n v="3957"/>
    <x v="10"/>
    <n v="12"/>
    <s v="ene"/>
    <n v="2025"/>
    <s v="Entrada"/>
    <x v="1"/>
    <x v="5"/>
    <n v="11"/>
    <n v="0"/>
    <n v="11"/>
    <n v="5280"/>
    <n v="0"/>
    <n v="5280"/>
    <n v="480"/>
  </r>
  <r>
    <n v="3958"/>
    <x v="10"/>
    <n v="12"/>
    <s v="ene"/>
    <n v="2025"/>
    <s v="Salida"/>
    <x v="2"/>
    <x v="0"/>
    <n v="0"/>
    <n v="13"/>
    <n v="-13"/>
    <n v="0"/>
    <n v="9750"/>
    <n v="-9750"/>
    <n v="750"/>
  </r>
  <r>
    <n v="3959"/>
    <x v="10"/>
    <n v="12"/>
    <s v="ene"/>
    <n v="2025"/>
    <s v="Entrada"/>
    <x v="1"/>
    <x v="2"/>
    <n v="6"/>
    <n v="0"/>
    <n v="6"/>
    <n v="7200"/>
    <n v="0"/>
    <n v="7200"/>
    <n v="1200"/>
  </r>
  <r>
    <n v="3960"/>
    <x v="10"/>
    <n v="12"/>
    <s v="ene"/>
    <n v="2025"/>
    <s v="Salida"/>
    <x v="2"/>
    <x v="4"/>
    <n v="0"/>
    <n v="2"/>
    <n v="-2"/>
    <n v="0"/>
    <n v="140"/>
    <n v="-140"/>
    <n v="70"/>
  </r>
  <r>
    <n v="3961"/>
    <x v="10"/>
    <n v="12"/>
    <s v="ene"/>
    <n v="2025"/>
    <s v="Salida"/>
    <x v="2"/>
    <x v="1"/>
    <n v="0"/>
    <n v="16"/>
    <n v="-16"/>
    <n v="0"/>
    <n v="24000"/>
    <n v="-24000"/>
    <n v="1500"/>
  </r>
  <r>
    <n v="3962"/>
    <x v="10"/>
    <n v="12"/>
    <s v="ene"/>
    <n v="2025"/>
    <s v="Entrada"/>
    <x v="1"/>
    <x v="6"/>
    <n v="2"/>
    <n v="0"/>
    <n v="2"/>
    <n v="600"/>
    <n v="0"/>
    <n v="600"/>
    <n v="300"/>
  </r>
  <r>
    <n v="3963"/>
    <x v="10"/>
    <n v="12"/>
    <s v="ene"/>
    <n v="2025"/>
    <s v="Salida"/>
    <x v="2"/>
    <x v="3"/>
    <n v="0"/>
    <n v="3"/>
    <n v="-3"/>
    <n v="0"/>
    <n v="6900"/>
    <n v="-6900"/>
    <n v="2300"/>
  </r>
  <r>
    <n v="3964"/>
    <x v="10"/>
    <n v="12"/>
    <s v="ene"/>
    <n v="2025"/>
    <s v="Entrada"/>
    <x v="1"/>
    <x v="5"/>
    <n v="18"/>
    <n v="0"/>
    <n v="18"/>
    <n v="8640"/>
    <n v="0"/>
    <n v="8640"/>
    <n v="480"/>
  </r>
  <r>
    <n v="3965"/>
    <x v="10"/>
    <n v="12"/>
    <s v="ene"/>
    <n v="2025"/>
    <s v="Entrada"/>
    <x v="1"/>
    <x v="0"/>
    <n v="10"/>
    <n v="0"/>
    <n v="10"/>
    <n v="6500"/>
    <n v="0"/>
    <n v="6500"/>
    <n v="650"/>
  </r>
  <r>
    <n v="3966"/>
    <x v="10"/>
    <n v="12"/>
    <s v="ene"/>
    <n v="2025"/>
    <s v="Salida"/>
    <x v="2"/>
    <x v="2"/>
    <n v="0"/>
    <n v="17"/>
    <n v="-17"/>
    <n v="0"/>
    <n v="25500"/>
    <n v="-25500"/>
    <n v="1500"/>
  </r>
  <r>
    <n v="3967"/>
    <x v="10"/>
    <n v="12"/>
    <s v="ene"/>
    <n v="2025"/>
    <s v="Salida"/>
    <x v="2"/>
    <x v="4"/>
    <n v="0"/>
    <n v="15"/>
    <n v="-15"/>
    <n v="0"/>
    <n v="1050"/>
    <n v="-1050"/>
    <n v="70"/>
  </r>
  <r>
    <n v="3968"/>
    <x v="10"/>
    <n v="12"/>
    <s v="ene"/>
    <n v="2025"/>
    <s v="Salida"/>
    <x v="2"/>
    <x v="1"/>
    <n v="0"/>
    <n v="18"/>
    <n v="-18"/>
    <n v="0"/>
    <n v="27000"/>
    <n v="-27000"/>
    <n v="1500"/>
  </r>
  <r>
    <n v="3969"/>
    <x v="10"/>
    <n v="12"/>
    <s v="ene"/>
    <n v="2025"/>
    <s v="Salida"/>
    <x v="2"/>
    <x v="6"/>
    <n v="0"/>
    <n v="20"/>
    <n v="-20"/>
    <n v="0"/>
    <n v="8000"/>
    <n v="-8000"/>
    <n v="400"/>
  </r>
  <r>
    <n v="3970"/>
    <x v="10"/>
    <n v="12"/>
    <s v="ene"/>
    <n v="2025"/>
    <s v="Entrada"/>
    <x v="1"/>
    <x v="3"/>
    <n v="21"/>
    <n v="0"/>
    <n v="21"/>
    <n v="42000"/>
    <n v="0"/>
    <n v="42000"/>
    <n v="2000"/>
  </r>
  <r>
    <n v="3971"/>
    <x v="10"/>
    <n v="12"/>
    <s v="ene"/>
    <n v="2025"/>
    <s v="Entrada"/>
    <x v="1"/>
    <x v="5"/>
    <n v="3"/>
    <n v="0"/>
    <n v="3"/>
    <n v="1440"/>
    <n v="0"/>
    <n v="1440"/>
    <n v="480"/>
  </r>
  <r>
    <n v="3972"/>
    <x v="10"/>
    <n v="12"/>
    <s v="ene"/>
    <n v="2025"/>
    <s v="Entrada"/>
    <x v="1"/>
    <x v="0"/>
    <n v="11"/>
    <n v="0"/>
    <n v="11"/>
    <n v="7150"/>
    <n v="0"/>
    <n v="7150"/>
    <n v="650"/>
  </r>
  <r>
    <n v="3973"/>
    <x v="10"/>
    <n v="12"/>
    <s v="ene"/>
    <n v="2025"/>
    <s v="Entrada"/>
    <x v="1"/>
    <x v="2"/>
    <n v="6"/>
    <n v="0"/>
    <n v="6"/>
    <n v="7200"/>
    <n v="0"/>
    <n v="7200"/>
    <n v="1200"/>
  </r>
  <r>
    <n v="3974"/>
    <x v="10"/>
    <n v="12"/>
    <s v="ene"/>
    <n v="2025"/>
    <s v="Salida"/>
    <x v="2"/>
    <x v="4"/>
    <n v="0"/>
    <n v="1"/>
    <n v="-1"/>
    <n v="0"/>
    <n v="70"/>
    <n v="-70"/>
    <n v="70"/>
  </r>
  <r>
    <n v="3975"/>
    <x v="10"/>
    <n v="12"/>
    <s v="ene"/>
    <n v="2025"/>
    <s v="Salida"/>
    <x v="2"/>
    <x v="1"/>
    <n v="0"/>
    <n v="11"/>
    <n v="-11"/>
    <n v="0"/>
    <n v="16500"/>
    <n v="-16500"/>
    <n v="1500"/>
  </r>
  <r>
    <n v="3976"/>
    <x v="10"/>
    <n v="12"/>
    <s v="ene"/>
    <n v="2025"/>
    <s v="Salida"/>
    <x v="2"/>
    <x v="6"/>
    <n v="0"/>
    <n v="17"/>
    <n v="-17"/>
    <n v="0"/>
    <n v="6800"/>
    <n v="-6800"/>
    <n v="400"/>
  </r>
  <r>
    <n v="3977"/>
    <x v="10"/>
    <n v="12"/>
    <s v="ene"/>
    <n v="2025"/>
    <s v="Salida"/>
    <x v="2"/>
    <x v="3"/>
    <n v="0"/>
    <n v="2"/>
    <n v="-2"/>
    <n v="0"/>
    <n v="4600"/>
    <n v="-4600"/>
    <n v="2300"/>
  </r>
  <r>
    <n v="3978"/>
    <x v="10"/>
    <n v="12"/>
    <s v="ene"/>
    <n v="2025"/>
    <s v="Entrada"/>
    <x v="1"/>
    <x v="5"/>
    <n v="16"/>
    <n v="0"/>
    <n v="16"/>
    <n v="7680"/>
    <n v="0"/>
    <n v="7680"/>
    <n v="480"/>
  </r>
  <r>
    <n v="3979"/>
    <x v="10"/>
    <n v="12"/>
    <s v="ene"/>
    <n v="2025"/>
    <s v="Entrada"/>
    <x v="1"/>
    <x v="0"/>
    <n v="7"/>
    <n v="0"/>
    <n v="7"/>
    <n v="4550"/>
    <n v="0"/>
    <n v="4550"/>
    <n v="650"/>
  </r>
  <r>
    <n v="3980"/>
    <x v="10"/>
    <n v="12"/>
    <s v="ene"/>
    <n v="2025"/>
    <s v="Entrada"/>
    <x v="1"/>
    <x v="2"/>
    <n v="18"/>
    <n v="0"/>
    <n v="18"/>
    <n v="21600"/>
    <n v="0"/>
    <n v="21600"/>
    <n v="1200"/>
  </r>
  <r>
    <n v="3981"/>
    <x v="10"/>
    <n v="12"/>
    <s v="ene"/>
    <n v="2025"/>
    <s v="Entrada"/>
    <x v="1"/>
    <x v="4"/>
    <n v="6"/>
    <n v="0"/>
    <n v="6"/>
    <n v="300"/>
    <n v="0"/>
    <n v="300"/>
    <n v="50"/>
  </r>
  <r>
    <n v="3982"/>
    <x v="10"/>
    <n v="12"/>
    <s v="ene"/>
    <n v="2025"/>
    <s v="Salida"/>
    <x v="2"/>
    <x v="1"/>
    <n v="0"/>
    <n v="17"/>
    <n v="-17"/>
    <n v="0"/>
    <n v="25500"/>
    <n v="-25500"/>
    <n v="1500"/>
  </r>
  <r>
    <n v="3983"/>
    <x v="10"/>
    <n v="12"/>
    <s v="ene"/>
    <n v="2025"/>
    <s v="Salida"/>
    <x v="2"/>
    <x v="6"/>
    <n v="0"/>
    <n v="2"/>
    <n v="-2"/>
    <n v="0"/>
    <n v="800"/>
    <n v="-800"/>
    <n v="400"/>
  </r>
  <r>
    <n v="3984"/>
    <x v="10"/>
    <n v="12"/>
    <s v="ene"/>
    <n v="2025"/>
    <s v="Entrada"/>
    <x v="1"/>
    <x v="3"/>
    <n v="3"/>
    <n v="0"/>
    <n v="3"/>
    <n v="6000"/>
    <n v="0"/>
    <n v="6000"/>
    <n v="2000"/>
  </r>
  <r>
    <n v="3985"/>
    <x v="10"/>
    <n v="12"/>
    <s v="ene"/>
    <n v="2025"/>
    <s v="Salida"/>
    <x v="2"/>
    <x v="5"/>
    <n v="0"/>
    <n v="11"/>
    <n v="-11"/>
    <n v="0"/>
    <n v="4950"/>
    <n v="-4950"/>
    <n v="450"/>
  </r>
  <r>
    <n v="3986"/>
    <x v="10"/>
    <n v="12"/>
    <s v="ene"/>
    <n v="2025"/>
    <s v="Salida"/>
    <x v="2"/>
    <x v="0"/>
    <n v="0"/>
    <n v="16"/>
    <n v="-16"/>
    <n v="0"/>
    <n v="12000"/>
    <n v="-12000"/>
    <n v="750"/>
  </r>
  <r>
    <n v="3987"/>
    <x v="10"/>
    <n v="12"/>
    <s v="ene"/>
    <n v="2025"/>
    <s v="Salida"/>
    <x v="2"/>
    <x v="2"/>
    <n v="0"/>
    <n v="17"/>
    <n v="-17"/>
    <n v="0"/>
    <n v="25500"/>
    <n v="-25500"/>
    <n v="1500"/>
  </r>
  <r>
    <n v="3988"/>
    <x v="10"/>
    <n v="12"/>
    <s v="ene"/>
    <n v="2025"/>
    <s v="Salida"/>
    <x v="2"/>
    <x v="4"/>
    <n v="0"/>
    <n v="17"/>
    <n v="-17"/>
    <n v="0"/>
    <n v="1190"/>
    <n v="-1190"/>
    <n v="70"/>
  </r>
  <r>
    <n v="3989"/>
    <x v="10"/>
    <n v="12"/>
    <s v="ene"/>
    <n v="2025"/>
    <s v="Salida"/>
    <x v="2"/>
    <x v="1"/>
    <n v="0"/>
    <n v="10"/>
    <n v="-10"/>
    <n v="0"/>
    <n v="15000"/>
    <n v="-15000"/>
    <n v="1500"/>
  </r>
  <r>
    <n v="3990"/>
    <x v="10"/>
    <n v="12"/>
    <s v="ene"/>
    <n v="2025"/>
    <s v="Entrada"/>
    <x v="1"/>
    <x v="6"/>
    <n v="4"/>
    <n v="0"/>
    <n v="4"/>
    <n v="1200"/>
    <n v="0"/>
    <n v="1200"/>
    <n v="300"/>
  </r>
  <r>
    <n v="3991"/>
    <x v="10"/>
    <n v="12"/>
    <s v="ene"/>
    <n v="2025"/>
    <s v="Salida"/>
    <x v="2"/>
    <x v="3"/>
    <n v="0"/>
    <n v="2"/>
    <n v="-2"/>
    <n v="0"/>
    <n v="4600"/>
    <n v="-4600"/>
    <n v="2300"/>
  </r>
  <r>
    <n v="3992"/>
    <x v="10"/>
    <n v="12"/>
    <s v="ene"/>
    <n v="2025"/>
    <s v="Entrada"/>
    <x v="1"/>
    <x v="5"/>
    <n v="3"/>
    <n v="0"/>
    <n v="3"/>
    <n v="1440"/>
    <n v="0"/>
    <n v="1440"/>
    <n v="480"/>
  </r>
  <r>
    <n v="3993"/>
    <x v="10"/>
    <n v="12"/>
    <s v="ene"/>
    <n v="2025"/>
    <s v="Salida"/>
    <x v="2"/>
    <x v="0"/>
    <n v="0"/>
    <n v="2"/>
    <n v="-2"/>
    <n v="0"/>
    <n v="1500"/>
    <n v="-1500"/>
    <n v="750"/>
  </r>
  <r>
    <n v="3994"/>
    <x v="10"/>
    <n v="12"/>
    <s v="ene"/>
    <n v="2025"/>
    <s v="Salida"/>
    <x v="2"/>
    <x v="2"/>
    <n v="0"/>
    <n v="17"/>
    <n v="-17"/>
    <n v="0"/>
    <n v="25500"/>
    <n v="-25500"/>
    <n v="1500"/>
  </r>
  <r>
    <n v="3995"/>
    <x v="10"/>
    <n v="12"/>
    <s v="ene"/>
    <n v="2025"/>
    <s v="Entrada"/>
    <x v="1"/>
    <x v="4"/>
    <n v="3"/>
    <n v="0"/>
    <n v="3"/>
    <n v="150"/>
    <n v="0"/>
    <n v="150"/>
    <n v="50"/>
  </r>
  <r>
    <n v="3996"/>
    <x v="10"/>
    <n v="12"/>
    <s v="ene"/>
    <n v="2025"/>
    <s v="Salida"/>
    <x v="2"/>
    <x v="1"/>
    <n v="0"/>
    <n v="20"/>
    <n v="-20"/>
    <n v="0"/>
    <n v="30000"/>
    <n v="-30000"/>
    <n v="1500"/>
  </r>
  <r>
    <n v="3997"/>
    <x v="10"/>
    <n v="12"/>
    <s v="ene"/>
    <n v="2025"/>
    <s v="Entrada"/>
    <x v="1"/>
    <x v="6"/>
    <n v="8"/>
    <n v="0"/>
    <n v="8"/>
    <n v="2400"/>
    <n v="0"/>
    <n v="2400"/>
    <n v="300"/>
  </r>
  <r>
    <n v="3998"/>
    <x v="10"/>
    <n v="12"/>
    <s v="ene"/>
    <n v="2025"/>
    <s v="Entrada"/>
    <x v="1"/>
    <x v="3"/>
    <n v="22"/>
    <n v="0"/>
    <n v="22"/>
    <n v="44000"/>
    <n v="0"/>
    <n v="44000"/>
    <n v="2000"/>
  </r>
  <r>
    <n v="3999"/>
    <x v="10"/>
    <n v="12"/>
    <s v="ene"/>
    <n v="2025"/>
    <s v="Salida"/>
    <x v="2"/>
    <x v="5"/>
    <n v="0"/>
    <n v="5"/>
    <n v="-5"/>
    <n v="0"/>
    <n v="2250"/>
    <n v="-2250"/>
    <n v="450"/>
  </r>
  <r>
    <n v="4000"/>
    <x v="10"/>
    <n v="12"/>
    <s v="ene"/>
    <n v="2025"/>
    <s v="Entrada"/>
    <x v="1"/>
    <x v="0"/>
    <n v="3"/>
    <n v="0"/>
    <n v="3"/>
    <n v="1950"/>
    <n v="0"/>
    <n v="1950"/>
    <n v="650"/>
  </r>
  <r>
    <n v="4001"/>
    <x v="10"/>
    <n v="12"/>
    <s v="ene"/>
    <n v="2025"/>
    <s v="Salida"/>
    <x v="2"/>
    <x v="2"/>
    <n v="0"/>
    <n v="17"/>
    <n v="-17"/>
    <n v="0"/>
    <n v="25500"/>
    <n v="-25500"/>
    <n v="1500"/>
  </r>
  <r>
    <n v="4002"/>
    <x v="10"/>
    <n v="12"/>
    <s v="ene"/>
    <n v="2025"/>
    <s v="Entrada"/>
    <x v="1"/>
    <x v="4"/>
    <n v="3"/>
    <n v="0"/>
    <n v="3"/>
    <n v="150"/>
    <n v="0"/>
    <n v="150"/>
    <n v="50"/>
  </r>
  <r>
    <n v="4003"/>
    <x v="10"/>
    <n v="12"/>
    <s v="ene"/>
    <n v="2025"/>
    <s v="Salida"/>
    <x v="2"/>
    <x v="1"/>
    <n v="0"/>
    <n v="4"/>
    <n v="-4"/>
    <n v="0"/>
    <n v="6000"/>
    <n v="-6000"/>
    <n v="1500"/>
  </r>
  <r>
    <n v="4004"/>
    <x v="10"/>
    <n v="12"/>
    <s v="ene"/>
    <n v="2025"/>
    <s v="Entrada"/>
    <x v="1"/>
    <x v="6"/>
    <n v="22"/>
    <n v="0"/>
    <n v="22"/>
    <n v="6600"/>
    <n v="0"/>
    <n v="6600"/>
    <n v="300"/>
  </r>
  <r>
    <n v="4005"/>
    <x v="10"/>
    <n v="12"/>
    <s v="ene"/>
    <n v="2025"/>
    <s v="Entrada"/>
    <x v="1"/>
    <x v="3"/>
    <n v="11"/>
    <n v="0"/>
    <n v="11"/>
    <n v="22000"/>
    <n v="0"/>
    <n v="22000"/>
    <n v="2000"/>
  </r>
  <r>
    <n v="4006"/>
    <x v="10"/>
    <n v="12"/>
    <s v="ene"/>
    <n v="2025"/>
    <s v="Entrada"/>
    <x v="1"/>
    <x v="5"/>
    <n v="10"/>
    <n v="0"/>
    <n v="10"/>
    <n v="4800"/>
    <n v="0"/>
    <n v="4800"/>
    <n v="480"/>
  </r>
  <r>
    <n v="4007"/>
    <x v="10"/>
    <n v="12"/>
    <s v="ene"/>
    <n v="2025"/>
    <s v="Salida"/>
    <x v="2"/>
    <x v="0"/>
    <n v="0"/>
    <n v="10"/>
    <n v="-10"/>
    <n v="0"/>
    <n v="7500"/>
    <n v="-7500"/>
    <n v="750"/>
  </r>
  <r>
    <n v="4008"/>
    <x v="10"/>
    <n v="12"/>
    <s v="ene"/>
    <n v="2025"/>
    <s v="Salida"/>
    <x v="2"/>
    <x v="2"/>
    <n v="0"/>
    <n v="10"/>
    <n v="-10"/>
    <n v="0"/>
    <n v="15000"/>
    <n v="-15000"/>
    <n v="1500"/>
  </r>
  <r>
    <n v="4009"/>
    <x v="10"/>
    <n v="12"/>
    <s v="ene"/>
    <n v="2025"/>
    <s v="Salida"/>
    <x v="2"/>
    <x v="4"/>
    <n v="0"/>
    <n v="12"/>
    <n v="-12"/>
    <n v="0"/>
    <n v="840"/>
    <n v="-840"/>
    <n v="70"/>
  </r>
  <r>
    <n v="4010"/>
    <x v="10"/>
    <n v="12"/>
    <s v="ene"/>
    <n v="2025"/>
    <s v="Entrada"/>
    <x v="1"/>
    <x v="1"/>
    <n v="3"/>
    <n v="0"/>
    <n v="3"/>
    <n v="3600"/>
    <n v="0"/>
    <n v="3600"/>
    <n v="1200"/>
  </r>
  <r>
    <n v="4011"/>
    <x v="10"/>
    <n v="12"/>
    <s v="ene"/>
    <n v="2025"/>
    <s v="Entrada"/>
    <x v="1"/>
    <x v="6"/>
    <n v="3"/>
    <n v="0"/>
    <n v="3"/>
    <n v="900"/>
    <n v="0"/>
    <n v="900"/>
    <n v="300"/>
  </r>
  <r>
    <n v="4012"/>
    <x v="10"/>
    <n v="12"/>
    <s v="ene"/>
    <n v="2025"/>
    <s v="Salida"/>
    <x v="2"/>
    <x v="3"/>
    <n v="0"/>
    <n v="16"/>
    <n v="-16"/>
    <n v="0"/>
    <n v="36800"/>
    <n v="-36800"/>
    <n v="2300"/>
  </r>
  <r>
    <n v="4013"/>
    <x v="10"/>
    <n v="12"/>
    <s v="ene"/>
    <n v="2025"/>
    <s v="Salida"/>
    <x v="2"/>
    <x v="5"/>
    <n v="0"/>
    <n v="12"/>
    <n v="-12"/>
    <n v="0"/>
    <n v="5400"/>
    <n v="-5400"/>
    <n v="450"/>
  </r>
  <r>
    <n v="4014"/>
    <x v="10"/>
    <n v="12"/>
    <s v="ene"/>
    <n v="2025"/>
    <s v="Salida"/>
    <x v="2"/>
    <x v="0"/>
    <n v="0"/>
    <n v="15"/>
    <n v="-15"/>
    <n v="0"/>
    <n v="11250"/>
    <n v="-11250"/>
    <n v="750"/>
  </r>
  <r>
    <n v="4015"/>
    <x v="10"/>
    <n v="12"/>
    <s v="ene"/>
    <n v="2025"/>
    <s v="Salida"/>
    <x v="2"/>
    <x v="2"/>
    <n v="0"/>
    <n v="4"/>
    <n v="-4"/>
    <n v="0"/>
    <n v="6000"/>
    <n v="-6000"/>
    <n v="1500"/>
  </r>
  <r>
    <n v="4016"/>
    <x v="10"/>
    <n v="12"/>
    <s v="ene"/>
    <n v="2025"/>
    <s v="Salida"/>
    <x v="2"/>
    <x v="4"/>
    <n v="0"/>
    <n v="17"/>
    <n v="-17"/>
    <n v="0"/>
    <n v="1190"/>
    <n v="-1190"/>
    <n v="70"/>
  </r>
  <r>
    <n v="4017"/>
    <x v="10"/>
    <n v="12"/>
    <s v="ene"/>
    <n v="2025"/>
    <s v="Entrada"/>
    <x v="1"/>
    <x v="1"/>
    <n v="3"/>
    <n v="0"/>
    <n v="3"/>
    <n v="3600"/>
    <n v="0"/>
    <n v="3600"/>
    <n v="1200"/>
  </r>
  <r>
    <n v="4018"/>
    <x v="10"/>
    <n v="12"/>
    <s v="ene"/>
    <n v="2025"/>
    <s v="Salida"/>
    <x v="2"/>
    <x v="6"/>
    <n v="0"/>
    <n v="17"/>
    <n v="-17"/>
    <n v="0"/>
    <n v="6800"/>
    <n v="-6800"/>
    <n v="400"/>
  </r>
  <r>
    <n v="4019"/>
    <x v="10"/>
    <n v="12"/>
    <s v="ene"/>
    <n v="2025"/>
    <s v="Salida"/>
    <x v="2"/>
    <x v="3"/>
    <n v="0"/>
    <n v="18"/>
    <n v="-18"/>
    <n v="0"/>
    <n v="41400"/>
    <n v="-41400"/>
    <n v="2300"/>
  </r>
  <r>
    <n v="4020"/>
    <x v="10"/>
    <n v="12"/>
    <s v="ene"/>
    <n v="2025"/>
    <s v="Entrada"/>
    <x v="1"/>
    <x v="5"/>
    <n v="13"/>
    <n v="0"/>
    <n v="13"/>
    <n v="6240"/>
    <n v="0"/>
    <n v="6240"/>
    <n v="480"/>
  </r>
  <r>
    <n v="4021"/>
    <x v="10"/>
    <n v="12"/>
    <s v="ene"/>
    <n v="2025"/>
    <s v="Entrada"/>
    <x v="1"/>
    <x v="0"/>
    <n v="3"/>
    <n v="0"/>
    <n v="3"/>
    <n v="1950"/>
    <n v="0"/>
    <n v="1950"/>
    <n v="650"/>
  </r>
  <r>
    <n v="4022"/>
    <x v="10"/>
    <n v="12"/>
    <s v="ene"/>
    <n v="2025"/>
    <s v="Entrada"/>
    <x v="1"/>
    <x v="2"/>
    <n v="3"/>
    <n v="0"/>
    <n v="3"/>
    <n v="3600"/>
    <n v="0"/>
    <n v="3600"/>
    <n v="1200"/>
  </r>
  <r>
    <n v="4023"/>
    <x v="10"/>
    <n v="12"/>
    <s v="ene"/>
    <n v="2025"/>
    <s v="Entrada"/>
    <x v="1"/>
    <x v="4"/>
    <n v="22"/>
    <n v="0"/>
    <n v="22"/>
    <n v="1100"/>
    <n v="0"/>
    <n v="1100"/>
    <n v="50"/>
  </r>
  <r>
    <n v="4024"/>
    <x v="10"/>
    <n v="12"/>
    <s v="ene"/>
    <n v="2025"/>
    <s v="Salida"/>
    <x v="2"/>
    <x v="1"/>
    <n v="0"/>
    <n v="20"/>
    <n v="-20"/>
    <n v="0"/>
    <n v="30000"/>
    <n v="-30000"/>
    <n v="1500"/>
  </r>
  <r>
    <n v="4025"/>
    <x v="10"/>
    <n v="12"/>
    <s v="ene"/>
    <n v="2025"/>
    <s v="Salida"/>
    <x v="2"/>
    <x v="6"/>
    <n v="0"/>
    <n v="15"/>
    <n v="-15"/>
    <n v="0"/>
    <n v="6000"/>
    <n v="-6000"/>
    <n v="400"/>
  </r>
  <r>
    <n v="4026"/>
    <x v="10"/>
    <n v="12"/>
    <s v="ene"/>
    <n v="2025"/>
    <s v="Entrada"/>
    <x v="1"/>
    <x v="3"/>
    <n v="20"/>
    <n v="0"/>
    <n v="20"/>
    <n v="40000"/>
    <n v="0"/>
    <n v="40000"/>
    <n v="2000"/>
  </r>
  <r>
    <n v="4027"/>
    <x v="10"/>
    <n v="12"/>
    <s v="ene"/>
    <n v="2025"/>
    <s v="Salida"/>
    <x v="2"/>
    <x v="5"/>
    <n v="0"/>
    <n v="17"/>
    <n v="-17"/>
    <n v="0"/>
    <n v="7650"/>
    <n v="-7650"/>
    <n v="450"/>
  </r>
  <r>
    <n v="4028"/>
    <x v="10"/>
    <n v="12"/>
    <s v="ene"/>
    <n v="2025"/>
    <s v="Salida"/>
    <x v="2"/>
    <x v="0"/>
    <n v="0"/>
    <n v="2"/>
    <n v="-2"/>
    <n v="0"/>
    <n v="1500"/>
    <n v="-1500"/>
    <n v="750"/>
  </r>
  <r>
    <n v="4029"/>
    <x v="10"/>
    <n v="12"/>
    <s v="ene"/>
    <n v="2025"/>
    <s v="Salida"/>
    <x v="2"/>
    <x v="2"/>
    <n v="0"/>
    <n v="16"/>
    <n v="-16"/>
    <n v="0"/>
    <n v="24000"/>
    <n v="-24000"/>
    <n v="1500"/>
  </r>
  <r>
    <n v="4030"/>
    <x v="10"/>
    <n v="12"/>
    <s v="ene"/>
    <n v="2025"/>
    <s v="Entrada"/>
    <x v="1"/>
    <x v="4"/>
    <n v="13"/>
    <n v="0"/>
    <n v="13"/>
    <n v="650"/>
    <n v="0"/>
    <n v="650"/>
    <n v="50"/>
  </r>
  <r>
    <n v="4031"/>
    <x v="10"/>
    <n v="12"/>
    <s v="ene"/>
    <n v="2025"/>
    <s v="Salida"/>
    <x v="2"/>
    <x v="1"/>
    <n v="0"/>
    <n v="1"/>
    <n v="-1"/>
    <n v="0"/>
    <n v="1500"/>
    <n v="-1500"/>
    <n v="1500"/>
  </r>
  <r>
    <n v="4032"/>
    <x v="10"/>
    <n v="12"/>
    <s v="ene"/>
    <n v="2025"/>
    <s v="Entrada"/>
    <x v="1"/>
    <x v="6"/>
    <n v="3"/>
    <n v="0"/>
    <n v="3"/>
    <n v="900"/>
    <n v="0"/>
    <n v="900"/>
    <n v="300"/>
  </r>
  <r>
    <n v="4033"/>
    <x v="10"/>
    <n v="12"/>
    <s v="ene"/>
    <n v="2025"/>
    <s v="Entrada"/>
    <x v="1"/>
    <x v="3"/>
    <n v="3"/>
    <n v="0"/>
    <n v="3"/>
    <n v="6000"/>
    <n v="0"/>
    <n v="6000"/>
    <n v="2000"/>
  </r>
  <r>
    <n v="4034"/>
    <x v="10"/>
    <n v="12"/>
    <s v="ene"/>
    <n v="2025"/>
    <s v="Salida"/>
    <x v="2"/>
    <x v="5"/>
    <n v="0"/>
    <n v="2"/>
    <n v="-2"/>
    <n v="0"/>
    <n v="900"/>
    <n v="-900"/>
    <n v="450"/>
  </r>
  <r>
    <n v="4035"/>
    <x v="10"/>
    <n v="12"/>
    <s v="ene"/>
    <n v="2025"/>
    <s v="Salida"/>
    <x v="2"/>
    <x v="0"/>
    <n v="0"/>
    <n v="15"/>
    <n v="-15"/>
    <n v="0"/>
    <n v="11250"/>
    <n v="-11250"/>
    <n v="750"/>
  </r>
  <r>
    <n v="4036"/>
    <x v="10"/>
    <n v="12"/>
    <s v="ene"/>
    <n v="2025"/>
    <s v="Salida"/>
    <x v="2"/>
    <x v="2"/>
    <n v="0"/>
    <n v="5"/>
    <n v="-5"/>
    <n v="0"/>
    <n v="7500"/>
    <n v="-7500"/>
    <n v="1500"/>
  </r>
  <r>
    <n v="4037"/>
    <x v="10"/>
    <n v="12"/>
    <s v="ene"/>
    <n v="2025"/>
    <s v="Entrada"/>
    <x v="1"/>
    <x v="4"/>
    <n v="4"/>
    <n v="0"/>
    <n v="4"/>
    <n v="200"/>
    <n v="0"/>
    <n v="200"/>
    <n v="50"/>
  </r>
  <r>
    <n v="4038"/>
    <x v="10"/>
    <n v="12"/>
    <s v="ene"/>
    <n v="2025"/>
    <s v="Entrada"/>
    <x v="1"/>
    <x v="1"/>
    <n v="3"/>
    <n v="0"/>
    <n v="3"/>
    <n v="3600"/>
    <n v="0"/>
    <n v="3600"/>
    <n v="1200"/>
  </r>
  <r>
    <n v="4039"/>
    <x v="10"/>
    <n v="12"/>
    <s v="ene"/>
    <n v="2025"/>
    <s v="Entrada"/>
    <x v="1"/>
    <x v="6"/>
    <n v="16"/>
    <n v="0"/>
    <n v="16"/>
    <n v="4800"/>
    <n v="0"/>
    <n v="4800"/>
    <n v="300"/>
  </r>
  <r>
    <n v="4040"/>
    <x v="10"/>
    <n v="12"/>
    <s v="ene"/>
    <n v="2025"/>
    <s v="Salida"/>
    <x v="2"/>
    <x v="3"/>
    <n v="0"/>
    <n v="10"/>
    <n v="-10"/>
    <n v="0"/>
    <n v="23000"/>
    <n v="-23000"/>
    <n v="2300"/>
  </r>
  <r>
    <n v="4041"/>
    <x v="10"/>
    <n v="12"/>
    <s v="ene"/>
    <n v="2025"/>
    <s v="Entrada"/>
    <x v="1"/>
    <x v="5"/>
    <n v="3"/>
    <n v="0"/>
    <n v="3"/>
    <n v="1440"/>
    <n v="0"/>
    <n v="1440"/>
    <n v="480"/>
  </r>
  <r>
    <n v="4042"/>
    <x v="10"/>
    <n v="12"/>
    <s v="ene"/>
    <n v="2025"/>
    <s v="Entrada"/>
    <x v="1"/>
    <x v="0"/>
    <n v="12"/>
    <n v="0"/>
    <n v="12"/>
    <n v="7800"/>
    <n v="0"/>
    <n v="7800"/>
    <n v="650"/>
  </r>
  <r>
    <n v="4043"/>
    <x v="10"/>
    <n v="12"/>
    <s v="ene"/>
    <n v="2025"/>
    <s v="Salida"/>
    <x v="2"/>
    <x v="2"/>
    <n v="0"/>
    <n v="19"/>
    <n v="-19"/>
    <n v="0"/>
    <n v="28500"/>
    <n v="-28500"/>
    <n v="1500"/>
  </r>
  <r>
    <n v="4044"/>
    <x v="10"/>
    <n v="12"/>
    <s v="ene"/>
    <n v="2025"/>
    <s v="Entrada"/>
    <x v="1"/>
    <x v="4"/>
    <n v="3"/>
    <n v="0"/>
    <n v="3"/>
    <n v="150"/>
    <n v="0"/>
    <n v="150"/>
    <n v="50"/>
  </r>
  <r>
    <n v="4045"/>
    <x v="10"/>
    <n v="12"/>
    <s v="ene"/>
    <n v="2025"/>
    <s v="Salida"/>
    <x v="2"/>
    <x v="1"/>
    <n v="0"/>
    <n v="20"/>
    <n v="-20"/>
    <n v="0"/>
    <n v="30000"/>
    <n v="-30000"/>
    <n v="1500"/>
  </r>
  <r>
    <n v="4046"/>
    <x v="10"/>
    <n v="12"/>
    <s v="ene"/>
    <n v="2025"/>
    <s v="Salida"/>
    <x v="2"/>
    <x v="6"/>
    <n v="0"/>
    <n v="17"/>
    <n v="-17"/>
    <n v="0"/>
    <n v="6800"/>
    <n v="-6800"/>
    <n v="400"/>
  </r>
  <r>
    <n v="4047"/>
    <x v="10"/>
    <n v="12"/>
    <s v="ene"/>
    <n v="2025"/>
    <s v="Entrada"/>
    <x v="1"/>
    <x v="3"/>
    <n v="13"/>
    <n v="0"/>
    <n v="13"/>
    <n v="26000"/>
    <n v="0"/>
    <n v="26000"/>
    <n v="2000"/>
  </r>
  <r>
    <n v="4048"/>
    <x v="10"/>
    <n v="12"/>
    <s v="ene"/>
    <n v="2025"/>
    <s v="Entrada"/>
    <x v="1"/>
    <x v="5"/>
    <n v="7"/>
    <n v="0"/>
    <n v="7"/>
    <n v="3360"/>
    <n v="0"/>
    <n v="3360"/>
    <n v="480"/>
  </r>
  <r>
    <n v="4049"/>
    <x v="10"/>
    <n v="12"/>
    <s v="ene"/>
    <n v="2025"/>
    <s v="Entrada"/>
    <x v="1"/>
    <x v="0"/>
    <n v="10"/>
    <n v="0"/>
    <n v="10"/>
    <n v="6500"/>
    <n v="0"/>
    <n v="6500"/>
    <n v="650"/>
  </r>
  <r>
    <n v="4050"/>
    <x v="10"/>
    <n v="12"/>
    <s v="ene"/>
    <n v="2025"/>
    <s v="Salida"/>
    <x v="2"/>
    <x v="2"/>
    <n v="0"/>
    <n v="1"/>
    <n v="-1"/>
    <n v="0"/>
    <n v="1500"/>
    <n v="-1500"/>
    <n v="1500"/>
  </r>
  <r>
    <n v="4051"/>
    <x v="10"/>
    <n v="12"/>
    <s v="ene"/>
    <n v="2025"/>
    <s v="Entrada"/>
    <x v="1"/>
    <x v="4"/>
    <n v="13"/>
    <n v="0"/>
    <n v="13"/>
    <n v="650"/>
    <n v="0"/>
    <n v="650"/>
    <n v="50"/>
  </r>
  <r>
    <n v="4052"/>
    <x v="10"/>
    <n v="12"/>
    <s v="ene"/>
    <n v="2025"/>
    <s v="Entrada"/>
    <x v="1"/>
    <x v="1"/>
    <n v="1"/>
    <n v="0"/>
    <n v="1"/>
    <n v="1200"/>
    <n v="0"/>
    <n v="1200"/>
    <n v="1200"/>
  </r>
  <r>
    <n v="4053"/>
    <x v="10"/>
    <n v="12"/>
    <s v="ene"/>
    <n v="2025"/>
    <s v="Entrada"/>
    <x v="1"/>
    <x v="6"/>
    <n v="9"/>
    <n v="0"/>
    <n v="9"/>
    <n v="2700"/>
    <n v="0"/>
    <n v="2700"/>
    <n v="300"/>
  </r>
  <r>
    <n v="4054"/>
    <x v="10"/>
    <n v="12"/>
    <s v="ene"/>
    <n v="2025"/>
    <s v="Entrada"/>
    <x v="1"/>
    <x v="3"/>
    <n v="1"/>
    <n v="0"/>
    <n v="1"/>
    <n v="2000"/>
    <n v="0"/>
    <n v="2000"/>
    <n v="2000"/>
  </r>
  <r>
    <n v="4055"/>
    <x v="10"/>
    <n v="12"/>
    <s v="ene"/>
    <n v="2025"/>
    <s v="Entrada"/>
    <x v="1"/>
    <x v="5"/>
    <n v="14"/>
    <n v="0"/>
    <n v="14"/>
    <n v="6720"/>
    <n v="0"/>
    <n v="6720"/>
    <n v="480"/>
  </r>
  <r>
    <n v="4056"/>
    <x v="10"/>
    <n v="12"/>
    <s v="ene"/>
    <n v="2025"/>
    <s v="Salida"/>
    <x v="2"/>
    <x v="0"/>
    <n v="0"/>
    <n v="17"/>
    <n v="-17"/>
    <n v="0"/>
    <n v="12750"/>
    <n v="-12750"/>
    <n v="750"/>
  </r>
  <r>
    <n v="4057"/>
    <x v="10"/>
    <n v="12"/>
    <s v="ene"/>
    <n v="2025"/>
    <s v="Entrada"/>
    <x v="1"/>
    <x v="2"/>
    <n v="3"/>
    <n v="0"/>
    <n v="3"/>
    <n v="3600"/>
    <n v="0"/>
    <n v="3600"/>
    <n v="1200"/>
  </r>
  <r>
    <n v="4058"/>
    <x v="10"/>
    <n v="12"/>
    <s v="ene"/>
    <n v="2025"/>
    <s v="Entrada"/>
    <x v="1"/>
    <x v="4"/>
    <n v="1"/>
    <n v="0"/>
    <n v="1"/>
    <n v="50"/>
    <n v="0"/>
    <n v="50"/>
    <n v="50"/>
  </r>
  <r>
    <n v="4059"/>
    <x v="10"/>
    <n v="12"/>
    <s v="ene"/>
    <n v="2025"/>
    <s v="Entrada"/>
    <x v="1"/>
    <x v="1"/>
    <n v="3"/>
    <n v="0"/>
    <n v="3"/>
    <n v="3600"/>
    <n v="0"/>
    <n v="3600"/>
    <n v="1200"/>
  </r>
  <r>
    <n v="4060"/>
    <x v="10"/>
    <n v="12"/>
    <s v="ene"/>
    <n v="2025"/>
    <s v="Salida"/>
    <x v="2"/>
    <x v="6"/>
    <n v="0"/>
    <n v="17"/>
    <n v="-17"/>
    <n v="0"/>
    <n v="6800"/>
    <n v="-6800"/>
    <n v="400"/>
  </r>
  <r>
    <n v="4061"/>
    <x v="10"/>
    <n v="12"/>
    <s v="ene"/>
    <n v="2025"/>
    <s v="Salida"/>
    <x v="2"/>
    <x v="3"/>
    <n v="0"/>
    <n v="12"/>
    <n v="-12"/>
    <n v="0"/>
    <n v="27600"/>
    <n v="-27600"/>
    <n v="2300"/>
  </r>
  <r>
    <n v="4062"/>
    <x v="10"/>
    <n v="12"/>
    <s v="ene"/>
    <n v="2025"/>
    <s v="Salida"/>
    <x v="2"/>
    <x v="5"/>
    <n v="0"/>
    <n v="17"/>
    <n v="-17"/>
    <n v="0"/>
    <n v="7650"/>
    <n v="-7650"/>
    <n v="450"/>
  </r>
  <r>
    <n v="4063"/>
    <x v="10"/>
    <n v="12"/>
    <s v="ene"/>
    <n v="2025"/>
    <s v="Entrada"/>
    <x v="1"/>
    <x v="0"/>
    <n v="7"/>
    <n v="0"/>
    <n v="7"/>
    <n v="4550"/>
    <n v="0"/>
    <n v="4550"/>
    <n v="650"/>
  </r>
  <r>
    <n v="4064"/>
    <x v="10"/>
    <n v="12"/>
    <s v="ene"/>
    <n v="2025"/>
    <s v="Salida"/>
    <x v="2"/>
    <x v="2"/>
    <n v="0"/>
    <n v="3"/>
    <n v="-3"/>
    <n v="0"/>
    <n v="4500"/>
    <n v="-4500"/>
    <n v="1500"/>
  </r>
  <r>
    <n v="4065"/>
    <x v="10"/>
    <n v="12"/>
    <s v="ene"/>
    <n v="2025"/>
    <s v="Salida"/>
    <x v="2"/>
    <x v="4"/>
    <n v="0"/>
    <n v="17"/>
    <n v="-17"/>
    <n v="0"/>
    <n v="1190"/>
    <n v="-1190"/>
    <n v="70"/>
  </r>
  <r>
    <n v="4066"/>
    <x v="10"/>
    <n v="12"/>
    <s v="ene"/>
    <n v="2025"/>
    <s v="Entrada"/>
    <x v="1"/>
    <x v="1"/>
    <n v="4"/>
    <n v="0"/>
    <n v="4"/>
    <n v="4800"/>
    <n v="0"/>
    <n v="4800"/>
    <n v="1200"/>
  </r>
  <r>
    <n v="4067"/>
    <x v="10"/>
    <n v="12"/>
    <s v="ene"/>
    <n v="2025"/>
    <s v="Salida"/>
    <x v="2"/>
    <x v="6"/>
    <n v="0"/>
    <n v="17"/>
    <n v="-17"/>
    <n v="0"/>
    <n v="6800"/>
    <n v="-6800"/>
    <n v="400"/>
  </r>
  <r>
    <n v="4068"/>
    <x v="10"/>
    <n v="12"/>
    <s v="ene"/>
    <n v="2025"/>
    <s v="Salida"/>
    <x v="2"/>
    <x v="3"/>
    <n v="0"/>
    <n v="17"/>
    <n v="-17"/>
    <n v="0"/>
    <n v="39100"/>
    <n v="-39100"/>
    <n v="2300"/>
  </r>
  <r>
    <n v="4069"/>
    <x v="10"/>
    <n v="12"/>
    <s v="ene"/>
    <n v="2025"/>
    <s v="Salida"/>
    <x v="2"/>
    <x v="5"/>
    <n v="0"/>
    <n v="11"/>
    <n v="-11"/>
    <n v="0"/>
    <n v="4950"/>
    <n v="-4950"/>
    <n v="450"/>
  </r>
  <r>
    <n v="4070"/>
    <x v="10"/>
    <n v="12"/>
    <s v="ene"/>
    <n v="2025"/>
    <s v="Entrada"/>
    <x v="1"/>
    <x v="0"/>
    <n v="13"/>
    <n v="0"/>
    <n v="13"/>
    <n v="8450"/>
    <n v="0"/>
    <n v="8450"/>
    <n v="650"/>
  </r>
  <r>
    <n v="4071"/>
    <x v="10"/>
    <n v="12"/>
    <s v="ene"/>
    <n v="2025"/>
    <s v="Salida"/>
    <x v="2"/>
    <x v="2"/>
    <n v="0"/>
    <n v="17"/>
    <n v="-17"/>
    <n v="0"/>
    <n v="25500"/>
    <n v="-25500"/>
    <n v="1500"/>
  </r>
  <r>
    <n v="4072"/>
    <x v="10"/>
    <n v="12"/>
    <s v="ene"/>
    <n v="2025"/>
    <s v="Entrada"/>
    <x v="1"/>
    <x v="4"/>
    <n v="3"/>
    <n v="0"/>
    <n v="3"/>
    <n v="150"/>
    <n v="0"/>
    <n v="150"/>
    <n v="50"/>
  </r>
  <r>
    <n v="4073"/>
    <x v="10"/>
    <n v="12"/>
    <s v="ene"/>
    <n v="2025"/>
    <s v="Salida"/>
    <x v="2"/>
    <x v="1"/>
    <n v="0"/>
    <n v="10"/>
    <n v="-10"/>
    <n v="0"/>
    <n v="15000"/>
    <n v="-15000"/>
    <n v="1500"/>
  </r>
  <r>
    <n v="4074"/>
    <x v="10"/>
    <n v="12"/>
    <s v="ene"/>
    <n v="2025"/>
    <s v="Entrada"/>
    <x v="1"/>
    <x v="6"/>
    <n v="3"/>
    <n v="0"/>
    <n v="3"/>
    <n v="900"/>
    <n v="0"/>
    <n v="900"/>
    <n v="300"/>
  </r>
  <r>
    <n v="4075"/>
    <x v="10"/>
    <n v="12"/>
    <s v="ene"/>
    <n v="2025"/>
    <s v="Entrada"/>
    <x v="1"/>
    <x v="3"/>
    <n v="20"/>
    <n v="0"/>
    <n v="20"/>
    <n v="40000"/>
    <n v="0"/>
    <n v="40000"/>
    <n v="2000"/>
  </r>
  <r>
    <n v="4076"/>
    <x v="10"/>
    <n v="12"/>
    <s v="ene"/>
    <n v="2025"/>
    <s v="Entrada"/>
    <x v="1"/>
    <x v="5"/>
    <n v="3"/>
    <n v="0"/>
    <n v="3"/>
    <n v="1440"/>
    <n v="0"/>
    <n v="1440"/>
    <n v="480"/>
  </r>
  <r>
    <n v="4077"/>
    <x v="10"/>
    <n v="12"/>
    <s v="ene"/>
    <n v="2025"/>
    <s v="Entrada"/>
    <x v="1"/>
    <x v="0"/>
    <n v="20"/>
    <n v="0"/>
    <n v="20"/>
    <n v="13000"/>
    <n v="0"/>
    <n v="13000"/>
    <n v="650"/>
  </r>
  <r>
    <n v="4078"/>
    <x v="10"/>
    <n v="12"/>
    <s v="ene"/>
    <n v="2025"/>
    <s v="Entrada"/>
    <x v="1"/>
    <x v="2"/>
    <n v="3"/>
    <n v="0"/>
    <n v="3"/>
    <n v="3600"/>
    <n v="0"/>
    <n v="3600"/>
    <n v="1200"/>
  </r>
  <r>
    <n v="4079"/>
    <x v="10"/>
    <n v="12"/>
    <s v="ene"/>
    <n v="2025"/>
    <s v="Salida"/>
    <x v="2"/>
    <x v="4"/>
    <n v="0"/>
    <n v="3"/>
    <n v="-3"/>
    <n v="0"/>
    <n v="210"/>
    <n v="-210"/>
    <n v="70"/>
  </r>
  <r>
    <n v="4080"/>
    <x v="10"/>
    <n v="12"/>
    <s v="ene"/>
    <n v="2025"/>
    <s v="Entrada"/>
    <x v="1"/>
    <x v="1"/>
    <n v="3"/>
    <n v="0"/>
    <n v="3"/>
    <n v="3600"/>
    <n v="0"/>
    <n v="3600"/>
    <n v="1200"/>
  </r>
  <r>
    <n v="4081"/>
    <x v="10"/>
    <n v="12"/>
    <s v="ene"/>
    <n v="2025"/>
    <s v="Entrada"/>
    <x v="1"/>
    <x v="6"/>
    <n v="15"/>
    <n v="0"/>
    <n v="15"/>
    <n v="4500"/>
    <n v="0"/>
    <n v="4500"/>
    <n v="300"/>
  </r>
  <r>
    <n v="4082"/>
    <x v="10"/>
    <n v="12"/>
    <s v="ene"/>
    <n v="2025"/>
    <s v="Entrada"/>
    <x v="1"/>
    <x v="3"/>
    <n v="3"/>
    <n v="0"/>
    <n v="3"/>
    <n v="6000"/>
    <n v="0"/>
    <n v="6000"/>
    <n v="2000"/>
  </r>
  <r>
    <n v="4083"/>
    <x v="10"/>
    <n v="12"/>
    <s v="ene"/>
    <n v="2025"/>
    <s v="Entrada"/>
    <x v="1"/>
    <x v="5"/>
    <n v="7"/>
    <n v="0"/>
    <n v="7"/>
    <n v="3360"/>
    <n v="0"/>
    <n v="3360"/>
    <n v="480"/>
  </r>
  <r>
    <n v="4084"/>
    <x v="10"/>
    <n v="12"/>
    <s v="ene"/>
    <n v="2025"/>
    <s v="Salida"/>
    <x v="2"/>
    <x v="0"/>
    <n v="0"/>
    <n v="13"/>
    <n v="-13"/>
    <n v="0"/>
    <n v="9750"/>
    <n v="-9750"/>
    <n v="750"/>
  </r>
  <r>
    <n v="4085"/>
    <x v="10"/>
    <n v="12"/>
    <s v="ene"/>
    <n v="2025"/>
    <s v="Entrada"/>
    <x v="1"/>
    <x v="2"/>
    <n v="15"/>
    <n v="0"/>
    <n v="15"/>
    <n v="18000"/>
    <n v="0"/>
    <n v="18000"/>
    <n v="1200"/>
  </r>
  <r>
    <n v="4086"/>
    <x v="10"/>
    <n v="12"/>
    <s v="ene"/>
    <n v="2025"/>
    <s v="Salida"/>
    <x v="2"/>
    <x v="4"/>
    <n v="0"/>
    <n v="5"/>
    <n v="-5"/>
    <n v="0"/>
    <n v="350"/>
    <n v="-350"/>
    <n v="70"/>
  </r>
  <r>
    <n v="4087"/>
    <x v="10"/>
    <n v="12"/>
    <s v="ene"/>
    <n v="2025"/>
    <s v="Entrada"/>
    <x v="1"/>
    <x v="1"/>
    <n v="3"/>
    <n v="0"/>
    <n v="3"/>
    <n v="3600"/>
    <n v="0"/>
    <n v="3600"/>
    <n v="1200"/>
  </r>
  <r>
    <n v="4088"/>
    <x v="10"/>
    <n v="12"/>
    <s v="ene"/>
    <n v="2025"/>
    <s v="Salida"/>
    <x v="2"/>
    <x v="6"/>
    <n v="0"/>
    <n v="17"/>
    <n v="-17"/>
    <n v="0"/>
    <n v="6800"/>
    <n v="-6800"/>
    <n v="400"/>
  </r>
  <r>
    <n v="4089"/>
    <x v="10"/>
    <n v="12"/>
    <s v="ene"/>
    <n v="2025"/>
    <s v="Entrada"/>
    <x v="1"/>
    <x v="3"/>
    <n v="6"/>
    <n v="0"/>
    <n v="6"/>
    <n v="12000"/>
    <n v="0"/>
    <n v="12000"/>
    <n v="2000"/>
  </r>
  <r>
    <n v="4090"/>
    <x v="10"/>
    <n v="12"/>
    <s v="ene"/>
    <n v="2025"/>
    <s v="Entrada"/>
    <x v="1"/>
    <x v="5"/>
    <n v="16"/>
    <n v="0"/>
    <n v="16"/>
    <n v="7680"/>
    <n v="0"/>
    <n v="7680"/>
    <n v="480"/>
  </r>
  <r>
    <n v="4091"/>
    <x v="10"/>
    <n v="12"/>
    <s v="ene"/>
    <n v="2025"/>
    <s v="Salida"/>
    <x v="2"/>
    <x v="0"/>
    <n v="0"/>
    <n v="4"/>
    <n v="-4"/>
    <n v="0"/>
    <n v="3000"/>
    <n v="-3000"/>
    <n v="750"/>
  </r>
  <r>
    <n v="4092"/>
    <x v="10"/>
    <n v="12"/>
    <s v="ene"/>
    <n v="2025"/>
    <s v="Salida"/>
    <x v="2"/>
    <x v="2"/>
    <n v="0"/>
    <n v="14"/>
    <n v="-14"/>
    <n v="0"/>
    <n v="21000"/>
    <n v="-21000"/>
    <n v="1500"/>
  </r>
  <r>
    <n v="4093"/>
    <x v="10"/>
    <n v="12"/>
    <s v="ene"/>
    <n v="2025"/>
    <s v="Salida"/>
    <x v="2"/>
    <x v="4"/>
    <n v="0"/>
    <n v="1"/>
    <n v="-1"/>
    <n v="0"/>
    <n v="70"/>
    <n v="-70"/>
    <n v="70"/>
  </r>
  <r>
    <n v="4094"/>
    <x v="10"/>
    <n v="12"/>
    <s v="ene"/>
    <n v="2025"/>
    <s v="Entrada"/>
    <x v="1"/>
    <x v="1"/>
    <n v="6"/>
    <n v="0"/>
    <n v="6"/>
    <n v="7200"/>
    <n v="0"/>
    <n v="7200"/>
    <n v="1200"/>
  </r>
  <r>
    <n v="4095"/>
    <x v="10"/>
    <n v="12"/>
    <s v="ene"/>
    <n v="2025"/>
    <s v="Salida"/>
    <x v="2"/>
    <x v="6"/>
    <n v="0"/>
    <n v="14"/>
    <n v="-14"/>
    <n v="0"/>
    <n v="5600"/>
    <n v="-5600"/>
    <n v="400"/>
  </r>
  <r>
    <n v="4096"/>
    <x v="10"/>
    <n v="12"/>
    <s v="ene"/>
    <n v="2025"/>
    <s v="Salida"/>
    <x v="2"/>
    <x v="3"/>
    <n v="0"/>
    <n v="18"/>
    <n v="-18"/>
    <n v="0"/>
    <n v="41400"/>
    <n v="-41400"/>
    <n v="2300"/>
  </r>
  <r>
    <n v="4097"/>
    <x v="10"/>
    <n v="12"/>
    <s v="ene"/>
    <n v="2025"/>
    <s v="Entrada"/>
    <x v="1"/>
    <x v="5"/>
    <n v="11"/>
    <n v="0"/>
    <n v="11"/>
    <n v="5280"/>
    <n v="0"/>
    <n v="5280"/>
    <n v="480"/>
  </r>
  <r>
    <n v="4098"/>
    <x v="10"/>
    <n v="12"/>
    <s v="ene"/>
    <n v="2025"/>
    <s v="Salida"/>
    <x v="2"/>
    <x v="0"/>
    <n v="0"/>
    <n v="2"/>
    <n v="-2"/>
    <n v="0"/>
    <n v="1500"/>
    <n v="-1500"/>
    <n v="750"/>
  </r>
  <r>
    <n v="4099"/>
    <x v="10"/>
    <n v="12"/>
    <s v="ene"/>
    <n v="2025"/>
    <s v="Salida"/>
    <x v="2"/>
    <x v="2"/>
    <n v="0"/>
    <n v="10"/>
    <n v="-10"/>
    <n v="0"/>
    <n v="15000"/>
    <n v="-15000"/>
    <n v="1500"/>
  </r>
  <r>
    <n v="4100"/>
    <x v="10"/>
    <n v="12"/>
    <s v="ene"/>
    <n v="2025"/>
    <s v="Salida"/>
    <x v="2"/>
    <x v="4"/>
    <n v="0"/>
    <n v="17"/>
    <n v="-17"/>
    <n v="0"/>
    <n v="1190"/>
    <n v="-1190"/>
    <n v="70"/>
  </r>
  <r>
    <n v="4101"/>
    <x v="10"/>
    <n v="12"/>
    <s v="ene"/>
    <n v="2025"/>
    <s v="Entrada"/>
    <x v="1"/>
    <x v="1"/>
    <n v="13"/>
    <n v="0"/>
    <n v="13"/>
    <n v="15600"/>
    <n v="0"/>
    <n v="15600"/>
    <n v="1200"/>
  </r>
  <r>
    <n v="4102"/>
    <x v="10"/>
    <n v="12"/>
    <s v="ene"/>
    <n v="2025"/>
    <s v="Entrada"/>
    <x v="1"/>
    <x v="6"/>
    <n v="13"/>
    <n v="0"/>
    <n v="13"/>
    <n v="3900"/>
    <n v="0"/>
    <n v="3900"/>
    <n v="300"/>
  </r>
  <r>
    <n v="4103"/>
    <x v="10"/>
    <n v="12"/>
    <s v="ene"/>
    <n v="2025"/>
    <s v="Entrada"/>
    <x v="1"/>
    <x v="3"/>
    <n v="3"/>
    <n v="0"/>
    <n v="3"/>
    <n v="6000"/>
    <n v="0"/>
    <n v="6000"/>
    <n v="2000"/>
  </r>
  <r>
    <n v="4104"/>
    <x v="10"/>
    <n v="12"/>
    <s v="ene"/>
    <n v="2025"/>
    <s v="Salida"/>
    <x v="2"/>
    <x v="5"/>
    <n v="0"/>
    <n v="4"/>
    <n v="-4"/>
    <n v="0"/>
    <n v="1800"/>
    <n v="-1800"/>
    <n v="450"/>
  </r>
  <r>
    <n v="4105"/>
    <x v="10"/>
    <n v="12"/>
    <s v="ene"/>
    <n v="2025"/>
    <s v="Salida"/>
    <x v="2"/>
    <x v="0"/>
    <n v="0"/>
    <n v="20"/>
    <n v="-20"/>
    <n v="0"/>
    <n v="15000"/>
    <n v="-15000"/>
    <n v="750"/>
  </r>
  <r>
    <n v="4106"/>
    <x v="10"/>
    <n v="12"/>
    <s v="ene"/>
    <n v="2025"/>
    <s v="Salida"/>
    <x v="2"/>
    <x v="2"/>
    <n v="0"/>
    <n v="1"/>
    <n v="-1"/>
    <n v="0"/>
    <n v="1500"/>
    <n v="-1500"/>
    <n v="1500"/>
  </r>
  <r>
    <n v="4107"/>
    <x v="10"/>
    <n v="12"/>
    <s v="ene"/>
    <n v="2025"/>
    <s v="Salida"/>
    <x v="2"/>
    <x v="4"/>
    <n v="0"/>
    <n v="1"/>
    <n v="-1"/>
    <n v="0"/>
    <n v="70"/>
    <n v="-70"/>
    <n v="70"/>
  </r>
  <r>
    <n v="4108"/>
    <x v="10"/>
    <n v="12"/>
    <s v="ene"/>
    <n v="2025"/>
    <s v="Entrada"/>
    <x v="1"/>
    <x v="1"/>
    <n v="6"/>
    <n v="0"/>
    <n v="6"/>
    <n v="7200"/>
    <n v="0"/>
    <n v="7200"/>
    <n v="1200"/>
  </r>
  <r>
    <n v="4109"/>
    <x v="10"/>
    <n v="12"/>
    <s v="ene"/>
    <n v="2025"/>
    <s v="Entrada"/>
    <x v="1"/>
    <x v="6"/>
    <n v="5"/>
    <n v="0"/>
    <n v="5"/>
    <n v="1500"/>
    <n v="0"/>
    <n v="1500"/>
    <n v="300"/>
  </r>
  <r>
    <n v="4110"/>
    <x v="10"/>
    <n v="12"/>
    <s v="ene"/>
    <n v="2025"/>
    <s v="Salida"/>
    <x v="2"/>
    <x v="3"/>
    <n v="0"/>
    <n v="14"/>
    <n v="-14"/>
    <n v="0"/>
    <n v="32200"/>
    <n v="-32200"/>
    <n v="2300"/>
  </r>
  <r>
    <n v="4111"/>
    <x v="10"/>
    <n v="12"/>
    <s v="ene"/>
    <n v="2025"/>
    <s v="Salida"/>
    <x v="2"/>
    <x v="5"/>
    <n v="0"/>
    <n v="19"/>
    <n v="-19"/>
    <n v="0"/>
    <n v="8550"/>
    <n v="-8550"/>
    <n v="450"/>
  </r>
  <r>
    <n v="4112"/>
    <x v="10"/>
    <n v="12"/>
    <s v="ene"/>
    <n v="2025"/>
    <s v="Salida"/>
    <x v="2"/>
    <x v="0"/>
    <n v="0"/>
    <n v="12"/>
    <n v="-12"/>
    <n v="0"/>
    <n v="9000"/>
    <n v="-9000"/>
    <n v="750"/>
  </r>
  <r>
    <n v="4113"/>
    <x v="10"/>
    <n v="12"/>
    <s v="ene"/>
    <n v="2025"/>
    <s v="Salida"/>
    <x v="2"/>
    <x v="2"/>
    <n v="0"/>
    <n v="18"/>
    <n v="-18"/>
    <n v="0"/>
    <n v="27000"/>
    <n v="-27000"/>
    <n v="1500"/>
  </r>
  <r>
    <n v="4114"/>
    <x v="10"/>
    <n v="12"/>
    <s v="ene"/>
    <n v="2025"/>
    <s v="Entrada"/>
    <x v="1"/>
    <x v="4"/>
    <n v="20"/>
    <n v="0"/>
    <n v="20"/>
    <n v="1000"/>
    <n v="0"/>
    <n v="1000"/>
    <n v="50"/>
  </r>
  <r>
    <n v="4115"/>
    <x v="10"/>
    <n v="12"/>
    <s v="ene"/>
    <n v="2025"/>
    <s v="Salida"/>
    <x v="2"/>
    <x v="1"/>
    <n v="0"/>
    <n v="16"/>
    <n v="-16"/>
    <n v="0"/>
    <n v="24000"/>
    <n v="-24000"/>
    <n v="1500"/>
  </r>
  <r>
    <n v="4116"/>
    <x v="10"/>
    <n v="12"/>
    <s v="ene"/>
    <n v="2025"/>
    <s v="Salida"/>
    <x v="2"/>
    <x v="6"/>
    <n v="0"/>
    <n v="18"/>
    <n v="-18"/>
    <n v="0"/>
    <n v="7200"/>
    <n v="-7200"/>
    <n v="400"/>
  </r>
  <r>
    <n v="4117"/>
    <x v="10"/>
    <n v="12"/>
    <s v="ene"/>
    <n v="2025"/>
    <s v="Entrada"/>
    <x v="1"/>
    <x v="3"/>
    <n v="8"/>
    <n v="0"/>
    <n v="8"/>
    <n v="16000"/>
    <n v="0"/>
    <n v="16000"/>
    <n v="2000"/>
  </r>
  <r>
    <n v="4118"/>
    <x v="10"/>
    <n v="12"/>
    <s v="ene"/>
    <n v="2025"/>
    <s v="Salida"/>
    <x v="2"/>
    <x v="5"/>
    <n v="0"/>
    <n v="11"/>
    <n v="-11"/>
    <n v="0"/>
    <n v="4950"/>
    <n v="-4950"/>
    <n v="450"/>
  </r>
  <r>
    <n v="4119"/>
    <x v="10"/>
    <n v="12"/>
    <s v="ene"/>
    <n v="2025"/>
    <s v="Salida"/>
    <x v="2"/>
    <x v="0"/>
    <n v="0"/>
    <n v="3"/>
    <n v="-3"/>
    <n v="0"/>
    <n v="2250"/>
    <n v="-2250"/>
    <n v="750"/>
  </r>
  <r>
    <n v="4120"/>
    <x v="10"/>
    <n v="12"/>
    <s v="ene"/>
    <n v="2025"/>
    <s v="Entrada"/>
    <x v="1"/>
    <x v="2"/>
    <n v="16"/>
    <n v="0"/>
    <n v="16"/>
    <n v="19200"/>
    <n v="0"/>
    <n v="19200"/>
    <n v="1200"/>
  </r>
  <r>
    <n v="4121"/>
    <x v="10"/>
    <n v="12"/>
    <s v="ene"/>
    <n v="2025"/>
    <s v="Entrada"/>
    <x v="1"/>
    <x v="4"/>
    <n v="16"/>
    <n v="0"/>
    <n v="16"/>
    <n v="800"/>
    <n v="0"/>
    <n v="800"/>
    <n v="50"/>
  </r>
  <r>
    <n v="4122"/>
    <x v="10"/>
    <n v="12"/>
    <s v="ene"/>
    <n v="2025"/>
    <s v="Entrada"/>
    <x v="1"/>
    <x v="1"/>
    <n v="19"/>
    <n v="0"/>
    <n v="19"/>
    <n v="22800"/>
    <n v="0"/>
    <n v="22800"/>
    <n v="1200"/>
  </r>
  <r>
    <n v="4123"/>
    <x v="10"/>
    <n v="12"/>
    <s v="ene"/>
    <n v="2025"/>
    <s v="Entrada"/>
    <x v="1"/>
    <x v="6"/>
    <n v="3"/>
    <n v="0"/>
    <n v="3"/>
    <n v="900"/>
    <n v="0"/>
    <n v="900"/>
    <n v="300"/>
  </r>
  <r>
    <n v="4124"/>
    <x v="10"/>
    <n v="12"/>
    <s v="ene"/>
    <n v="2025"/>
    <s v="Entrada"/>
    <x v="1"/>
    <x v="3"/>
    <n v="12"/>
    <n v="0"/>
    <n v="12"/>
    <n v="24000"/>
    <n v="0"/>
    <n v="24000"/>
    <n v="2000"/>
  </r>
  <r>
    <n v="4125"/>
    <x v="10"/>
    <n v="12"/>
    <s v="ene"/>
    <n v="2025"/>
    <s v="Salida"/>
    <x v="2"/>
    <x v="5"/>
    <n v="0"/>
    <n v="12"/>
    <n v="-12"/>
    <n v="0"/>
    <n v="5400"/>
    <n v="-5400"/>
    <n v="450"/>
  </r>
  <r>
    <n v="4126"/>
    <x v="10"/>
    <n v="12"/>
    <s v="ene"/>
    <n v="2025"/>
    <s v="Entrada"/>
    <x v="1"/>
    <x v="0"/>
    <n v="19"/>
    <n v="0"/>
    <n v="19"/>
    <n v="12350"/>
    <n v="0"/>
    <n v="12350"/>
    <n v="650"/>
  </r>
  <r>
    <n v="4127"/>
    <x v="10"/>
    <n v="12"/>
    <s v="ene"/>
    <n v="2025"/>
    <s v="Salida"/>
    <x v="2"/>
    <x v="2"/>
    <n v="0"/>
    <n v="17"/>
    <n v="-17"/>
    <n v="0"/>
    <n v="25500"/>
    <n v="-25500"/>
    <n v="1500"/>
  </r>
  <r>
    <n v="4128"/>
    <x v="10"/>
    <n v="12"/>
    <s v="ene"/>
    <n v="2025"/>
    <s v="Salida"/>
    <x v="2"/>
    <x v="4"/>
    <n v="0"/>
    <n v="1"/>
    <n v="-1"/>
    <n v="0"/>
    <n v="70"/>
    <n v="-70"/>
    <n v="70"/>
  </r>
  <r>
    <n v="4129"/>
    <x v="10"/>
    <n v="12"/>
    <s v="ene"/>
    <n v="2025"/>
    <s v="Entrada"/>
    <x v="1"/>
    <x v="1"/>
    <n v="13"/>
    <n v="0"/>
    <n v="13"/>
    <n v="15600"/>
    <n v="0"/>
    <n v="15600"/>
    <n v="1200"/>
  </r>
  <r>
    <n v="4130"/>
    <x v="10"/>
    <n v="12"/>
    <s v="ene"/>
    <n v="2025"/>
    <s v="Salida"/>
    <x v="2"/>
    <x v="6"/>
    <n v="0"/>
    <n v="16"/>
    <n v="-16"/>
    <n v="0"/>
    <n v="6400"/>
    <n v="-6400"/>
    <n v="400"/>
  </r>
  <r>
    <n v="4131"/>
    <x v="10"/>
    <n v="12"/>
    <s v="ene"/>
    <n v="2025"/>
    <s v="Salida"/>
    <x v="2"/>
    <x v="3"/>
    <n v="0"/>
    <n v="14"/>
    <n v="-14"/>
    <n v="0"/>
    <n v="32200"/>
    <n v="-32200"/>
    <n v="2300"/>
  </r>
  <r>
    <n v="4132"/>
    <x v="10"/>
    <n v="12"/>
    <s v="ene"/>
    <n v="2025"/>
    <s v="Entrada"/>
    <x v="1"/>
    <x v="5"/>
    <n v="20"/>
    <n v="0"/>
    <n v="20"/>
    <n v="9600"/>
    <n v="0"/>
    <n v="9600"/>
    <n v="480"/>
  </r>
  <r>
    <n v="4133"/>
    <x v="10"/>
    <n v="12"/>
    <s v="ene"/>
    <n v="2025"/>
    <s v="Salida"/>
    <x v="2"/>
    <x v="0"/>
    <n v="0"/>
    <n v="1"/>
    <n v="-1"/>
    <n v="0"/>
    <n v="750"/>
    <n v="-750"/>
    <n v="750"/>
  </r>
  <r>
    <n v="4134"/>
    <x v="10"/>
    <n v="12"/>
    <s v="ene"/>
    <n v="2025"/>
    <s v="Entrada"/>
    <x v="1"/>
    <x v="2"/>
    <n v="5"/>
    <n v="0"/>
    <n v="5"/>
    <n v="6000"/>
    <n v="0"/>
    <n v="6000"/>
    <n v="1200"/>
  </r>
  <r>
    <n v="4135"/>
    <x v="10"/>
    <n v="12"/>
    <s v="ene"/>
    <n v="2025"/>
    <s v="Salida"/>
    <x v="2"/>
    <x v="4"/>
    <n v="0"/>
    <n v="15"/>
    <n v="-15"/>
    <n v="0"/>
    <n v="1050"/>
    <n v="-1050"/>
    <n v="70"/>
  </r>
  <r>
    <n v="4136"/>
    <x v="10"/>
    <n v="12"/>
    <s v="ene"/>
    <n v="2025"/>
    <s v="Entrada"/>
    <x v="1"/>
    <x v="1"/>
    <n v="12"/>
    <n v="0"/>
    <n v="12"/>
    <n v="14400"/>
    <n v="0"/>
    <n v="14400"/>
    <n v="1200"/>
  </r>
  <r>
    <n v="4137"/>
    <x v="10"/>
    <n v="12"/>
    <s v="ene"/>
    <n v="2025"/>
    <s v="Entrada"/>
    <x v="1"/>
    <x v="6"/>
    <n v="13"/>
    <n v="0"/>
    <n v="13"/>
    <n v="3900"/>
    <n v="0"/>
    <n v="3900"/>
    <n v="300"/>
  </r>
  <r>
    <n v="4138"/>
    <x v="10"/>
    <n v="12"/>
    <s v="ene"/>
    <n v="2025"/>
    <s v="Entrada"/>
    <x v="1"/>
    <x v="3"/>
    <n v="17"/>
    <n v="0"/>
    <n v="17"/>
    <n v="34000"/>
    <n v="0"/>
    <n v="34000"/>
    <n v="2000"/>
  </r>
  <r>
    <n v="4139"/>
    <x v="10"/>
    <n v="12"/>
    <s v="ene"/>
    <n v="2025"/>
    <s v="Entrada"/>
    <x v="1"/>
    <x v="5"/>
    <n v="13"/>
    <n v="0"/>
    <n v="13"/>
    <n v="6240"/>
    <n v="0"/>
    <n v="6240"/>
    <n v="480"/>
  </r>
  <r>
    <n v="4140"/>
    <x v="10"/>
    <n v="12"/>
    <s v="ene"/>
    <n v="2025"/>
    <s v="Salida"/>
    <x v="2"/>
    <x v="0"/>
    <n v="0"/>
    <n v="20"/>
    <n v="-20"/>
    <n v="0"/>
    <n v="15000"/>
    <n v="-15000"/>
    <n v="750"/>
  </r>
  <r>
    <n v="4141"/>
    <x v="10"/>
    <n v="12"/>
    <s v="ene"/>
    <n v="2025"/>
    <s v="Salida"/>
    <x v="2"/>
    <x v="2"/>
    <n v="0"/>
    <n v="3"/>
    <n v="-3"/>
    <n v="0"/>
    <n v="4500"/>
    <n v="-4500"/>
    <n v="1500"/>
  </r>
  <r>
    <n v="4142"/>
    <x v="10"/>
    <n v="12"/>
    <s v="ene"/>
    <n v="2025"/>
    <s v="Salida"/>
    <x v="2"/>
    <x v="4"/>
    <n v="0"/>
    <n v="1"/>
    <n v="-1"/>
    <n v="0"/>
    <n v="70"/>
    <n v="-70"/>
    <n v="70"/>
  </r>
  <r>
    <n v="4143"/>
    <x v="10"/>
    <n v="12"/>
    <s v="ene"/>
    <n v="2025"/>
    <s v="Salida"/>
    <x v="2"/>
    <x v="1"/>
    <n v="0"/>
    <n v="17"/>
    <n v="-17"/>
    <n v="0"/>
    <n v="25500"/>
    <n v="-25500"/>
    <n v="1500"/>
  </r>
  <r>
    <n v="4144"/>
    <x v="10"/>
    <n v="12"/>
    <s v="ene"/>
    <n v="2025"/>
    <s v="Salida"/>
    <x v="2"/>
    <x v="6"/>
    <n v="0"/>
    <n v="10"/>
    <n v="-10"/>
    <n v="0"/>
    <n v="4000"/>
    <n v="-4000"/>
    <n v="400"/>
  </r>
  <r>
    <n v="4145"/>
    <x v="10"/>
    <n v="12"/>
    <s v="ene"/>
    <n v="2025"/>
    <s v="Entrada"/>
    <x v="1"/>
    <x v="3"/>
    <n v="3"/>
    <n v="0"/>
    <n v="3"/>
    <n v="6000"/>
    <n v="0"/>
    <n v="6000"/>
    <n v="2000"/>
  </r>
  <r>
    <n v="4146"/>
    <x v="10"/>
    <n v="12"/>
    <s v="ene"/>
    <n v="2025"/>
    <s v="Entrada"/>
    <x v="1"/>
    <x v="5"/>
    <n v="7"/>
    <n v="0"/>
    <n v="7"/>
    <n v="3360"/>
    <n v="0"/>
    <n v="3360"/>
    <n v="480"/>
  </r>
  <r>
    <n v="4147"/>
    <x v="10"/>
    <n v="12"/>
    <s v="ene"/>
    <n v="2025"/>
    <s v="Salida"/>
    <x v="2"/>
    <x v="0"/>
    <n v="0"/>
    <n v="17"/>
    <n v="-17"/>
    <n v="0"/>
    <n v="12750"/>
    <n v="-12750"/>
    <n v="750"/>
  </r>
  <r>
    <n v="4148"/>
    <x v="10"/>
    <n v="12"/>
    <s v="ene"/>
    <n v="2025"/>
    <s v="Entrada"/>
    <x v="1"/>
    <x v="2"/>
    <n v="7"/>
    <n v="0"/>
    <n v="7"/>
    <n v="8400"/>
    <n v="0"/>
    <n v="8400"/>
    <n v="1200"/>
  </r>
  <r>
    <n v="4149"/>
    <x v="10"/>
    <n v="12"/>
    <s v="ene"/>
    <n v="2025"/>
    <s v="Entrada"/>
    <x v="1"/>
    <x v="4"/>
    <n v="2"/>
    <n v="0"/>
    <n v="2"/>
    <n v="100"/>
    <n v="0"/>
    <n v="100"/>
    <n v="50"/>
  </r>
  <r>
    <n v="4150"/>
    <x v="10"/>
    <n v="12"/>
    <s v="ene"/>
    <n v="2025"/>
    <s v="Salida"/>
    <x v="2"/>
    <x v="1"/>
    <n v="0"/>
    <n v="20"/>
    <n v="-20"/>
    <n v="0"/>
    <n v="30000"/>
    <n v="-30000"/>
    <n v="1500"/>
  </r>
  <r>
    <n v="4151"/>
    <x v="10"/>
    <n v="12"/>
    <s v="ene"/>
    <n v="2025"/>
    <s v="Salida"/>
    <x v="2"/>
    <x v="6"/>
    <n v="0"/>
    <n v="4"/>
    <n v="-4"/>
    <n v="0"/>
    <n v="1600"/>
    <n v="-1600"/>
    <n v="400"/>
  </r>
  <r>
    <n v="4152"/>
    <x v="10"/>
    <n v="12"/>
    <s v="ene"/>
    <n v="2025"/>
    <s v="Salida"/>
    <x v="2"/>
    <x v="3"/>
    <n v="0"/>
    <n v="4"/>
    <n v="-4"/>
    <n v="0"/>
    <n v="9200"/>
    <n v="-9200"/>
    <n v="2300"/>
  </r>
  <r>
    <n v="4153"/>
    <x v="10"/>
    <n v="12"/>
    <s v="ene"/>
    <n v="2025"/>
    <s v="Salida"/>
    <x v="2"/>
    <x v="5"/>
    <n v="0"/>
    <n v="17"/>
    <n v="-17"/>
    <n v="0"/>
    <n v="7650"/>
    <n v="-7650"/>
    <n v="450"/>
  </r>
  <r>
    <n v="4154"/>
    <x v="10"/>
    <n v="12"/>
    <s v="ene"/>
    <n v="2025"/>
    <s v="Salida"/>
    <x v="2"/>
    <x v="0"/>
    <n v="0"/>
    <n v="10"/>
    <n v="-10"/>
    <n v="0"/>
    <n v="7500"/>
    <n v="-7500"/>
    <n v="750"/>
  </r>
  <r>
    <n v="4155"/>
    <x v="10"/>
    <n v="12"/>
    <s v="ene"/>
    <n v="2025"/>
    <s v="Salida"/>
    <x v="2"/>
    <x v="2"/>
    <n v="0"/>
    <n v="3"/>
    <n v="-3"/>
    <n v="0"/>
    <n v="4500"/>
    <n v="-4500"/>
    <n v="1500"/>
  </r>
  <r>
    <n v="4156"/>
    <x v="10"/>
    <n v="12"/>
    <s v="ene"/>
    <n v="2025"/>
    <s v="Salida"/>
    <x v="2"/>
    <x v="4"/>
    <n v="0"/>
    <n v="4"/>
    <n v="-4"/>
    <n v="0"/>
    <n v="280"/>
    <n v="-280"/>
    <n v="70"/>
  </r>
  <r>
    <n v="4157"/>
    <x v="10"/>
    <n v="12"/>
    <s v="ene"/>
    <n v="2025"/>
    <s v="Entrada"/>
    <x v="1"/>
    <x v="1"/>
    <n v="3"/>
    <n v="0"/>
    <n v="3"/>
    <n v="3600"/>
    <n v="0"/>
    <n v="3600"/>
    <n v="1200"/>
  </r>
  <r>
    <n v="4158"/>
    <x v="10"/>
    <n v="12"/>
    <s v="ene"/>
    <n v="2025"/>
    <s v="Salida"/>
    <x v="2"/>
    <x v="6"/>
    <n v="0"/>
    <n v="17"/>
    <n v="-17"/>
    <n v="0"/>
    <n v="6800"/>
    <n v="-6800"/>
    <n v="400"/>
  </r>
  <r>
    <n v="4159"/>
    <x v="10"/>
    <n v="12"/>
    <s v="ene"/>
    <n v="2025"/>
    <s v="Salida"/>
    <x v="2"/>
    <x v="3"/>
    <n v="0"/>
    <n v="17"/>
    <n v="-17"/>
    <n v="0"/>
    <n v="39100"/>
    <n v="-39100"/>
    <n v="2300"/>
  </r>
  <r>
    <n v="4160"/>
    <x v="10"/>
    <n v="12"/>
    <s v="ene"/>
    <n v="2025"/>
    <s v="Entrada"/>
    <x v="1"/>
    <x v="5"/>
    <n v="3"/>
    <n v="0"/>
    <n v="3"/>
    <n v="1440"/>
    <n v="0"/>
    <n v="1440"/>
    <n v="480"/>
  </r>
  <r>
    <n v="4161"/>
    <x v="10"/>
    <n v="12"/>
    <s v="ene"/>
    <n v="2025"/>
    <s v="Salida"/>
    <x v="2"/>
    <x v="0"/>
    <n v="0"/>
    <n v="18"/>
    <n v="-18"/>
    <n v="0"/>
    <n v="13500"/>
    <n v="-13500"/>
    <n v="750"/>
  </r>
  <r>
    <n v="4162"/>
    <x v="10"/>
    <n v="12"/>
    <s v="ene"/>
    <n v="2025"/>
    <s v="Entrada"/>
    <x v="1"/>
    <x v="2"/>
    <n v="7"/>
    <n v="0"/>
    <n v="7"/>
    <n v="8400"/>
    <n v="0"/>
    <n v="8400"/>
    <n v="1200"/>
  </r>
  <r>
    <n v="4163"/>
    <x v="10"/>
    <n v="12"/>
    <s v="ene"/>
    <n v="2025"/>
    <s v="Entrada"/>
    <x v="1"/>
    <x v="4"/>
    <n v="3"/>
    <n v="0"/>
    <n v="3"/>
    <n v="150"/>
    <n v="0"/>
    <n v="150"/>
    <n v="50"/>
  </r>
  <r>
    <n v="4164"/>
    <x v="10"/>
    <n v="12"/>
    <s v="ene"/>
    <n v="2025"/>
    <s v="Entrada"/>
    <x v="1"/>
    <x v="1"/>
    <n v="13"/>
    <n v="0"/>
    <n v="13"/>
    <n v="15600"/>
    <n v="0"/>
    <n v="15600"/>
    <n v="1200"/>
  </r>
  <r>
    <n v="4165"/>
    <x v="10"/>
    <n v="12"/>
    <s v="ene"/>
    <n v="2025"/>
    <s v="Entrada"/>
    <x v="1"/>
    <x v="6"/>
    <n v="5"/>
    <n v="0"/>
    <n v="5"/>
    <n v="1500"/>
    <n v="0"/>
    <n v="1500"/>
    <n v="300"/>
  </r>
  <r>
    <n v="4166"/>
    <x v="10"/>
    <n v="12"/>
    <s v="ene"/>
    <n v="2025"/>
    <s v="Entrada"/>
    <x v="1"/>
    <x v="3"/>
    <n v="15"/>
    <n v="0"/>
    <n v="15"/>
    <n v="30000"/>
    <n v="0"/>
    <n v="30000"/>
    <n v="2000"/>
  </r>
  <r>
    <n v="4167"/>
    <x v="10"/>
    <n v="12"/>
    <s v="ene"/>
    <n v="2025"/>
    <s v="Entrada"/>
    <x v="1"/>
    <x v="5"/>
    <n v="3"/>
    <n v="0"/>
    <n v="3"/>
    <n v="1440"/>
    <n v="0"/>
    <n v="1440"/>
    <n v="480"/>
  </r>
  <r>
    <n v="4168"/>
    <x v="10"/>
    <n v="12"/>
    <s v="ene"/>
    <n v="2025"/>
    <s v="Entrada"/>
    <x v="1"/>
    <x v="0"/>
    <n v="4"/>
    <n v="0"/>
    <n v="4"/>
    <n v="2600"/>
    <n v="0"/>
    <n v="2600"/>
    <n v="650"/>
  </r>
  <r>
    <n v="4169"/>
    <x v="11"/>
    <n v="13"/>
    <s v="ene"/>
    <n v="2025"/>
    <s v="Salida"/>
    <x v="2"/>
    <x v="2"/>
    <n v="0"/>
    <n v="17"/>
    <n v="-17"/>
    <n v="0"/>
    <n v="25500"/>
    <n v="-25500"/>
    <n v="1500"/>
  </r>
  <r>
    <n v="4170"/>
    <x v="11"/>
    <n v="13"/>
    <s v="ene"/>
    <n v="2025"/>
    <s v="Salida"/>
    <x v="2"/>
    <x v="4"/>
    <n v="0"/>
    <n v="17"/>
    <n v="-17"/>
    <n v="0"/>
    <n v="1190"/>
    <n v="-1190"/>
    <n v="70"/>
  </r>
  <r>
    <n v="4171"/>
    <x v="11"/>
    <n v="13"/>
    <s v="ene"/>
    <n v="2025"/>
    <s v="Entrada"/>
    <x v="1"/>
    <x v="1"/>
    <n v="19"/>
    <n v="0"/>
    <n v="19"/>
    <n v="22800"/>
    <n v="0"/>
    <n v="22800"/>
    <n v="1200"/>
  </r>
  <r>
    <n v="4172"/>
    <x v="11"/>
    <n v="13"/>
    <s v="ene"/>
    <n v="2025"/>
    <s v="Salida"/>
    <x v="2"/>
    <x v="6"/>
    <n v="0"/>
    <n v="14"/>
    <n v="-14"/>
    <n v="0"/>
    <n v="5600"/>
    <n v="-5600"/>
    <n v="400"/>
  </r>
  <r>
    <n v="4173"/>
    <x v="11"/>
    <n v="13"/>
    <s v="ene"/>
    <n v="2025"/>
    <s v="Entrada"/>
    <x v="1"/>
    <x v="3"/>
    <n v="3"/>
    <n v="0"/>
    <n v="3"/>
    <n v="6000"/>
    <n v="0"/>
    <n v="6000"/>
    <n v="2000"/>
  </r>
  <r>
    <n v="4174"/>
    <x v="11"/>
    <n v="13"/>
    <s v="ene"/>
    <n v="2025"/>
    <s v="Entrada"/>
    <x v="1"/>
    <x v="5"/>
    <n v="3"/>
    <n v="0"/>
    <n v="3"/>
    <n v="1440"/>
    <n v="0"/>
    <n v="1440"/>
    <n v="480"/>
  </r>
  <r>
    <n v="4175"/>
    <x v="11"/>
    <n v="13"/>
    <s v="ene"/>
    <n v="2025"/>
    <s v="Salida"/>
    <x v="2"/>
    <x v="0"/>
    <n v="0"/>
    <n v="14"/>
    <n v="-14"/>
    <n v="0"/>
    <n v="10500"/>
    <n v="-10500"/>
    <n v="750"/>
  </r>
  <r>
    <n v="4176"/>
    <x v="11"/>
    <n v="13"/>
    <s v="ene"/>
    <n v="2025"/>
    <s v="Salida"/>
    <x v="2"/>
    <x v="2"/>
    <n v="0"/>
    <n v="17"/>
    <n v="-17"/>
    <n v="0"/>
    <n v="25500"/>
    <n v="-25500"/>
    <n v="1500"/>
  </r>
  <r>
    <n v="4177"/>
    <x v="11"/>
    <n v="13"/>
    <s v="ene"/>
    <n v="2025"/>
    <s v="Entrada"/>
    <x v="1"/>
    <x v="4"/>
    <n v="20"/>
    <n v="0"/>
    <n v="20"/>
    <n v="1000"/>
    <n v="0"/>
    <n v="1000"/>
    <n v="50"/>
  </r>
  <r>
    <n v="4178"/>
    <x v="11"/>
    <n v="13"/>
    <s v="ene"/>
    <n v="2025"/>
    <s v="Entrada"/>
    <x v="1"/>
    <x v="1"/>
    <n v="3"/>
    <n v="0"/>
    <n v="3"/>
    <n v="3600"/>
    <n v="0"/>
    <n v="3600"/>
    <n v="1200"/>
  </r>
  <r>
    <n v="4179"/>
    <x v="11"/>
    <n v="13"/>
    <s v="ene"/>
    <n v="2025"/>
    <s v="Salida"/>
    <x v="2"/>
    <x v="6"/>
    <n v="0"/>
    <n v="16"/>
    <n v="-16"/>
    <n v="0"/>
    <n v="6400"/>
    <n v="-6400"/>
    <n v="400"/>
  </r>
  <r>
    <n v="4180"/>
    <x v="11"/>
    <n v="13"/>
    <s v="ene"/>
    <n v="2025"/>
    <s v="Entrada"/>
    <x v="1"/>
    <x v="3"/>
    <n v="3"/>
    <n v="0"/>
    <n v="3"/>
    <n v="6000"/>
    <n v="0"/>
    <n v="6000"/>
    <n v="2000"/>
  </r>
  <r>
    <n v="4181"/>
    <x v="11"/>
    <n v="13"/>
    <s v="ene"/>
    <n v="2025"/>
    <s v="Salida"/>
    <x v="2"/>
    <x v="5"/>
    <n v="0"/>
    <n v="17"/>
    <n v="-17"/>
    <n v="0"/>
    <n v="7650"/>
    <n v="-7650"/>
    <n v="450"/>
  </r>
  <r>
    <n v="4182"/>
    <x v="11"/>
    <n v="13"/>
    <s v="ene"/>
    <n v="2025"/>
    <s v="Entrada"/>
    <x v="1"/>
    <x v="0"/>
    <n v="9"/>
    <n v="0"/>
    <n v="9"/>
    <n v="5850"/>
    <n v="0"/>
    <n v="5850"/>
    <n v="650"/>
  </r>
  <r>
    <n v="4183"/>
    <x v="11"/>
    <n v="13"/>
    <s v="ene"/>
    <n v="2025"/>
    <s v="Entrada"/>
    <x v="1"/>
    <x v="2"/>
    <n v="10"/>
    <n v="0"/>
    <n v="10"/>
    <n v="12000"/>
    <n v="0"/>
    <n v="12000"/>
    <n v="1200"/>
  </r>
  <r>
    <n v="4184"/>
    <x v="11"/>
    <n v="13"/>
    <s v="ene"/>
    <n v="2025"/>
    <s v="Salida"/>
    <x v="2"/>
    <x v="4"/>
    <n v="0"/>
    <n v="1"/>
    <n v="-1"/>
    <n v="0"/>
    <n v="70"/>
    <n v="-70"/>
    <n v="70"/>
  </r>
  <r>
    <n v="4185"/>
    <x v="11"/>
    <n v="13"/>
    <s v="ene"/>
    <n v="2025"/>
    <s v="Entrada"/>
    <x v="1"/>
    <x v="1"/>
    <n v="16"/>
    <n v="0"/>
    <n v="16"/>
    <n v="19200"/>
    <n v="0"/>
    <n v="19200"/>
    <n v="1200"/>
  </r>
  <r>
    <n v="4186"/>
    <x v="11"/>
    <n v="13"/>
    <s v="ene"/>
    <n v="2025"/>
    <s v="Salida"/>
    <x v="3"/>
    <x v="6"/>
    <n v="0"/>
    <n v="14"/>
    <n v="-14"/>
    <n v="0"/>
    <n v="5600"/>
    <n v="-5600"/>
    <n v="400"/>
  </r>
  <r>
    <n v="4187"/>
    <x v="11"/>
    <n v="13"/>
    <s v="ene"/>
    <n v="2025"/>
    <s v="Salida"/>
    <x v="2"/>
    <x v="3"/>
    <n v="0"/>
    <n v="3"/>
    <n v="-3"/>
    <n v="0"/>
    <n v="6900"/>
    <n v="-6900"/>
    <n v="2300"/>
  </r>
  <r>
    <n v="4188"/>
    <x v="11"/>
    <n v="13"/>
    <s v="ene"/>
    <n v="2025"/>
    <s v="Entrada"/>
    <x v="1"/>
    <x v="5"/>
    <n v="16"/>
    <n v="0"/>
    <n v="16"/>
    <n v="7680"/>
    <n v="0"/>
    <n v="7680"/>
    <n v="480"/>
  </r>
  <r>
    <n v="4189"/>
    <x v="11"/>
    <n v="13"/>
    <s v="ene"/>
    <n v="2025"/>
    <s v="Salida"/>
    <x v="2"/>
    <x v="0"/>
    <n v="0"/>
    <n v="16"/>
    <n v="-16"/>
    <n v="0"/>
    <n v="12000"/>
    <n v="-12000"/>
    <n v="750"/>
  </r>
  <r>
    <n v="4190"/>
    <x v="11"/>
    <n v="13"/>
    <s v="ene"/>
    <n v="2025"/>
    <s v="Salida"/>
    <x v="2"/>
    <x v="2"/>
    <n v="0"/>
    <n v="20"/>
    <n v="-20"/>
    <n v="0"/>
    <n v="30000"/>
    <n v="-30000"/>
    <n v="1500"/>
  </r>
  <r>
    <n v="4191"/>
    <x v="11"/>
    <n v="13"/>
    <s v="ene"/>
    <n v="2025"/>
    <s v="Salida"/>
    <x v="2"/>
    <x v="4"/>
    <n v="0"/>
    <n v="17"/>
    <n v="-17"/>
    <n v="0"/>
    <n v="1190"/>
    <n v="-1190"/>
    <n v="70"/>
  </r>
  <r>
    <n v="4192"/>
    <x v="11"/>
    <n v="13"/>
    <s v="ene"/>
    <n v="2025"/>
    <s v="Entrada"/>
    <x v="1"/>
    <x v="1"/>
    <n v="10"/>
    <n v="0"/>
    <n v="10"/>
    <n v="12000"/>
    <n v="0"/>
    <n v="12000"/>
    <n v="1200"/>
  </r>
  <r>
    <n v="4193"/>
    <x v="11"/>
    <n v="13"/>
    <s v="ene"/>
    <n v="2025"/>
    <s v="Entrada"/>
    <x v="1"/>
    <x v="6"/>
    <n v="2"/>
    <n v="0"/>
    <n v="2"/>
    <n v="600"/>
    <n v="0"/>
    <n v="600"/>
    <n v="300"/>
  </r>
  <r>
    <n v="4194"/>
    <x v="11"/>
    <n v="13"/>
    <s v="ene"/>
    <n v="2025"/>
    <s v="Salida"/>
    <x v="3"/>
    <x v="3"/>
    <n v="0"/>
    <n v="12"/>
    <n v="-12"/>
    <n v="0"/>
    <n v="27600"/>
    <n v="-27600"/>
    <n v="2300"/>
  </r>
  <r>
    <n v="4195"/>
    <x v="11"/>
    <n v="13"/>
    <s v="ene"/>
    <n v="2025"/>
    <s v="Salida"/>
    <x v="2"/>
    <x v="5"/>
    <n v="0"/>
    <n v="12"/>
    <n v="-12"/>
    <n v="0"/>
    <n v="5400"/>
    <n v="-5400"/>
    <n v="450"/>
  </r>
  <r>
    <n v="4196"/>
    <x v="11"/>
    <n v="13"/>
    <s v="ene"/>
    <n v="2025"/>
    <s v="Salida"/>
    <x v="2"/>
    <x v="0"/>
    <n v="0"/>
    <n v="3"/>
    <n v="-3"/>
    <n v="0"/>
    <n v="2250"/>
    <n v="-2250"/>
    <n v="750"/>
  </r>
  <r>
    <n v="4197"/>
    <x v="11"/>
    <n v="13"/>
    <s v="ene"/>
    <n v="2025"/>
    <s v="Entrada"/>
    <x v="1"/>
    <x v="2"/>
    <n v="5"/>
    <n v="0"/>
    <n v="5"/>
    <n v="6000"/>
    <n v="0"/>
    <n v="6000"/>
    <n v="1200"/>
  </r>
  <r>
    <n v="4198"/>
    <x v="11"/>
    <n v="13"/>
    <s v="ene"/>
    <n v="2025"/>
    <s v="Salida"/>
    <x v="2"/>
    <x v="4"/>
    <n v="0"/>
    <n v="12"/>
    <n v="-12"/>
    <n v="0"/>
    <n v="840"/>
    <n v="-840"/>
    <n v="70"/>
  </r>
  <r>
    <n v="4199"/>
    <x v="11"/>
    <n v="13"/>
    <s v="ene"/>
    <n v="2025"/>
    <s v="Salida"/>
    <x v="2"/>
    <x v="1"/>
    <n v="0"/>
    <n v="4"/>
    <n v="-4"/>
    <n v="0"/>
    <n v="6000"/>
    <n v="-6000"/>
    <n v="1500"/>
  </r>
  <r>
    <n v="4200"/>
    <x v="11"/>
    <n v="13"/>
    <s v="ene"/>
    <n v="2025"/>
    <s v="Salida"/>
    <x v="2"/>
    <x v="6"/>
    <n v="0"/>
    <n v="17"/>
    <n v="-17"/>
    <n v="0"/>
    <n v="6800"/>
    <n v="-6800"/>
    <n v="400"/>
  </r>
  <r>
    <n v="4201"/>
    <x v="11"/>
    <n v="13"/>
    <s v="ene"/>
    <n v="2025"/>
    <s v="Entrada"/>
    <x v="1"/>
    <x v="3"/>
    <n v="3"/>
    <n v="0"/>
    <n v="3"/>
    <n v="6000"/>
    <n v="0"/>
    <n v="6000"/>
    <n v="2000"/>
  </r>
  <r>
    <n v="4202"/>
    <x v="11"/>
    <n v="13"/>
    <s v="ene"/>
    <n v="2025"/>
    <s v="Entrada"/>
    <x v="1"/>
    <x v="5"/>
    <n v="19"/>
    <n v="0"/>
    <n v="19"/>
    <n v="9120"/>
    <n v="0"/>
    <n v="9120"/>
    <n v="480"/>
  </r>
  <r>
    <n v="4203"/>
    <x v="11"/>
    <n v="13"/>
    <s v="ene"/>
    <n v="2025"/>
    <s v="Salida"/>
    <x v="2"/>
    <x v="0"/>
    <n v="0"/>
    <n v="17"/>
    <n v="-17"/>
    <n v="0"/>
    <n v="12750"/>
    <n v="-12750"/>
    <n v="750"/>
  </r>
  <r>
    <n v="4204"/>
    <x v="11"/>
    <n v="13"/>
    <s v="ene"/>
    <n v="2025"/>
    <s v="Salida"/>
    <x v="2"/>
    <x v="2"/>
    <n v="0"/>
    <n v="17"/>
    <n v="-17"/>
    <n v="0"/>
    <n v="25500"/>
    <n v="-25500"/>
    <n v="1500"/>
  </r>
  <r>
    <n v="4205"/>
    <x v="11"/>
    <n v="13"/>
    <s v="ene"/>
    <n v="2025"/>
    <s v="Entrada"/>
    <x v="1"/>
    <x v="4"/>
    <n v="14"/>
    <n v="0"/>
    <n v="14"/>
    <n v="700"/>
    <n v="0"/>
    <n v="700"/>
    <n v="50"/>
  </r>
  <r>
    <n v="4206"/>
    <x v="11"/>
    <n v="13"/>
    <s v="ene"/>
    <n v="2025"/>
    <s v="Salida"/>
    <x v="2"/>
    <x v="1"/>
    <n v="0"/>
    <n v="5"/>
    <n v="-5"/>
    <n v="0"/>
    <n v="7500"/>
    <n v="-7500"/>
    <n v="1500"/>
  </r>
  <r>
    <n v="4207"/>
    <x v="11"/>
    <n v="13"/>
    <s v="ene"/>
    <n v="2025"/>
    <s v="Salida"/>
    <x v="2"/>
    <x v="6"/>
    <n v="0"/>
    <n v="13"/>
    <n v="-13"/>
    <n v="0"/>
    <n v="5200"/>
    <n v="-5200"/>
    <n v="400"/>
  </r>
  <r>
    <n v="4208"/>
    <x v="11"/>
    <n v="13"/>
    <s v="ene"/>
    <n v="2025"/>
    <s v="Entrada"/>
    <x v="1"/>
    <x v="3"/>
    <n v="3"/>
    <n v="0"/>
    <n v="3"/>
    <n v="6000"/>
    <n v="0"/>
    <n v="6000"/>
    <n v="2000"/>
  </r>
  <r>
    <n v="4209"/>
    <x v="11"/>
    <n v="13"/>
    <s v="ene"/>
    <n v="2025"/>
    <s v="Entrada"/>
    <x v="1"/>
    <x v="5"/>
    <n v="17"/>
    <n v="0"/>
    <n v="17"/>
    <n v="8160"/>
    <n v="0"/>
    <n v="8160"/>
    <n v="480"/>
  </r>
  <r>
    <n v="4210"/>
    <x v="11"/>
    <n v="13"/>
    <s v="ene"/>
    <n v="2025"/>
    <s v="Entrada"/>
    <x v="1"/>
    <x v="0"/>
    <n v="10"/>
    <n v="0"/>
    <n v="10"/>
    <n v="6500"/>
    <n v="0"/>
    <n v="6500"/>
    <n v="650"/>
  </r>
  <r>
    <n v="4211"/>
    <x v="11"/>
    <n v="13"/>
    <s v="ene"/>
    <n v="2025"/>
    <s v="Entrada"/>
    <x v="1"/>
    <x v="2"/>
    <n v="13"/>
    <n v="0"/>
    <n v="13"/>
    <n v="15600"/>
    <n v="0"/>
    <n v="15600"/>
    <n v="1200"/>
  </r>
  <r>
    <n v="4212"/>
    <x v="11"/>
    <n v="13"/>
    <s v="ene"/>
    <n v="2025"/>
    <s v="Entrada"/>
    <x v="1"/>
    <x v="4"/>
    <n v="16"/>
    <n v="0"/>
    <n v="16"/>
    <n v="800"/>
    <n v="0"/>
    <n v="800"/>
    <n v="50"/>
  </r>
  <r>
    <n v="4213"/>
    <x v="11"/>
    <n v="13"/>
    <s v="ene"/>
    <n v="2025"/>
    <s v="Salida"/>
    <x v="2"/>
    <x v="1"/>
    <n v="0"/>
    <n v="1"/>
    <n v="-1"/>
    <n v="0"/>
    <n v="1500"/>
    <n v="-1500"/>
    <n v="1500"/>
  </r>
  <r>
    <n v="4214"/>
    <x v="11"/>
    <n v="13"/>
    <s v="ene"/>
    <n v="2025"/>
    <s v="Entrada"/>
    <x v="1"/>
    <x v="6"/>
    <n v="3"/>
    <n v="0"/>
    <n v="3"/>
    <n v="900"/>
    <n v="0"/>
    <n v="900"/>
    <n v="300"/>
  </r>
  <r>
    <n v="4215"/>
    <x v="11"/>
    <n v="13"/>
    <s v="ene"/>
    <n v="2025"/>
    <s v="Salida"/>
    <x v="2"/>
    <x v="3"/>
    <n v="0"/>
    <n v="18"/>
    <n v="-18"/>
    <n v="0"/>
    <n v="41400"/>
    <n v="-41400"/>
    <n v="2300"/>
  </r>
  <r>
    <n v="4216"/>
    <x v="11"/>
    <n v="13"/>
    <s v="ene"/>
    <n v="2025"/>
    <s v="Salida"/>
    <x v="2"/>
    <x v="5"/>
    <n v="0"/>
    <n v="5"/>
    <n v="-5"/>
    <n v="0"/>
    <n v="2250"/>
    <n v="-2250"/>
    <n v="450"/>
  </r>
  <r>
    <n v="4217"/>
    <x v="11"/>
    <n v="13"/>
    <s v="ene"/>
    <n v="2025"/>
    <s v="Entrada"/>
    <x v="1"/>
    <x v="0"/>
    <n v="5"/>
    <n v="0"/>
    <n v="5"/>
    <n v="3250"/>
    <n v="0"/>
    <n v="3250"/>
    <n v="650"/>
  </r>
  <r>
    <n v="4218"/>
    <x v="11"/>
    <n v="13"/>
    <s v="ene"/>
    <n v="2025"/>
    <s v="Salida"/>
    <x v="2"/>
    <x v="2"/>
    <n v="0"/>
    <n v="17"/>
    <n v="-17"/>
    <n v="0"/>
    <n v="25500"/>
    <n v="-25500"/>
    <n v="1500"/>
  </r>
  <r>
    <n v="4219"/>
    <x v="11"/>
    <n v="13"/>
    <s v="ene"/>
    <n v="2025"/>
    <s v="Entrada"/>
    <x v="1"/>
    <x v="4"/>
    <n v="10"/>
    <n v="0"/>
    <n v="10"/>
    <n v="500"/>
    <n v="0"/>
    <n v="500"/>
    <n v="50"/>
  </r>
  <r>
    <n v="4220"/>
    <x v="11"/>
    <n v="13"/>
    <s v="ene"/>
    <n v="2025"/>
    <s v="Entrada"/>
    <x v="1"/>
    <x v="1"/>
    <n v="21"/>
    <n v="0"/>
    <n v="21"/>
    <n v="25200"/>
    <n v="0"/>
    <n v="25200"/>
    <n v="1200"/>
  </r>
  <r>
    <n v="4221"/>
    <x v="11"/>
    <n v="13"/>
    <s v="ene"/>
    <n v="2025"/>
    <s v="Salida"/>
    <x v="2"/>
    <x v="6"/>
    <n v="0"/>
    <n v="11"/>
    <n v="-11"/>
    <n v="0"/>
    <n v="4400"/>
    <n v="-4400"/>
    <n v="400"/>
  </r>
  <r>
    <n v="4222"/>
    <x v="11"/>
    <n v="13"/>
    <s v="ene"/>
    <n v="2025"/>
    <s v="Entrada"/>
    <x v="1"/>
    <x v="3"/>
    <n v="2"/>
    <n v="0"/>
    <n v="2"/>
    <n v="4000"/>
    <n v="0"/>
    <n v="4000"/>
    <n v="2000"/>
  </r>
  <r>
    <n v="4223"/>
    <x v="11"/>
    <n v="13"/>
    <s v="ene"/>
    <n v="2025"/>
    <s v="Salida"/>
    <x v="2"/>
    <x v="5"/>
    <n v="0"/>
    <n v="1"/>
    <n v="-1"/>
    <n v="0"/>
    <n v="450"/>
    <n v="-450"/>
    <n v="450"/>
  </r>
  <r>
    <n v="4224"/>
    <x v="11"/>
    <n v="13"/>
    <s v="ene"/>
    <n v="2025"/>
    <s v="Entrada"/>
    <x v="1"/>
    <x v="0"/>
    <n v="6"/>
    <n v="0"/>
    <n v="6"/>
    <n v="3900"/>
    <n v="0"/>
    <n v="3900"/>
    <n v="650"/>
  </r>
  <r>
    <n v="4225"/>
    <x v="11"/>
    <n v="13"/>
    <s v="ene"/>
    <n v="2025"/>
    <s v="Entrada"/>
    <x v="1"/>
    <x v="2"/>
    <n v="3"/>
    <n v="0"/>
    <n v="3"/>
    <n v="3600"/>
    <n v="0"/>
    <n v="3600"/>
    <n v="1200"/>
  </r>
  <r>
    <n v="4226"/>
    <x v="11"/>
    <n v="13"/>
    <s v="ene"/>
    <n v="2025"/>
    <s v="Entrada"/>
    <x v="1"/>
    <x v="4"/>
    <n v="19"/>
    <n v="0"/>
    <n v="19"/>
    <n v="950"/>
    <n v="0"/>
    <n v="950"/>
    <n v="50"/>
  </r>
  <r>
    <n v="4227"/>
    <x v="11"/>
    <n v="13"/>
    <s v="ene"/>
    <n v="2025"/>
    <s v="Salida"/>
    <x v="2"/>
    <x v="1"/>
    <n v="0"/>
    <n v="20"/>
    <n v="-20"/>
    <n v="0"/>
    <n v="30000"/>
    <n v="-30000"/>
    <n v="1500"/>
  </r>
  <r>
    <n v="4228"/>
    <x v="11"/>
    <n v="13"/>
    <s v="ene"/>
    <n v="2025"/>
    <s v="Salida"/>
    <x v="2"/>
    <x v="6"/>
    <n v="0"/>
    <n v="17"/>
    <n v="-17"/>
    <n v="0"/>
    <n v="6800"/>
    <n v="-6800"/>
    <n v="400"/>
  </r>
  <r>
    <n v="4229"/>
    <x v="11"/>
    <n v="13"/>
    <s v="ene"/>
    <n v="2025"/>
    <s v="Salida"/>
    <x v="2"/>
    <x v="3"/>
    <n v="0"/>
    <n v="13"/>
    <n v="-13"/>
    <n v="0"/>
    <n v="29900"/>
    <n v="-29900"/>
    <n v="2300"/>
  </r>
  <r>
    <n v="4230"/>
    <x v="11"/>
    <n v="13"/>
    <s v="ene"/>
    <n v="2025"/>
    <s v="Salida"/>
    <x v="2"/>
    <x v="5"/>
    <n v="0"/>
    <n v="3"/>
    <n v="-3"/>
    <n v="0"/>
    <n v="1350"/>
    <n v="-1350"/>
    <n v="450"/>
  </r>
  <r>
    <n v="4231"/>
    <x v="11"/>
    <n v="13"/>
    <s v="ene"/>
    <n v="2025"/>
    <s v="Salida"/>
    <x v="2"/>
    <x v="0"/>
    <n v="0"/>
    <n v="5"/>
    <n v="-5"/>
    <n v="0"/>
    <n v="3750"/>
    <n v="-3750"/>
    <n v="750"/>
  </r>
  <r>
    <n v="4232"/>
    <x v="11"/>
    <n v="13"/>
    <s v="ene"/>
    <n v="2025"/>
    <s v="Salida"/>
    <x v="2"/>
    <x v="2"/>
    <n v="0"/>
    <n v="15"/>
    <n v="-15"/>
    <n v="0"/>
    <n v="22500"/>
    <n v="-22500"/>
    <n v="1500"/>
  </r>
  <r>
    <n v="4233"/>
    <x v="11"/>
    <n v="13"/>
    <s v="ene"/>
    <n v="2025"/>
    <s v="Salida"/>
    <x v="2"/>
    <x v="4"/>
    <n v="0"/>
    <n v="11"/>
    <n v="-11"/>
    <n v="0"/>
    <n v="770"/>
    <n v="-770"/>
    <n v="70"/>
  </r>
  <r>
    <n v="4234"/>
    <x v="11"/>
    <n v="13"/>
    <s v="ene"/>
    <n v="2025"/>
    <s v="Salida"/>
    <x v="2"/>
    <x v="1"/>
    <n v="0"/>
    <n v="5"/>
    <n v="-5"/>
    <n v="0"/>
    <n v="7500"/>
    <n v="-7500"/>
    <n v="1500"/>
  </r>
  <r>
    <n v="4235"/>
    <x v="11"/>
    <n v="13"/>
    <s v="ene"/>
    <n v="2025"/>
    <s v="Salida"/>
    <x v="2"/>
    <x v="6"/>
    <n v="0"/>
    <n v="17"/>
    <n v="-17"/>
    <n v="0"/>
    <n v="6800"/>
    <n v="-6800"/>
    <n v="400"/>
  </r>
  <r>
    <n v="4236"/>
    <x v="11"/>
    <n v="13"/>
    <s v="ene"/>
    <n v="2025"/>
    <s v="Entrada"/>
    <x v="1"/>
    <x v="3"/>
    <n v="9"/>
    <n v="0"/>
    <n v="9"/>
    <n v="18000"/>
    <n v="0"/>
    <n v="18000"/>
    <n v="2000"/>
  </r>
  <r>
    <n v="4237"/>
    <x v="11"/>
    <n v="13"/>
    <s v="ene"/>
    <n v="2025"/>
    <s v="Entrada"/>
    <x v="1"/>
    <x v="5"/>
    <n v="12"/>
    <n v="0"/>
    <n v="12"/>
    <n v="5760"/>
    <n v="0"/>
    <n v="5760"/>
    <n v="480"/>
  </r>
  <r>
    <n v="4238"/>
    <x v="11"/>
    <n v="13"/>
    <s v="ene"/>
    <n v="2025"/>
    <s v="Entrada"/>
    <x v="1"/>
    <x v="0"/>
    <n v="2"/>
    <n v="0"/>
    <n v="2"/>
    <n v="1300"/>
    <n v="0"/>
    <n v="1300"/>
    <n v="650"/>
  </r>
  <r>
    <n v="4239"/>
    <x v="11"/>
    <n v="13"/>
    <s v="ene"/>
    <n v="2025"/>
    <s v="Entrada"/>
    <x v="1"/>
    <x v="2"/>
    <n v="3"/>
    <n v="0"/>
    <n v="3"/>
    <n v="3600"/>
    <n v="0"/>
    <n v="3600"/>
    <n v="1200"/>
  </r>
  <r>
    <n v="4240"/>
    <x v="11"/>
    <n v="13"/>
    <s v="ene"/>
    <n v="2025"/>
    <s v="Salida"/>
    <x v="2"/>
    <x v="4"/>
    <n v="0"/>
    <n v="14"/>
    <n v="-14"/>
    <n v="0"/>
    <n v="980"/>
    <n v="-980"/>
    <n v="70"/>
  </r>
  <r>
    <n v="4241"/>
    <x v="11"/>
    <n v="13"/>
    <s v="ene"/>
    <n v="2025"/>
    <s v="Salida"/>
    <x v="2"/>
    <x v="1"/>
    <n v="0"/>
    <n v="14"/>
    <n v="-14"/>
    <n v="0"/>
    <n v="21000"/>
    <n v="-21000"/>
    <n v="1500"/>
  </r>
  <r>
    <n v="4242"/>
    <x v="11"/>
    <n v="13"/>
    <s v="ene"/>
    <n v="2025"/>
    <s v="Salida"/>
    <x v="2"/>
    <x v="6"/>
    <n v="0"/>
    <n v="15"/>
    <n v="-15"/>
    <n v="0"/>
    <n v="6000"/>
    <n v="-6000"/>
    <n v="400"/>
  </r>
  <r>
    <n v="4243"/>
    <x v="11"/>
    <n v="13"/>
    <s v="ene"/>
    <n v="2025"/>
    <s v="Entrada"/>
    <x v="1"/>
    <x v="3"/>
    <n v="7"/>
    <n v="0"/>
    <n v="7"/>
    <n v="14000"/>
    <n v="0"/>
    <n v="14000"/>
    <n v="2000"/>
  </r>
  <r>
    <n v="4244"/>
    <x v="11"/>
    <n v="13"/>
    <s v="ene"/>
    <n v="2025"/>
    <s v="Salida"/>
    <x v="2"/>
    <x v="5"/>
    <n v="0"/>
    <n v="5"/>
    <n v="-5"/>
    <n v="0"/>
    <n v="2250"/>
    <n v="-2250"/>
    <n v="450"/>
  </r>
  <r>
    <n v="4245"/>
    <x v="11"/>
    <n v="13"/>
    <s v="ene"/>
    <n v="2025"/>
    <s v="Entrada"/>
    <x v="1"/>
    <x v="0"/>
    <n v="3"/>
    <n v="0"/>
    <n v="3"/>
    <n v="1950"/>
    <n v="0"/>
    <n v="1950"/>
    <n v="650"/>
  </r>
  <r>
    <n v="4246"/>
    <x v="11"/>
    <n v="13"/>
    <s v="ene"/>
    <n v="2025"/>
    <s v="Salida"/>
    <x v="2"/>
    <x v="2"/>
    <n v="0"/>
    <n v="4"/>
    <n v="-4"/>
    <n v="0"/>
    <n v="6000"/>
    <n v="-6000"/>
    <n v="1500"/>
  </r>
  <r>
    <n v="4247"/>
    <x v="11"/>
    <n v="13"/>
    <s v="ene"/>
    <n v="2025"/>
    <s v="Entrada"/>
    <x v="1"/>
    <x v="4"/>
    <n v="3"/>
    <n v="0"/>
    <n v="3"/>
    <n v="150"/>
    <n v="0"/>
    <n v="150"/>
    <n v="50"/>
  </r>
  <r>
    <n v="4248"/>
    <x v="11"/>
    <n v="13"/>
    <s v="ene"/>
    <n v="2025"/>
    <s v="Salida"/>
    <x v="2"/>
    <x v="1"/>
    <n v="0"/>
    <n v="1"/>
    <n v="-1"/>
    <n v="0"/>
    <n v="1500"/>
    <n v="-1500"/>
    <n v="1500"/>
  </r>
  <r>
    <n v="4249"/>
    <x v="11"/>
    <n v="13"/>
    <s v="ene"/>
    <n v="2025"/>
    <s v="Salida"/>
    <x v="2"/>
    <x v="6"/>
    <n v="0"/>
    <n v="12"/>
    <n v="-12"/>
    <n v="0"/>
    <n v="4800"/>
    <n v="-4800"/>
    <n v="400"/>
  </r>
  <r>
    <n v="4250"/>
    <x v="11"/>
    <n v="13"/>
    <s v="ene"/>
    <n v="2025"/>
    <s v="Entrada"/>
    <x v="1"/>
    <x v="3"/>
    <n v="9"/>
    <n v="0"/>
    <n v="9"/>
    <n v="18000"/>
    <n v="0"/>
    <n v="18000"/>
    <n v="2000"/>
  </r>
  <r>
    <n v="4251"/>
    <x v="11"/>
    <n v="13"/>
    <s v="ene"/>
    <n v="2025"/>
    <s v="Entrada"/>
    <x v="1"/>
    <x v="5"/>
    <n v="3"/>
    <n v="0"/>
    <n v="3"/>
    <n v="1440"/>
    <n v="0"/>
    <n v="1440"/>
    <n v="480"/>
  </r>
  <r>
    <n v="4252"/>
    <x v="11"/>
    <n v="13"/>
    <s v="ene"/>
    <n v="2025"/>
    <s v="Salida"/>
    <x v="2"/>
    <x v="0"/>
    <n v="0"/>
    <n v="17"/>
    <n v="-17"/>
    <n v="0"/>
    <n v="12750"/>
    <n v="-12750"/>
    <n v="750"/>
  </r>
  <r>
    <n v="4253"/>
    <x v="11"/>
    <n v="13"/>
    <s v="ene"/>
    <n v="2025"/>
    <s v="Salida"/>
    <x v="2"/>
    <x v="2"/>
    <n v="0"/>
    <n v="14"/>
    <n v="-14"/>
    <n v="0"/>
    <n v="21000"/>
    <n v="-21000"/>
    <n v="1500"/>
  </r>
  <r>
    <n v="4254"/>
    <x v="11"/>
    <n v="13"/>
    <s v="ene"/>
    <n v="2025"/>
    <s v="Entrada"/>
    <x v="1"/>
    <x v="4"/>
    <n v="3"/>
    <n v="0"/>
    <n v="3"/>
    <n v="150"/>
    <n v="0"/>
    <n v="150"/>
    <n v="50"/>
  </r>
  <r>
    <n v="4255"/>
    <x v="11"/>
    <n v="13"/>
    <s v="ene"/>
    <n v="2025"/>
    <s v="Entrada"/>
    <x v="1"/>
    <x v="1"/>
    <n v="3"/>
    <n v="0"/>
    <n v="3"/>
    <n v="3600"/>
    <n v="0"/>
    <n v="3600"/>
    <n v="1200"/>
  </r>
  <r>
    <n v="4256"/>
    <x v="11"/>
    <n v="13"/>
    <s v="ene"/>
    <n v="2025"/>
    <s v="Salida"/>
    <x v="2"/>
    <x v="6"/>
    <n v="0"/>
    <n v="14"/>
    <n v="-14"/>
    <n v="0"/>
    <n v="5600"/>
    <n v="-5600"/>
    <n v="400"/>
  </r>
  <r>
    <n v="4257"/>
    <x v="11"/>
    <n v="13"/>
    <s v="ene"/>
    <n v="2025"/>
    <s v="Salida"/>
    <x v="2"/>
    <x v="3"/>
    <n v="0"/>
    <n v="17"/>
    <n v="-17"/>
    <n v="0"/>
    <n v="39100"/>
    <n v="-39100"/>
    <n v="2300"/>
  </r>
  <r>
    <n v="4258"/>
    <x v="11"/>
    <n v="13"/>
    <s v="ene"/>
    <n v="2025"/>
    <s v="Salida"/>
    <x v="2"/>
    <x v="5"/>
    <n v="0"/>
    <n v="18"/>
    <n v="-18"/>
    <n v="0"/>
    <n v="8100"/>
    <n v="-8100"/>
    <n v="450"/>
  </r>
  <r>
    <n v="4259"/>
    <x v="11"/>
    <n v="13"/>
    <s v="ene"/>
    <n v="2025"/>
    <s v="Salida"/>
    <x v="2"/>
    <x v="0"/>
    <n v="0"/>
    <n v="11"/>
    <n v="-11"/>
    <n v="0"/>
    <n v="8250"/>
    <n v="-8250"/>
    <n v="750"/>
  </r>
  <r>
    <n v="4260"/>
    <x v="11"/>
    <n v="13"/>
    <s v="ene"/>
    <n v="2025"/>
    <s v="Salida"/>
    <x v="2"/>
    <x v="2"/>
    <n v="0"/>
    <n v="12"/>
    <n v="-12"/>
    <n v="0"/>
    <n v="18000"/>
    <n v="-18000"/>
    <n v="1500"/>
  </r>
  <r>
    <n v="4261"/>
    <x v="11"/>
    <n v="13"/>
    <s v="ene"/>
    <n v="2025"/>
    <s v="Salida"/>
    <x v="2"/>
    <x v="4"/>
    <n v="0"/>
    <n v="10"/>
    <n v="-10"/>
    <n v="0"/>
    <n v="700"/>
    <n v="-700"/>
    <n v="70"/>
  </r>
  <r>
    <n v="4262"/>
    <x v="11"/>
    <n v="13"/>
    <s v="ene"/>
    <n v="2025"/>
    <s v="Salida"/>
    <x v="2"/>
    <x v="1"/>
    <n v="0"/>
    <n v="4"/>
    <n v="-4"/>
    <n v="0"/>
    <n v="6000"/>
    <n v="-6000"/>
    <n v="1500"/>
  </r>
  <r>
    <n v="4263"/>
    <x v="11"/>
    <n v="13"/>
    <s v="ene"/>
    <n v="2025"/>
    <s v="Salida"/>
    <x v="2"/>
    <x v="6"/>
    <n v="0"/>
    <n v="14"/>
    <n v="-14"/>
    <n v="0"/>
    <n v="5600"/>
    <n v="-5600"/>
    <n v="400"/>
  </r>
  <r>
    <n v="4264"/>
    <x v="11"/>
    <n v="13"/>
    <s v="ene"/>
    <n v="2025"/>
    <s v="Entrada"/>
    <x v="1"/>
    <x v="3"/>
    <n v="2"/>
    <n v="0"/>
    <n v="2"/>
    <n v="4000"/>
    <n v="0"/>
    <n v="4000"/>
    <n v="2000"/>
  </r>
  <r>
    <n v="4265"/>
    <x v="11"/>
    <n v="13"/>
    <s v="ene"/>
    <n v="2025"/>
    <s v="Entrada"/>
    <x v="1"/>
    <x v="5"/>
    <n v="2"/>
    <n v="0"/>
    <n v="2"/>
    <n v="960"/>
    <n v="0"/>
    <n v="960"/>
    <n v="480"/>
  </r>
  <r>
    <n v="4266"/>
    <x v="11"/>
    <n v="13"/>
    <s v="ene"/>
    <n v="2025"/>
    <s v="Entrada"/>
    <x v="1"/>
    <x v="0"/>
    <n v="3"/>
    <n v="0"/>
    <n v="3"/>
    <n v="1950"/>
    <n v="0"/>
    <n v="1950"/>
    <n v="650"/>
  </r>
  <r>
    <n v="4267"/>
    <x v="11"/>
    <n v="13"/>
    <s v="ene"/>
    <n v="2025"/>
    <s v="Salida"/>
    <x v="2"/>
    <x v="2"/>
    <n v="0"/>
    <n v="3"/>
    <n v="-3"/>
    <n v="0"/>
    <n v="4500"/>
    <n v="-4500"/>
    <n v="1500"/>
  </r>
  <r>
    <n v="4268"/>
    <x v="11"/>
    <n v="13"/>
    <s v="ene"/>
    <n v="2025"/>
    <s v="Entrada"/>
    <x v="1"/>
    <x v="4"/>
    <n v="19"/>
    <n v="0"/>
    <n v="19"/>
    <n v="950"/>
    <n v="0"/>
    <n v="950"/>
    <n v="50"/>
  </r>
  <r>
    <n v="4269"/>
    <x v="11"/>
    <n v="13"/>
    <s v="ene"/>
    <n v="2025"/>
    <s v="Salida"/>
    <x v="2"/>
    <x v="1"/>
    <n v="0"/>
    <n v="19"/>
    <n v="-19"/>
    <n v="0"/>
    <n v="28500"/>
    <n v="-28500"/>
    <n v="1500"/>
  </r>
  <r>
    <n v="4270"/>
    <x v="11"/>
    <n v="13"/>
    <s v="ene"/>
    <n v="2025"/>
    <s v="Entrada"/>
    <x v="1"/>
    <x v="6"/>
    <n v="3"/>
    <n v="0"/>
    <n v="3"/>
    <n v="900"/>
    <n v="0"/>
    <n v="900"/>
    <n v="300"/>
  </r>
  <r>
    <n v="4271"/>
    <x v="11"/>
    <n v="13"/>
    <s v="ene"/>
    <n v="2025"/>
    <s v="Salida"/>
    <x v="2"/>
    <x v="3"/>
    <n v="0"/>
    <n v="12"/>
    <n v="-12"/>
    <n v="0"/>
    <n v="27600"/>
    <n v="-27600"/>
    <n v="2300"/>
  </r>
  <r>
    <n v="4272"/>
    <x v="11"/>
    <n v="13"/>
    <s v="ene"/>
    <n v="2025"/>
    <s v="Entrada"/>
    <x v="1"/>
    <x v="5"/>
    <n v="2"/>
    <n v="0"/>
    <n v="2"/>
    <n v="960"/>
    <n v="0"/>
    <n v="960"/>
    <n v="480"/>
  </r>
  <r>
    <n v="4273"/>
    <x v="11"/>
    <n v="13"/>
    <s v="ene"/>
    <n v="2025"/>
    <s v="Salida"/>
    <x v="2"/>
    <x v="0"/>
    <n v="0"/>
    <n v="18"/>
    <n v="-18"/>
    <n v="0"/>
    <n v="13500"/>
    <n v="-13500"/>
    <n v="750"/>
  </r>
  <r>
    <n v="4274"/>
    <x v="11"/>
    <n v="13"/>
    <s v="ene"/>
    <n v="2025"/>
    <s v="Salida"/>
    <x v="2"/>
    <x v="2"/>
    <n v="0"/>
    <n v="1"/>
    <n v="-1"/>
    <n v="0"/>
    <n v="1500"/>
    <n v="-1500"/>
    <n v="1500"/>
  </r>
  <r>
    <n v="4275"/>
    <x v="11"/>
    <n v="13"/>
    <s v="ene"/>
    <n v="2025"/>
    <s v="Salida"/>
    <x v="2"/>
    <x v="4"/>
    <n v="0"/>
    <n v="1"/>
    <n v="-1"/>
    <n v="0"/>
    <n v="70"/>
    <n v="-70"/>
    <n v="70"/>
  </r>
  <r>
    <n v="4276"/>
    <x v="11"/>
    <n v="13"/>
    <s v="ene"/>
    <n v="2025"/>
    <s v="Entrada"/>
    <x v="1"/>
    <x v="1"/>
    <n v="3"/>
    <n v="0"/>
    <n v="3"/>
    <n v="3600"/>
    <n v="0"/>
    <n v="3600"/>
    <n v="1200"/>
  </r>
  <r>
    <n v="4277"/>
    <x v="11"/>
    <n v="13"/>
    <s v="ene"/>
    <n v="2025"/>
    <s v="Entrada"/>
    <x v="1"/>
    <x v="6"/>
    <n v="9"/>
    <n v="0"/>
    <n v="9"/>
    <n v="2700"/>
    <n v="0"/>
    <n v="2700"/>
    <n v="300"/>
  </r>
  <r>
    <n v="4278"/>
    <x v="11"/>
    <n v="13"/>
    <s v="ene"/>
    <n v="2025"/>
    <s v="Entrada"/>
    <x v="1"/>
    <x v="3"/>
    <n v="9"/>
    <n v="0"/>
    <n v="9"/>
    <n v="18000"/>
    <n v="0"/>
    <n v="18000"/>
    <n v="2000"/>
  </r>
  <r>
    <n v="4279"/>
    <x v="11"/>
    <n v="13"/>
    <s v="ene"/>
    <n v="2025"/>
    <s v="Entrada"/>
    <x v="1"/>
    <x v="5"/>
    <n v="3"/>
    <n v="0"/>
    <n v="3"/>
    <n v="1440"/>
    <n v="0"/>
    <n v="1440"/>
    <n v="480"/>
  </r>
  <r>
    <n v="4280"/>
    <x v="11"/>
    <n v="13"/>
    <s v="ene"/>
    <n v="2025"/>
    <s v="Entrada"/>
    <x v="1"/>
    <x v="0"/>
    <n v="3"/>
    <n v="0"/>
    <n v="3"/>
    <n v="1950"/>
    <n v="0"/>
    <n v="1950"/>
    <n v="650"/>
  </r>
  <r>
    <n v="4281"/>
    <x v="11"/>
    <n v="13"/>
    <s v="ene"/>
    <n v="2025"/>
    <s v="Salida"/>
    <x v="2"/>
    <x v="2"/>
    <n v="0"/>
    <n v="1"/>
    <n v="-1"/>
    <n v="0"/>
    <n v="1500"/>
    <n v="-1500"/>
    <n v="1500"/>
  </r>
  <r>
    <n v="4282"/>
    <x v="11"/>
    <n v="13"/>
    <s v="ene"/>
    <n v="2025"/>
    <s v="Salida"/>
    <x v="2"/>
    <x v="4"/>
    <n v="0"/>
    <n v="1"/>
    <n v="-1"/>
    <n v="0"/>
    <n v="70"/>
    <n v="-70"/>
    <n v="70"/>
  </r>
  <r>
    <n v="4283"/>
    <x v="11"/>
    <n v="13"/>
    <s v="ene"/>
    <n v="2025"/>
    <s v="Salida"/>
    <x v="2"/>
    <x v="1"/>
    <n v="0"/>
    <n v="5"/>
    <n v="-5"/>
    <n v="0"/>
    <n v="7500"/>
    <n v="-7500"/>
    <n v="1500"/>
  </r>
  <r>
    <n v="4284"/>
    <x v="11"/>
    <n v="13"/>
    <s v="ene"/>
    <n v="2025"/>
    <s v="Salida"/>
    <x v="2"/>
    <x v="6"/>
    <n v="0"/>
    <n v="19"/>
    <n v="-19"/>
    <n v="0"/>
    <n v="7600"/>
    <n v="-7600"/>
    <n v="400"/>
  </r>
  <r>
    <n v="4285"/>
    <x v="11"/>
    <n v="13"/>
    <s v="ene"/>
    <n v="2025"/>
    <s v="Salida"/>
    <x v="2"/>
    <x v="3"/>
    <n v="0"/>
    <n v="16"/>
    <n v="-16"/>
    <n v="0"/>
    <n v="36800"/>
    <n v="-36800"/>
    <n v="2300"/>
  </r>
  <r>
    <n v="4286"/>
    <x v="11"/>
    <n v="13"/>
    <s v="ene"/>
    <n v="2025"/>
    <s v="Entrada"/>
    <x v="1"/>
    <x v="5"/>
    <n v="3"/>
    <n v="0"/>
    <n v="3"/>
    <n v="1440"/>
    <n v="0"/>
    <n v="1440"/>
    <n v="480"/>
  </r>
  <r>
    <n v="4287"/>
    <x v="11"/>
    <n v="13"/>
    <s v="ene"/>
    <n v="2025"/>
    <s v="Entrada"/>
    <x v="1"/>
    <x v="0"/>
    <n v="6"/>
    <n v="0"/>
    <n v="6"/>
    <n v="3900"/>
    <n v="0"/>
    <n v="3900"/>
    <n v="650"/>
  </r>
  <r>
    <n v="4288"/>
    <x v="11"/>
    <n v="13"/>
    <s v="ene"/>
    <n v="2025"/>
    <s v="Salida"/>
    <x v="2"/>
    <x v="2"/>
    <n v="0"/>
    <n v="17"/>
    <n v="-17"/>
    <n v="0"/>
    <n v="25500"/>
    <n v="-25500"/>
    <n v="1500"/>
  </r>
  <r>
    <n v="4289"/>
    <x v="11"/>
    <n v="13"/>
    <s v="ene"/>
    <n v="2025"/>
    <s v="Entrada"/>
    <x v="1"/>
    <x v="4"/>
    <n v="10"/>
    <n v="0"/>
    <n v="10"/>
    <n v="500"/>
    <n v="0"/>
    <n v="500"/>
    <n v="50"/>
  </r>
  <r>
    <n v="4290"/>
    <x v="11"/>
    <n v="13"/>
    <s v="ene"/>
    <n v="2025"/>
    <s v="Entrada"/>
    <x v="1"/>
    <x v="1"/>
    <n v="6"/>
    <n v="0"/>
    <n v="6"/>
    <n v="7200"/>
    <n v="0"/>
    <n v="7200"/>
    <n v="1200"/>
  </r>
  <r>
    <n v="4291"/>
    <x v="11"/>
    <n v="13"/>
    <s v="ene"/>
    <n v="2025"/>
    <s v="Entrada"/>
    <x v="1"/>
    <x v="6"/>
    <n v="18"/>
    <n v="0"/>
    <n v="18"/>
    <n v="5400"/>
    <n v="0"/>
    <n v="5400"/>
    <n v="300"/>
  </r>
  <r>
    <n v="4292"/>
    <x v="11"/>
    <n v="13"/>
    <s v="ene"/>
    <n v="2025"/>
    <s v="Salida"/>
    <x v="2"/>
    <x v="3"/>
    <n v="0"/>
    <n v="17"/>
    <n v="-17"/>
    <n v="0"/>
    <n v="39100"/>
    <n v="-39100"/>
    <n v="2300"/>
  </r>
  <r>
    <n v="4293"/>
    <x v="11"/>
    <n v="13"/>
    <s v="ene"/>
    <n v="2025"/>
    <s v="Salida"/>
    <x v="2"/>
    <x v="5"/>
    <n v="0"/>
    <n v="17"/>
    <n v="-17"/>
    <n v="0"/>
    <n v="7650"/>
    <n v="-7650"/>
    <n v="450"/>
  </r>
  <r>
    <n v="4294"/>
    <x v="11"/>
    <n v="13"/>
    <s v="ene"/>
    <n v="2025"/>
    <s v="Salida"/>
    <x v="2"/>
    <x v="0"/>
    <n v="0"/>
    <n v="17"/>
    <n v="-17"/>
    <n v="0"/>
    <n v="12750"/>
    <n v="-12750"/>
    <n v="750"/>
  </r>
  <r>
    <n v="4295"/>
    <x v="11"/>
    <n v="13"/>
    <s v="ene"/>
    <n v="2025"/>
    <s v="Entrada"/>
    <x v="1"/>
    <x v="2"/>
    <n v="16"/>
    <n v="0"/>
    <n v="16"/>
    <n v="19200"/>
    <n v="0"/>
    <n v="19200"/>
    <n v="1200"/>
  </r>
  <r>
    <n v="4296"/>
    <x v="11"/>
    <n v="13"/>
    <s v="ene"/>
    <n v="2025"/>
    <s v="Entrada"/>
    <x v="1"/>
    <x v="4"/>
    <n v="3"/>
    <n v="0"/>
    <n v="3"/>
    <n v="150"/>
    <n v="0"/>
    <n v="150"/>
    <n v="50"/>
  </r>
  <r>
    <n v="4297"/>
    <x v="11"/>
    <n v="13"/>
    <s v="ene"/>
    <n v="2025"/>
    <s v="Entrada"/>
    <x v="1"/>
    <x v="1"/>
    <n v="8"/>
    <n v="0"/>
    <n v="8"/>
    <n v="9600"/>
    <n v="0"/>
    <n v="9600"/>
    <n v="1200"/>
  </r>
  <r>
    <n v="4298"/>
    <x v="11"/>
    <n v="13"/>
    <s v="ene"/>
    <n v="2025"/>
    <s v="Entrada"/>
    <x v="1"/>
    <x v="6"/>
    <n v="2"/>
    <n v="0"/>
    <n v="2"/>
    <n v="600"/>
    <n v="0"/>
    <n v="600"/>
    <n v="300"/>
  </r>
  <r>
    <n v="4299"/>
    <x v="11"/>
    <n v="13"/>
    <s v="ene"/>
    <n v="2025"/>
    <s v="Salida"/>
    <x v="2"/>
    <x v="3"/>
    <n v="0"/>
    <n v="16"/>
    <n v="-16"/>
    <n v="0"/>
    <n v="36800"/>
    <n v="-36800"/>
    <n v="2300"/>
  </r>
  <r>
    <n v="4300"/>
    <x v="11"/>
    <n v="13"/>
    <s v="ene"/>
    <n v="2025"/>
    <s v="Salida"/>
    <x v="2"/>
    <x v="5"/>
    <n v="0"/>
    <n v="4"/>
    <n v="-4"/>
    <n v="0"/>
    <n v="1800"/>
    <n v="-1800"/>
    <n v="450"/>
  </r>
  <r>
    <n v="4301"/>
    <x v="11"/>
    <n v="13"/>
    <s v="ene"/>
    <n v="2025"/>
    <s v="Entrada"/>
    <x v="1"/>
    <x v="0"/>
    <n v="3"/>
    <n v="0"/>
    <n v="3"/>
    <n v="1950"/>
    <n v="0"/>
    <n v="1950"/>
    <n v="650"/>
  </r>
  <r>
    <n v="4302"/>
    <x v="11"/>
    <n v="13"/>
    <s v="ene"/>
    <n v="2025"/>
    <s v="Entrada"/>
    <x v="1"/>
    <x v="2"/>
    <n v="17"/>
    <n v="0"/>
    <n v="17"/>
    <n v="20400"/>
    <n v="0"/>
    <n v="20400"/>
    <n v="1200"/>
  </r>
  <r>
    <n v="4303"/>
    <x v="11"/>
    <n v="13"/>
    <s v="ene"/>
    <n v="2025"/>
    <s v="Entrada"/>
    <x v="1"/>
    <x v="4"/>
    <n v="3"/>
    <n v="0"/>
    <n v="3"/>
    <n v="150"/>
    <n v="0"/>
    <n v="150"/>
    <n v="50"/>
  </r>
  <r>
    <n v="4304"/>
    <x v="11"/>
    <n v="13"/>
    <s v="ene"/>
    <n v="2025"/>
    <s v="Salida"/>
    <x v="2"/>
    <x v="1"/>
    <n v="0"/>
    <n v="13"/>
    <n v="-13"/>
    <n v="0"/>
    <n v="19500"/>
    <n v="-19500"/>
    <n v="1500"/>
  </r>
  <r>
    <n v="4305"/>
    <x v="11"/>
    <n v="13"/>
    <s v="ene"/>
    <n v="2025"/>
    <s v="Salida"/>
    <x v="2"/>
    <x v="6"/>
    <n v="0"/>
    <n v="12"/>
    <n v="-12"/>
    <n v="0"/>
    <n v="4800"/>
    <n v="-4800"/>
    <n v="400"/>
  </r>
  <r>
    <n v="4306"/>
    <x v="11"/>
    <n v="13"/>
    <s v="ene"/>
    <n v="2025"/>
    <s v="Entrada"/>
    <x v="1"/>
    <x v="3"/>
    <n v="3"/>
    <n v="0"/>
    <n v="3"/>
    <n v="6000"/>
    <n v="0"/>
    <n v="6000"/>
    <n v="2000"/>
  </r>
  <r>
    <n v="4307"/>
    <x v="11"/>
    <n v="13"/>
    <s v="ene"/>
    <n v="2025"/>
    <s v="Salida"/>
    <x v="2"/>
    <x v="5"/>
    <n v="0"/>
    <n v="15"/>
    <n v="-15"/>
    <n v="0"/>
    <n v="6750"/>
    <n v="-6750"/>
    <n v="450"/>
  </r>
  <r>
    <n v="4308"/>
    <x v="11"/>
    <n v="13"/>
    <s v="ene"/>
    <n v="2025"/>
    <s v="Salida"/>
    <x v="2"/>
    <x v="0"/>
    <n v="0"/>
    <n v="4"/>
    <n v="-4"/>
    <n v="0"/>
    <n v="3000"/>
    <n v="-3000"/>
    <n v="750"/>
  </r>
  <r>
    <n v="4309"/>
    <x v="11"/>
    <n v="13"/>
    <s v="ene"/>
    <n v="2025"/>
    <s v="Entrada"/>
    <x v="1"/>
    <x v="2"/>
    <n v="5"/>
    <n v="0"/>
    <n v="5"/>
    <n v="6000"/>
    <n v="0"/>
    <n v="6000"/>
    <n v="1200"/>
  </r>
  <r>
    <n v="4310"/>
    <x v="11"/>
    <n v="13"/>
    <s v="ene"/>
    <n v="2025"/>
    <s v="Salida"/>
    <x v="2"/>
    <x v="4"/>
    <n v="0"/>
    <n v="1"/>
    <n v="-1"/>
    <n v="0"/>
    <n v="70"/>
    <n v="-70"/>
    <n v="70"/>
  </r>
  <r>
    <n v="4311"/>
    <x v="11"/>
    <n v="13"/>
    <s v="ene"/>
    <n v="2025"/>
    <s v="Entrada"/>
    <x v="1"/>
    <x v="1"/>
    <n v="6"/>
    <n v="0"/>
    <n v="6"/>
    <n v="7200"/>
    <n v="0"/>
    <n v="7200"/>
    <n v="1200"/>
  </r>
  <r>
    <n v="4312"/>
    <x v="11"/>
    <n v="13"/>
    <s v="ene"/>
    <n v="2025"/>
    <s v="Salida"/>
    <x v="2"/>
    <x v="6"/>
    <n v="0"/>
    <n v="15"/>
    <n v="-15"/>
    <n v="0"/>
    <n v="6000"/>
    <n v="-6000"/>
    <n v="400"/>
  </r>
  <r>
    <n v="4313"/>
    <x v="11"/>
    <n v="13"/>
    <s v="ene"/>
    <n v="2025"/>
    <s v="Salida"/>
    <x v="2"/>
    <x v="3"/>
    <n v="0"/>
    <n v="17"/>
    <n v="-17"/>
    <n v="0"/>
    <n v="39100"/>
    <n v="-39100"/>
    <n v="2300"/>
  </r>
  <r>
    <n v="4314"/>
    <x v="11"/>
    <n v="13"/>
    <s v="ene"/>
    <n v="2025"/>
    <s v="Salida"/>
    <x v="2"/>
    <x v="5"/>
    <n v="0"/>
    <n v="3"/>
    <n v="-3"/>
    <n v="0"/>
    <n v="1350"/>
    <n v="-1350"/>
    <n v="450"/>
  </r>
  <r>
    <n v="4315"/>
    <x v="11"/>
    <n v="13"/>
    <s v="ene"/>
    <n v="2025"/>
    <s v="Salida"/>
    <x v="2"/>
    <x v="0"/>
    <n v="0"/>
    <n v="10"/>
    <n v="-10"/>
    <n v="0"/>
    <n v="7500"/>
    <n v="-7500"/>
    <n v="750"/>
  </r>
  <r>
    <n v="4316"/>
    <x v="11"/>
    <n v="13"/>
    <s v="ene"/>
    <n v="2025"/>
    <s v="Salida"/>
    <x v="2"/>
    <x v="2"/>
    <n v="0"/>
    <n v="12"/>
    <n v="-12"/>
    <n v="0"/>
    <n v="18000"/>
    <n v="-18000"/>
    <n v="1500"/>
  </r>
  <r>
    <n v="4317"/>
    <x v="11"/>
    <n v="13"/>
    <s v="ene"/>
    <n v="2025"/>
    <s v="Salida"/>
    <x v="2"/>
    <x v="4"/>
    <n v="0"/>
    <n v="1"/>
    <n v="-1"/>
    <n v="0"/>
    <n v="70"/>
    <n v="-70"/>
    <n v="70"/>
  </r>
  <r>
    <n v="4318"/>
    <x v="11"/>
    <n v="13"/>
    <s v="ene"/>
    <n v="2025"/>
    <s v="Salida"/>
    <x v="2"/>
    <x v="1"/>
    <n v="0"/>
    <n v="15"/>
    <n v="-15"/>
    <n v="0"/>
    <n v="22500"/>
    <n v="-22500"/>
    <n v="1500"/>
  </r>
  <r>
    <n v="4319"/>
    <x v="11"/>
    <n v="13"/>
    <s v="ene"/>
    <n v="2025"/>
    <s v="Salida"/>
    <x v="2"/>
    <x v="6"/>
    <n v="0"/>
    <n v="17"/>
    <n v="-17"/>
    <n v="0"/>
    <n v="6800"/>
    <n v="-6800"/>
    <n v="400"/>
  </r>
  <r>
    <n v="4320"/>
    <x v="11"/>
    <n v="13"/>
    <s v="ene"/>
    <n v="2025"/>
    <s v="Entrada"/>
    <x v="1"/>
    <x v="3"/>
    <n v="3"/>
    <n v="0"/>
    <n v="3"/>
    <n v="6000"/>
    <n v="0"/>
    <n v="6000"/>
    <n v="2000"/>
  </r>
  <r>
    <n v="4321"/>
    <x v="11"/>
    <n v="13"/>
    <s v="ene"/>
    <n v="2025"/>
    <s v="Salida"/>
    <x v="2"/>
    <x v="5"/>
    <n v="0"/>
    <n v="17"/>
    <n v="-17"/>
    <n v="0"/>
    <n v="7650"/>
    <n v="-7650"/>
    <n v="450"/>
  </r>
  <r>
    <n v="4322"/>
    <x v="11"/>
    <n v="13"/>
    <s v="ene"/>
    <n v="2025"/>
    <s v="Salida"/>
    <x v="2"/>
    <x v="0"/>
    <n v="0"/>
    <n v="3"/>
    <n v="-3"/>
    <n v="0"/>
    <n v="2250"/>
    <n v="-2250"/>
    <n v="750"/>
  </r>
  <r>
    <n v="4323"/>
    <x v="11"/>
    <n v="13"/>
    <s v="ene"/>
    <n v="2025"/>
    <s v="Salida"/>
    <x v="2"/>
    <x v="2"/>
    <n v="0"/>
    <n v="11"/>
    <n v="-11"/>
    <n v="0"/>
    <n v="16500"/>
    <n v="-16500"/>
    <n v="1500"/>
  </r>
  <r>
    <n v="4324"/>
    <x v="11"/>
    <n v="13"/>
    <s v="ene"/>
    <n v="2025"/>
    <s v="Salida"/>
    <x v="2"/>
    <x v="4"/>
    <n v="0"/>
    <n v="3"/>
    <n v="-3"/>
    <n v="0"/>
    <n v="210"/>
    <n v="-210"/>
    <n v="70"/>
  </r>
  <r>
    <n v="4325"/>
    <x v="11"/>
    <n v="13"/>
    <s v="ene"/>
    <n v="2025"/>
    <s v="Entrada"/>
    <x v="1"/>
    <x v="1"/>
    <n v="1"/>
    <n v="0"/>
    <n v="1"/>
    <n v="1200"/>
    <n v="0"/>
    <n v="1200"/>
    <n v="1200"/>
  </r>
  <r>
    <n v="4326"/>
    <x v="11"/>
    <n v="13"/>
    <s v="ene"/>
    <n v="2025"/>
    <s v="Entrada"/>
    <x v="1"/>
    <x v="6"/>
    <n v="3"/>
    <n v="0"/>
    <n v="3"/>
    <n v="900"/>
    <n v="0"/>
    <n v="900"/>
    <n v="300"/>
  </r>
  <r>
    <n v="4327"/>
    <x v="11"/>
    <n v="13"/>
    <s v="ene"/>
    <n v="2025"/>
    <s v="Entrada"/>
    <x v="1"/>
    <x v="3"/>
    <n v="21"/>
    <n v="0"/>
    <n v="21"/>
    <n v="42000"/>
    <n v="0"/>
    <n v="42000"/>
    <n v="2000"/>
  </r>
  <r>
    <n v="4328"/>
    <x v="11"/>
    <n v="13"/>
    <s v="ene"/>
    <n v="2025"/>
    <s v="Salida"/>
    <x v="2"/>
    <x v="5"/>
    <n v="0"/>
    <n v="17"/>
    <n v="-17"/>
    <n v="0"/>
    <n v="7650"/>
    <n v="-7650"/>
    <n v="450"/>
  </r>
  <r>
    <n v="4329"/>
    <x v="11"/>
    <n v="13"/>
    <s v="ene"/>
    <n v="2025"/>
    <s v="Salida"/>
    <x v="2"/>
    <x v="0"/>
    <n v="0"/>
    <n v="17"/>
    <n v="-17"/>
    <n v="0"/>
    <n v="12750"/>
    <n v="-12750"/>
    <n v="750"/>
  </r>
  <r>
    <n v="4330"/>
    <x v="11"/>
    <n v="13"/>
    <s v="ene"/>
    <n v="2025"/>
    <s v="Salida"/>
    <x v="2"/>
    <x v="2"/>
    <n v="0"/>
    <n v="11"/>
    <n v="-11"/>
    <n v="0"/>
    <n v="16500"/>
    <n v="-16500"/>
    <n v="1500"/>
  </r>
  <r>
    <n v="4331"/>
    <x v="11"/>
    <n v="13"/>
    <s v="ene"/>
    <n v="2025"/>
    <s v="Salida"/>
    <x v="2"/>
    <x v="4"/>
    <n v="0"/>
    <n v="17"/>
    <n v="-17"/>
    <n v="0"/>
    <n v="1190"/>
    <n v="-1190"/>
    <n v="70"/>
  </r>
  <r>
    <n v="4332"/>
    <x v="11"/>
    <n v="13"/>
    <s v="ene"/>
    <n v="2025"/>
    <s v="Entrada"/>
    <x v="1"/>
    <x v="1"/>
    <n v="2"/>
    <n v="0"/>
    <n v="2"/>
    <n v="2400"/>
    <n v="0"/>
    <n v="2400"/>
    <n v="1200"/>
  </r>
  <r>
    <n v="4333"/>
    <x v="11"/>
    <n v="13"/>
    <s v="ene"/>
    <n v="2025"/>
    <s v="Entrada"/>
    <x v="1"/>
    <x v="6"/>
    <n v="9"/>
    <n v="0"/>
    <n v="9"/>
    <n v="2700"/>
    <n v="0"/>
    <n v="2700"/>
    <n v="300"/>
  </r>
  <r>
    <n v="4334"/>
    <x v="11"/>
    <n v="13"/>
    <s v="ene"/>
    <n v="2025"/>
    <s v="Salida"/>
    <x v="2"/>
    <x v="3"/>
    <n v="0"/>
    <n v="5"/>
    <n v="-5"/>
    <n v="0"/>
    <n v="11500"/>
    <n v="-11500"/>
    <n v="2300"/>
  </r>
  <r>
    <n v="4335"/>
    <x v="11"/>
    <n v="13"/>
    <s v="ene"/>
    <n v="2025"/>
    <s v="Entrada"/>
    <x v="1"/>
    <x v="5"/>
    <n v="3"/>
    <n v="0"/>
    <n v="3"/>
    <n v="1440"/>
    <n v="0"/>
    <n v="1440"/>
    <n v="480"/>
  </r>
  <r>
    <n v="4336"/>
    <x v="11"/>
    <n v="13"/>
    <s v="ene"/>
    <n v="2025"/>
    <s v="Entrada"/>
    <x v="1"/>
    <x v="0"/>
    <n v="9"/>
    <n v="0"/>
    <n v="9"/>
    <n v="5850"/>
    <n v="0"/>
    <n v="5850"/>
    <n v="650"/>
  </r>
  <r>
    <n v="4337"/>
    <x v="11"/>
    <n v="13"/>
    <s v="ene"/>
    <n v="2025"/>
    <s v="Salida"/>
    <x v="2"/>
    <x v="2"/>
    <n v="0"/>
    <n v="3"/>
    <n v="-3"/>
    <n v="0"/>
    <n v="4500"/>
    <n v="-4500"/>
    <n v="1500"/>
  </r>
  <r>
    <n v="4338"/>
    <x v="11"/>
    <n v="13"/>
    <s v="ene"/>
    <n v="2025"/>
    <s v="Entrada"/>
    <x v="1"/>
    <x v="4"/>
    <n v="6"/>
    <n v="0"/>
    <n v="6"/>
    <n v="300"/>
    <n v="0"/>
    <n v="300"/>
    <n v="50"/>
  </r>
  <r>
    <n v="4339"/>
    <x v="11"/>
    <n v="13"/>
    <s v="ene"/>
    <n v="2025"/>
    <s v="Salida"/>
    <x v="2"/>
    <x v="1"/>
    <n v="0"/>
    <n v="16"/>
    <n v="-16"/>
    <n v="0"/>
    <n v="24000"/>
    <n v="-24000"/>
    <n v="1500"/>
  </r>
  <r>
    <n v="4340"/>
    <x v="11"/>
    <n v="13"/>
    <s v="ene"/>
    <n v="2025"/>
    <s v="Entrada"/>
    <x v="1"/>
    <x v="6"/>
    <n v="20"/>
    <n v="0"/>
    <n v="20"/>
    <n v="6000"/>
    <n v="0"/>
    <n v="6000"/>
    <n v="300"/>
  </r>
  <r>
    <n v="4341"/>
    <x v="11"/>
    <n v="13"/>
    <s v="ene"/>
    <n v="2025"/>
    <s v="Salida"/>
    <x v="2"/>
    <x v="3"/>
    <n v="0"/>
    <n v="14"/>
    <n v="-14"/>
    <n v="0"/>
    <n v="32200"/>
    <n v="-32200"/>
    <n v="2300"/>
  </r>
  <r>
    <n v="4342"/>
    <x v="11"/>
    <n v="13"/>
    <s v="ene"/>
    <n v="2025"/>
    <s v="Entrada"/>
    <x v="1"/>
    <x v="5"/>
    <n v="12"/>
    <n v="0"/>
    <n v="12"/>
    <n v="5760"/>
    <n v="0"/>
    <n v="5760"/>
    <n v="480"/>
  </r>
  <r>
    <n v="4343"/>
    <x v="11"/>
    <n v="13"/>
    <s v="ene"/>
    <n v="2025"/>
    <s v="Entrada"/>
    <x v="1"/>
    <x v="0"/>
    <n v="3"/>
    <n v="0"/>
    <n v="3"/>
    <n v="1950"/>
    <n v="0"/>
    <n v="1950"/>
    <n v="650"/>
  </r>
  <r>
    <n v="4344"/>
    <x v="11"/>
    <n v="13"/>
    <s v="ene"/>
    <n v="2025"/>
    <s v="Salida"/>
    <x v="2"/>
    <x v="2"/>
    <n v="0"/>
    <n v="17"/>
    <n v="-17"/>
    <n v="0"/>
    <n v="25500"/>
    <n v="-25500"/>
    <n v="1500"/>
  </r>
  <r>
    <n v="4345"/>
    <x v="11"/>
    <n v="13"/>
    <s v="ene"/>
    <n v="2025"/>
    <s v="Salida"/>
    <x v="2"/>
    <x v="4"/>
    <n v="0"/>
    <n v="10"/>
    <n v="-10"/>
    <n v="0"/>
    <n v="700"/>
    <n v="-700"/>
    <n v="70"/>
  </r>
  <r>
    <n v="4346"/>
    <x v="11"/>
    <n v="13"/>
    <s v="ene"/>
    <n v="2025"/>
    <s v="Entrada"/>
    <x v="1"/>
    <x v="1"/>
    <n v="3"/>
    <n v="0"/>
    <n v="3"/>
    <n v="3600"/>
    <n v="0"/>
    <n v="3600"/>
    <n v="1200"/>
  </r>
  <r>
    <n v="4347"/>
    <x v="11"/>
    <n v="13"/>
    <s v="ene"/>
    <n v="2025"/>
    <s v="Entrada"/>
    <x v="1"/>
    <x v="6"/>
    <n v="4"/>
    <n v="0"/>
    <n v="4"/>
    <n v="1200"/>
    <n v="0"/>
    <n v="1200"/>
    <n v="300"/>
  </r>
  <r>
    <n v="4348"/>
    <x v="11"/>
    <n v="13"/>
    <s v="ene"/>
    <n v="2025"/>
    <s v="Salida"/>
    <x v="2"/>
    <x v="3"/>
    <n v="0"/>
    <n v="10"/>
    <n v="-10"/>
    <n v="0"/>
    <n v="23000"/>
    <n v="-23000"/>
    <n v="2300"/>
  </r>
  <r>
    <n v="4349"/>
    <x v="11"/>
    <n v="13"/>
    <s v="ene"/>
    <n v="2025"/>
    <s v="Entrada"/>
    <x v="1"/>
    <x v="5"/>
    <n v="21"/>
    <n v="0"/>
    <n v="21"/>
    <n v="10080"/>
    <n v="0"/>
    <n v="10080"/>
    <n v="480"/>
  </r>
  <r>
    <n v="4350"/>
    <x v="11"/>
    <n v="13"/>
    <s v="ene"/>
    <n v="2025"/>
    <s v="Entrada"/>
    <x v="1"/>
    <x v="0"/>
    <n v="5"/>
    <n v="0"/>
    <n v="5"/>
    <n v="3250"/>
    <n v="0"/>
    <n v="3250"/>
    <n v="650"/>
  </r>
  <r>
    <n v="4351"/>
    <x v="11"/>
    <n v="13"/>
    <s v="ene"/>
    <n v="2025"/>
    <s v="Salida"/>
    <x v="2"/>
    <x v="2"/>
    <n v="0"/>
    <n v="17"/>
    <n v="-17"/>
    <n v="0"/>
    <n v="25500"/>
    <n v="-25500"/>
    <n v="1500"/>
  </r>
  <r>
    <n v="4352"/>
    <x v="11"/>
    <n v="13"/>
    <s v="ene"/>
    <n v="2025"/>
    <s v="Entrada"/>
    <x v="1"/>
    <x v="4"/>
    <n v="6"/>
    <n v="0"/>
    <n v="6"/>
    <n v="300"/>
    <n v="0"/>
    <n v="300"/>
    <n v="50"/>
  </r>
  <r>
    <n v="4353"/>
    <x v="11"/>
    <n v="13"/>
    <s v="ene"/>
    <n v="2025"/>
    <s v="Salida"/>
    <x v="2"/>
    <x v="1"/>
    <n v="0"/>
    <n v="14"/>
    <n v="-14"/>
    <n v="0"/>
    <n v="21000"/>
    <n v="-21000"/>
    <n v="1500"/>
  </r>
  <r>
    <n v="4354"/>
    <x v="11"/>
    <n v="13"/>
    <s v="ene"/>
    <n v="2025"/>
    <s v="Entrada"/>
    <x v="1"/>
    <x v="6"/>
    <n v="22"/>
    <n v="0"/>
    <n v="22"/>
    <n v="6600"/>
    <n v="0"/>
    <n v="6600"/>
    <n v="300"/>
  </r>
  <r>
    <n v="4355"/>
    <x v="11"/>
    <n v="13"/>
    <s v="ene"/>
    <n v="2025"/>
    <s v="Entrada"/>
    <x v="1"/>
    <x v="3"/>
    <n v="3"/>
    <n v="0"/>
    <n v="3"/>
    <n v="6000"/>
    <n v="0"/>
    <n v="6000"/>
    <n v="2000"/>
  </r>
  <r>
    <n v="4356"/>
    <x v="11"/>
    <n v="13"/>
    <s v="ene"/>
    <n v="2025"/>
    <s v="Entrada"/>
    <x v="1"/>
    <x v="5"/>
    <n v="8"/>
    <n v="0"/>
    <n v="8"/>
    <n v="3840"/>
    <n v="0"/>
    <n v="3840"/>
    <n v="480"/>
  </r>
  <r>
    <n v="4357"/>
    <x v="11"/>
    <n v="13"/>
    <s v="ene"/>
    <n v="2025"/>
    <s v="Entrada"/>
    <x v="1"/>
    <x v="0"/>
    <n v="9"/>
    <n v="0"/>
    <n v="9"/>
    <n v="5850"/>
    <n v="0"/>
    <n v="5850"/>
    <n v="650"/>
  </r>
  <r>
    <n v="4358"/>
    <x v="11"/>
    <n v="13"/>
    <s v="ene"/>
    <n v="2025"/>
    <s v="Entrada"/>
    <x v="1"/>
    <x v="2"/>
    <n v="3"/>
    <n v="0"/>
    <n v="3"/>
    <n v="3600"/>
    <n v="0"/>
    <n v="3600"/>
    <n v="1200"/>
  </r>
  <r>
    <n v="4359"/>
    <x v="11"/>
    <n v="13"/>
    <s v="ene"/>
    <n v="2025"/>
    <s v="Entrada"/>
    <x v="1"/>
    <x v="4"/>
    <n v="3"/>
    <n v="0"/>
    <n v="3"/>
    <n v="150"/>
    <n v="0"/>
    <n v="150"/>
    <n v="50"/>
  </r>
  <r>
    <n v="4360"/>
    <x v="11"/>
    <n v="13"/>
    <s v="ene"/>
    <n v="2025"/>
    <s v="Entrada"/>
    <x v="1"/>
    <x v="1"/>
    <n v="6"/>
    <n v="0"/>
    <n v="6"/>
    <n v="7200"/>
    <n v="0"/>
    <n v="7200"/>
    <n v="1200"/>
  </r>
  <r>
    <n v="4361"/>
    <x v="11"/>
    <n v="13"/>
    <s v="ene"/>
    <n v="2025"/>
    <s v="Entrada"/>
    <x v="1"/>
    <x v="6"/>
    <n v="3"/>
    <n v="0"/>
    <n v="3"/>
    <n v="900"/>
    <n v="0"/>
    <n v="900"/>
    <n v="300"/>
  </r>
  <r>
    <n v="4362"/>
    <x v="11"/>
    <n v="13"/>
    <s v="ene"/>
    <n v="2025"/>
    <s v="Entrada"/>
    <x v="1"/>
    <x v="3"/>
    <n v="5"/>
    <n v="0"/>
    <n v="5"/>
    <n v="10000"/>
    <n v="0"/>
    <n v="10000"/>
    <n v="2000"/>
  </r>
  <r>
    <n v="4363"/>
    <x v="11"/>
    <n v="13"/>
    <s v="ene"/>
    <n v="2025"/>
    <s v="Salida"/>
    <x v="2"/>
    <x v="5"/>
    <n v="0"/>
    <n v="10"/>
    <n v="-10"/>
    <n v="0"/>
    <n v="4500"/>
    <n v="-4500"/>
    <n v="450"/>
  </r>
  <r>
    <n v="4364"/>
    <x v="11"/>
    <n v="13"/>
    <s v="ene"/>
    <n v="2025"/>
    <s v="Entrada"/>
    <x v="1"/>
    <x v="0"/>
    <n v="3"/>
    <n v="0"/>
    <n v="3"/>
    <n v="1950"/>
    <n v="0"/>
    <n v="1950"/>
    <n v="650"/>
  </r>
  <r>
    <n v="4365"/>
    <x v="11"/>
    <n v="13"/>
    <s v="ene"/>
    <n v="2025"/>
    <s v="Salida"/>
    <x v="2"/>
    <x v="2"/>
    <n v="0"/>
    <n v="11"/>
    <n v="-11"/>
    <n v="0"/>
    <n v="16500"/>
    <n v="-16500"/>
    <n v="1500"/>
  </r>
  <r>
    <n v="4366"/>
    <x v="11"/>
    <n v="13"/>
    <s v="ene"/>
    <n v="2025"/>
    <s v="Entrada"/>
    <x v="1"/>
    <x v="4"/>
    <n v="13"/>
    <n v="0"/>
    <n v="13"/>
    <n v="650"/>
    <n v="0"/>
    <n v="650"/>
    <n v="50"/>
  </r>
  <r>
    <n v="4367"/>
    <x v="11"/>
    <n v="13"/>
    <s v="ene"/>
    <n v="2025"/>
    <s v="Salida"/>
    <x v="2"/>
    <x v="1"/>
    <n v="0"/>
    <n v="17"/>
    <n v="-17"/>
    <n v="0"/>
    <n v="25500"/>
    <n v="-25500"/>
    <n v="1500"/>
  </r>
  <r>
    <n v="4368"/>
    <x v="11"/>
    <n v="13"/>
    <s v="ene"/>
    <n v="2025"/>
    <s v="Entrada"/>
    <x v="1"/>
    <x v="6"/>
    <n v="3"/>
    <n v="0"/>
    <n v="3"/>
    <n v="900"/>
    <n v="0"/>
    <n v="900"/>
    <n v="300"/>
  </r>
  <r>
    <n v="4369"/>
    <x v="11"/>
    <n v="13"/>
    <s v="ene"/>
    <n v="2025"/>
    <s v="Entrada"/>
    <x v="1"/>
    <x v="3"/>
    <n v="5"/>
    <n v="0"/>
    <n v="5"/>
    <n v="10000"/>
    <n v="0"/>
    <n v="10000"/>
    <n v="2000"/>
  </r>
  <r>
    <n v="4370"/>
    <x v="11"/>
    <n v="13"/>
    <s v="ene"/>
    <n v="2025"/>
    <s v="Entrada"/>
    <x v="1"/>
    <x v="5"/>
    <n v="9"/>
    <n v="0"/>
    <n v="9"/>
    <n v="4320"/>
    <n v="0"/>
    <n v="4320"/>
    <n v="480"/>
  </r>
  <r>
    <n v="4371"/>
    <x v="11"/>
    <n v="13"/>
    <s v="ene"/>
    <n v="2025"/>
    <s v="Salida"/>
    <x v="2"/>
    <x v="0"/>
    <n v="0"/>
    <n v="16"/>
    <n v="-16"/>
    <n v="0"/>
    <n v="12000"/>
    <n v="-12000"/>
    <n v="750"/>
  </r>
  <r>
    <n v="4372"/>
    <x v="11"/>
    <n v="13"/>
    <s v="ene"/>
    <n v="2025"/>
    <s v="Salida"/>
    <x v="2"/>
    <x v="2"/>
    <n v="0"/>
    <n v="18"/>
    <n v="-18"/>
    <n v="0"/>
    <n v="27000"/>
    <n v="-27000"/>
    <n v="1500"/>
  </r>
  <r>
    <n v="4373"/>
    <x v="11"/>
    <n v="13"/>
    <s v="ene"/>
    <n v="2025"/>
    <s v="Entrada"/>
    <x v="1"/>
    <x v="4"/>
    <n v="13"/>
    <n v="0"/>
    <n v="13"/>
    <n v="650"/>
    <n v="0"/>
    <n v="650"/>
    <n v="50"/>
  </r>
  <r>
    <n v="4374"/>
    <x v="11"/>
    <n v="13"/>
    <s v="ene"/>
    <n v="2025"/>
    <s v="Salida"/>
    <x v="2"/>
    <x v="1"/>
    <n v="0"/>
    <n v="12"/>
    <n v="-12"/>
    <n v="0"/>
    <n v="18000"/>
    <n v="-18000"/>
    <n v="1500"/>
  </r>
  <r>
    <n v="4375"/>
    <x v="12"/>
    <n v="14"/>
    <s v="ene"/>
    <n v="2025"/>
    <s v="Entrada"/>
    <x v="1"/>
    <x v="6"/>
    <n v="6"/>
    <n v="0"/>
    <n v="6"/>
    <n v="1800"/>
    <n v="0"/>
    <n v="1800"/>
    <n v="300"/>
  </r>
  <r>
    <n v="4376"/>
    <x v="12"/>
    <n v="14"/>
    <s v="ene"/>
    <n v="2025"/>
    <s v="Entrada"/>
    <x v="1"/>
    <x v="3"/>
    <n v="4"/>
    <n v="0"/>
    <n v="4"/>
    <n v="8000"/>
    <n v="0"/>
    <n v="8000"/>
    <n v="2000"/>
  </r>
  <r>
    <n v="4377"/>
    <x v="12"/>
    <n v="14"/>
    <s v="ene"/>
    <n v="2025"/>
    <s v="Entrada"/>
    <x v="1"/>
    <x v="5"/>
    <n v="14"/>
    <n v="0"/>
    <n v="14"/>
    <n v="6720"/>
    <n v="0"/>
    <n v="6720"/>
    <n v="480"/>
  </r>
  <r>
    <n v="4378"/>
    <x v="12"/>
    <n v="14"/>
    <s v="ene"/>
    <n v="2025"/>
    <s v="Entrada"/>
    <x v="1"/>
    <x v="0"/>
    <n v="12"/>
    <n v="0"/>
    <n v="12"/>
    <n v="7800"/>
    <n v="0"/>
    <n v="7800"/>
    <n v="650"/>
  </r>
  <r>
    <n v="4379"/>
    <x v="12"/>
    <n v="14"/>
    <s v="ene"/>
    <n v="2025"/>
    <s v="Entrada"/>
    <x v="1"/>
    <x v="2"/>
    <n v="3"/>
    <n v="0"/>
    <n v="3"/>
    <n v="3600"/>
    <n v="0"/>
    <n v="3600"/>
    <n v="1200"/>
  </r>
  <r>
    <n v="4380"/>
    <x v="12"/>
    <n v="14"/>
    <s v="ene"/>
    <n v="2025"/>
    <s v="Salida"/>
    <x v="2"/>
    <x v="4"/>
    <n v="0"/>
    <n v="11"/>
    <n v="-11"/>
    <n v="0"/>
    <n v="770"/>
    <n v="-770"/>
    <n v="70"/>
  </r>
  <r>
    <n v="4381"/>
    <x v="12"/>
    <n v="14"/>
    <s v="ene"/>
    <n v="2025"/>
    <s v="Entrada"/>
    <x v="1"/>
    <x v="1"/>
    <n v="8"/>
    <n v="0"/>
    <n v="8"/>
    <n v="9600"/>
    <n v="0"/>
    <n v="9600"/>
    <n v="1200"/>
  </r>
  <r>
    <n v="4382"/>
    <x v="12"/>
    <n v="14"/>
    <s v="ene"/>
    <n v="2025"/>
    <s v="Entrada"/>
    <x v="1"/>
    <x v="6"/>
    <n v="2"/>
    <n v="0"/>
    <n v="2"/>
    <n v="600"/>
    <n v="0"/>
    <n v="600"/>
    <n v="300"/>
  </r>
  <r>
    <n v="4383"/>
    <x v="12"/>
    <n v="14"/>
    <s v="ene"/>
    <n v="2025"/>
    <s v="Salida"/>
    <x v="2"/>
    <x v="3"/>
    <n v="0"/>
    <n v="13"/>
    <n v="-13"/>
    <n v="0"/>
    <n v="29900"/>
    <n v="-29900"/>
    <n v="2300"/>
  </r>
  <r>
    <n v="4384"/>
    <x v="12"/>
    <n v="14"/>
    <s v="ene"/>
    <n v="2025"/>
    <s v="Entrada"/>
    <x v="1"/>
    <x v="5"/>
    <n v="8"/>
    <n v="0"/>
    <n v="8"/>
    <n v="3840"/>
    <n v="0"/>
    <n v="3840"/>
    <n v="480"/>
  </r>
  <r>
    <n v="4385"/>
    <x v="12"/>
    <n v="14"/>
    <s v="ene"/>
    <n v="2025"/>
    <s v="Entrada"/>
    <x v="1"/>
    <x v="0"/>
    <n v="13"/>
    <n v="0"/>
    <n v="13"/>
    <n v="8450"/>
    <n v="0"/>
    <n v="8450"/>
    <n v="650"/>
  </r>
  <r>
    <n v="4386"/>
    <x v="12"/>
    <n v="14"/>
    <s v="ene"/>
    <n v="2025"/>
    <s v="Entrada"/>
    <x v="1"/>
    <x v="2"/>
    <n v="16"/>
    <n v="0"/>
    <n v="16"/>
    <n v="19200"/>
    <n v="0"/>
    <n v="19200"/>
    <n v="1200"/>
  </r>
  <r>
    <n v="4387"/>
    <x v="12"/>
    <n v="14"/>
    <s v="ene"/>
    <n v="2025"/>
    <s v="Entrada"/>
    <x v="1"/>
    <x v="4"/>
    <n v="3"/>
    <n v="0"/>
    <n v="3"/>
    <n v="150"/>
    <n v="0"/>
    <n v="150"/>
    <n v="50"/>
  </r>
  <r>
    <n v="4388"/>
    <x v="12"/>
    <n v="14"/>
    <s v="ene"/>
    <n v="2025"/>
    <s v="Salida"/>
    <x v="2"/>
    <x v="1"/>
    <n v="0"/>
    <n v="5"/>
    <n v="-5"/>
    <n v="0"/>
    <n v="7500"/>
    <n v="-7500"/>
    <n v="1500"/>
  </r>
  <r>
    <n v="4389"/>
    <x v="12"/>
    <n v="14"/>
    <s v="ene"/>
    <n v="2025"/>
    <s v="Entrada"/>
    <x v="1"/>
    <x v="6"/>
    <n v="3"/>
    <n v="0"/>
    <n v="3"/>
    <n v="900"/>
    <n v="0"/>
    <n v="900"/>
    <n v="300"/>
  </r>
  <r>
    <n v="4390"/>
    <x v="12"/>
    <n v="14"/>
    <s v="ene"/>
    <n v="2025"/>
    <s v="Entrada"/>
    <x v="1"/>
    <x v="3"/>
    <n v="3"/>
    <n v="0"/>
    <n v="3"/>
    <n v="6000"/>
    <n v="0"/>
    <n v="6000"/>
    <n v="2000"/>
  </r>
  <r>
    <n v="4391"/>
    <x v="12"/>
    <n v="14"/>
    <s v="ene"/>
    <n v="2025"/>
    <s v="Salida"/>
    <x v="2"/>
    <x v="5"/>
    <n v="0"/>
    <n v="17"/>
    <n v="-17"/>
    <n v="0"/>
    <n v="7650"/>
    <n v="-7650"/>
    <n v="450"/>
  </r>
  <r>
    <n v="4392"/>
    <x v="12"/>
    <n v="14"/>
    <s v="ene"/>
    <n v="2025"/>
    <s v="Salida"/>
    <x v="2"/>
    <x v="0"/>
    <n v="0"/>
    <n v="17"/>
    <n v="-17"/>
    <n v="0"/>
    <n v="12750"/>
    <n v="-12750"/>
    <n v="750"/>
  </r>
  <r>
    <n v="4393"/>
    <x v="12"/>
    <n v="14"/>
    <s v="ene"/>
    <n v="2025"/>
    <s v="Entrada"/>
    <x v="1"/>
    <x v="2"/>
    <n v="1"/>
    <n v="0"/>
    <n v="1"/>
    <n v="1200"/>
    <n v="0"/>
    <n v="1200"/>
    <n v="1200"/>
  </r>
  <r>
    <n v="4394"/>
    <x v="12"/>
    <n v="14"/>
    <s v="ene"/>
    <n v="2025"/>
    <s v="Entrada"/>
    <x v="1"/>
    <x v="4"/>
    <n v="19"/>
    <n v="0"/>
    <n v="19"/>
    <n v="950"/>
    <n v="0"/>
    <n v="950"/>
    <n v="50"/>
  </r>
  <r>
    <n v="4395"/>
    <x v="12"/>
    <n v="14"/>
    <s v="ene"/>
    <n v="2025"/>
    <s v="Salida"/>
    <x v="2"/>
    <x v="1"/>
    <n v="0"/>
    <n v="17"/>
    <n v="-17"/>
    <n v="0"/>
    <n v="25500"/>
    <n v="-25500"/>
    <n v="1500"/>
  </r>
  <r>
    <n v="4396"/>
    <x v="12"/>
    <n v="14"/>
    <s v="ene"/>
    <n v="2025"/>
    <s v="Entrada"/>
    <x v="1"/>
    <x v="6"/>
    <n v="3"/>
    <n v="0"/>
    <n v="3"/>
    <n v="900"/>
    <n v="0"/>
    <n v="900"/>
    <n v="300"/>
  </r>
  <r>
    <n v="4397"/>
    <x v="12"/>
    <n v="14"/>
    <s v="ene"/>
    <n v="2025"/>
    <s v="Entrada"/>
    <x v="1"/>
    <x v="3"/>
    <n v="3"/>
    <n v="0"/>
    <n v="3"/>
    <n v="6000"/>
    <n v="0"/>
    <n v="6000"/>
    <n v="2000"/>
  </r>
  <r>
    <n v="4398"/>
    <x v="12"/>
    <n v="14"/>
    <s v="ene"/>
    <n v="2025"/>
    <s v="Entrada"/>
    <x v="1"/>
    <x v="5"/>
    <n v="17"/>
    <n v="0"/>
    <n v="17"/>
    <n v="8160"/>
    <n v="0"/>
    <n v="8160"/>
    <n v="480"/>
  </r>
  <r>
    <n v="4399"/>
    <x v="12"/>
    <n v="14"/>
    <s v="ene"/>
    <n v="2025"/>
    <s v="Salida"/>
    <x v="2"/>
    <x v="0"/>
    <n v="0"/>
    <n v="17"/>
    <n v="-17"/>
    <n v="0"/>
    <n v="12750"/>
    <n v="-12750"/>
    <n v="750"/>
  </r>
  <r>
    <n v="4400"/>
    <x v="12"/>
    <n v="14"/>
    <s v="ene"/>
    <n v="2025"/>
    <s v="Entrada"/>
    <x v="1"/>
    <x v="2"/>
    <n v="3"/>
    <n v="0"/>
    <n v="3"/>
    <n v="3600"/>
    <n v="0"/>
    <n v="3600"/>
    <n v="1200"/>
  </r>
  <r>
    <n v="4401"/>
    <x v="12"/>
    <n v="14"/>
    <s v="ene"/>
    <n v="2025"/>
    <s v="Entrada"/>
    <x v="1"/>
    <x v="4"/>
    <n v="3"/>
    <n v="0"/>
    <n v="3"/>
    <n v="150"/>
    <n v="0"/>
    <n v="150"/>
    <n v="50"/>
  </r>
  <r>
    <n v="4402"/>
    <x v="12"/>
    <n v="14"/>
    <s v="ene"/>
    <n v="2025"/>
    <s v="Entrada"/>
    <x v="1"/>
    <x v="1"/>
    <n v="3"/>
    <n v="0"/>
    <n v="3"/>
    <n v="3600"/>
    <n v="0"/>
    <n v="3600"/>
    <n v="1200"/>
  </r>
  <r>
    <n v="4403"/>
    <x v="12"/>
    <n v="14"/>
    <s v="ene"/>
    <n v="2025"/>
    <s v="Entrada"/>
    <x v="1"/>
    <x v="6"/>
    <n v="7"/>
    <n v="0"/>
    <n v="7"/>
    <n v="2100"/>
    <n v="0"/>
    <n v="2100"/>
    <n v="300"/>
  </r>
  <r>
    <n v="4404"/>
    <x v="12"/>
    <n v="14"/>
    <s v="ene"/>
    <n v="2025"/>
    <s v="Entrada"/>
    <x v="1"/>
    <x v="3"/>
    <n v="2"/>
    <n v="0"/>
    <n v="2"/>
    <n v="4000"/>
    <n v="0"/>
    <n v="4000"/>
    <n v="2000"/>
  </r>
  <r>
    <n v="4405"/>
    <x v="12"/>
    <n v="14"/>
    <s v="ene"/>
    <n v="2025"/>
    <s v="Entrada"/>
    <x v="1"/>
    <x v="5"/>
    <n v="1"/>
    <n v="0"/>
    <n v="1"/>
    <n v="480"/>
    <n v="0"/>
    <n v="480"/>
    <n v="480"/>
  </r>
  <r>
    <n v="4406"/>
    <x v="12"/>
    <n v="14"/>
    <s v="ene"/>
    <n v="2025"/>
    <s v="Entrada"/>
    <x v="1"/>
    <x v="0"/>
    <n v="11"/>
    <n v="0"/>
    <n v="11"/>
    <n v="7150"/>
    <n v="0"/>
    <n v="7150"/>
    <n v="650"/>
  </r>
  <r>
    <n v="4407"/>
    <x v="12"/>
    <n v="14"/>
    <s v="ene"/>
    <n v="2025"/>
    <s v="Salida"/>
    <x v="2"/>
    <x v="2"/>
    <n v="0"/>
    <n v="12"/>
    <n v="-12"/>
    <n v="0"/>
    <n v="18000"/>
    <n v="-18000"/>
    <n v="1500"/>
  </r>
  <r>
    <n v="4408"/>
    <x v="12"/>
    <n v="14"/>
    <s v="ene"/>
    <n v="2025"/>
    <s v="Salida"/>
    <x v="2"/>
    <x v="4"/>
    <n v="0"/>
    <n v="4"/>
    <n v="-4"/>
    <n v="0"/>
    <n v="280"/>
    <n v="-280"/>
    <n v="70"/>
  </r>
  <r>
    <n v="4409"/>
    <x v="12"/>
    <n v="14"/>
    <s v="ene"/>
    <n v="2025"/>
    <s v="Entrada"/>
    <x v="1"/>
    <x v="1"/>
    <n v="10"/>
    <n v="0"/>
    <n v="10"/>
    <n v="12000"/>
    <n v="0"/>
    <n v="12000"/>
    <n v="1200"/>
  </r>
  <r>
    <n v="4410"/>
    <x v="12"/>
    <n v="14"/>
    <s v="ene"/>
    <n v="2025"/>
    <s v="Salida"/>
    <x v="2"/>
    <x v="6"/>
    <n v="0"/>
    <n v="16"/>
    <n v="-16"/>
    <n v="0"/>
    <n v="6400"/>
    <n v="-6400"/>
    <n v="400"/>
  </r>
  <r>
    <n v="4411"/>
    <x v="12"/>
    <n v="14"/>
    <s v="ene"/>
    <n v="2025"/>
    <s v="Entrada"/>
    <x v="1"/>
    <x v="3"/>
    <n v="3"/>
    <n v="0"/>
    <n v="3"/>
    <n v="6000"/>
    <n v="0"/>
    <n v="6000"/>
    <n v="2000"/>
  </r>
  <r>
    <n v="4412"/>
    <x v="12"/>
    <n v="14"/>
    <s v="ene"/>
    <n v="2025"/>
    <s v="Salida"/>
    <x v="2"/>
    <x v="5"/>
    <n v="0"/>
    <n v="17"/>
    <n v="-17"/>
    <n v="0"/>
    <n v="7650"/>
    <n v="-7650"/>
    <n v="450"/>
  </r>
  <r>
    <n v="4413"/>
    <x v="12"/>
    <n v="14"/>
    <s v="ene"/>
    <n v="2025"/>
    <s v="Entrada"/>
    <x v="1"/>
    <x v="0"/>
    <n v="3"/>
    <n v="0"/>
    <n v="3"/>
    <n v="1950"/>
    <n v="0"/>
    <n v="1950"/>
    <n v="650"/>
  </r>
  <r>
    <n v="4414"/>
    <x v="12"/>
    <n v="14"/>
    <s v="ene"/>
    <n v="2025"/>
    <s v="Salida"/>
    <x v="2"/>
    <x v="2"/>
    <n v="0"/>
    <n v="4"/>
    <n v="-4"/>
    <n v="0"/>
    <n v="6000"/>
    <n v="-6000"/>
    <n v="1500"/>
  </r>
  <r>
    <n v="4415"/>
    <x v="12"/>
    <n v="14"/>
    <s v="ene"/>
    <n v="2025"/>
    <s v="Salida"/>
    <x v="2"/>
    <x v="4"/>
    <n v="0"/>
    <n v="4"/>
    <n v="-4"/>
    <n v="0"/>
    <n v="280"/>
    <n v="-280"/>
    <n v="70"/>
  </r>
  <r>
    <n v="4416"/>
    <x v="12"/>
    <n v="14"/>
    <s v="ene"/>
    <n v="2025"/>
    <s v="Entrada"/>
    <x v="1"/>
    <x v="1"/>
    <n v="13"/>
    <n v="0"/>
    <n v="13"/>
    <n v="15600"/>
    <n v="0"/>
    <n v="15600"/>
    <n v="1200"/>
  </r>
  <r>
    <n v="4417"/>
    <x v="12"/>
    <n v="14"/>
    <s v="ene"/>
    <n v="2025"/>
    <s v="Salida"/>
    <x v="2"/>
    <x v="6"/>
    <n v="0"/>
    <n v="17"/>
    <n v="-17"/>
    <n v="0"/>
    <n v="6800"/>
    <n v="-6800"/>
    <n v="400"/>
  </r>
  <r>
    <n v="4418"/>
    <x v="12"/>
    <n v="14"/>
    <s v="ene"/>
    <n v="2025"/>
    <s v="Salida"/>
    <x v="2"/>
    <x v="3"/>
    <n v="0"/>
    <n v="16"/>
    <n v="-16"/>
    <n v="0"/>
    <n v="36800"/>
    <n v="-36800"/>
    <n v="2300"/>
  </r>
  <r>
    <n v="4419"/>
    <x v="12"/>
    <n v="14"/>
    <s v="ene"/>
    <n v="2025"/>
    <s v="Salida"/>
    <x v="2"/>
    <x v="5"/>
    <n v="0"/>
    <n v="19"/>
    <n v="-19"/>
    <n v="0"/>
    <n v="8550"/>
    <n v="-8550"/>
    <n v="450"/>
  </r>
  <r>
    <n v="4420"/>
    <x v="12"/>
    <n v="14"/>
    <s v="ene"/>
    <n v="2025"/>
    <s v="Entrada"/>
    <x v="1"/>
    <x v="0"/>
    <n v="3"/>
    <n v="0"/>
    <n v="3"/>
    <n v="1950"/>
    <n v="0"/>
    <n v="1950"/>
    <n v="650"/>
  </r>
  <r>
    <n v="4421"/>
    <x v="12"/>
    <n v="14"/>
    <s v="ene"/>
    <n v="2025"/>
    <s v="Entrada"/>
    <x v="1"/>
    <x v="2"/>
    <n v="17"/>
    <n v="0"/>
    <n v="17"/>
    <n v="20400"/>
    <n v="0"/>
    <n v="20400"/>
    <n v="1200"/>
  </r>
  <r>
    <n v="4422"/>
    <x v="12"/>
    <n v="14"/>
    <s v="ene"/>
    <n v="2025"/>
    <s v="Salida"/>
    <x v="2"/>
    <x v="4"/>
    <n v="0"/>
    <n v="15"/>
    <n v="-15"/>
    <n v="0"/>
    <n v="1050"/>
    <n v="-1050"/>
    <n v="70"/>
  </r>
  <r>
    <n v="4423"/>
    <x v="12"/>
    <n v="14"/>
    <s v="ene"/>
    <n v="2025"/>
    <s v="Salida"/>
    <x v="2"/>
    <x v="1"/>
    <n v="0"/>
    <n v="11"/>
    <n v="-11"/>
    <n v="0"/>
    <n v="16500"/>
    <n v="-16500"/>
    <n v="1500"/>
  </r>
  <r>
    <n v="4424"/>
    <x v="12"/>
    <n v="14"/>
    <s v="ene"/>
    <n v="2025"/>
    <s v="Entrada"/>
    <x v="1"/>
    <x v="6"/>
    <n v="18"/>
    <n v="0"/>
    <n v="18"/>
    <n v="5400"/>
    <n v="0"/>
    <n v="5400"/>
    <n v="300"/>
  </r>
  <r>
    <n v="4425"/>
    <x v="12"/>
    <n v="14"/>
    <s v="ene"/>
    <n v="2025"/>
    <s v="Salida"/>
    <x v="2"/>
    <x v="3"/>
    <n v="0"/>
    <n v="17"/>
    <n v="-17"/>
    <n v="0"/>
    <n v="39100"/>
    <n v="-39100"/>
    <n v="2300"/>
  </r>
  <r>
    <n v="4426"/>
    <x v="12"/>
    <n v="14"/>
    <s v="ene"/>
    <n v="2025"/>
    <s v="Entrada"/>
    <x v="1"/>
    <x v="5"/>
    <n v="3"/>
    <n v="0"/>
    <n v="3"/>
    <n v="1440"/>
    <n v="0"/>
    <n v="1440"/>
    <n v="480"/>
  </r>
  <r>
    <n v="4427"/>
    <x v="12"/>
    <n v="14"/>
    <s v="ene"/>
    <n v="2025"/>
    <s v="Entrada"/>
    <x v="1"/>
    <x v="0"/>
    <n v="3"/>
    <n v="0"/>
    <n v="3"/>
    <n v="1950"/>
    <n v="0"/>
    <n v="1950"/>
    <n v="650"/>
  </r>
  <r>
    <n v="4428"/>
    <x v="12"/>
    <n v="14"/>
    <s v="ene"/>
    <n v="2025"/>
    <s v="Salida"/>
    <x v="2"/>
    <x v="2"/>
    <n v="0"/>
    <n v="1"/>
    <n v="-1"/>
    <n v="0"/>
    <n v="1500"/>
    <n v="-1500"/>
    <n v="1500"/>
  </r>
  <r>
    <n v="4429"/>
    <x v="12"/>
    <n v="14"/>
    <s v="ene"/>
    <n v="2025"/>
    <s v="Entrada"/>
    <x v="1"/>
    <x v="4"/>
    <n v="3"/>
    <n v="0"/>
    <n v="3"/>
    <n v="150"/>
    <n v="0"/>
    <n v="150"/>
    <n v="50"/>
  </r>
  <r>
    <n v="4430"/>
    <x v="12"/>
    <n v="14"/>
    <s v="ene"/>
    <n v="2025"/>
    <s v="Salida"/>
    <x v="2"/>
    <x v="1"/>
    <n v="0"/>
    <n v="3"/>
    <n v="-3"/>
    <n v="0"/>
    <n v="4500"/>
    <n v="-4500"/>
    <n v="1500"/>
  </r>
  <r>
    <n v="4431"/>
    <x v="12"/>
    <n v="14"/>
    <s v="ene"/>
    <n v="2025"/>
    <s v="Entrada"/>
    <x v="1"/>
    <x v="6"/>
    <n v="2"/>
    <n v="0"/>
    <n v="2"/>
    <n v="600"/>
    <n v="0"/>
    <n v="600"/>
    <n v="300"/>
  </r>
  <r>
    <n v="4432"/>
    <x v="12"/>
    <n v="14"/>
    <s v="ene"/>
    <n v="2025"/>
    <s v="Entrada"/>
    <x v="1"/>
    <x v="3"/>
    <n v="3"/>
    <n v="0"/>
    <n v="3"/>
    <n v="6000"/>
    <n v="0"/>
    <n v="6000"/>
    <n v="2000"/>
  </r>
  <r>
    <n v="4433"/>
    <x v="12"/>
    <n v="14"/>
    <s v="ene"/>
    <n v="2025"/>
    <s v="Salida"/>
    <x v="2"/>
    <x v="5"/>
    <n v="0"/>
    <n v="12"/>
    <n v="-12"/>
    <n v="0"/>
    <n v="5400"/>
    <n v="-5400"/>
    <n v="450"/>
  </r>
  <r>
    <n v="4434"/>
    <x v="12"/>
    <n v="14"/>
    <s v="ene"/>
    <n v="2025"/>
    <s v="Salida"/>
    <x v="2"/>
    <x v="0"/>
    <n v="0"/>
    <n v="20"/>
    <n v="-20"/>
    <n v="0"/>
    <n v="15000"/>
    <n v="-15000"/>
    <n v="750"/>
  </r>
  <r>
    <n v="4435"/>
    <x v="12"/>
    <n v="14"/>
    <s v="ene"/>
    <n v="2025"/>
    <s v="Entrada"/>
    <x v="1"/>
    <x v="2"/>
    <n v="1"/>
    <n v="0"/>
    <n v="1"/>
    <n v="1200"/>
    <n v="0"/>
    <n v="1200"/>
    <n v="1200"/>
  </r>
  <r>
    <n v="4436"/>
    <x v="12"/>
    <n v="14"/>
    <s v="ene"/>
    <n v="2025"/>
    <s v="Entrada"/>
    <x v="1"/>
    <x v="4"/>
    <n v="3"/>
    <n v="0"/>
    <n v="3"/>
    <n v="150"/>
    <n v="0"/>
    <n v="150"/>
    <n v="50"/>
  </r>
  <r>
    <n v="4437"/>
    <x v="12"/>
    <n v="14"/>
    <s v="ene"/>
    <n v="2025"/>
    <s v="Salida"/>
    <x v="2"/>
    <x v="1"/>
    <n v="0"/>
    <n v="19"/>
    <n v="-19"/>
    <n v="0"/>
    <n v="28500"/>
    <n v="-28500"/>
    <n v="1500"/>
  </r>
  <r>
    <n v="4438"/>
    <x v="12"/>
    <n v="14"/>
    <s v="ene"/>
    <n v="2025"/>
    <s v="Salida"/>
    <x v="2"/>
    <x v="6"/>
    <n v="0"/>
    <n v="16"/>
    <n v="-16"/>
    <n v="0"/>
    <n v="6400"/>
    <n v="-6400"/>
    <n v="400"/>
  </r>
  <r>
    <n v="4439"/>
    <x v="12"/>
    <n v="14"/>
    <s v="ene"/>
    <n v="2025"/>
    <s v="Salida"/>
    <x v="2"/>
    <x v="3"/>
    <n v="0"/>
    <n v="3"/>
    <n v="-3"/>
    <n v="0"/>
    <n v="6900"/>
    <n v="-6900"/>
    <n v="2300"/>
  </r>
  <r>
    <n v="4440"/>
    <x v="12"/>
    <n v="14"/>
    <s v="ene"/>
    <n v="2025"/>
    <s v="Salida"/>
    <x v="2"/>
    <x v="5"/>
    <n v="0"/>
    <n v="10"/>
    <n v="-10"/>
    <n v="0"/>
    <n v="4500"/>
    <n v="-4500"/>
    <n v="450"/>
  </r>
  <r>
    <n v="4441"/>
    <x v="12"/>
    <n v="14"/>
    <s v="ene"/>
    <n v="2025"/>
    <s v="Salida"/>
    <x v="2"/>
    <x v="0"/>
    <n v="0"/>
    <n v="11"/>
    <n v="-11"/>
    <n v="0"/>
    <n v="8250"/>
    <n v="-8250"/>
    <n v="750"/>
  </r>
  <r>
    <n v="4442"/>
    <x v="12"/>
    <n v="14"/>
    <s v="ene"/>
    <n v="2025"/>
    <s v="Entrada"/>
    <x v="1"/>
    <x v="2"/>
    <n v="21"/>
    <n v="0"/>
    <n v="21"/>
    <n v="25200"/>
    <n v="0"/>
    <n v="25200"/>
    <n v="1200"/>
  </r>
  <r>
    <n v="4443"/>
    <x v="12"/>
    <n v="14"/>
    <s v="ene"/>
    <n v="2025"/>
    <s v="Entrada"/>
    <x v="1"/>
    <x v="4"/>
    <n v="8"/>
    <n v="0"/>
    <n v="8"/>
    <n v="400"/>
    <n v="0"/>
    <n v="400"/>
    <n v="50"/>
  </r>
  <r>
    <n v="4444"/>
    <x v="12"/>
    <n v="14"/>
    <s v="ene"/>
    <n v="2025"/>
    <s v="Salida"/>
    <x v="2"/>
    <x v="1"/>
    <n v="0"/>
    <n v="4"/>
    <n v="-4"/>
    <n v="0"/>
    <n v="6000"/>
    <n v="-6000"/>
    <n v="1500"/>
  </r>
  <r>
    <n v="4445"/>
    <x v="12"/>
    <n v="14"/>
    <s v="ene"/>
    <n v="2025"/>
    <s v="Salida"/>
    <x v="2"/>
    <x v="6"/>
    <n v="0"/>
    <n v="4"/>
    <n v="-4"/>
    <n v="0"/>
    <n v="1600"/>
    <n v="-1600"/>
    <n v="400"/>
  </r>
  <r>
    <n v="4446"/>
    <x v="12"/>
    <n v="14"/>
    <s v="ene"/>
    <n v="2025"/>
    <s v="Entrada"/>
    <x v="1"/>
    <x v="3"/>
    <n v="3"/>
    <n v="0"/>
    <n v="3"/>
    <n v="6000"/>
    <n v="0"/>
    <n v="6000"/>
    <n v="2000"/>
  </r>
  <r>
    <n v="4447"/>
    <x v="12"/>
    <n v="14"/>
    <s v="ene"/>
    <n v="2025"/>
    <s v="Salida"/>
    <x v="2"/>
    <x v="5"/>
    <n v="0"/>
    <n v="11"/>
    <n v="-11"/>
    <n v="0"/>
    <n v="4950"/>
    <n v="-4950"/>
    <n v="450"/>
  </r>
  <r>
    <n v="4448"/>
    <x v="12"/>
    <n v="14"/>
    <s v="ene"/>
    <n v="2025"/>
    <s v="Salida"/>
    <x v="2"/>
    <x v="0"/>
    <n v="0"/>
    <n v="19"/>
    <n v="-19"/>
    <n v="0"/>
    <n v="14250"/>
    <n v="-14250"/>
    <n v="750"/>
  </r>
  <r>
    <n v="4449"/>
    <x v="12"/>
    <n v="14"/>
    <s v="ene"/>
    <n v="2025"/>
    <s v="Salida"/>
    <x v="2"/>
    <x v="2"/>
    <n v="0"/>
    <n v="17"/>
    <n v="-17"/>
    <n v="0"/>
    <n v="25500"/>
    <n v="-25500"/>
    <n v="1500"/>
  </r>
  <r>
    <n v="4450"/>
    <x v="12"/>
    <n v="14"/>
    <s v="ene"/>
    <n v="2025"/>
    <s v="Salida"/>
    <x v="2"/>
    <x v="4"/>
    <n v="0"/>
    <n v="3"/>
    <n v="-3"/>
    <n v="0"/>
    <n v="210"/>
    <n v="-210"/>
    <n v="70"/>
  </r>
  <r>
    <n v="4451"/>
    <x v="12"/>
    <n v="14"/>
    <s v="ene"/>
    <n v="2025"/>
    <s v="Entrada"/>
    <x v="1"/>
    <x v="1"/>
    <n v="6"/>
    <n v="0"/>
    <n v="6"/>
    <n v="7200"/>
    <n v="0"/>
    <n v="7200"/>
    <n v="1200"/>
  </r>
  <r>
    <n v="4452"/>
    <x v="12"/>
    <n v="14"/>
    <s v="ene"/>
    <n v="2025"/>
    <s v="Entrada"/>
    <x v="1"/>
    <x v="6"/>
    <n v="3"/>
    <n v="0"/>
    <n v="3"/>
    <n v="900"/>
    <n v="0"/>
    <n v="900"/>
    <n v="300"/>
  </r>
  <r>
    <n v="4453"/>
    <x v="12"/>
    <n v="14"/>
    <s v="ene"/>
    <n v="2025"/>
    <s v="Entrada"/>
    <x v="1"/>
    <x v="3"/>
    <n v="8"/>
    <n v="0"/>
    <n v="8"/>
    <n v="16000"/>
    <n v="0"/>
    <n v="16000"/>
    <n v="2000"/>
  </r>
  <r>
    <n v="4454"/>
    <x v="12"/>
    <n v="14"/>
    <s v="ene"/>
    <n v="2025"/>
    <s v="Entrada"/>
    <x v="1"/>
    <x v="5"/>
    <n v="22"/>
    <n v="0"/>
    <n v="22"/>
    <n v="10560"/>
    <n v="0"/>
    <n v="10560"/>
    <n v="480"/>
  </r>
  <r>
    <n v="4455"/>
    <x v="12"/>
    <n v="14"/>
    <s v="ene"/>
    <n v="2025"/>
    <s v="Salida"/>
    <x v="2"/>
    <x v="0"/>
    <n v="0"/>
    <n v="20"/>
    <n v="-20"/>
    <n v="0"/>
    <n v="15000"/>
    <n v="-15000"/>
    <n v="750"/>
  </r>
  <r>
    <n v="4456"/>
    <x v="12"/>
    <n v="14"/>
    <s v="ene"/>
    <n v="2025"/>
    <s v="Salida"/>
    <x v="2"/>
    <x v="2"/>
    <n v="0"/>
    <n v="5"/>
    <n v="-5"/>
    <n v="0"/>
    <n v="7500"/>
    <n v="-7500"/>
    <n v="1500"/>
  </r>
  <r>
    <n v="4457"/>
    <x v="12"/>
    <n v="14"/>
    <s v="ene"/>
    <n v="2025"/>
    <s v="Salida"/>
    <x v="2"/>
    <x v="4"/>
    <n v="0"/>
    <n v="5"/>
    <n v="-5"/>
    <n v="0"/>
    <n v="350"/>
    <n v="-350"/>
    <n v="70"/>
  </r>
  <r>
    <n v="4458"/>
    <x v="12"/>
    <n v="14"/>
    <s v="ene"/>
    <n v="2025"/>
    <s v="Entrada"/>
    <x v="1"/>
    <x v="1"/>
    <n v="3"/>
    <n v="0"/>
    <n v="3"/>
    <n v="3600"/>
    <n v="0"/>
    <n v="3600"/>
    <n v="1200"/>
  </r>
  <r>
    <n v="4459"/>
    <x v="12"/>
    <n v="14"/>
    <s v="ene"/>
    <n v="2025"/>
    <s v="Salida"/>
    <x v="2"/>
    <x v="6"/>
    <n v="0"/>
    <n v="17"/>
    <n v="-17"/>
    <n v="0"/>
    <n v="6800"/>
    <n v="-6800"/>
    <n v="400"/>
  </r>
  <r>
    <n v="4460"/>
    <x v="12"/>
    <n v="14"/>
    <s v="ene"/>
    <n v="2025"/>
    <s v="Salida"/>
    <x v="2"/>
    <x v="3"/>
    <n v="0"/>
    <n v="15"/>
    <n v="-15"/>
    <n v="0"/>
    <n v="34500"/>
    <n v="-34500"/>
    <n v="2300"/>
  </r>
  <r>
    <n v="4461"/>
    <x v="12"/>
    <n v="14"/>
    <s v="ene"/>
    <n v="2025"/>
    <s v="Entrada"/>
    <x v="1"/>
    <x v="5"/>
    <n v="3"/>
    <n v="0"/>
    <n v="3"/>
    <n v="1440"/>
    <n v="0"/>
    <n v="1440"/>
    <n v="480"/>
  </r>
  <r>
    <n v="4462"/>
    <x v="12"/>
    <n v="14"/>
    <s v="ene"/>
    <n v="2025"/>
    <s v="Entrada"/>
    <x v="1"/>
    <x v="0"/>
    <n v="8"/>
    <n v="0"/>
    <n v="8"/>
    <n v="5200"/>
    <n v="0"/>
    <n v="5200"/>
    <n v="650"/>
  </r>
  <r>
    <n v="4463"/>
    <x v="12"/>
    <n v="14"/>
    <s v="ene"/>
    <n v="2025"/>
    <s v="Salida"/>
    <x v="2"/>
    <x v="2"/>
    <n v="0"/>
    <n v="2"/>
    <n v="-2"/>
    <n v="0"/>
    <n v="3000"/>
    <n v="-3000"/>
    <n v="1500"/>
  </r>
  <r>
    <n v="4464"/>
    <x v="12"/>
    <n v="14"/>
    <s v="ene"/>
    <n v="2025"/>
    <s v="Salida"/>
    <x v="2"/>
    <x v="4"/>
    <n v="0"/>
    <n v="17"/>
    <n v="-17"/>
    <n v="0"/>
    <n v="1190"/>
    <n v="-1190"/>
    <n v="70"/>
  </r>
  <r>
    <n v="4465"/>
    <x v="12"/>
    <n v="14"/>
    <s v="ene"/>
    <n v="2025"/>
    <s v="Salida"/>
    <x v="2"/>
    <x v="1"/>
    <n v="0"/>
    <n v="17"/>
    <n v="-17"/>
    <n v="0"/>
    <n v="25500"/>
    <n v="-25500"/>
    <n v="1500"/>
  </r>
  <r>
    <n v="4466"/>
    <x v="12"/>
    <n v="14"/>
    <s v="ene"/>
    <n v="2025"/>
    <s v="Entrada"/>
    <x v="1"/>
    <x v="6"/>
    <n v="10"/>
    <n v="0"/>
    <n v="10"/>
    <n v="3000"/>
    <n v="0"/>
    <n v="3000"/>
    <n v="300"/>
  </r>
  <r>
    <n v="4467"/>
    <x v="12"/>
    <n v="14"/>
    <s v="ene"/>
    <n v="2025"/>
    <s v="Entrada"/>
    <x v="1"/>
    <x v="3"/>
    <n v="11"/>
    <n v="0"/>
    <n v="11"/>
    <n v="22000"/>
    <n v="0"/>
    <n v="22000"/>
    <n v="2000"/>
  </r>
  <r>
    <n v="4468"/>
    <x v="12"/>
    <n v="14"/>
    <s v="ene"/>
    <n v="2025"/>
    <s v="Salida"/>
    <x v="2"/>
    <x v="5"/>
    <n v="0"/>
    <n v="2"/>
    <n v="-2"/>
    <n v="0"/>
    <n v="900"/>
    <n v="-900"/>
    <n v="450"/>
  </r>
  <r>
    <n v="4469"/>
    <x v="12"/>
    <n v="14"/>
    <s v="ene"/>
    <n v="2025"/>
    <s v="Entrada"/>
    <x v="1"/>
    <x v="0"/>
    <n v="3"/>
    <n v="0"/>
    <n v="3"/>
    <n v="1950"/>
    <n v="0"/>
    <n v="1950"/>
    <n v="650"/>
  </r>
  <r>
    <n v="4470"/>
    <x v="12"/>
    <n v="14"/>
    <s v="ene"/>
    <n v="2025"/>
    <s v="Salida"/>
    <x v="2"/>
    <x v="2"/>
    <n v="0"/>
    <n v="12"/>
    <n v="-12"/>
    <n v="0"/>
    <n v="18000"/>
    <n v="-18000"/>
    <n v="1500"/>
  </r>
  <r>
    <n v="4471"/>
    <x v="12"/>
    <n v="14"/>
    <s v="ene"/>
    <n v="2025"/>
    <s v="Entrada"/>
    <x v="1"/>
    <x v="4"/>
    <n v="3"/>
    <n v="0"/>
    <n v="3"/>
    <n v="150"/>
    <n v="0"/>
    <n v="150"/>
    <n v="50"/>
  </r>
  <r>
    <n v="4472"/>
    <x v="12"/>
    <n v="14"/>
    <s v="ene"/>
    <n v="2025"/>
    <s v="Salida"/>
    <x v="2"/>
    <x v="1"/>
    <n v="0"/>
    <n v="16"/>
    <n v="-16"/>
    <n v="0"/>
    <n v="24000"/>
    <n v="-24000"/>
    <n v="1500"/>
  </r>
  <r>
    <n v="4473"/>
    <x v="12"/>
    <n v="14"/>
    <s v="ene"/>
    <n v="2025"/>
    <s v="Salida"/>
    <x v="2"/>
    <x v="6"/>
    <n v="0"/>
    <n v="15"/>
    <n v="-15"/>
    <n v="0"/>
    <n v="6000"/>
    <n v="-6000"/>
    <n v="400"/>
  </r>
  <r>
    <n v="4474"/>
    <x v="12"/>
    <n v="14"/>
    <s v="ene"/>
    <n v="2025"/>
    <s v="Salida"/>
    <x v="2"/>
    <x v="3"/>
    <n v="0"/>
    <n v="17"/>
    <n v="-17"/>
    <n v="0"/>
    <n v="39100"/>
    <n v="-39100"/>
    <n v="2300"/>
  </r>
  <r>
    <n v="4475"/>
    <x v="12"/>
    <n v="14"/>
    <s v="ene"/>
    <n v="2025"/>
    <s v="Entrada"/>
    <x v="1"/>
    <x v="5"/>
    <n v="2"/>
    <n v="0"/>
    <n v="2"/>
    <n v="960"/>
    <n v="0"/>
    <n v="960"/>
    <n v="480"/>
  </r>
  <r>
    <n v="4476"/>
    <x v="12"/>
    <n v="14"/>
    <s v="ene"/>
    <n v="2025"/>
    <s v="Entrada"/>
    <x v="1"/>
    <x v="0"/>
    <n v="3"/>
    <n v="0"/>
    <n v="3"/>
    <n v="1950"/>
    <n v="0"/>
    <n v="1950"/>
    <n v="650"/>
  </r>
  <r>
    <n v="4477"/>
    <x v="12"/>
    <n v="14"/>
    <s v="ene"/>
    <n v="2025"/>
    <s v="Entrada"/>
    <x v="1"/>
    <x v="2"/>
    <n v="8"/>
    <n v="0"/>
    <n v="8"/>
    <n v="9600"/>
    <n v="0"/>
    <n v="9600"/>
    <n v="1200"/>
  </r>
  <r>
    <n v="4478"/>
    <x v="12"/>
    <n v="14"/>
    <s v="ene"/>
    <n v="2025"/>
    <s v="Entrada"/>
    <x v="1"/>
    <x v="4"/>
    <n v="3"/>
    <n v="0"/>
    <n v="3"/>
    <n v="150"/>
    <n v="0"/>
    <n v="150"/>
    <n v="50"/>
  </r>
  <r>
    <n v="4479"/>
    <x v="12"/>
    <n v="14"/>
    <s v="ene"/>
    <n v="2025"/>
    <s v="Salida"/>
    <x v="2"/>
    <x v="1"/>
    <n v="0"/>
    <n v="3"/>
    <n v="-3"/>
    <n v="0"/>
    <n v="4500"/>
    <n v="-4500"/>
    <n v="1500"/>
  </r>
  <r>
    <n v="4480"/>
    <x v="12"/>
    <n v="14"/>
    <s v="ene"/>
    <n v="2025"/>
    <s v="Salida"/>
    <x v="2"/>
    <x v="6"/>
    <n v="0"/>
    <n v="11"/>
    <n v="-11"/>
    <n v="0"/>
    <n v="4400"/>
    <n v="-4400"/>
    <n v="400"/>
  </r>
  <r>
    <n v="4481"/>
    <x v="12"/>
    <n v="14"/>
    <s v="ene"/>
    <n v="2025"/>
    <s v="Entrada"/>
    <x v="1"/>
    <x v="3"/>
    <n v="8"/>
    <n v="0"/>
    <n v="8"/>
    <n v="16000"/>
    <n v="0"/>
    <n v="16000"/>
    <n v="2000"/>
  </r>
  <r>
    <n v="4482"/>
    <x v="12"/>
    <n v="14"/>
    <s v="ene"/>
    <n v="2025"/>
    <s v="Salida"/>
    <x v="2"/>
    <x v="5"/>
    <n v="0"/>
    <n v="10"/>
    <n v="-10"/>
    <n v="0"/>
    <n v="4500"/>
    <n v="-4500"/>
    <n v="450"/>
  </r>
  <r>
    <n v="4483"/>
    <x v="12"/>
    <n v="14"/>
    <s v="ene"/>
    <n v="2025"/>
    <s v="Entrada"/>
    <x v="1"/>
    <x v="0"/>
    <n v="16"/>
    <n v="0"/>
    <n v="16"/>
    <n v="10400"/>
    <n v="0"/>
    <n v="10400"/>
    <n v="650"/>
  </r>
  <r>
    <n v="4484"/>
    <x v="12"/>
    <n v="14"/>
    <s v="ene"/>
    <n v="2025"/>
    <s v="Salida"/>
    <x v="2"/>
    <x v="2"/>
    <n v="0"/>
    <n v="12"/>
    <n v="-12"/>
    <n v="0"/>
    <n v="18000"/>
    <n v="-18000"/>
    <n v="1500"/>
  </r>
  <r>
    <n v="4485"/>
    <x v="12"/>
    <n v="14"/>
    <s v="ene"/>
    <n v="2025"/>
    <s v="Salida"/>
    <x v="2"/>
    <x v="4"/>
    <n v="0"/>
    <n v="3"/>
    <n v="-3"/>
    <n v="0"/>
    <n v="210"/>
    <n v="-210"/>
    <n v="70"/>
  </r>
  <r>
    <n v="4486"/>
    <x v="12"/>
    <n v="14"/>
    <s v="ene"/>
    <n v="2025"/>
    <s v="Entrada"/>
    <x v="1"/>
    <x v="1"/>
    <n v="16"/>
    <n v="0"/>
    <n v="16"/>
    <n v="19200"/>
    <n v="0"/>
    <n v="19200"/>
    <n v="1200"/>
  </r>
  <r>
    <n v="4487"/>
    <x v="12"/>
    <n v="14"/>
    <s v="ene"/>
    <n v="2025"/>
    <s v="Salida"/>
    <x v="2"/>
    <x v="6"/>
    <n v="0"/>
    <n v="4"/>
    <n v="-4"/>
    <n v="0"/>
    <n v="1600"/>
    <n v="-1600"/>
    <n v="400"/>
  </r>
  <r>
    <n v="4488"/>
    <x v="12"/>
    <n v="14"/>
    <s v="ene"/>
    <n v="2025"/>
    <s v="Entrada"/>
    <x v="1"/>
    <x v="3"/>
    <n v="7"/>
    <n v="0"/>
    <n v="7"/>
    <n v="14000"/>
    <n v="0"/>
    <n v="14000"/>
    <n v="2000"/>
  </r>
  <r>
    <n v="4489"/>
    <x v="12"/>
    <n v="14"/>
    <s v="ene"/>
    <n v="2025"/>
    <s v="Salida"/>
    <x v="2"/>
    <x v="5"/>
    <n v="0"/>
    <n v="13"/>
    <n v="-13"/>
    <n v="0"/>
    <n v="5850"/>
    <n v="-5850"/>
    <n v="450"/>
  </r>
  <r>
    <n v="4490"/>
    <x v="12"/>
    <n v="14"/>
    <s v="ene"/>
    <n v="2025"/>
    <s v="Salida"/>
    <x v="2"/>
    <x v="0"/>
    <n v="0"/>
    <n v="13"/>
    <n v="-13"/>
    <n v="0"/>
    <n v="9750"/>
    <n v="-9750"/>
    <n v="750"/>
  </r>
  <r>
    <n v="4491"/>
    <x v="12"/>
    <n v="14"/>
    <s v="ene"/>
    <n v="2025"/>
    <s v="Entrada"/>
    <x v="1"/>
    <x v="2"/>
    <n v="3"/>
    <n v="0"/>
    <n v="3"/>
    <n v="3600"/>
    <n v="0"/>
    <n v="3600"/>
    <n v="1200"/>
  </r>
  <r>
    <n v="4492"/>
    <x v="12"/>
    <n v="14"/>
    <s v="ene"/>
    <n v="2025"/>
    <s v="Entrada"/>
    <x v="1"/>
    <x v="4"/>
    <n v="22"/>
    <n v="0"/>
    <n v="22"/>
    <n v="1100"/>
    <n v="0"/>
    <n v="1100"/>
    <n v="50"/>
  </r>
  <r>
    <n v="4493"/>
    <x v="12"/>
    <n v="14"/>
    <s v="ene"/>
    <n v="2025"/>
    <s v="Entrada"/>
    <x v="1"/>
    <x v="1"/>
    <n v="3"/>
    <n v="0"/>
    <n v="3"/>
    <n v="3600"/>
    <n v="0"/>
    <n v="3600"/>
    <n v="1200"/>
  </r>
  <r>
    <n v="4494"/>
    <x v="12"/>
    <n v="14"/>
    <s v="ene"/>
    <n v="2025"/>
    <s v="Salida"/>
    <x v="2"/>
    <x v="6"/>
    <n v="0"/>
    <n v="10"/>
    <n v="-10"/>
    <n v="0"/>
    <n v="4000"/>
    <n v="-4000"/>
    <n v="400"/>
  </r>
  <r>
    <n v="4495"/>
    <x v="12"/>
    <n v="14"/>
    <s v="ene"/>
    <n v="2025"/>
    <s v="Entrada"/>
    <x v="1"/>
    <x v="3"/>
    <n v="3"/>
    <n v="0"/>
    <n v="3"/>
    <n v="6000"/>
    <n v="0"/>
    <n v="6000"/>
    <n v="2000"/>
  </r>
  <r>
    <n v="4496"/>
    <x v="12"/>
    <n v="14"/>
    <s v="ene"/>
    <n v="2025"/>
    <s v="Salida"/>
    <x v="2"/>
    <x v="5"/>
    <n v="0"/>
    <n v="17"/>
    <n v="-17"/>
    <n v="0"/>
    <n v="7650"/>
    <n v="-7650"/>
    <n v="450"/>
  </r>
  <r>
    <n v="4497"/>
    <x v="12"/>
    <n v="14"/>
    <s v="ene"/>
    <n v="2025"/>
    <s v="Salida"/>
    <x v="2"/>
    <x v="0"/>
    <n v="0"/>
    <n v="11"/>
    <n v="-11"/>
    <n v="0"/>
    <n v="8250"/>
    <n v="-8250"/>
    <n v="750"/>
  </r>
  <r>
    <n v="4498"/>
    <x v="12"/>
    <n v="14"/>
    <s v="ene"/>
    <n v="2025"/>
    <s v="Salida"/>
    <x v="2"/>
    <x v="2"/>
    <n v="0"/>
    <n v="17"/>
    <n v="-17"/>
    <n v="0"/>
    <n v="25500"/>
    <n v="-25500"/>
    <n v="1500"/>
  </r>
  <r>
    <n v="4499"/>
    <x v="12"/>
    <n v="14"/>
    <s v="ene"/>
    <n v="2025"/>
    <s v="Entrada"/>
    <x v="1"/>
    <x v="4"/>
    <n v="2"/>
    <n v="0"/>
    <n v="2"/>
    <n v="100"/>
    <n v="0"/>
    <n v="100"/>
    <n v="50"/>
  </r>
  <r>
    <n v="4500"/>
    <x v="12"/>
    <n v="14"/>
    <s v="ene"/>
    <n v="2025"/>
    <s v="Salida"/>
    <x v="2"/>
    <x v="1"/>
    <n v="0"/>
    <n v="17"/>
    <n v="-17"/>
    <n v="0"/>
    <n v="25500"/>
    <n v="-25500"/>
    <n v="1500"/>
  </r>
  <r>
    <n v="4501"/>
    <x v="12"/>
    <n v="14"/>
    <s v="ene"/>
    <n v="2025"/>
    <s v="Salida"/>
    <x v="2"/>
    <x v="6"/>
    <n v="0"/>
    <n v="4"/>
    <n v="-4"/>
    <n v="0"/>
    <n v="1600"/>
    <n v="-1600"/>
    <n v="400"/>
  </r>
  <r>
    <n v="4502"/>
    <x v="12"/>
    <n v="14"/>
    <s v="ene"/>
    <n v="2025"/>
    <s v="Salida"/>
    <x v="2"/>
    <x v="3"/>
    <n v="0"/>
    <n v="4"/>
    <n v="-4"/>
    <n v="0"/>
    <n v="9200"/>
    <n v="-9200"/>
    <n v="2300"/>
  </r>
  <r>
    <n v="4503"/>
    <x v="12"/>
    <n v="14"/>
    <s v="ene"/>
    <n v="2025"/>
    <s v="Salida"/>
    <x v="2"/>
    <x v="5"/>
    <n v="0"/>
    <n v="18"/>
    <n v="-18"/>
    <n v="0"/>
    <n v="8100"/>
    <n v="-8100"/>
    <n v="450"/>
  </r>
  <r>
    <n v="4504"/>
    <x v="12"/>
    <n v="14"/>
    <s v="ene"/>
    <n v="2025"/>
    <s v="Entrada"/>
    <x v="1"/>
    <x v="0"/>
    <n v="13"/>
    <n v="0"/>
    <n v="13"/>
    <n v="8450"/>
    <n v="0"/>
    <n v="8450"/>
    <n v="650"/>
  </r>
  <r>
    <n v="4505"/>
    <x v="12"/>
    <n v="14"/>
    <s v="ene"/>
    <n v="2025"/>
    <s v="Salida"/>
    <x v="2"/>
    <x v="2"/>
    <n v="0"/>
    <n v="16"/>
    <n v="-16"/>
    <n v="0"/>
    <n v="24000"/>
    <n v="-24000"/>
    <n v="1500"/>
  </r>
  <r>
    <n v="4506"/>
    <x v="12"/>
    <n v="14"/>
    <s v="ene"/>
    <n v="2025"/>
    <s v="Salida"/>
    <x v="2"/>
    <x v="4"/>
    <n v="0"/>
    <n v="3"/>
    <n v="-3"/>
    <n v="0"/>
    <n v="210"/>
    <n v="-210"/>
    <n v="70"/>
  </r>
  <r>
    <n v="4507"/>
    <x v="12"/>
    <n v="14"/>
    <s v="ene"/>
    <n v="2025"/>
    <s v="Entrada"/>
    <x v="1"/>
    <x v="1"/>
    <n v="8"/>
    <n v="0"/>
    <n v="8"/>
    <n v="9600"/>
    <n v="0"/>
    <n v="9600"/>
    <n v="1200"/>
  </r>
  <r>
    <n v="4508"/>
    <x v="12"/>
    <n v="14"/>
    <s v="ene"/>
    <n v="2025"/>
    <s v="Entrada"/>
    <x v="1"/>
    <x v="6"/>
    <n v="3"/>
    <n v="0"/>
    <n v="3"/>
    <n v="900"/>
    <n v="0"/>
    <n v="900"/>
    <n v="300"/>
  </r>
  <r>
    <n v="4509"/>
    <x v="12"/>
    <n v="14"/>
    <s v="ene"/>
    <n v="2025"/>
    <s v="Entrada"/>
    <x v="1"/>
    <x v="3"/>
    <n v="19"/>
    <n v="0"/>
    <n v="19"/>
    <n v="38000"/>
    <n v="0"/>
    <n v="38000"/>
    <n v="2000"/>
  </r>
  <r>
    <n v="4510"/>
    <x v="12"/>
    <n v="14"/>
    <s v="ene"/>
    <n v="2025"/>
    <s v="Entrada"/>
    <x v="1"/>
    <x v="5"/>
    <n v="3"/>
    <n v="0"/>
    <n v="3"/>
    <n v="1440"/>
    <n v="0"/>
    <n v="1440"/>
    <n v="480"/>
  </r>
  <r>
    <n v="4511"/>
    <x v="12"/>
    <n v="14"/>
    <s v="ene"/>
    <n v="2025"/>
    <s v="Entrada"/>
    <x v="1"/>
    <x v="0"/>
    <n v="20"/>
    <n v="0"/>
    <n v="20"/>
    <n v="13000"/>
    <n v="0"/>
    <n v="13000"/>
    <n v="650"/>
  </r>
  <r>
    <n v="4512"/>
    <x v="12"/>
    <n v="14"/>
    <s v="ene"/>
    <n v="2025"/>
    <s v="Salida"/>
    <x v="2"/>
    <x v="2"/>
    <n v="0"/>
    <n v="3"/>
    <n v="-3"/>
    <n v="0"/>
    <n v="4500"/>
    <n v="-4500"/>
    <n v="1500"/>
  </r>
  <r>
    <n v="4513"/>
    <x v="12"/>
    <n v="14"/>
    <s v="ene"/>
    <n v="2025"/>
    <s v="Salida"/>
    <x v="2"/>
    <x v="4"/>
    <n v="0"/>
    <n v="17"/>
    <n v="-17"/>
    <n v="0"/>
    <n v="1190"/>
    <n v="-1190"/>
    <n v="70"/>
  </r>
  <r>
    <n v="4514"/>
    <x v="12"/>
    <n v="14"/>
    <s v="ene"/>
    <n v="2025"/>
    <s v="Salida"/>
    <x v="2"/>
    <x v="1"/>
    <n v="0"/>
    <n v="15"/>
    <n v="-15"/>
    <n v="0"/>
    <n v="22500"/>
    <n v="-22500"/>
    <n v="1500"/>
  </r>
  <r>
    <n v="4515"/>
    <x v="12"/>
    <n v="14"/>
    <s v="ene"/>
    <n v="2025"/>
    <s v="Entrada"/>
    <x v="1"/>
    <x v="6"/>
    <n v="3"/>
    <n v="0"/>
    <n v="3"/>
    <n v="900"/>
    <n v="0"/>
    <n v="900"/>
    <n v="300"/>
  </r>
  <r>
    <n v="4516"/>
    <x v="12"/>
    <n v="14"/>
    <s v="ene"/>
    <n v="2025"/>
    <s v="Salida"/>
    <x v="2"/>
    <x v="3"/>
    <n v="0"/>
    <n v="17"/>
    <n v="-17"/>
    <n v="0"/>
    <n v="39100"/>
    <n v="-39100"/>
    <n v="2300"/>
  </r>
  <r>
    <n v="4517"/>
    <x v="12"/>
    <n v="14"/>
    <s v="ene"/>
    <n v="2025"/>
    <s v="Salida"/>
    <x v="2"/>
    <x v="5"/>
    <n v="0"/>
    <n v="4"/>
    <n v="-4"/>
    <n v="0"/>
    <n v="1800"/>
    <n v="-1800"/>
    <n v="450"/>
  </r>
  <r>
    <n v="4518"/>
    <x v="12"/>
    <n v="14"/>
    <s v="ene"/>
    <n v="2025"/>
    <s v="Salida"/>
    <x v="2"/>
    <x v="0"/>
    <n v="0"/>
    <n v="17"/>
    <n v="-17"/>
    <n v="0"/>
    <n v="12750"/>
    <n v="-12750"/>
    <n v="750"/>
  </r>
  <r>
    <n v="4519"/>
    <x v="12"/>
    <n v="14"/>
    <s v="ene"/>
    <n v="2025"/>
    <s v="Entrada"/>
    <x v="1"/>
    <x v="2"/>
    <n v="17"/>
    <n v="0"/>
    <n v="17"/>
    <n v="20400"/>
    <n v="0"/>
    <n v="20400"/>
    <n v="1200"/>
  </r>
  <r>
    <n v="4520"/>
    <x v="12"/>
    <n v="14"/>
    <s v="ene"/>
    <n v="2025"/>
    <s v="Entrada"/>
    <x v="1"/>
    <x v="4"/>
    <n v="16"/>
    <n v="0"/>
    <n v="16"/>
    <n v="800"/>
    <n v="0"/>
    <n v="800"/>
    <n v="50"/>
  </r>
  <r>
    <n v="4521"/>
    <x v="12"/>
    <n v="14"/>
    <s v="ene"/>
    <n v="2025"/>
    <s v="Entrada"/>
    <x v="1"/>
    <x v="1"/>
    <n v="14"/>
    <n v="0"/>
    <n v="14"/>
    <n v="16800"/>
    <n v="0"/>
    <n v="16800"/>
    <n v="1200"/>
  </r>
  <r>
    <n v="4522"/>
    <x v="12"/>
    <n v="14"/>
    <s v="ene"/>
    <n v="2025"/>
    <s v="Salida"/>
    <x v="2"/>
    <x v="6"/>
    <n v="0"/>
    <n v="15"/>
    <n v="-15"/>
    <n v="0"/>
    <n v="6000"/>
    <n v="-6000"/>
    <n v="400"/>
  </r>
  <r>
    <n v="4523"/>
    <x v="12"/>
    <n v="14"/>
    <s v="ene"/>
    <n v="2025"/>
    <s v="Salida"/>
    <x v="2"/>
    <x v="3"/>
    <n v="0"/>
    <n v="11"/>
    <n v="-11"/>
    <n v="0"/>
    <n v="25300"/>
    <n v="-25300"/>
    <n v="2300"/>
  </r>
  <r>
    <n v="4524"/>
    <x v="12"/>
    <n v="14"/>
    <s v="ene"/>
    <n v="2025"/>
    <s v="Salida"/>
    <x v="2"/>
    <x v="5"/>
    <n v="0"/>
    <n v="3"/>
    <n v="-3"/>
    <n v="0"/>
    <n v="1350"/>
    <n v="-1350"/>
    <n v="450"/>
  </r>
  <r>
    <n v="4525"/>
    <x v="12"/>
    <n v="14"/>
    <s v="ene"/>
    <n v="2025"/>
    <s v="Entrada"/>
    <x v="1"/>
    <x v="0"/>
    <n v="3"/>
    <n v="0"/>
    <n v="3"/>
    <n v="1950"/>
    <n v="0"/>
    <n v="1950"/>
    <n v="650"/>
  </r>
  <r>
    <n v="4526"/>
    <x v="12"/>
    <n v="14"/>
    <s v="ene"/>
    <n v="2025"/>
    <s v="Salida"/>
    <x v="2"/>
    <x v="2"/>
    <n v="0"/>
    <n v="17"/>
    <n v="-17"/>
    <n v="0"/>
    <n v="25500"/>
    <n v="-25500"/>
    <n v="1500"/>
  </r>
  <r>
    <n v="4527"/>
    <x v="12"/>
    <n v="14"/>
    <s v="ene"/>
    <n v="2025"/>
    <s v="Entrada"/>
    <x v="1"/>
    <x v="4"/>
    <n v="13"/>
    <n v="0"/>
    <n v="13"/>
    <n v="650"/>
    <n v="0"/>
    <n v="650"/>
    <n v="50"/>
  </r>
  <r>
    <n v="4528"/>
    <x v="12"/>
    <n v="14"/>
    <s v="ene"/>
    <n v="2025"/>
    <s v="Salida"/>
    <x v="2"/>
    <x v="1"/>
    <n v="0"/>
    <n v="1"/>
    <n v="-1"/>
    <n v="0"/>
    <n v="1500"/>
    <n v="-1500"/>
    <n v="1500"/>
  </r>
  <r>
    <n v="4529"/>
    <x v="12"/>
    <n v="14"/>
    <s v="ene"/>
    <n v="2025"/>
    <s v="Entrada"/>
    <x v="1"/>
    <x v="6"/>
    <n v="4"/>
    <n v="0"/>
    <n v="4"/>
    <n v="1200"/>
    <n v="0"/>
    <n v="1200"/>
    <n v="300"/>
  </r>
  <r>
    <n v="4530"/>
    <x v="12"/>
    <n v="14"/>
    <s v="ene"/>
    <n v="2025"/>
    <s v="Salida"/>
    <x v="2"/>
    <x v="3"/>
    <n v="0"/>
    <n v="13"/>
    <n v="-13"/>
    <n v="0"/>
    <n v="29900"/>
    <n v="-29900"/>
    <n v="2300"/>
  </r>
  <r>
    <n v="4531"/>
    <x v="12"/>
    <n v="14"/>
    <s v="ene"/>
    <n v="2025"/>
    <s v="Salida"/>
    <x v="2"/>
    <x v="5"/>
    <n v="0"/>
    <n v="17"/>
    <n v="-17"/>
    <n v="0"/>
    <n v="7650"/>
    <n v="-7650"/>
    <n v="450"/>
  </r>
  <r>
    <n v="4532"/>
    <x v="12"/>
    <n v="14"/>
    <s v="ene"/>
    <n v="2025"/>
    <s v="Entrada"/>
    <x v="1"/>
    <x v="0"/>
    <n v="13"/>
    <n v="0"/>
    <n v="13"/>
    <n v="8450"/>
    <n v="0"/>
    <n v="8450"/>
    <n v="650"/>
  </r>
  <r>
    <n v="4533"/>
    <x v="12"/>
    <n v="14"/>
    <s v="ene"/>
    <n v="2025"/>
    <s v="Salida"/>
    <x v="2"/>
    <x v="2"/>
    <n v="0"/>
    <n v="19"/>
    <n v="-19"/>
    <n v="0"/>
    <n v="28500"/>
    <n v="-28500"/>
    <n v="1500"/>
  </r>
  <r>
    <n v="4534"/>
    <x v="12"/>
    <n v="14"/>
    <s v="ene"/>
    <n v="2025"/>
    <s v="Salida"/>
    <x v="2"/>
    <x v="4"/>
    <n v="0"/>
    <n v="17"/>
    <n v="-17"/>
    <n v="0"/>
    <n v="1190"/>
    <n v="-1190"/>
    <n v="70"/>
  </r>
  <r>
    <n v="4535"/>
    <x v="12"/>
    <n v="14"/>
    <s v="ene"/>
    <n v="2025"/>
    <s v="Entrada"/>
    <x v="1"/>
    <x v="1"/>
    <n v="2"/>
    <n v="0"/>
    <n v="2"/>
    <n v="2400"/>
    <n v="0"/>
    <n v="2400"/>
    <n v="1200"/>
  </r>
  <r>
    <n v="4536"/>
    <x v="12"/>
    <n v="14"/>
    <s v="ene"/>
    <n v="2025"/>
    <s v="Entrada"/>
    <x v="1"/>
    <x v="6"/>
    <n v="3"/>
    <n v="0"/>
    <n v="3"/>
    <n v="900"/>
    <n v="0"/>
    <n v="900"/>
    <n v="300"/>
  </r>
  <r>
    <n v="4537"/>
    <x v="12"/>
    <n v="14"/>
    <s v="ene"/>
    <n v="2025"/>
    <s v="Salida"/>
    <x v="2"/>
    <x v="3"/>
    <n v="0"/>
    <n v="17"/>
    <n v="-17"/>
    <n v="0"/>
    <n v="39100"/>
    <n v="-39100"/>
    <n v="2300"/>
  </r>
  <r>
    <n v="4538"/>
    <x v="12"/>
    <n v="14"/>
    <s v="ene"/>
    <n v="2025"/>
    <s v="Salida"/>
    <x v="2"/>
    <x v="5"/>
    <n v="0"/>
    <n v="18"/>
    <n v="-18"/>
    <n v="0"/>
    <n v="8100"/>
    <n v="-8100"/>
    <n v="450"/>
  </r>
  <r>
    <n v="4539"/>
    <x v="12"/>
    <n v="14"/>
    <s v="ene"/>
    <n v="2025"/>
    <s v="Salida"/>
    <x v="2"/>
    <x v="0"/>
    <n v="0"/>
    <n v="10"/>
    <n v="-10"/>
    <n v="0"/>
    <n v="7500"/>
    <n v="-7500"/>
    <n v="750"/>
  </r>
  <r>
    <n v="4540"/>
    <x v="12"/>
    <n v="14"/>
    <s v="ene"/>
    <n v="2025"/>
    <s v="Entrada"/>
    <x v="1"/>
    <x v="2"/>
    <n v="4"/>
    <n v="0"/>
    <n v="4"/>
    <n v="4800"/>
    <n v="0"/>
    <n v="4800"/>
    <n v="1200"/>
  </r>
  <r>
    <n v="4541"/>
    <x v="12"/>
    <n v="14"/>
    <s v="ene"/>
    <n v="2025"/>
    <s v="Salida"/>
    <x v="2"/>
    <x v="4"/>
    <n v="0"/>
    <n v="13"/>
    <n v="-13"/>
    <n v="0"/>
    <n v="910"/>
    <n v="-910"/>
    <n v="70"/>
  </r>
  <r>
    <n v="4542"/>
    <x v="12"/>
    <n v="14"/>
    <s v="ene"/>
    <n v="2025"/>
    <s v="Entrada"/>
    <x v="1"/>
    <x v="1"/>
    <n v="11"/>
    <n v="0"/>
    <n v="11"/>
    <n v="13200"/>
    <n v="0"/>
    <n v="13200"/>
    <n v="1200"/>
  </r>
  <r>
    <n v="4543"/>
    <x v="12"/>
    <n v="14"/>
    <s v="ene"/>
    <n v="2025"/>
    <s v="Salida"/>
    <x v="2"/>
    <x v="6"/>
    <n v="0"/>
    <n v="17"/>
    <n v="-17"/>
    <n v="0"/>
    <n v="6800"/>
    <n v="-6800"/>
    <n v="400"/>
  </r>
  <r>
    <n v="4544"/>
    <x v="12"/>
    <n v="14"/>
    <s v="ene"/>
    <n v="2025"/>
    <s v="Entrada"/>
    <x v="1"/>
    <x v="3"/>
    <n v="12"/>
    <n v="0"/>
    <n v="12"/>
    <n v="24000"/>
    <n v="0"/>
    <n v="24000"/>
    <n v="2000"/>
  </r>
  <r>
    <n v="4545"/>
    <x v="12"/>
    <n v="14"/>
    <s v="ene"/>
    <n v="2025"/>
    <s v="Entrada"/>
    <x v="1"/>
    <x v="5"/>
    <n v="3"/>
    <n v="0"/>
    <n v="3"/>
    <n v="1440"/>
    <n v="0"/>
    <n v="1440"/>
    <n v="480"/>
  </r>
  <r>
    <n v="4546"/>
    <x v="12"/>
    <n v="14"/>
    <s v="ene"/>
    <n v="2025"/>
    <s v="Entrada"/>
    <x v="1"/>
    <x v="0"/>
    <n v="4"/>
    <n v="0"/>
    <n v="4"/>
    <n v="2600"/>
    <n v="0"/>
    <n v="2600"/>
    <n v="650"/>
  </r>
  <r>
    <n v="4547"/>
    <x v="12"/>
    <n v="14"/>
    <s v="ene"/>
    <n v="2025"/>
    <s v="Entrada"/>
    <x v="1"/>
    <x v="2"/>
    <n v="17"/>
    <n v="0"/>
    <n v="17"/>
    <n v="20400"/>
    <n v="0"/>
    <n v="20400"/>
    <n v="1200"/>
  </r>
  <r>
    <n v="4548"/>
    <x v="12"/>
    <n v="14"/>
    <s v="ene"/>
    <n v="2025"/>
    <s v="Salida"/>
    <x v="2"/>
    <x v="4"/>
    <n v="0"/>
    <n v="3"/>
    <n v="-3"/>
    <n v="0"/>
    <n v="210"/>
    <n v="-210"/>
    <n v="70"/>
  </r>
  <r>
    <n v="4549"/>
    <x v="12"/>
    <n v="14"/>
    <s v="ene"/>
    <n v="2025"/>
    <s v="Entrada"/>
    <x v="1"/>
    <x v="1"/>
    <n v="8"/>
    <n v="0"/>
    <n v="8"/>
    <n v="9600"/>
    <n v="0"/>
    <n v="9600"/>
    <n v="1200"/>
  </r>
  <r>
    <n v="4550"/>
    <x v="12"/>
    <n v="14"/>
    <s v="ene"/>
    <n v="2025"/>
    <s v="Salida"/>
    <x v="2"/>
    <x v="6"/>
    <n v="0"/>
    <n v="17"/>
    <n v="-17"/>
    <n v="0"/>
    <n v="6800"/>
    <n v="-6800"/>
    <n v="400"/>
  </r>
  <r>
    <n v="4551"/>
    <x v="12"/>
    <n v="14"/>
    <s v="ene"/>
    <n v="2025"/>
    <s v="Entrada"/>
    <x v="1"/>
    <x v="3"/>
    <n v="22"/>
    <n v="0"/>
    <n v="22"/>
    <n v="44000"/>
    <n v="0"/>
    <n v="44000"/>
    <n v="2000"/>
  </r>
  <r>
    <n v="4552"/>
    <x v="12"/>
    <n v="14"/>
    <s v="ene"/>
    <n v="2025"/>
    <s v="Entrada"/>
    <x v="1"/>
    <x v="5"/>
    <n v="11"/>
    <n v="0"/>
    <n v="11"/>
    <n v="5280"/>
    <n v="0"/>
    <n v="5280"/>
    <n v="480"/>
  </r>
  <r>
    <n v="4553"/>
    <x v="12"/>
    <n v="14"/>
    <s v="ene"/>
    <n v="2025"/>
    <s v="Entrada"/>
    <x v="1"/>
    <x v="0"/>
    <n v="21"/>
    <n v="0"/>
    <n v="21"/>
    <n v="13650"/>
    <n v="0"/>
    <n v="13650"/>
    <n v="650"/>
  </r>
  <r>
    <n v="4554"/>
    <x v="12"/>
    <n v="14"/>
    <s v="ene"/>
    <n v="2025"/>
    <s v="Entrada"/>
    <x v="1"/>
    <x v="2"/>
    <n v="2"/>
    <n v="0"/>
    <n v="2"/>
    <n v="2400"/>
    <n v="0"/>
    <n v="2400"/>
    <n v="1200"/>
  </r>
  <r>
    <n v="4555"/>
    <x v="12"/>
    <n v="14"/>
    <s v="ene"/>
    <n v="2025"/>
    <s v="Salida"/>
    <x v="2"/>
    <x v="4"/>
    <n v="0"/>
    <n v="17"/>
    <n v="-17"/>
    <n v="0"/>
    <n v="1190"/>
    <n v="-1190"/>
    <n v="70"/>
  </r>
  <r>
    <n v="4556"/>
    <x v="12"/>
    <n v="14"/>
    <s v="ene"/>
    <n v="2025"/>
    <s v="Entrada"/>
    <x v="1"/>
    <x v="1"/>
    <n v="6"/>
    <n v="0"/>
    <n v="6"/>
    <n v="7200"/>
    <n v="0"/>
    <n v="7200"/>
    <n v="1200"/>
  </r>
  <r>
    <n v="4557"/>
    <x v="12"/>
    <n v="14"/>
    <s v="ene"/>
    <n v="2025"/>
    <s v="Salida"/>
    <x v="2"/>
    <x v="6"/>
    <n v="0"/>
    <n v="17"/>
    <n v="-17"/>
    <n v="0"/>
    <n v="6800"/>
    <n v="-6800"/>
    <n v="400"/>
  </r>
  <r>
    <n v="4558"/>
    <x v="12"/>
    <n v="14"/>
    <s v="ene"/>
    <n v="2025"/>
    <s v="Entrada"/>
    <x v="1"/>
    <x v="3"/>
    <n v="6"/>
    <n v="0"/>
    <n v="6"/>
    <n v="12000"/>
    <n v="0"/>
    <n v="12000"/>
    <n v="2000"/>
  </r>
  <r>
    <n v="4559"/>
    <x v="12"/>
    <n v="14"/>
    <s v="ene"/>
    <n v="2025"/>
    <s v="Salida"/>
    <x v="2"/>
    <x v="5"/>
    <n v="0"/>
    <n v="17"/>
    <n v="-17"/>
    <n v="0"/>
    <n v="7650"/>
    <n v="-7650"/>
    <n v="450"/>
  </r>
  <r>
    <n v="4560"/>
    <x v="12"/>
    <n v="14"/>
    <s v="ene"/>
    <n v="2025"/>
    <s v="Entrada"/>
    <x v="1"/>
    <x v="0"/>
    <n v="3"/>
    <n v="0"/>
    <n v="3"/>
    <n v="1950"/>
    <n v="0"/>
    <n v="1950"/>
    <n v="650"/>
  </r>
  <r>
    <n v="4561"/>
    <x v="12"/>
    <n v="14"/>
    <s v="ene"/>
    <n v="2025"/>
    <s v="Salida"/>
    <x v="2"/>
    <x v="2"/>
    <n v="0"/>
    <n v="10"/>
    <n v="-10"/>
    <n v="0"/>
    <n v="15000"/>
    <n v="-15000"/>
    <n v="1500"/>
  </r>
  <r>
    <n v="4562"/>
    <x v="12"/>
    <n v="14"/>
    <s v="ene"/>
    <n v="2025"/>
    <s v="Salida"/>
    <x v="2"/>
    <x v="4"/>
    <n v="0"/>
    <n v="1"/>
    <n v="-1"/>
    <n v="0"/>
    <n v="70"/>
    <n v="-70"/>
    <n v="70"/>
  </r>
  <r>
    <n v="4563"/>
    <x v="12"/>
    <n v="14"/>
    <s v="ene"/>
    <n v="2025"/>
    <s v="Entrada"/>
    <x v="1"/>
    <x v="1"/>
    <n v="19"/>
    <n v="0"/>
    <n v="19"/>
    <n v="22800"/>
    <n v="0"/>
    <n v="22800"/>
    <n v="1200"/>
  </r>
  <r>
    <n v="4564"/>
    <x v="12"/>
    <n v="14"/>
    <s v="ene"/>
    <n v="2025"/>
    <s v="Salida"/>
    <x v="2"/>
    <x v="6"/>
    <n v="0"/>
    <n v="17"/>
    <n v="-17"/>
    <n v="0"/>
    <n v="6800"/>
    <n v="-6800"/>
    <n v="400"/>
  </r>
  <r>
    <n v="4565"/>
    <x v="12"/>
    <n v="14"/>
    <s v="ene"/>
    <n v="2025"/>
    <s v="Salida"/>
    <x v="2"/>
    <x v="3"/>
    <n v="0"/>
    <n v="11"/>
    <n v="-11"/>
    <n v="0"/>
    <n v="25300"/>
    <n v="-25300"/>
    <n v="2300"/>
  </r>
  <r>
    <n v="4566"/>
    <x v="12"/>
    <n v="14"/>
    <s v="ene"/>
    <n v="2025"/>
    <s v="Salida"/>
    <x v="2"/>
    <x v="5"/>
    <n v="0"/>
    <n v="17"/>
    <n v="-17"/>
    <n v="0"/>
    <n v="7650"/>
    <n v="-7650"/>
    <n v="450"/>
  </r>
  <r>
    <n v="4567"/>
    <x v="12"/>
    <n v="14"/>
    <s v="ene"/>
    <n v="2025"/>
    <s v="Entrada"/>
    <x v="1"/>
    <x v="0"/>
    <n v="10"/>
    <n v="0"/>
    <n v="10"/>
    <n v="6500"/>
    <n v="0"/>
    <n v="6500"/>
    <n v="650"/>
  </r>
  <r>
    <n v="4568"/>
    <x v="12"/>
    <n v="14"/>
    <s v="ene"/>
    <n v="2025"/>
    <s v="Salida"/>
    <x v="2"/>
    <x v="2"/>
    <n v="0"/>
    <n v="17"/>
    <n v="-17"/>
    <n v="0"/>
    <n v="25500"/>
    <n v="-25500"/>
    <n v="1500"/>
  </r>
  <r>
    <n v="4569"/>
    <x v="12"/>
    <n v="14"/>
    <s v="ene"/>
    <n v="2025"/>
    <s v="Salida"/>
    <x v="2"/>
    <x v="4"/>
    <n v="0"/>
    <n v="14"/>
    <n v="-14"/>
    <n v="0"/>
    <n v="980"/>
    <n v="-980"/>
    <n v="70"/>
  </r>
  <r>
    <n v="4570"/>
    <x v="12"/>
    <n v="14"/>
    <s v="ene"/>
    <n v="2025"/>
    <s v="Salida"/>
    <x v="2"/>
    <x v="1"/>
    <n v="0"/>
    <n v="1"/>
    <n v="-1"/>
    <n v="0"/>
    <n v="1500"/>
    <n v="-1500"/>
    <n v="1500"/>
  </r>
  <r>
    <n v="4571"/>
    <x v="12"/>
    <n v="14"/>
    <s v="ene"/>
    <n v="2025"/>
    <s v="Entrada"/>
    <x v="1"/>
    <x v="6"/>
    <n v="20"/>
    <n v="0"/>
    <n v="20"/>
    <n v="6000"/>
    <n v="0"/>
    <n v="6000"/>
    <n v="300"/>
  </r>
  <r>
    <n v="4572"/>
    <x v="12"/>
    <n v="14"/>
    <s v="ene"/>
    <n v="2025"/>
    <s v="Salida"/>
    <x v="2"/>
    <x v="3"/>
    <n v="0"/>
    <n v="17"/>
    <n v="-17"/>
    <n v="0"/>
    <n v="39100"/>
    <n v="-39100"/>
    <n v="2300"/>
  </r>
  <r>
    <n v="4573"/>
    <x v="12"/>
    <n v="14"/>
    <s v="ene"/>
    <n v="2025"/>
    <s v="Salida"/>
    <x v="2"/>
    <x v="5"/>
    <n v="0"/>
    <n v="13"/>
    <n v="-13"/>
    <n v="0"/>
    <n v="5850"/>
    <n v="-5850"/>
    <n v="450"/>
  </r>
  <r>
    <n v="4574"/>
    <x v="12"/>
    <n v="14"/>
    <s v="ene"/>
    <n v="2025"/>
    <s v="Salida"/>
    <x v="2"/>
    <x v="0"/>
    <n v="0"/>
    <n v="13"/>
    <n v="-13"/>
    <n v="0"/>
    <n v="9750"/>
    <n v="-9750"/>
    <n v="750"/>
  </r>
  <r>
    <n v="4575"/>
    <x v="12"/>
    <n v="14"/>
    <s v="ene"/>
    <n v="2025"/>
    <s v="Salida"/>
    <x v="2"/>
    <x v="2"/>
    <n v="0"/>
    <n v="2"/>
    <n v="-2"/>
    <n v="0"/>
    <n v="3000"/>
    <n v="-3000"/>
    <n v="1500"/>
  </r>
  <r>
    <n v="4576"/>
    <x v="12"/>
    <n v="14"/>
    <s v="ene"/>
    <n v="2025"/>
    <s v="Salida"/>
    <x v="2"/>
    <x v="4"/>
    <n v="0"/>
    <n v="3"/>
    <n v="-3"/>
    <n v="0"/>
    <n v="210"/>
    <n v="-210"/>
    <n v="70"/>
  </r>
  <r>
    <n v="4577"/>
    <x v="12"/>
    <n v="14"/>
    <s v="ene"/>
    <n v="2025"/>
    <s v="Entrada"/>
    <x v="1"/>
    <x v="1"/>
    <n v="3"/>
    <n v="0"/>
    <n v="3"/>
    <n v="3600"/>
    <n v="0"/>
    <n v="3600"/>
    <n v="1200"/>
  </r>
  <r>
    <n v="4578"/>
    <x v="12"/>
    <n v="14"/>
    <s v="ene"/>
    <n v="2025"/>
    <s v="Salida"/>
    <x v="2"/>
    <x v="6"/>
    <n v="0"/>
    <n v="17"/>
    <n v="-17"/>
    <n v="0"/>
    <n v="6800"/>
    <n v="-6800"/>
    <n v="400"/>
  </r>
  <r>
    <n v="4579"/>
    <x v="12"/>
    <n v="14"/>
    <s v="ene"/>
    <n v="2025"/>
    <s v="Entrada"/>
    <x v="1"/>
    <x v="3"/>
    <n v="12"/>
    <n v="0"/>
    <n v="12"/>
    <n v="24000"/>
    <n v="0"/>
    <n v="24000"/>
    <n v="2000"/>
  </r>
  <r>
    <n v="4580"/>
    <x v="12"/>
    <n v="14"/>
    <s v="ene"/>
    <n v="2025"/>
    <s v="Salida"/>
    <x v="2"/>
    <x v="5"/>
    <n v="0"/>
    <n v="14"/>
    <n v="-14"/>
    <n v="0"/>
    <n v="6300"/>
    <n v="-6300"/>
    <n v="450"/>
  </r>
  <r>
    <n v="4581"/>
    <x v="12"/>
    <n v="14"/>
    <s v="ene"/>
    <n v="2025"/>
    <s v="Entrada"/>
    <x v="1"/>
    <x v="0"/>
    <n v="15"/>
    <n v="0"/>
    <n v="15"/>
    <n v="9750"/>
    <n v="0"/>
    <n v="9750"/>
    <n v="650"/>
  </r>
  <r>
    <n v="4582"/>
    <x v="12"/>
    <n v="14"/>
    <s v="ene"/>
    <n v="2025"/>
    <s v="Salida"/>
    <x v="2"/>
    <x v="2"/>
    <n v="0"/>
    <n v="19"/>
    <n v="-19"/>
    <n v="0"/>
    <n v="28500"/>
    <n v="-28500"/>
    <n v="1500"/>
  </r>
  <r>
    <n v="4583"/>
    <x v="12"/>
    <n v="14"/>
    <s v="ene"/>
    <n v="2025"/>
    <s v="Entrada"/>
    <x v="1"/>
    <x v="4"/>
    <n v="13"/>
    <n v="0"/>
    <n v="13"/>
    <n v="650"/>
    <n v="0"/>
    <n v="650"/>
    <n v="50"/>
  </r>
  <r>
    <n v="4584"/>
    <x v="12"/>
    <n v="14"/>
    <s v="ene"/>
    <n v="2025"/>
    <s v="Entrada"/>
    <x v="1"/>
    <x v="1"/>
    <n v="3"/>
    <n v="0"/>
    <n v="3"/>
    <n v="3600"/>
    <n v="0"/>
    <n v="3600"/>
    <n v="1200"/>
  </r>
  <r>
    <n v="4585"/>
    <x v="12"/>
    <n v="14"/>
    <s v="ene"/>
    <n v="2025"/>
    <s v="Salida"/>
    <x v="2"/>
    <x v="6"/>
    <n v="0"/>
    <n v="19"/>
    <n v="-19"/>
    <n v="0"/>
    <n v="7600"/>
    <n v="-7600"/>
    <n v="400"/>
  </r>
  <r>
    <n v="4586"/>
    <x v="12"/>
    <n v="14"/>
    <s v="ene"/>
    <n v="2025"/>
    <s v="Entrada"/>
    <x v="1"/>
    <x v="3"/>
    <n v="3"/>
    <n v="0"/>
    <n v="3"/>
    <n v="6000"/>
    <n v="0"/>
    <n v="6000"/>
    <n v="2000"/>
  </r>
  <r>
    <n v="4587"/>
    <x v="12"/>
    <n v="14"/>
    <s v="ene"/>
    <n v="2025"/>
    <s v="Salida"/>
    <x v="2"/>
    <x v="5"/>
    <n v="0"/>
    <n v="17"/>
    <n v="-17"/>
    <n v="0"/>
    <n v="7650"/>
    <n v="-7650"/>
    <n v="450"/>
  </r>
  <r>
    <n v="4588"/>
    <x v="12"/>
    <n v="14"/>
    <s v="ene"/>
    <n v="2025"/>
    <s v="Entrada"/>
    <x v="1"/>
    <x v="0"/>
    <n v="8"/>
    <n v="0"/>
    <n v="8"/>
    <n v="5200"/>
    <n v="0"/>
    <n v="5200"/>
    <n v="650"/>
  </r>
  <r>
    <n v="4589"/>
    <x v="12"/>
    <n v="14"/>
    <s v="ene"/>
    <n v="2025"/>
    <s v="Salida"/>
    <x v="2"/>
    <x v="2"/>
    <n v="0"/>
    <n v="2"/>
    <n v="-2"/>
    <n v="0"/>
    <n v="3000"/>
    <n v="-3000"/>
    <n v="1500"/>
  </r>
  <r>
    <n v="4590"/>
    <x v="12"/>
    <n v="14"/>
    <s v="ene"/>
    <n v="2025"/>
    <s v="Entrada"/>
    <x v="1"/>
    <x v="4"/>
    <n v="17"/>
    <n v="0"/>
    <n v="17"/>
    <n v="850"/>
    <n v="0"/>
    <n v="850"/>
    <n v="50"/>
  </r>
  <r>
    <n v="4591"/>
    <x v="12"/>
    <n v="14"/>
    <s v="ene"/>
    <n v="2025"/>
    <s v="Entrada"/>
    <x v="1"/>
    <x v="1"/>
    <n v="7"/>
    <n v="0"/>
    <n v="7"/>
    <n v="8400"/>
    <n v="0"/>
    <n v="8400"/>
    <n v="1200"/>
  </r>
  <r>
    <n v="4592"/>
    <x v="12"/>
    <n v="14"/>
    <s v="ene"/>
    <n v="2025"/>
    <s v="Salida"/>
    <x v="2"/>
    <x v="6"/>
    <n v="0"/>
    <n v="17"/>
    <n v="-17"/>
    <n v="0"/>
    <n v="6800"/>
    <n v="-6800"/>
    <n v="400"/>
  </r>
  <r>
    <n v="4593"/>
    <x v="12"/>
    <n v="14"/>
    <s v="ene"/>
    <n v="2025"/>
    <s v="Salida"/>
    <x v="2"/>
    <x v="3"/>
    <n v="0"/>
    <n v="11"/>
    <n v="-11"/>
    <n v="0"/>
    <n v="25300"/>
    <n v="-25300"/>
    <n v="2300"/>
  </r>
  <r>
    <n v="4594"/>
    <x v="12"/>
    <n v="14"/>
    <s v="ene"/>
    <n v="2025"/>
    <s v="Salida"/>
    <x v="2"/>
    <x v="5"/>
    <n v="0"/>
    <n v="16"/>
    <n v="-16"/>
    <n v="0"/>
    <n v="7200"/>
    <n v="-7200"/>
    <n v="450"/>
  </r>
  <r>
    <n v="4595"/>
    <x v="12"/>
    <n v="14"/>
    <s v="ene"/>
    <n v="2025"/>
    <s v="Entrada"/>
    <x v="1"/>
    <x v="0"/>
    <n v="22"/>
    <n v="0"/>
    <n v="22"/>
    <n v="14300"/>
    <n v="0"/>
    <n v="14300"/>
    <n v="650"/>
  </r>
  <r>
    <n v="4596"/>
    <x v="12"/>
    <n v="14"/>
    <s v="ene"/>
    <n v="2025"/>
    <s v="Salida"/>
    <x v="2"/>
    <x v="2"/>
    <n v="0"/>
    <n v="17"/>
    <n v="-17"/>
    <n v="0"/>
    <n v="25500"/>
    <n v="-25500"/>
    <n v="1500"/>
  </r>
  <r>
    <n v="4597"/>
    <x v="12"/>
    <n v="14"/>
    <s v="ene"/>
    <n v="2025"/>
    <s v="Entrada"/>
    <x v="1"/>
    <x v="4"/>
    <n v="15"/>
    <n v="0"/>
    <n v="15"/>
    <n v="750"/>
    <n v="0"/>
    <n v="750"/>
    <n v="50"/>
  </r>
  <r>
    <n v="4598"/>
    <x v="12"/>
    <n v="14"/>
    <s v="ene"/>
    <n v="2025"/>
    <s v="Salida"/>
    <x v="2"/>
    <x v="1"/>
    <n v="0"/>
    <n v="17"/>
    <n v="-17"/>
    <n v="0"/>
    <n v="25500"/>
    <n v="-25500"/>
    <n v="1500"/>
  </r>
  <r>
    <n v="4599"/>
    <x v="12"/>
    <n v="14"/>
    <s v="ene"/>
    <n v="2025"/>
    <s v="Salida"/>
    <x v="2"/>
    <x v="6"/>
    <n v="0"/>
    <n v="18"/>
    <n v="-18"/>
    <n v="0"/>
    <n v="7200"/>
    <n v="-7200"/>
    <n v="400"/>
  </r>
  <r>
    <n v="4600"/>
    <x v="12"/>
    <n v="14"/>
    <s v="ene"/>
    <n v="2025"/>
    <s v="Salida"/>
    <x v="2"/>
    <x v="3"/>
    <n v="0"/>
    <n v="17"/>
    <n v="-17"/>
    <n v="0"/>
    <n v="39100"/>
    <n v="-39100"/>
    <n v="2300"/>
  </r>
  <r>
    <n v="4601"/>
    <x v="12"/>
    <n v="14"/>
    <s v="ene"/>
    <n v="2025"/>
    <s v="Salida"/>
    <x v="2"/>
    <x v="5"/>
    <n v="0"/>
    <n v="17"/>
    <n v="-17"/>
    <n v="0"/>
    <n v="7650"/>
    <n v="-7650"/>
    <n v="450"/>
  </r>
  <r>
    <n v="4602"/>
    <x v="12"/>
    <n v="14"/>
    <s v="ene"/>
    <n v="2025"/>
    <s v="Salida"/>
    <x v="2"/>
    <x v="0"/>
    <n v="0"/>
    <n v="17"/>
    <n v="-17"/>
    <n v="0"/>
    <n v="12750"/>
    <n v="-12750"/>
    <n v="750"/>
  </r>
  <r>
    <n v="4603"/>
    <x v="12"/>
    <n v="14"/>
    <s v="ene"/>
    <n v="2025"/>
    <s v="Salida"/>
    <x v="2"/>
    <x v="2"/>
    <n v="0"/>
    <n v="17"/>
    <n v="-17"/>
    <n v="0"/>
    <n v="25500"/>
    <n v="-25500"/>
    <n v="1500"/>
  </r>
  <r>
    <n v="4604"/>
    <x v="12"/>
    <n v="14"/>
    <s v="ene"/>
    <n v="2025"/>
    <s v="Salida"/>
    <x v="2"/>
    <x v="4"/>
    <n v="0"/>
    <n v="17"/>
    <n v="-17"/>
    <n v="0"/>
    <n v="1190"/>
    <n v="-1190"/>
    <n v="70"/>
  </r>
  <r>
    <n v="4605"/>
    <x v="12"/>
    <n v="14"/>
    <s v="ene"/>
    <n v="2025"/>
    <s v="Salida"/>
    <x v="2"/>
    <x v="1"/>
    <n v="0"/>
    <n v="2"/>
    <n v="-2"/>
    <n v="0"/>
    <n v="3000"/>
    <n v="-3000"/>
    <n v="1500"/>
  </r>
  <r>
    <n v="4606"/>
    <x v="12"/>
    <n v="14"/>
    <s v="ene"/>
    <n v="2025"/>
    <s v="Entrada"/>
    <x v="1"/>
    <x v="6"/>
    <n v="11"/>
    <n v="0"/>
    <n v="11"/>
    <n v="3300"/>
    <n v="0"/>
    <n v="3300"/>
    <n v="300"/>
  </r>
  <r>
    <n v="4607"/>
    <x v="12"/>
    <n v="14"/>
    <s v="ene"/>
    <n v="2025"/>
    <s v="Entrada"/>
    <x v="1"/>
    <x v="3"/>
    <n v="3"/>
    <n v="0"/>
    <n v="3"/>
    <n v="6000"/>
    <n v="0"/>
    <n v="6000"/>
    <n v="2000"/>
  </r>
  <r>
    <n v="4608"/>
    <x v="12"/>
    <n v="14"/>
    <s v="ene"/>
    <n v="2025"/>
    <s v="Entrada"/>
    <x v="1"/>
    <x v="5"/>
    <n v="21"/>
    <n v="0"/>
    <n v="21"/>
    <n v="10080"/>
    <n v="0"/>
    <n v="10080"/>
    <n v="480"/>
  </r>
  <r>
    <n v="4609"/>
    <x v="12"/>
    <n v="14"/>
    <s v="ene"/>
    <n v="2025"/>
    <s v="Entrada"/>
    <x v="1"/>
    <x v="0"/>
    <n v="7"/>
    <n v="0"/>
    <n v="7"/>
    <n v="4550"/>
    <n v="0"/>
    <n v="4550"/>
    <n v="650"/>
  </r>
  <r>
    <n v="4610"/>
    <x v="12"/>
    <n v="14"/>
    <s v="ene"/>
    <n v="2025"/>
    <s v="Salida"/>
    <x v="2"/>
    <x v="2"/>
    <n v="0"/>
    <n v="1"/>
    <n v="-1"/>
    <n v="0"/>
    <n v="1500"/>
    <n v="-1500"/>
    <n v="1500"/>
  </r>
  <r>
    <n v="4611"/>
    <x v="12"/>
    <n v="14"/>
    <s v="ene"/>
    <n v="2025"/>
    <s v="Salida"/>
    <x v="2"/>
    <x v="4"/>
    <n v="0"/>
    <n v="14"/>
    <n v="-14"/>
    <n v="0"/>
    <n v="980"/>
    <n v="-980"/>
    <n v="70"/>
  </r>
  <r>
    <n v="4612"/>
    <x v="12"/>
    <n v="14"/>
    <s v="ene"/>
    <n v="2025"/>
    <s v="Salida"/>
    <x v="2"/>
    <x v="1"/>
    <n v="0"/>
    <n v="20"/>
    <n v="-20"/>
    <n v="0"/>
    <n v="30000"/>
    <n v="-30000"/>
    <n v="1500"/>
  </r>
  <r>
    <n v="4613"/>
    <x v="12"/>
    <n v="14"/>
    <s v="ene"/>
    <n v="2025"/>
    <s v="Entrada"/>
    <x v="1"/>
    <x v="6"/>
    <n v="3"/>
    <n v="0"/>
    <n v="3"/>
    <n v="900"/>
    <n v="0"/>
    <n v="900"/>
    <n v="300"/>
  </r>
  <r>
    <n v="4614"/>
    <x v="12"/>
    <n v="14"/>
    <s v="ene"/>
    <n v="2025"/>
    <s v="Salida"/>
    <x v="2"/>
    <x v="3"/>
    <n v="0"/>
    <n v="17"/>
    <n v="-17"/>
    <n v="0"/>
    <n v="39100"/>
    <n v="-39100"/>
    <n v="2300"/>
  </r>
  <r>
    <n v="4615"/>
    <x v="12"/>
    <n v="14"/>
    <s v="ene"/>
    <n v="2025"/>
    <s v="Salida"/>
    <x v="2"/>
    <x v="5"/>
    <n v="0"/>
    <n v="5"/>
    <n v="-5"/>
    <n v="0"/>
    <n v="2250"/>
    <n v="-2250"/>
    <n v="450"/>
  </r>
  <r>
    <n v="4616"/>
    <x v="12"/>
    <n v="14"/>
    <s v="ene"/>
    <n v="2025"/>
    <s v="Salida"/>
    <x v="2"/>
    <x v="0"/>
    <n v="0"/>
    <n v="1"/>
    <n v="-1"/>
    <n v="0"/>
    <n v="750"/>
    <n v="-750"/>
    <n v="750"/>
  </r>
  <r>
    <n v="4617"/>
    <x v="12"/>
    <n v="14"/>
    <s v="ene"/>
    <n v="2025"/>
    <s v="Entrada"/>
    <x v="1"/>
    <x v="2"/>
    <n v="3"/>
    <n v="0"/>
    <n v="3"/>
    <n v="3600"/>
    <n v="0"/>
    <n v="3600"/>
    <n v="1200"/>
  </r>
  <r>
    <n v="4618"/>
    <x v="12"/>
    <n v="14"/>
    <s v="ene"/>
    <n v="2025"/>
    <s v="Salida"/>
    <x v="2"/>
    <x v="4"/>
    <n v="0"/>
    <n v="1"/>
    <n v="-1"/>
    <n v="0"/>
    <n v="70"/>
    <n v="-70"/>
    <n v="70"/>
  </r>
  <r>
    <n v="4619"/>
    <x v="12"/>
    <n v="14"/>
    <s v="ene"/>
    <n v="2025"/>
    <s v="Salida"/>
    <x v="2"/>
    <x v="1"/>
    <n v="0"/>
    <n v="5"/>
    <n v="-5"/>
    <n v="0"/>
    <n v="7500"/>
    <n v="-7500"/>
    <n v="1500"/>
  </r>
  <r>
    <n v="4620"/>
    <x v="12"/>
    <n v="14"/>
    <s v="ene"/>
    <n v="2025"/>
    <s v="Entrada"/>
    <x v="1"/>
    <x v="6"/>
    <n v="3"/>
    <n v="0"/>
    <n v="3"/>
    <n v="900"/>
    <n v="0"/>
    <n v="900"/>
    <n v="300"/>
  </r>
  <r>
    <n v="4621"/>
    <x v="12"/>
    <n v="14"/>
    <s v="ene"/>
    <n v="2025"/>
    <s v="Salida"/>
    <x v="2"/>
    <x v="3"/>
    <n v="0"/>
    <n v="20"/>
    <n v="-20"/>
    <n v="0"/>
    <n v="46000"/>
    <n v="-46000"/>
    <n v="2300"/>
  </r>
  <r>
    <n v="4622"/>
    <x v="12"/>
    <n v="14"/>
    <s v="ene"/>
    <n v="2025"/>
    <s v="Salida"/>
    <x v="2"/>
    <x v="5"/>
    <n v="0"/>
    <n v="15"/>
    <n v="-15"/>
    <n v="0"/>
    <n v="6750"/>
    <n v="-6750"/>
    <n v="450"/>
  </r>
  <r>
    <n v="4623"/>
    <x v="12"/>
    <n v="14"/>
    <s v="ene"/>
    <n v="2025"/>
    <s v="Entrada"/>
    <x v="1"/>
    <x v="0"/>
    <n v="6"/>
    <n v="0"/>
    <n v="6"/>
    <n v="3900"/>
    <n v="0"/>
    <n v="3900"/>
    <n v="650"/>
  </r>
  <r>
    <n v="4624"/>
    <x v="12"/>
    <n v="14"/>
    <s v="ene"/>
    <n v="2025"/>
    <s v="Salida"/>
    <x v="2"/>
    <x v="2"/>
    <n v="0"/>
    <n v="5"/>
    <n v="-5"/>
    <n v="0"/>
    <n v="7500"/>
    <n v="-7500"/>
    <n v="1500"/>
  </r>
  <r>
    <n v="4625"/>
    <x v="12"/>
    <n v="14"/>
    <s v="ene"/>
    <n v="2025"/>
    <s v="Entrada"/>
    <x v="1"/>
    <x v="4"/>
    <n v="6"/>
    <n v="0"/>
    <n v="6"/>
    <n v="300"/>
    <n v="0"/>
    <n v="300"/>
    <n v="50"/>
  </r>
  <r>
    <n v="4626"/>
    <x v="12"/>
    <n v="14"/>
    <s v="ene"/>
    <n v="2025"/>
    <s v="Entrada"/>
    <x v="1"/>
    <x v="1"/>
    <n v="3"/>
    <n v="0"/>
    <n v="3"/>
    <n v="3600"/>
    <n v="0"/>
    <n v="3600"/>
    <n v="1200"/>
  </r>
  <r>
    <n v="4627"/>
    <x v="12"/>
    <n v="14"/>
    <s v="ene"/>
    <n v="2025"/>
    <s v="Salida"/>
    <x v="2"/>
    <x v="6"/>
    <n v="0"/>
    <n v="4"/>
    <n v="-4"/>
    <n v="0"/>
    <n v="1600"/>
    <n v="-1600"/>
    <n v="400"/>
  </r>
  <r>
    <n v="4628"/>
    <x v="12"/>
    <n v="14"/>
    <s v="ene"/>
    <n v="2025"/>
    <s v="Salida"/>
    <x v="2"/>
    <x v="3"/>
    <n v="0"/>
    <n v="11"/>
    <n v="-11"/>
    <n v="0"/>
    <n v="25300"/>
    <n v="-25300"/>
    <n v="2300"/>
  </r>
  <r>
    <n v="4629"/>
    <x v="12"/>
    <n v="14"/>
    <s v="ene"/>
    <n v="2025"/>
    <s v="Entrada"/>
    <x v="1"/>
    <x v="5"/>
    <n v="3"/>
    <n v="0"/>
    <n v="3"/>
    <n v="1440"/>
    <n v="0"/>
    <n v="1440"/>
    <n v="480"/>
  </r>
  <r>
    <n v="4630"/>
    <x v="12"/>
    <n v="14"/>
    <s v="ene"/>
    <n v="2025"/>
    <s v="Salida"/>
    <x v="2"/>
    <x v="0"/>
    <n v="0"/>
    <n v="5"/>
    <n v="-5"/>
    <n v="0"/>
    <n v="3750"/>
    <n v="-3750"/>
    <n v="750"/>
  </r>
  <r>
    <n v="4631"/>
    <x v="12"/>
    <n v="14"/>
    <s v="ene"/>
    <n v="2025"/>
    <s v="Entrada"/>
    <x v="1"/>
    <x v="2"/>
    <n v="3"/>
    <n v="0"/>
    <n v="3"/>
    <n v="3600"/>
    <n v="0"/>
    <n v="3600"/>
    <n v="1200"/>
  </r>
  <r>
    <n v="4632"/>
    <x v="12"/>
    <n v="14"/>
    <s v="ene"/>
    <n v="2025"/>
    <s v="Entrada"/>
    <x v="1"/>
    <x v="4"/>
    <n v="14"/>
    <n v="0"/>
    <n v="14"/>
    <n v="700"/>
    <n v="0"/>
    <n v="700"/>
    <n v="50"/>
  </r>
  <r>
    <n v="4633"/>
    <x v="12"/>
    <n v="14"/>
    <s v="ene"/>
    <n v="2025"/>
    <s v="Entrada"/>
    <x v="1"/>
    <x v="1"/>
    <n v="16"/>
    <n v="0"/>
    <n v="16"/>
    <n v="19200"/>
    <n v="0"/>
    <n v="19200"/>
    <n v="1200"/>
  </r>
  <r>
    <n v="4634"/>
    <x v="12"/>
    <n v="14"/>
    <s v="ene"/>
    <n v="2025"/>
    <s v="Entrada"/>
    <x v="1"/>
    <x v="6"/>
    <n v="5"/>
    <n v="0"/>
    <n v="5"/>
    <n v="1500"/>
    <n v="0"/>
    <n v="1500"/>
    <n v="300"/>
  </r>
  <r>
    <n v="4635"/>
    <x v="12"/>
    <n v="14"/>
    <s v="ene"/>
    <n v="2025"/>
    <s v="Salida"/>
    <x v="2"/>
    <x v="3"/>
    <n v="0"/>
    <n v="15"/>
    <n v="-15"/>
    <n v="0"/>
    <n v="34500"/>
    <n v="-34500"/>
    <n v="2300"/>
  </r>
  <r>
    <n v="4636"/>
    <x v="12"/>
    <n v="14"/>
    <s v="ene"/>
    <n v="2025"/>
    <s v="Salida"/>
    <x v="2"/>
    <x v="5"/>
    <n v="0"/>
    <n v="20"/>
    <n v="-20"/>
    <n v="0"/>
    <n v="9000"/>
    <n v="-9000"/>
    <n v="450"/>
  </r>
  <r>
    <n v="4637"/>
    <x v="12"/>
    <n v="14"/>
    <s v="ene"/>
    <n v="2025"/>
    <s v="Salida"/>
    <x v="2"/>
    <x v="0"/>
    <n v="0"/>
    <n v="1"/>
    <n v="-1"/>
    <n v="0"/>
    <n v="750"/>
    <n v="-750"/>
    <n v="750"/>
  </r>
  <r>
    <n v="4638"/>
    <x v="12"/>
    <n v="14"/>
    <s v="ene"/>
    <n v="2025"/>
    <s v="Entrada"/>
    <x v="1"/>
    <x v="2"/>
    <n v="1"/>
    <n v="0"/>
    <n v="1"/>
    <n v="1200"/>
    <n v="0"/>
    <n v="1200"/>
    <n v="1200"/>
  </r>
  <r>
    <n v="4639"/>
    <x v="12"/>
    <n v="14"/>
    <s v="ene"/>
    <n v="2025"/>
    <s v="Entrada"/>
    <x v="1"/>
    <x v="4"/>
    <n v="12"/>
    <n v="0"/>
    <n v="12"/>
    <n v="600"/>
    <n v="0"/>
    <n v="600"/>
    <n v="50"/>
  </r>
  <r>
    <n v="4640"/>
    <x v="13"/>
    <n v="15"/>
    <s v="ene"/>
    <n v="2025"/>
    <s v="Salida"/>
    <x v="2"/>
    <x v="1"/>
    <n v="0"/>
    <n v="15"/>
    <n v="-15"/>
    <n v="0"/>
    <n v="22500"/>
    <n v="-22500"/>
    <n v="1500"/>
  </r>
  <r>
    <n v="4641"/>
    <x v="13"/>
    <n v="15"/>
    <s v="ene"/>
    <n v="2025"/>
    <s v="Salida"/>
    <x v="2"/>
    <x v="6"/>
    <n v="0"/>
    <n v="19"/>
    <n v="-19"/>
    <n v="0"/>
    <n v="7600"/>
    <n v="-7600"/>
    <n v="400"/>
  </r>
  <r>
    <n v="4642"/>
    <x v="13"/>
    <n v="15"/>
    <s v="ene"/>
    <n v="2025"/>
    <s v="Salida"/>
    <x v="2"/>
    <x v="3"/>
    <n v="0"/>
    <n v="20"/>
    <n v="-20"/>
    <n v="0"/>
    <n v="46000"/>
    <n v="-46000"/>
    <n v="2300"/>
  </r>
  <r>
    <n v="4643"/>
    <x v="13"/>
    <n v="15"/>
    <s v="ene"/>
    <n v="2025"/>
    <s v="Salida"/>
    <x v="2"/>
    <x v="5"/>
    <n v="0"/>
    <n v="13"/>
    <n v="-13"/>
    <n v="0"/>
    <n v="5850"/>
    <n v="-5850"/>
    <n v="450"/>
  </r>
  <r>
    <n v="4644"/>
    <x v="13"/>
    <n v="15"/>
    <s v="ene"/>
    <n v="2025"/>
    <s v="Entrada"/>
    <x v="1"/>
    <x v="0"/>
    <n v="4"/>
    <n v="0"/>
    <n v="4"/>
    <n v="2600"/>
    <n v="0"/>
    <n v="2600"/>
    <n v="650"/>
  </r>
  <r>
    <n v="4645"/>
    <x v="13"/>
    <n v="15"/>
    <s v="ene"/>
    <n v="2025"/>
    <s v="Salida"/>
    <x v="2"/>
    <x v="2"/>
    <n v="0"/>
    <n v="16"/>
    <n v="-16"/>
    <n v="0"/>
    <n v="24000"/>
    <n v="-24000"/>
    <n v="1500"/>
  </r>
  <r>
    <n v="4646"/>
    <x v="13"/>
    <n v="15"/>
    <s v="ene"/>
    <n v="2025"/>
    <s v="Entrada"/>
    <x v="1"/>
    <x v="4"/>
    <n v="15"/>
    <n v="0"/>
    <n v="15"/>
    <n v="750"/>
    <n v="0"/>
    <n v="750"/>
    <n v="50"/>
  </r>
  <r>
    <n v="4647"/>
    <x v="13"/>
    <n v="15"/>
    <s v="ene"/>
    <n v="2025"/>
    <s v="Entrada"/>
    <x v="1"/>
    <x v="1"/>
    <n v="13"/>
    <n v="0"/>
    <n v="13"/>
    <n v="15600"/>
    <n v="0"/>
    <n v="15600"/>
    <n v="1200"/>
  </r>
  <r>
    <n v="4648"/>
    <x v="13"/>
    <n v="15"/>
    <s v="ene"/>
    <n v="2025"/>
    <s v="Salida"/>
    <x v="2"/>
    <x v="6"/>
    <n v="0"/>
    <n v="2"/>
    <n v="-2"/>
    <n v="0"/>
    <n v="800"/>
    <n v="-800"/>
    <n v="400"/>
  </r>
  <r>
    <n v="4649"/>
    <x v="13"/>
    <n v="15"/>
    <s v="ene"/>
    <n v="2025"/>
    <s v="Salida"/>
    <x v="2"/>
    <x v="3"/>
    <n v="0"/>
    <n v="18"/>
    <n v="-18"/>
    <n v="0"/>
    <n v="41400"/>
    <n v="-41400"/>
    <n v="2300"/>
  </r>
  <r>
    <n v="4650"/>
    <x v="13"/>
    <n v="15"/>
    <s v="ene"/>
    <n v="2025"/>
    <s v="Entrada"/>
    <x v="1"/>
    <x v="5"/>
    <n v="19"/>
    <n v="0"/>
    <n v="19"/>
    <n v="9120"/>
    <n v="0"/>
    <n v="9120"/>
    <n v="480"/>
  </r>
  <r>
    <n v="4651"/>
    <x v="13"/>
    <n v="15"/>
    <s v="ene"/>
    <n v="2025"/>
    <s v="Entrada"/>
    <x v="1"/>
    <x v="0"/>
    <n v="3"/>
    <n v="0"/>
    <n v="3"/>
    <n v="1950"/>
    <n v="0"/>
    <n v="1950"/>
    <n v="650"/>
  </r>
  <r>
    <n v="4652"/>
    <x v="13"/>
    <n v="15"/>
    <s v="ene"/>
    <n v="2025"/>
    <s v="Entrada"/>
    <x v="1"/>
    <x v="2"/>
    <n v="3"/>
    <n v="0"/>
    <n v="3"/>
    <n v="3600"/>
    <n v="0"/>
    <n v="3600"/>
    <n v="1200"/>
  </r>
  <r>
    <n v="4653"/>
    <x v="13"/>
    <n v="15"/>
    <s v="ene"/>
    <n v="2025"/>
    <s v="Entrada"/>
    <x v="1"/>
    <x v="4"/>
    <n v="5"/>
    <n v="0"/>
    <n v="5"/>
    <n v="250"/>
    <n v="0"/>
    <n v="250"/>
    <n v="50"/>
  </r>
  <r>
    <n v="4654"/>
    <x v="13"/>
    <n v="15"/>
    <s v="ene"/>
    <n v="2025"/>
    <s v="Entrada"/>
    <x v="1"/>
    <x v="1"/>
    <n v="20"/>
    <n v="0"/>
    <n v="20"/>
    <n v="24000"/>
    <n v="0"/>
    <n v="24000"/>
    <n v="1200"/>
  </r>
  <r>
    <n v="4655"/>
    <x v="13"/>
    <n v="15"/>
    <s v="ene"/>
    <n v="2025"/>
    <s v="Entrada"/>
    <x v="1"/>
    <x v="6"/>
    <n v="3"/>
    <n v="0"/>
    <n v="3"/>
    <n v="900"/>
    <n v="0"/>
    <n v="900"/>
    <n v="300"/>
  </r>
  <r>
    <n v="4656"/>
    <x v="13"/>
    <n v="15"/>
    <s v="ene"/>
    <n v="2025"/>
    <s v="Entrada"/>
    <x v="1"/>
    <x v="3"/>
    <n v="3"/>
    <n v="0"/>
    <n v="3"/>
    <n v="6000"/>
    <n v="0"/>
    <n v="6000"/>
    <n v="2000"/>
  </r>
  <r>
    <n v="4657"/>
    <x v="13"/>
    <n v="15"/>
    <s v="ene"/>
    <n v="2025"/>
    <s v="Entrada"/>
    <x v="1"/>
    <x v="5"/>
    <n v="10"/>
    <n v="0"/>
    <n v="10"/>
    <n v="4800"/>
    <n v="0"/>
    <n v="4800"/>
    <n v="480"/>
  </r>
  <r>
    <n v="4658"/>
    <x v="13"/>
    <n v="15"/>
    <s v="ene"/>
    <n v="2025"/>
    <s v="Salida"/>
    <x v="2"/>
    <x v="0"/>
    <n v="0"/>
    <n v="17"/>
    <n v="-17"/>
    <n v="0"/>
    <n v="12750"/>
    <n v="-12750"/>
    <n v="750"/>
  </r>
  <r>
    <n v="4659"/>
    <x v="13"/>
    <n v="15"/>
    <s v="ene"/>
    <n v="2025"/>
    <s v="Entrada"/>
    <x v="1"/>
    <x v="2"/>
    <n v="12"/>
    <n v="0"/>
    <n v="12"/>
    <n v="14400"/>
    <n v="0"/>
    <n v="14400"/>
    <n v="1200"/>
  </r>
  <r>
    <n v="4660"/>
    <x v="13"/>
    <n v="15"/>
    <s v="ene"/>
    <n v="2025"/>
    <s v="Entrada"/>
    <x v="1"/>
    <x v="4"/>
    <n v="12"/>
    <n v="0"/>
    <n v="12"/>
    <n v="600"/>
    <n v="0"/>
    <n v="600"/>
    <n v="50"/>
  </r>
  <r>
    <n v="4661"/>
    <x v="13"/>
    <n v="15"/>
    <s v="ene"/>
    <n v="2025"/>
    <s v="Entrada"/>
    <x v="1"/>
    <x v="1"/>
    <n v="3"/>
    <n v="0"/>
    <n v="3"/>
    <n v="3600"/>
    <n v="0"/>
    <n v="3600"/>
    <n v="1200"/>
  </r>
  <r>
    <n v="4662"/>
    <x v="13"/>
    <n v="15"/>
    <s v="ene"/>
    <n v="2025"/>
    <s v="Salida"/>
    <x v="2"/>
    <x v="6"/>
    <n v="0"/>
    <n v="13"/>
    <n v="-13"/>
    <n v="0"/>
    <n v="5200"/>
    <n v="-5200"/>
    <n v="400"/>
  </r>
  <r>
    <n v="4663"/>
    <x v="13"/>
    <n v="15"/>
    <s v="ene"/>
    <n v="2025"/>
    <s v="Entrada"/>
    <x v="1"/>
    <x v="3"/>
    <n v="21"/>
    <n v="0"/>
    <n v="21"/>
    <n v="42000"/>
    <n v="0"/>
    <n v="42000"/>
    <n v="2000"/>
  </r>
  <r>
    <n v="4664"/>
    <x v="13"/>
    <n v="15"/>
    <s v="ene"/>
    <n v="2025"/>
    <s v="Salida"/>
    <x v="2"/>
    <x v="5"/>
    <n v="0"/>
    <n v="13"/>
    <n v="-13"/>
    <n v="0"/>
    <n v="5850"/>
    <n v="-5850"/>
    <n v="450"/>
  </r>
  <r>
    <n v="4665"/>
    <x v="13"/>
    <n v="15"/>
    <s v="ene"/>
    <n v="2025"/>
    <s v="Salida"/>
    <x v="2"/>
    <x v="0"/>
    <n v="0"/>
    <n v="14"/>
    <n v="-14"/>
    <n v="0"/>
    <n v="10500"/>
    <n v="-10500"/>
    <n v="750"/>
  </r>
  <r>
    <n v="4666"/>
    <x v="13"/>
    <n v="15"/>
    <s v="ene"/>
    <n v="2025"/>
    <s v="Entrada"/>
    <x v="1"/>
    <x v="2"/>
    <n v="14"/>
    <n v="0"/>
    <n v="14"/>
    <n v="16800"/>
    <n v="0"/>
    <n v="16800"/>
    <n v="1200"/>
  </r>
  <r>
    <n v="4667"/>
    <x v="13"/>
    <n v="15"/>
    <s v="ene"/>
    <n v="2025"/>
    <s v="Salida"/>
    <x v="2"/>
    <x v="4"/>
    <n v="0"/>
    <n v="3"/>
    <n v="-3"/>
    <n v="0"/>
    <n v="210"/>
    <n v="-210"/>
    <n v="70"/>
  </r>
  <r>
    <n v="4668"/>
    <x v="13"/>
    <n v="15"/>
    <s v="ene"/>
    <n v="2025"/>
    <s v="Salida"/>
    <x v="2"/>
    <x v="1"/>
    <n v="0"/>
    <n v="20"/>
    <n v="-20"/>
    <n v="0"/>
    <n v="30000"/>
    <n v="-30000"/>
    <n v="1500"/>
  </r>
  <r>
    <n v="4669"/>
    <x v="13"/>
    <n v="15"/>
    <s v="ene"/>
    <n v="2025"/>
    <s v="Entrada"/>
    <x v="1"/>
    <x v="6"/>
    <n v="18"/>
    <n v="0"/>
    <n v="18"/>
    <n v="5400"/>
    <n v="0"/>
    <n v="5400"/>
    <n v="300"/>
  </r>
  <r>
    <n v="4670"/>
    <x v="13"/>
    <n v="15"/>
    <s v="ene"/>
    <n v="2025"/>
    <s v="Entrada"/>
    <x v="1"/>
    <x v="3"/>
    <n v="3"/>
    <n v="0"/>
    <n v="3"/>
    <n v="6000"/>
    <n v="0"/>
    <n v="6000"/>
    <n v="2000"/>
  </r>
  <r>
    <n v="4671"/>
    <x v="13"/>
    <n v="15"/>
    <s v="ene"/>
    <n v="2025"/>
    <s v="Salida"/>
    <x v="2"/>
    <x v="5"/>
    <n v="0"/>
    <n v="17"/>
    <n v="-17"/>
    <n v="0"/>
    <n v="7650"/>
    <n v="-7650"/>
    <n v="450"/>
  </r>
  <r>
    <n v="4672"/>
    <x v="13"/>
    <n v="15"/>
    <s v="ene"/>
    <n v="2025"/>
    <s v="Salida"/>
    <x v="2"/>
    <x v="0"/>
    <n v="0"/>
    <n v="4"/>
    <n v="-4"/>
    <n v="0"/>
    <n v="3000"/>
    <n v="-3000"/>
    <n v="750"/>
  </r>
  <r>
    <n v="4673"/>
    <x v="13"/>
    <n v="15"/>
    <s v="ene"/>
    <n v="2025"/>
    <s v="Salida"/>
    <x v="2"/>
    <x v="2"/>
    <n v="0"/>
    <n v="1"/>
    <n v="-1"/>
    <n v="0"/>
    <n v="1500"/>
    <n v="-1500"/>
    <n v="1500"/>
  </r>
  <r>
    <n v="4674"/>
    <x v="13"/>
    <n v="15"/>
    <s v="ene"/>
    <n v="2025"/>
    <s v="Salida"/>
    <x v="2"/>
    <x v="4"/>
    <n v="0"/>
    <n v="3"/>
    <n v="-3"/>
    <n v="0"/>
    <n v="210"/>
    <n v="-210"/>
    <n v="70"/>
  </r>
  <r>
    <n v="4675"/>
    <x v="13"/>
    <n v="15"/>
    <s v="ene"/>
    <n v="2025"/>
    <s v="Salida"/>
    <x v="2"/>
    <x v="1"/>
    <n v="0"/>
    <n v="1"/>
    <n v="-1"/>
    <n v="0"/>
    <n v="1500"/>
    <n v="-1500"/>
    <n v="1500"/>
  </r>
  <r>
    <n v="4676"/>
    <x v="13"/>
    <n v="15"/>
    <s v="ene"/>
    <n v="2025"/>
    <s v="Salida"/>
    <x v="2"/>
    <x v="6"/>
    <n v="0"/>
    <n v="14"/>
    <n v="-14"/>
    <n v="0"/>
    <n v="5600"/>
    <n v="-5600"/>
    <n v="400"/>
  </r>
  <r>
    <n v="4677"/>
    <x v="13"/>
    <n v="15"/>
    <s v="ene"/>
    <n v="2025"/>
    <s v="Salida"/>
    <x v="2"/>
    <x v="3"/>
    <n v="0"/>
    <n v="18"/>
    <n v="-18"/>
    <n v="0"/>
    <n v="41400"/>
    <n v="-41400"/>
    <n v="2300"/>
  </r>
  <r>
    <n v="4678"/>
    <x v="13"/>
    <n v="15"/>
    <s v="ene"/>
    <n v="2025"/>
    <s v="Salida"/>
    <x v="2"/>
    <x v="5"/>
    <n v="0"/>
    <n v="2"/>
    <n v="-2"/>
    <n v="0"/>
    <n v="900"/>
    <n v="-900"/>
    <n v="450"/>
  </r>
  <r>
    <n v="4679"/>
    <x v="13"/>
    <n v="15"/>
    <s v="ene"/>
    <n v="2025"/>
    <s v="Salida"/>
    <x v="2"/>
    <x v="0"/>
    <n v="0"/>
    <n v="17"/>
    <n v="-17"/>
    <n v="0"/>
    <n v="12750"/>
    <n v="-12750"/>
    <n v="750"/>
  </r>
  <r>
    <n v="4680"/>
    <x v="13"/>
    <n v="15"/>
    <s v="ene"/>
    <n v="2025"/>
    <s v="Salida"/>
    <x v="2"/>
    <x v="2"/>
    <n v="0"/>
    <n v="4"/>
    <n v="-4"/>
    <n v="0"/>
    <n v="6000"/>
    <n v="-6000"/>
    <n v="1500"/>
  </r>
  <r>
    <n v="4681"/>
    <x v="13"/>
    <n v="15"/>
    <s v="ene"/>
    <n v="2025"/>
    <s v="Salida"/>
    <x v="2"/>
    <x v="4"/>
    <n v="0"/>
    <n v="3"/>
    <n v="-3"/>
    <n v="0"/>
    <n v="210"/>
    <n v="-210"/>
    <n v="70"/>
  </r>
  <r>
    <n v="4682"/>
    <x v="13"/>
    <n v="15"/>
    <s v="ene"/>
    <n v="2025"/>
    <s v="Entrada"/>
    <x v="1"/>
    <x v="1"/>
    <n v="3"/>
    <n v="0"/>
    <n v="3"/>
    <n v="3600"/>
    <n v="0"/>
    <n v="3600"/>
    <n v="1200"/>
  </r>
  <r>
    <n v="4683"/>
    <x v="13"/>
    <n v="15"/>
    <s v="ene"/>
    <n v="2025"/>
    <s v="Entrada"/>
    <x v="1"/>
    <x v="6"/>
    <n v="3"/>
    <n v="0"/>
    <n v="3"/>
    <n v="900"/>
    <n v="0"/>
    <n v="900"/>
    <n v="300"/>
  </r>
  <r>
    <n v="4684"/>
    <x v="13"/>
    <n v="15"/>
    <s v="ene"/>
    <n v="2025"/>
    <s v="Entrada"/>
    <x v="1"/>
    <x v="3"/>
    <n v="20"/>
    <n v="0"/>
    <n v="20"/>
    <n v="40000"/>
    <n v="0"/>
    <n v="40000"/>
    <n v="2000"/>
  </r>
  <r>
    <n v="4685"/>
    <x v="13"/>
    <n v="15"/>
    <s v="ene"/>
    <n v="2025"/>
    <s v="Salida"/>
    <x v="2"/>
    <x v="5"/>
    <n v="0"/>
    <n v="20"/>
    <n v="-20"/>
    <n v="0"/>
    <n v="9000"/>
    <n v="-9000"/>
    <n v="450"/>
  </r>
  <r>
    <n v="4686"/>
    <x v="13"/>
    <n v="15"/>
    <s v="ene"/>
    <n v="2025"/>
    <s v="Salida"/>
    <x v="2"/>
    <x v="0"/>
    <n v="0"/>
    <n v="19"/>
    <n v="-19"/>
    <n v="0"/>
    <n v="14250"/>
    <n v="-14250"/>
    <n v="750"/>
  </r>
  <r>
    <n v="4687"/>
    <x v="13"/>
    <n v="15"/>
    <s v="ene"/>
    <n v="2025"/>
    <s v="Salida"/>
    <x v="2"/>
    <x v="2"/>
    <n v="0"/>
    <n v="4"/>
    <n v="-4"/>
    <n v="0"/>
    <n v="6000"/>
    <n v="-6000"/>
    <n v="1500"/>
  </r>
  <r>
    <n v="4688"/>
    <x v="13"/>
    <n v="15"/>
    <s v="ene"/>
    <n v="2025"/>
    <s v="Entrada"/>
    <x v="1"/>
    <x v="4"/>
    <n v="14"/>
    <n v="0"/>
    <n v="14"/>
    <n v="700"/>
    <n v="0"/>
    <n v="700"/>
    <n v="50"/>
  </r>
  <r>
    <n v="4689"/>
    <x v="13"/>
    <n v="15"/>
    <s v="ene"/>
    <n v="2025"/>
    <s v="Entrada"/>
    <x v="1"/>
    <x v="1"/>
    <n v="6"/>
    <n v="0"/>
    <n v="6"/>
    <n v="7200"/>
    <n v="0"/>
    <n v="7200"/>
    <n v="1200"/>
  </r>
  <r>
    <n v="4690"/>
    <x v="13"/>
    <n v="15"/>
    <s v="ene"/>
    <n v="2025"/>
    <s v="Salida"/>
    <x v="2"/>
    <x v="6"/>
    <n v="0"/>
    <n v="19"/>
    <n v="-19"/>
    <n v="0"/>
    <n v="7600"/>
    <n v="-7600"/>
    <n v="400"/>
  </r>
  <r>
    <n v="4691"/>
    <x v="13"/>
    <n v="15"/>
    <s v="ene"/>
    <n v="2025"/>
    <s v="Entrada"/>
    <x v="1"/>
    <x v="3"/>
    <n v="3"/>
    <n v="0"/>
    <n v="3"/>
    <n v="6000"/>
    <n v="0"/>
    <n v="6000"/>
    <n v="2000"/>
  </r>
  <r>
    <n v="4692"/>
    <x v="13"/>
    <n v="15"/>
    <s v="ene"/>
    <n v="2025"/>
    <s v="Salida"/>
    <x v="2"/>
    <x v="5"/>
    <n v="0"/>
    <n v="4"/>
    <n v="-4"/>
    <n v="0"/>
    <n v="1800"/>
    <n v="-1800"/>
    <n v="450"/>
  </r>
  <r>
    <n v="4693"/>
    <x v="13"/>
    <n v="15"/>
    <s v="ene"/>
    <n v="2025"/>
    <s v="Entrada"/>
    <x v="1"/>
    <x v="0"/>
    <n v="1"/>
    <n v="0"/>
    <n v="1"/>
    <n v="650"/>
    <n v="0"/>
    <n v="650"/>
    <n v="650"/>
  </r>
  <r>
    <n v="4694"/>
    <x v="13"/>
    <n v="15"/>
    <s v="ene"/>
    <n v="2025"/>
    <s v="Entrada"/>
    <x v="1"/>
    <x v="2"/>
    <n v="3"/>
    <n v="0"/>
    <n v="3"/>
    <n v="3600"/>
    <n v="0"/>
    <n v="3600"/>
    <n v="1200"/>
  </r>
  <r>
    <n v="4695"/>
    <x v="13"/>
    <n v="15"/>
    <s v="ene"/>
    <n v="2025"/>
    <s v="Entrada"/>
    <x v="1"/>
    <x v="4"/>
    <n v="20"/>
    <n v="0"/>
    <n v="20"/>
    <n v="1000"/>
    <n v="0"/>
    <n v="1000"/>
    <n v="50"/>
  </r>
  <r>
    <n v="4696"/>
    <x v="13"/>
    <n v="15"/>
    <s v="ene"/>
    <n v="2025"/>
    <s v="Entrada"/>
    <x v="1"/>
    <x v="1"/>
    <n v="3"/>
    <n v="0"/>
    <n v="3"/>
    <n v="3600"/>
    <n v="0"/>
    <n v="3600"/>
    <n v="1200"/>
  </r>
  <r>
    <n v="4697"/>
    <x v="13"/>
    <n v="15"/>
    <s v="ene"/>
    <n v="2025"/>
    <s v="Salida"/>
    <x v="2"/>
    <x v="6"/>
    <n v="0"/>
    <n v="12"/>
    <n v="-12"/>
    <n v="0"/>
    <n v="4800"/>
    <n v="-4800"/>
    <n v="400"/>
  </r>
  <r>
    <n v="4698"/>
    <x v="13"/>
    <n v="15"/>
    <s v="ene"/>
    <n v="2025"/>
    <s v="Entrada"/>
    <x v="1"/>
    <x v="3"/>
    <n v="3"/>
    <n v="0"/>
    <n v="3"/>
    <n v="6000"/>
    <n v="0"/>
    <n v="6000"/>
    <n v="2000"/>
  </r>
  <r>
    <n v="4699"/>
    <x v="13"/>
    <n v="15"/>
    <s v="ene"/>
    <n v="2025"/>
    <s v="Entrada"/>
    <x v="1"/>
    <x v="5"/>
    <n v="3"/>
    <n v="0"/>
    <n v="3"/>
    <n v="1440"/>
    <n v="0"/>
    <n v="1440"/>
    <n v="480"/>
  </r>
  <r>
    <n v="4700"/>
    <x v="13"/>
    <n v="15"/>
    <s v="ene"/>
    <n v="2025"/>
    <s v="Salida"/>
    <x v="2"/>
    <x v="0"/>
    <n v="0"/>
    <n v="17"/>
    <n v="-17"/>
    <n v="0"/>
    <n v="12750"/>
    <n v="-12750"/>
    <n v="750"/>
  </r>
  <r>
    <n v="4701"/>
    <x v="13"/>
    <n v="15"/>
    <s v="ene"/>
    <n v="2025"/>
    <s v="Entrada"/>
    <x v="1"/>
    <x v="2"/>
    <n v="6"/>
    <n v="0"/>
    <n v="6"/>
    <n v="7200"/>
    <n v="0"/>
    <n v="7200"/>
    <n v="1200"/>
  </r>
  <r>
    <n v="4702"/>
    <x v="13"/>
    <n v="15"/>
    <s v="ene"/>
    <n v="2025"/>
    <s v="Entrada"/>
    <x v="1"/>
    <x v="4"/>
    <n v="8"/>
    <n v="0"/>
    <n v="8"/>
    <n v="400"/>
    <n v="0"/>
    <n v="400"/>
    <n v="50"/>
  </r>
  <r>
    <n v="4703"/>
    <x v="13"/>
    <n v="15"/>
    <s v="ene"/>
    <n v="2025"/>
    <s v="Entrada"/>
    <x v="1"/>
    <x v="1"/>
    <n v="3"/>
    <n v="0"/>
    <n v="3"/>
    <n v="3600"/>
    <n v="0"/>
    <n v="3600"/>
    <n v="1200"/>
  </r>
  <r>
    <n v="4704"/>
    <x v="13"/>
    <n v="15"/>
    <s v="ene"/>
    <n v="2025"/>
    <s v="Entrada"/>
    <x v="1"/>
    <x v="6"/>
    <n v="3"/>
    <n v="0"/>
    <n v="3"/>
    <n v="900"/>
    <n v="0"/>
    <n v="900"/>
    <n v="300"/>
  </r>
  <r>
    <n v="4705"/>
    <x v="13"/>
    <n v="15"/>
    <s v="ene"/>
    <n v="2025"/>
    <s v="Salida"/>
    <x v="2"/>
    <x v="3"/>
    <n v="0"/>
    <n v="17"/>
    <n v="-17"/>
    <n v="0"/>
    <n v="39100"/>
    <n v="-39100"/>
    <n v="2300"/>
  </r>
  <r>
    <n v="4706"/>
    <x v="13"/>
    <n v="15"/>
    <s v="ene"/>
    <n v="2025"/>
    <s v="Salida"/>
    <x v="2"/>
    <x v="5"/>
    <n v="0"/>
    <n v="11"/>
    <n v="-11"/>
    <n v="0"/>
    <n v="4950"/>
    <n v="-4950"/>
    <n v="450"/>
  </r>
  <r>
    <n v="4707"/>
    <x v="13"/>
    <n v="15"/>
    <s v="ene"/>
    <n v="2025"/>
    <s v="Entrada"/>
    <x v="1"/>
    <x v="0"/>
    <n v="3"/>
    <n v="0"/>
    <n v="3"/>
    <n v="1950"/>
    <n v="0"/>
    <n v="1950"/>
    <n v="650"/>
  </r>
  <r>
    <n v="4708"/>
    <x v="13"/>
    <n v="15"/>
    <s v="ene"/>
    <n v="2025"/>
    <s v="Salida"/>
    <x v="2"/>
    <x v="2"/>
    <n v="0"/>
    <n v="17"/>
    <n v="-17"/>
    <n v="0"/>
    <n v="25500"/>
    <n v="-25500"/>
    <n v="1500"/>
  </r>
  <r>
    <n v="4709"/>
    <x v="13"/>
    <n v="15"/>
    <s v="ene"/>
    <n v="2025"/>
    <s v="Entrada"/>
    <x v="1"/>
    <x v="4"/>
    <n v="19"/>
    <n v="0"/>
    <n v="19"/>
    <n v="950"/>
    <n v="0"/>
    <n v="950"/>
    <n v="50"/>
  </r>
  <r>
    <n v="4710"/>
    <x v="13"/>
    <n v="15"/>
    <s v="ene"/>
    <n v="2025"/>
    <s v="Entrada"/>
    <x v="1"/>
    <x v="1"/>
    <n v="3"/>
    <n v="0"/>
    <n v="3"/>
    <n v="3600"/>
    <n v="0"/>
    <n v="3600"/>
    <n v="1200"/>
  </r>
  <r>
    <n v="4711"/>
    <x v="13"/>
    <n v="15"/>
    <s v="ene"/>
    <n v="2025"/>
    <s v="Salida"/>
    <x v="2"/>
    <x v="6"/>
    <n v="0"/>
    <n v="16"/>
    <n v="-16"/>
    <n v="0"/>
    <n v="6400"/>
    <n v="-6400"/>
    <n v="400"/>
  </r>
  <r>
    <n v="4712"/>
    <x v="13"/>
    <n v="15"/>
    <s v="ene"/>
    <n v="2025"/>
    <s v="Entrada"/>
    <x v="1"/>
    <x v="3"/>
    <n v="3"/>
    <n v="0"/>
    <n v="3"/>
    <n v="6000"/>
    <n v="0"/>
    <n v="6000"/>
    <n v="2000"/>
  </r>
  <r>
    <n v="4713"/>
    <x v="13"/>
    <n v="15"/>
    <s v="ene"/>
    <n v="2025"/>
    <s v="Entrada"/>
    <x v="1"/>
    <x v="5"/>
    <n v="3"/>
    <n v="0"/>
    <n v="3"/>
    <n v="1440"/>
    <n v="0"/>
    <n v="1440"/>
    <n v="480"/>
  </r>
  <r>
    <n v="4714"/>
    <x v="13"/>
    <n v="15"/>
    <s v="ene"/>
    <n v="2025"/>
    <s v="Entrada"/>
    <x v="1"/>
    <x v="0"/>
    <n v="2"/>
    <n v="0"/>
    <n v="2"/>
    <n v="1300"/>
    <n v="0"/>
    <n v="1300"/>
    <n v="650"/>
  </r>
  <r>
    <n v="4715"/>
    <x v="13"/>
    <n v="15"/>
    <s v="ene"/>
    <n v="2025"/>
    <s v="Salida"/>
    <x v="2"/>
    <x v="2"/>
    <n v="0"/>
    <n v="1"/>
    <n v="-1"/>
    <n v="0"/>
    <n v="1500"/>
    <n v="-1500"/>
    <n v="1500"/>
  </r>
  <r>
    <n v="4716"/>
    <x v="13"/>
    <n v="15"/>
    <s v="ene"/>
    <n v="2025"/>
    <s v="Entrada"/>
    <x v="1"/>
    <x v="4"/>
    <n v="17"/>
    <n v="0"/>
    <n v="17"/>
    <n v="850"/>
    <n v="0"/>
    <n v="850"/>
    <n v="50"/>
  </r>
  <r>
    <n v="4717"/>
    <x v="13"/>
    <n v="15"/>
    <s v="ene"/>
    <n v="2025"/>
    <s v="Salida"/>
    <x v="2"/>
    <x v="1"/>
    <n v="0"/>
    <n v="13"/>
    <n v="-13"/>
    <n v="0"/>
    <n v="19500"/>
    <n v="-19500"/>
    <n v="1500"/>
  </r>
  <r>
    <n v="4718"/>
    <x v="13"/>
    <n v="15"/>
    <s v="ene"/>
    <n v="2025"/>
    <s v="Entrada"/>
    <x v="1"/>
    <x v="6"/>
    <n v="3"/>
    <n v="0"/>
    <n v="3"/>
    <n v="900"/>
    <n v="0"/>
    <n v="900"/>
    <n v="300"/>
  </r>
  <r>
    <n v="4719"/>
    <x v="13"/>
    <n v="15"/>
    <s v="ene"/>
    <n v="2025"/>
    <s v="Entrada"/>
    <x v="1"/>
    <x v="3"/>
    <n v="3"/>
    <n v="0"/>
    <n v="3"/>
    <n v="6000"/>
    <n v="0"/>
    <n v="6000"/>
    <n v="2000"/>
  </r>
  <r>
    <n v="4720"/>
    <x v="13"/>
    <n v="15"/>
    <s v="ene"/>
    <n v="2025"/>
    <s v="Entrada"/>
    <x v="1"/>
    <x v="5"/>
    <n v="6"/>
    <n v="0"/>
    <n v="6"/>
    <n v="2880"/>
    <n v="0"/>
    <n v="2880"/>
    <n v="480"/>
  </r>
  <r>
    <n v="4721"/>
    <x v="13"/>
    <n v="15"/>
    <s v="ene"/>
    <n v="2025"/>
    <s v="Salida"/>
    <x v="2"/>
    <x v="0"/>
    <n v="0"/>
    <n v="17"/>
    <n v="-17"/>
    <n v="0"/>
    <n v="12750"/>
    <n v="-12750"/>
    <n v="750"/>
  </r>
  <r>
    <n v="4722"/>
    <x v="13"/>
    <n v="15"/>
    <s v="ene"/>
    <n v="2025"/>
    <s v="Entrada"/>
    <x v="1"/>
    <x v="2"/>
    <n v="3"/>
    <n v="0"/>
    <n v="3"/>
    <n v="3600"/>
    <n v="0"/>
    <n v="3600"/>
    <n v="1200"/>
  </r>
  <r>
    <n v="4723"/>
    <x v="13"/>
    <n v="15"/>
    <s v="ene"/>
    <n v="2025"/>
    <s v="Salida"/>
    <x v="2"/>
    <x v="4"/>
    <n v="0"/>
    <n v="3"/>
    <n v="-3"/>
    <n v="0"/>
    <n v="210"/>
    <n v="-210"/>
    <n v="70"/>
  </r>
  <r>
    <n v="4724"/>
    <x v="13"/>
    <n v="15"/>
    <s v="ene"/>
    <n v="2025"/>
    <s v="Entrada"/>
    <x v="1"/>
    <x v="1"/>
    <n v="3"/>
    <n v="0"/>
    <n v="3"/>
    <n v="3600"/>
    <n v="0"/>
    <n v="3600"/>
    <n v="1200"/>
  </r>
  <r>
    <n v="4725"/>
    <x v="13"/>
    <n v="15"/>
    <s v="ene"/>
    <n v="2025"/>
    <s v="Entrada"/>
    <x v="1"/>
    <x v="6"/>
    <n v="3"/>
    <n v="0"/>
    <n v="3"/>
    <n v="900"/>
    <n v="0"/>
    <n v="900"/>
    <n v="300"/>
  </r>
  <r>
    <n v="4726"/>
    <x v="13"/>
    <n v="15"/>
    <s v="ene"/>
    <n v="2025"/>
    <s v="Entrada"/>
    <x v="1"/>
    <x v="3"/>
    <n v="17"/>
    <n v="0"/>
    <n v="17"/>
    <n v="34000"/>
    <n v="0"/>
    <n v="34000"/>
    <n v="2000"/>
  </r>
  <r>
    <n v="4727"/>
    <x v="13"/>
    <n v="15"/>
    <s v="ene"/>
    <n v="2025"/>
    <s v="Entrada"/>
    <x v="1"/>
    <x v="5"/>
    <n v="3"/>
    <n v="0"/>
    <n v="3"/>
    <n v="1440"/>
    <n v="0"/>
    <n v="1440"/>
    <n v="480"/>
  </r>
  <r>
    <n v="4728"/>
    <x v="13"/>
    <n v="15"/>
    <s v="ene"/>
    <n v="2025"/>
    <s v="Entrada"/>
    <x v="1"/>
    <x v="0"/>
    <n v="5"/>
    <n v="0"/>
    <n v="5"/>
    <n v="3250"/>
    <n v="0"/>
    <n v="3250"/>
    <n v="650"/>
  </r>
  <r>
    <n v="4729"/>
    <x v="13"/>
    <n v="15"/>
    <s v="ene"/>
    <n v="2025"/>
    <s v="Entrada"/>
    <x v="1"/>
    <x v="2"/>
    <n v="14"/>
    <n v="0"/>
    <n v="14"/>
    <n v="16800"/>
    <n v="0"/>
    <n v="16800"/>
    <n v="1200"/>
  </r>
  <r>
    <n v="4730"/>
    <x v="13"/>
    <n v="15"/>
    <s v="ene"/>
    <n v="2025"/>
    <s v="Salida"/>
    <x v="2"/>
    <x v="4"/>
    <n v="0"/>
    <n v="13"/>
    <n v="-13"/>
    <n v="0"/>
    <n v="910"/>
    <n v="-910"/>
    <n v="70"/>
  </r>
  <r>
    <n v="4731"/>
    <x v="13"/>
    <n v="15"/>
    <s v="ene"/>
    <n v="2025"/>
    <s v="Entrada"/>
    <x v="1"/>
    <x v="1"/>
    <n v="2"/>
    <n v="0"/>
    <n v="2"/>
    <n v="2400"/>
    <n v="0"/>
    <n v="2400"/>
    <n v="1200"/>
  </r>
  <r>
    <n v="4732"/>
    <x v="13"/>
    <n v="15"/>
    <s v="ene"/>
    <n v="2025"/>
    <s v="Entrada"/>
    <x v="1"/>
    <x v="6"/>
    <n v="8"/>
    <n v="0"/>
    <n v="8"/>
    <n v="2400"/>
    <n v="0"/>
    <n v="2400"/>
    <n v="300"/>
  </r>
  <r>
    <n v="4733"/>
    <x v="13"/>
    <n v="15"/>
    <s v="ene"/>
    <n v="2025"/>
    <s v="Entrada"/>
    <x v="1"/>
    <x v="3"/>
    <n v="19"/>
    <n v="0"/>
    <n v="19"/>
    <n v="38000"/>
    <n v="0"/>
    <n v="38000"/>
    <n v="2000"/>
  </r>
  <r>
    <n v="4734"/>
    <x v="13"/>
    <n v="15"/>
    <s v="ene"/>
    <n v="2025"/>
    <s v="Salida"/>
    <x v="2"/>
    <x v="5"/>
    <n v="0"/>
    <n v="5"/>
    <n v="-5"/>
    <n v="0"/>
    <n v="2250"/>
    <n v="-2250"/>
    <n v="450"/>
  </r>
  <r>
    <n v="4735"/>
    <x v="13"/>
    <n v="15"/>
    <s v="ene"/>
    <n v="2025"/>
    <s v="Salida"/>
    <x v="2"/>
    <x v="0"/>
    <n v="0"/>
    <n v="17"/>
    <n v="-17"/>
    <n v="0"/>
    <n v="12750"/>
    <n v="-12750"/>
    <n v="750"/>
  </r>
  <r>
    <n v="4736"/>
    <x v="13"/>
    <n v="15"/>
    <s v="ene"/>
    <n v="2025"/>
    <s v="Salida"/>
    <x v="2"/>
    <x v="2"/>
    <n v="0"/>
    <n v="13"/>
    <n v="-13"/>
    <n v="0"/>
    <n v="19500"/>
    <n v="-19500"/>
    <n v="1500"/>
  </r>
  <r>
    <n v="4737"/>
    <x v="13"/>
    <n v="15"/>
    <s v="ene"/>
    <n v="2025"/>
    <s v="Salida"/>
    <x v="2"/>
    <x v="4"/>
    <n v="0"/>
    <n v="14"/>
    <n v="-14"/>
    <n v="0"/>
    <n v="980"/>
    <n v="-980"/>
    <n v="70"/>
  </r>
  <r>
    <n v="4738"/>
    <x v="13"/>
    <n v="15"/>
    <s v="ene"/>
    <n v="2025"/>
    <s v="Salida"/>
    <x v="2"/>
    <x v="1"/>
    <n v="0"/>
    <n v="17"/>
    <n v="-17"/>
    <n v="0"/>
    <n v="25500"/>
    <n v="-25500"/>
    <n v="1500"/>
  </r>
  <r>
    <n v="4739"/>
    <x v="13"/>
    <n v="15"/>
    <s v="ene"/>
    <n v="2025"/>
    <s v="Entrada"/>
    <x v="1"/>
    <x v="6"/>
    <n v="3"/>
    <n v="0"/>
    <n v="3"/>
    <n v="900"/>
    <n v="0"/>
    <n v="900"/>
    <n v="300"/>
  </r>
  <r>
    <n v="4740"/>
    <x v="13"/>
    <n v="15"/>
    <s v="ene"/>
    <n v="2025"/>
    <s v="Entrada"/>
    <x v="1"/>
    <x v="3"/>
    <n v="3"/>
    <n v="0"/>
    <n v="3"/>
    <n v="6000"/>
    <n v="0"/>
    <n v="6000"/>
    <n v="2000"/>
  </r>
  <r>
    <n v="4741"/>
    <x v="13"/>
    <n v="15"/>
    <s v="ene"/>
    <n v="2025"/>
    <s v="Entrada"/>
    <x v="1"/>
    <x v="5"/>
    <n v="3"/>
    <n v="0"/>
    <n v="3"/>
    <n v="1440"/>
    <n v="0"/>
    <n v="1440"/>
    <n v="480"/>
  </r>
  <r>
    <n v="4742"/>
    <x v="13"/>
    <n v="15"/>
    <s v="ene"/>
    <n v="2025"/>
    <s v="Entrada"/>
    <x v="1"/>
    <x v="0"/>
    <n v="11"/>
    <n v="0"/>
    <n v="11"/>
    <n v="7150"/>
    <n v="0"/>
    <n v="7150"/>
    <n v="650"/>
  </r>
  <r>
    <n v="4743"/>
    <x v="13"/>
    <n v="15"/>
    <s v="ene"/>
    <n v="2025"/>
    <s v="Entrada"/>
    <x v="1"/>
    <x v="2"/>
    <n v="13"/>
    <n v="0"/>
    <n v="13"/>
    <n v="15600"/>
    <n v="0"/>
    <n v="15600"/>
    <n v="1200"/>
  </r>
  <r>
    <n v="4744"/>
    <x v="13"/>
    <n v="15"/>
    <s v="ene"/>
    <n v="2025"/>
    <s v="Salida"/>
    <x v="2"/>
    <x v="4"/>
    <n v="0"/>
    <n v="3"/>
    <n v="-3"/>
    <n v="0"/>
    <n v="210"/>
    <n v="-210"/>
    <n v="70"/>
  </r>
  <r>
    <n v="4745"/>
    <x v="13"/>
    <n v="15"/>
    <s v="ene"/>
    <n v="2025"/>
    <s v="Entrada"/>
    <x v="1"/>
    <x v="1"/>
    <n v="15"/>
    <n v="0"/>
    <n v="15"/>
    <n v="18000"/>
    <n v="0"/>
    <n v="18000"/>
    <n v="1200"/>
  </r>
  <r>
    <n v="4746"/>
    <x v="13"/>
    <n v="15"/>
    <s v="ene"/>
    <n v="2025"/>
    <s v="Entrada"/>
    <x v="1"/>
    <x v="6"/>
    <n v="9"/>
    <n v="0"/>
    <n v="9"/>
    <n v="2700"/>
    <n v="0"/>
    <n v="2700"/>
    <n v="300"/>
  </r>
  <r>
    <n v="4747"/>
    <x v="13"/>
    <n v="15"/>
    <s v="ene"/>
    <n v="2025"/>
    <s v="Entrada"/>
    <x v="1"/>
    <x v="3"/>
    <n v="18"/>
    <n v="0"/>
    <n v="18"/>
    <n v="36000"/>
    <n v="0"/>
    <n v="36000"/>
    <n v="2000"/>
  </r>
  <r>
    <n v="4748"/>
    <x v="13"/>
    <n v="15"/>
    <s v="ene"/>
    <n v="2025"/>
    <s v="Entrada"/>
    <x v="1"/>
    <x v="5"/>
    <n v="15"/>
    <n v="0"/>
    <n v="15"/>
    <n v="7200"/>
    <n v="0"/>
    <n v="7200"/>
    <n v="480"/>
  </r>
  <r>
    <n v="4749"/>
    <x v="13"/>
    <n v="15"/>
    <s v="ene"/>
    <n v="2025"/>
    <s v="Entrada"/>
    <x v="1"/>
    <x v="0"/>
    <n v="15"/>
    <n v="0"/>
    <n v="15"/>
    <n v="9750"/>
    <n v="0"/>
    <n v="9750"/>
    <n v="650"/>
  </r>
  <r>
    <n v="4750"/>
    <x v="13"/>
    <n v="15"/>
    <s v="ene"/>
    <n v="2025"/>
    <s v="Entrada"/>
    <x v="1"/>
    <x v="2"/>
    <n v="1"/>
    <n v="0"/>
    <n v="1"/>
    <n v="1200"/>
    <n v="0"/>
    <n v="1200"/>
    <n v="1200"/>
  </r>
  <r>
    <n v="4751"/>
    <x v="13"/>
    <n v="15"/>
    <s v="ene"/>
    <n v="2025"/>
    <s v="Salida"/>
    <x v="2"/>
    <x v="4"/>
    <n v="0"/>
    <n v="14"/>
    <n v="-14"/>
    <n v="0"/>
    <n v="980"/>
    <n v="-980"/>
    <n v="70"/>
  </r>
  <r>
    <n v="4752"/>
    <x v="13"/>
    <n v="15"/>
    <s v="ene"/>
    <n v="2025"/>
    <s v="Entrada"/>
    <x v="1"/>
    <x v="1"/>
    <n v="3"/>
    <n v="0"/>
    <n v="3"/>
    <n v="3600"/>
    <n v="0"/>
    <n v="3600"/>
    <n v="1200"/>
  </r>
  <r>
    <n v="4753"/>
    <x v="13"/>
    <n v="15"/>
    <s v="ene"/>
    <n v="2025"/>
    <s v="Entrada"/>
    <x v="1"/>
    <x v="6"/>
    <n v="1"/>
    <n v="0"/>
    <n v="1"/>
    <n v="300"/>
    <n v="0"/>
    <n v="300"/>
    <n v="300"/>
  </r>
  <r>
    <n v="4754"/>
    <x v="13"/>
    <n v="15"/>
    <s v="ene"/>
    <n v="2025"/>
    <s v="Entrada"/>
    <x v="1"/>
    <x v="3"/>
    <n v="5"/>
    <n v="0"/>
    <n v="5"/>
    <n v="10000"/>
    <n v="0"/>
    <n v="10000"/>
    <n v="2000"/>
  </r>
  <r>
    <n v="4755"/>
    <x v="13"/>
    <n v="15"/>
    <s v="ene"/>
    <n v="2025"/>
    <s v="Entrada"/>
    <x v="1"/>
    <x v="5"/>
    <n v="3"/>
    <n v="0"/>
    <n v="3"/>
    <n v="1440"/>
    <n v="0"/>
    <n v="1440"/>
    <n v="480"/>
  </r>
  <r>
    <n v="4756"/>
    <x v="13"/>
    <n v="15"/>
    <s v="ene"/>
    <n v="2025"/>
    <s v="Salida"/>
    <x v="2"/>
    <x v="0"/>
    <n v="0"/>
    <n v="17"/>
    <n v="-17"/>
    <n v="0"/>
    <n v="12750"/>
    <n v="-12750"/>
    <n v="750"/>
  </r>
  <r>
    <n v="4757"/>
    <x v="13"/>
    <n v="15"/>
    <s v="ene"/>
    <n v="2025"/>
    <s v="Salida"/>
    <x v="2"/>
    <x v="2"/>
    <n v="0"/>
    <n v="13"/>
    <n v="-13"/>
    <n v="0"/>
    <n v="19500"/>
    <n v="-19500"/>
    <n v="1500"/>
  </r>
  <r>
    <n v="4758"/>
    <x v="13"/>
    <n v="15"/>
    <s v="ene"/>
    <n v="2025"/>
    <s v="Entrada"/>
    <x v="1"/>
    <x v="4"/>
    <n v="9"/>
    <n v="0"/>
    <n v="9"/>
    <n v="450"/>
    <n v="0"/>
    <n v="450"/>
    <n v="50"/>
  </r>
  <r>
    <n v="4759"/>
    <x v="13"/>
    <n v="15"/>
    <s v="ene"/>
    <n v="2025"/>
    <s v="Entrada"/>
    <x v="1"/>
    <x v="1"/>
    <n v="1"/>
    <n v="0"/>
    <n v="1"/>
    <n v="1200"/>
    <n v="0"/>
    <n v="1200"/>
    <n v="1200"/>
  </r>
  <r>
    <n v="4760"/>
    <x v="13"/>
    <n v="15"/>
    <s v="ene"/>
    <n v="2025"/>
    <s v="Entrada"/>
    <x v="1"/>
    <x v="6"/>
    <n v="3"/>
    <n v="0"/>
    <n v="3"/>
    <n v="900"/>
    <n v="0"/>
    <n v="900"/>
    <n v="300"/>
  </r>
  <r>
    <n v="4761"/>
    <x v="13"/>
    <n v="15"/>
    <s v="ene"/>
    <n v="2025"/>
    <s v="Salida"/>
    <x v="2"/>
    <x v="3"/>
    <n v="0"/>
    <n v="1"/>
    <n v="-1"/>
    <n v="0"/>
    <n v="2300"/>
    <n v="-2300"/>
    <n v="2300"/>
  </r>
  <r>
    <n v="4762"/>
    <x v="13"/>
    <n v="15"/>
    <s v="ene"/>
    <n v="2025"/>
    <s v="Entrada"/>
    <x v="1"/>
    <x v="5"/>
    <n v="3"/>
    <n v="0"/>
    <n v="3"/>
    <n v="1440"/>
    <n v="0"/>
    <n v="1440"/>
    <n v="480"/>
  </r>
  <r>
    <n v="4763"/>
    <x v="13"/>
    <n v="15"/>
    <s v="ene"/>
    <n v="2025"/>
    <s v="Entrada"/>
    <x v="1"/>
    <x v="0"/>
    <n v="9"/>
    <n v="0"/>
    <n v="9"/>
    <n v="5850"/>
    <n v="0"/>
    <n v="5850"/>
    <n v="650"/>
  </r>
  <r>
    <n v="4764"/>
    <x v="13"/>
    <n v="15"/>
    <s v="ene"/>
    <n v="2025"/>
    <s v="Salida"/>
    <x v="2"/>
    <x v="2"/>
    <n v="0"/>
    <n v="17"/>
    <n v="-17"/>
    <n v="0"/>
    <n v="25500"/>
    <n v="-25500"/>
    <n v="1500"/>
  </r>
  <r>
    <n v="4765"/>
    <x v="13"/>
    <n v="15"/>
    <s v="ene"/>
    <n v="2025"/>
    <s v="Entrada"/>
    <x v="1"/>
    <x v="4"/>
    <n v="6"/>
    <n v="0"/>
    <n v="6"/>
    <n v="300"/>
    <n v="0"/>
    <n v="300"/>
    <n v="50"/>
  </r>
  <r>
    <n v="4766"/>
    <x v="13"/>
    <n v="15"/>
    <s v="ene"/>
    <n v="2025"/>
    <s v="Salida"/>
    <x v="2"/>
    <x v="1"/>
    <n v="0"/>
    <n v="17"/>
    <n v="-17"/>
    <n v="0"/>
    <n v="25500"/>
    <n v="-25500"/>
    <n v="1500"/>
  </r>
  <r>
    <n v="4767"/>
    <x v="13"/>
    <n v="15"/>
    <s v="ene"/>
    <n v="2025"/>
    <s v="Salida"/>
    <x v="2"/>
    <x v="6"/>
    <n v="0"/>
    <n v="12"/>
    <n v="-12"/>
    <n v="0"/>
    <n v="4800"/>
    <n v="-4800"/>
    <n v="400"/>
  </r>
  <r>
    <n v="4768"/>
    <x v="13"/>
    <n v="15"/>
    <s v="ene"/>
    <n v="2025"/>
    <s v="Salida"/>
    <x v="2"/>
    <x v="3"/>
    <n v="0"/>
    <n v="15"/>
    <n v="-15"/>
    <n v="0"/>
    <n v="34500"/>
    <n v="-34500"/>
    <n v="2300"/>
  </r>
  <r>
    <n v="4769"/>
    <x v="13"/>
    <n v="15"/>
    <s v="ene"/>
    <n v="2025"/>
    <s v="Entrada"/>
    <x v="1"/>
    <x v="5"/>
    <n v="13"/>
    <n v="0"/>
    <n v="13"/>
    <n v="6240"/>
    <n v="0"/>
    <n v="6240"/>
    <n v="480"/>
  </r>
  <r>
    <n v="4770"/>
    <x v="13"/>
    <n v="15"/>
    <s v="ene"/>
    <n v="2025"/>
    <s v="Entrada"/>
    <x v="1"/>
    <x v="0"/>
    <n v="9"/>
    <n v="0"/>
    <n v="9"/>
    <n v="5850"/>
    <n v="0"/>
    <n v="5850"/>
    <n v="650"/>
  </r>
  <r>
    <n v="4771"/>
    <x v="13"/>
    <n v="15"/>
    <s v="ene"/>
    <n v="2025"/>
    <s v="Entrada"/>
    <x v="1"/>
    <x v="2"/>
    <n v="14"/>
    <n v="0"/>
    <n v="14"/>
    <n v="16800"/>
    <n v="0"/>
    <n v="16800"/>
    <n v="1200"/>
  </r>
  <r>
    <n v="4772"/>
    <x v="13"/>
    <n v="15"/>
    <s v="ene"/>
    <n v="2025"/>
    <s v="Salida"/>
    <x v="2"/>
    <x v="4"/>
    <n v="0"/>
    <n v="11"/>
    <n v="-11"/>
    <n v="0"/>
    <n v="770"/>
    <n v="-770"/>
    <n v="70"/>
  </r>
  <r>
    <n v="4773"/>
    <x v="13"/>
    <n v="15"/>
    <s v="ene"/>
    <n v="2025"/>
    <s v="Salida"/>
    <x v="2"/>
    <x v="1"/>
    <n v="0"/>
    <n v="13"/>
    <n v="-13"/>
    <n v="0"/>
    <n v="19500"/>
    <n v="-19500"/>
    <n v="1500"/>
  </r>
  <r>
    <n v="4774"/>
    <x v="13"/>
    <n v="15"/>
    <s v="ene"/>
    <n v="2025"/>
    <s v="Entrada"/>
    <x v="1"/>
    <x v="6"/>
    <n v="10"/>
    <n v="0"/>
    <n v="10"/>
    <n v="3000"/>
    <n v="0"/>
    <n v="3000"/>
    <n v="300"/>
  </r>
  <r>
    <n v="4775"/>
    <x v="13"/>
    <n v="15"/>
    <s v="ene"/>
    <n v="2025"/>
    <s v="Salida"/>
    <x v="2"/>
    <x v="3"/>
    <n v="0"/>
    <n v="5"/>
    <n v="-5"/>
    <n v="0"/>
    <n v="11500"/>
    <n v="-11500"/>
    <n v="2300"/>
  </r>
  <r>
    <n v="4776"/>
    <x v="13"/>
    <n v="15"/>
    <s v="ene"/>
    <n v="2025"/>
    <s v="Entrada"/>
    <x v="1"/>
    <x v="5"/>
    <n v="3"/>
    <n v="0"/>
    <n v="3"/>
    <n v="1440"/>
    <n v="0"/>
    <n v="1440"/>
    <n v="480"/>
  </r>
  <r>
    <n v="4777"/>
    <x v="13"/>
    <n v="15"/>
    <s v="ene"/>
    <n v="2025"/>
    <s v="Entrada"/>
    <x v="1"/>
    <x v="0"/>
    <n v="7"/>
    <n v="0"/>
    <n v="7"/>
    <n v="4550"/>
    <n v="0"/>
    <n v="4550"/>
    <n v="650"/>
  </r>
  <r>
    <n v="4778"/>
    <x v="13"/>
    <n v="15"/>
    <s v="ene"/>
    <n v="2025"/>
    <s v="Entrada"/>
    <x v="1"/>
    <x v="2"/>
    <n v="15"/>
    <n v="0"/>
    <n v="15"/>
    <n v="18000"/>
    <n v="0"/>
    <n v="18000"/>
    <n v="1200"/>
  </r>
  <r>
    <n v="4779"/>
    <x v="13"/>
    <n v="15"/>
    <s v="ene"/>
    <n v="2025"/>
    <s v="Entrada"/>
    <x v="1"/>
    <x v="4"/>
    <n v="5"/>
    <n v="0"/>
    <n v="5"/>
    <n v="250"/>
    <n v="0"/>
    <n v="250"/>
    <n v="50"/>
  </r>
  <r>
    <n v="4780"/>
    <x v="13"/>
    <n v="15"/>
    <s v="ene"/>
    <n v="2025"/>
    <s v="Salida"/>
    <x v="2"/>
    <x v="1"/>
    <n v="0"/>
    <n v="17"/>
    <n v="-17"/>
    <n v="0"/>
    <n v="25500"/>
    <n v="-25500"/>
    <n v="1500"/>
  </r>
  <r>
    <n v="4781"/>
    <x v="13"/>
    <n v="15"/>
    <s v="ene"/>
    <n v="2025"/>
    <s v="Salida"/>
    <x v="2"/>
    <x v="6"/>
    <n v="0"/>
    <n v="5"/>
    <n v="-5"/>
    <n v="0"/>
    <n v="2000"/>
    <n v="-2000"/>
    <n v="400"/>
  </r>
  <r>
    <n v="4782"/>
    <x v="13"/>
    <n v="15"/>
    <s v="ene"/>
    <n v="2025"/>
    <s v="Salida"/>
    <x v="2"/>
    <x v="3"/>
    <n v="0"/>
    <n v="12"/>
    <n v="-12"/>
    <n v="0"/>
    <n v="27600"/>
    <n v="-27600"/>
    <n v="2300"/>
  </r>
  <r>
    <n v="4783"/>
    <x v="13"/>
    <n v="15"/>
    <s v="ene"/>
    <n v="2025"/>
    <s v="Entrada"/>
    <x v="1"/>
    <x v="5"/>
    <n v="20"/>
    <n v="0"/>
    <n v="20"/>
    <n v="9600"/>
    <n v="0"/>
    <n v="9600"/>
    <n v="480"/>
  </r>
  <r>
    <n v="4784"/>
    <x v="13"/>
    <n v="15"/>
    <s v="ene"/>
    <n v="2025"/>
    <s v="Salida"/>
    <x v="2"/>
    <x v="0"/>
    <n v="0"/>
    <n v="11"/>
    <n v="-11"/>
    <n v="0"/>
    <n v="8250"/>
    <n v="-8250"/>
    <n v="750"/>
  </r>
  <r>
    <n v="4785"/>
    <x v="13"/>
    <n v="15"/>
    <s v="ene"/>
    <n v="2025"/>
    <s v="Salida"/>
    <x v="2"/>
    <x v="2"/>
    <n v="0"/>
    <n v="11"/>
    <n v="-11"/>
    <n v="0"/>
    <n v="16500"/>
    <n v="-16500"/>
    <n v="1500"/>
  </r>
  <r>
    <n v="4786"/>
    <x v="13"/>
    <n v="15"/>
    <s v="ene"/>
    <n v="2025"/>
    <s v="Salida"/>
    <x v="2"/>
    <x v="4"/>
    <n v="0"/>
    <n v="2"/>
    <n v="-2"/>
    <n v="0"/>
    <n v="140"/>
    <n v="-140"/>
    <n v="70"/>
  </r>
  <r>
    <n v="4787"/>
    <x v="13"/>
    <n v="15"/>
    <s v="ene"/>
    <n v="2025"/>
    <s v="Entrada"/>
    <x v="1"/>
    <x v="1"/>
    <n v="3"/>
    <n v="0"/>
    <n v="3"/>
    <n v="3600"/>
    <n v="0"/>
    <n v="3600"/>
    <n v="1200"/>
  </r>
  <r>
    <n v="4788"/>
    <x v="13"/>
    <n v="15"/>
    <s v="ene"/>
    <n v="2025"/>
    <s v="Entrada"/>
    <x v="1"/>
    <x v="6"/>
    <n v="20"/>
    <n v="0"/>
    <n v="20"/>
    <n v="6000"/>
    <n v="0"/>
    <n v="6000"/>
    <n v="300"/>
  </r>
  <r>
    <n v="4789"/>
    <x v="13"/>
    <n v="15"/>
    <s v="ene"/>
    <n v="2025"/>
    <s v="Entrada"/>
    <x v="1"/>
    <x v="3"/>
    <n v="9"/>
    <n v="0"/>
    <n v="9"/>
    <n v="18000"/>
    <n v="0"/>
    <n v="18000"/>
    <n v="2000"/>
  </r>
  <r>
    <n v="4790"/>
    <x v="14"/>
    <n v="16"/>
    <s v="ene"/>
    <n v="2025"/>
    <s v="Entrada"/>
    <x v="1"/>
    <x v="5"/>
    <n v="3"/>
    <n v="0"/>
    <n v="3"/>
    <n v="1440"/>
    <n v="0"/>
    <n v="1440"/>
    <n v="480"/>
  </r>
  <r>
    <n v="4791"/>
    <x v="14"/>
    <n v="16"/>
    <s v="ene"/>
    <n v="2025"/>
    <s v="Entrada"/>
    <x v="1"/>
    <x v="0"/>
    <n v="3"/>
    <n v="0"/>
    <n v="3"/>
    <n v="1950"/>
    <n v="0"/>
    <n v="1950"/>
    <n v="650"/>
  </r>
  <r>
    <n v="4792"/>
    <x v="14"/>
    <n v="16"/>
    <s v="ene"/>
    <n v="2025"/>
    <s v="Salida"/>
    <x v="2"/>
    <x v="2"/>
    <n v="0"/>
    <n v="4"/>
    <n v="-4"/>
    <n v="0"/>
    <n v="6000"/>
    <n v="-6000"/>
    <n v="1500"/>
  </r>
  <r>
    <n v="4793"/>
    <x v="14"/>
    <n v="16"/>
    <s v="ene"/>
    <n v="2025"/>
    <s v="Entrada"/>
    <x v="1"/>
    <x v="4"/>
    <n v="3"/>
    <n v="0"/>
    <n v="3"/>
    <n v="150"/>
    <n v="0"/>
    <n v="150"/>
    <n v="50"/>
  </r>
  <r>
    <n v="4794"/>
    <x v="14"/>
    <n v="16"/>
    <s v="ene"/>
    <n v="2025"/>
    <s v="Entrada"/>
    <x v="1"/>
    <x v="1"/>
    <n v="12"/>
    <n v="0"/>
    <n v="12"/>
    <n v="14400"/>
    <n v="0"/>
    <n v="14400"/>
    <n v="1200"/>
  </r>
  <r>
    <n v="4795"/>
    <x v="14"/>
    <n v="16"/>
    <s v="ene"/>
    <n v="2025"/>
    <s v="Entrada"/>
    <x v="1"/>
    <x v="6"/>
    <n v="9"/>
    <n v="0"/>
    <n v="9"/>
    <n v="2700"/>
    <n v="0"/>
    <n v="2700"/>
    <n v="300"/>
  </r>
  <r>
    <n v="4796"/>
    <x v="14"/>
    <n v="16"/>
    <s v="ene"/>
    <n v="2025"/>
    <s v="Salida"/>
    <x v="2"/>
    <x v="3"/>
    <n v="0"/>
    <n v="13"/>
    <n v="-13"/>
    <n v="0"/>
    <n v="29900"/>
    <n v="-29900"/>
    <n v="2300"/>
  </r>
  <r>
    <n v="4797"/>
    <x v="14"/>
    <n v="16"/>
    <s v="ene"/>
    <n v="2025"/>
    <s v="Salida"/>
    <x v="2"/>
    <x v="5"/>
    <n v="0"/>
    <n v="11"/>
    <n v="-11"/>
    <n v="0"/>
    <n v="4950"/>
    <n v="-4950"/>
    <n v="450"/>
  </r>
  <r>
    <n v="4798"/>
    <x v="14"/>
    <n v="16"/>
    <s v="ene"/>
    <n v="2025"/>
    <s v="Entrada"/>
    <x v="1"/>
    <x v="0"/>
    <n v="19"/>
    <n v="0"/>
    <n v="19"/>
    <n v="12350"/>
    <n v="0"/>
    <n v="12350"/>
    <n v="650"/>
  </r>
  <r>
    <n v="4799"/>
    <x v="14"/>
    <n v="16"/>
    <s v="ene"/>
    <n v="2025"/>
    <s v="Salida"/>
    <x v="2"/>
    <x v="2"/>
    <n v="0"/>
    <n v="10"/>
    <n v="-10"/>
    <n v="0"/>
    <n v="15000"/>
    <n v="-15000"/>
    <n v="1500"/>
  </r>
  <r>
    <n v="4800"/>
    <x v="14"/>
    <n v="16"/>
    <s v="ene"/>
    <n v="2025"/>
    <s v="Entrada"/>
    <x v="1"/>
    <x v="4"/>
    <n v="20"/>
    <n v="0"/>
    <n v="20"/>
    <n v="1000"/>
    <n v="0"/>
    <n v="1000"/>
    <n v="50"/>
  </r>
  <r>
    <n v="4801"/>
    <x v="14"/>
    <n v="16"/>
    <s v="ene"/>
    <n v="2025"/>
    <s v="Salida"/>
    <x v="2"/>
    <x v="1"/>
    <n v="0"/>
    <n v="19"/>
    <n v="-19"/>
    <n v="0"/>
    <n v="28500"/>
    <n v="-28500"/>
    <n v="1500"/>
  </r>
  <r>
    <n v="4802"/>
    <x v="14"/>
    <n v="16"/>
    <s v="ene"/>
    <n v="2025"/>
    <s v="Entrada"/>
    <x v="1"/>
    <x v="6"/>
    <n v="3"/>
    <n v="0"/>
    <n v="3"/>
    <n v="900"/>
    <n v="0"/>
    <n v="900"/>
    <n v="300"/>
  </r>
  <r>
    <n v="4803"/>
    <x v="14"/>
    <n v="16"/>
    <s v="ene"/>
    <n v="2025"/>
    <s v="Salida"/>
    <x v="2"/>
    <x v="3"/>
    <n v="0"/>
    <n v="19"/>
    <n v="-19"/>
    <n v="0"/>
    <n v="43700"/>
    <n v="-43700"/>
    <n v="2300"/>
  </r>
  <r>
    <n v="4804"/>
    <x v="14"/>
    <n v="16"/>
    <s v="ene"/>
    <n v="2025"/>
    <s v="Entrada"/>
    <x v="1"/>
    <x v="5"/>
    <n v="3"/>
    <n v="0"/>
    <n v="3"/>
    <n v="1440"/>
    <n v="0"/>
    <n v="1440"/>
    <n v="480"/>
  </r>
  <r>
    <n v="4805"/>
    <x v="14"/>
    <n v="16"/>
    <s v="ene"/>
    <n v="2025"/>
    <s v="Entrada"/>
    <x v="1"/>
    <x v="0"/>
    <n v="3"/>
    <n v="0"/>
    <n v="3"/>
    <n v="1950"/>
    <n v="0"/>
    <n v="1950"/>
    <n v="650"/>
  </r>
  <r>
    <n v="4806"/>
    <x v="14"/>
    <n v="16"/>
    <s v="ene"/>
    <n v="2025"/>
    <s v="Salida"/>
    <x v="2"/>
    <x v="2"/>
    <n v="0"/>
    <n v="11"/>
    <n v="-11"/>
    <n v="0"/>
    <n v="16500"/>
    <n v="-16500"/>
    <n v="1500"/>
  </r>
  <r>
    <n v="4807"/>
    <x v="14"/>
    <n v="16"/>
    <s v="ene"/>
    <n v="2025"/>
    <s v="Salida"/>
    <x v="2"/>
    <x v="4"/>
    <n v="0"/>
    <n v="4"/>
    <n v="-4"/>
    <n v="0"/>
    <n v="280"/>
    <n v="-280"/>
    <n v="70"/>
  </r>
  <r>
    <n v="4808"/>
    <x v="14"/>
    <n v="16"/>
    <s v="ene"/>
    <n v="2025"/>
    <s v="Entrada"/>
    <x v="1"/>
    <x v="1"/>
    <n v="3"/>
    <n v="0"/>
    <n v="3"/>
    <n v="3600"/>
    <n v="0"/>
    <n v="3600"/>
    <n v="1200"/>
  </r>
  <r>
    <n v="4809"/>
    <x v="14"/>
    <n v="16"/>
    <s v="ene"/>
    <n v="2025"/>
    <s v="Salida"/>
    <x v="2"/>
    <x v="6"/>
    <n v="0"/>
    <n v="4"/>
    <n v="-4"/>
    <n v="0"/>
    <n v="1600"/>
    <n v="-1600"/>
    <n v="400"/>
  </r>
  <r>
    <n v="4810"/>
    <x v="14"/>
    <n v="16"/>
    <s v="ene"/>
    <n v="2025"/>
    <s v="Salida"/>
    <x v="2"/>
    <x v="3"/>
    <n v="0"/>
    <n v="12"/>
    <n v="-12"/>
    <n v="0"/>
    <n v="27600"/>
    <n v="-27600"/>
    <n v="2300"/>
  </r>
  <r>
    <n v="4811"/>
    <x v="14"/>
    <n v="16"/>
    <s v="ene"/>
    <n v="2025"/>
    <s v="Entrada"/>
    <x v="1"/>
    <x v="5"/>
    <n v="7"/>
    <n v="0"/>
    <n v="7"/>
    <n v="3360"/>
    <n v="0"/>
    <n v="3360"/>
    <n v="480"/>
  </r>
  <r>
    <n v="4812"/>
    <x v="14"/>
    <n v="16"/>
    <s v="ene"/>
    <n v="2025"/>
    <s v="Entrada"/>
    <x v="1"/>
    <x v="0"/>
    <n v="3"/>
    <n v="0"/>
    <n v="3"/>
    <n v="1950"/>
    <n v="0"/>
    <n v="1950"/>
    <n v="650"/>
  </r>
  <r>
    <n v="4813"/>
    <x v="14"/>
    <n v="16"/>
    <s v="ene"/>
    <n v="2025"/>
    <s v="Salida"/>
    <x v="2"/>
    <x v="2"/>
    <n v="0"/>
    <n v="17"/>
    <n v="-17"/>
    <n v="0"/>
    <n v="25500"/>
    <n v="-25500"/>
    <n v="1500"/>
  </r>
  <r>
    <n v="4814"/>
    <x v="14"/>
    <n v="16"/>
    <s v="ene"/>
    <n v="2025"/>
    <s v="Salida"/>
    <x v="2"/>
    <x v="4"/>
    <n v="0"/>
    <n v="5"/>
    <n v="-5"/>
    <n v="0"/>
    <n v="350"/>
    <n v="-350"/>
    <n v="70"/>
  </r>
  <r>
    <n v="4815"/>
    <x v="14"/>
    <n v="16"/>
    <s v="ene"/>
    <n v="2025"/>
    <s v="Entrada"/>
    <x v="1"/>
    <x v="1"/>
    <n v="3"/>
    <n v="0"/>
    <n v="3"/>
    <n v="3600"/>
    <n v="0"/>
    <n v="3600"/>
    <n v="1200"/>
  </r>
  <r>
    <n v="4816"/>
    <x v="14"/>
    <n v="16"/>
    <s v="ene"/>
    <n v="2025"/>
    <s v="Salida"/>
    <x v="2"/>
    <x v="6"/>
    <n v="0"/>
    <n v="17"/>
    <n v="-17"/>
    <n v="0"/>
    <n v="6800"/>
    <n v="-6800"/>
    <n v="400"/>
  </r>
  <r>
    <n v="4817"/>
    <x v="14"/>
    <n v="16"/>
    <s v="ene"/>
    <n v="2025"/>
    <s v="Salida"/>
    <x v="2"/>
    <x v="3"/>
    <n v="0"/>
    <n v="17"/>
    <n v="-17"/>
    <n v="0"/>
    <n v="39100"/>
    <n v="-39100"/>
    <n v="2300"/>
  </r>
  <r>
    <n v="4818"/>
    <x v="14"/>
    <n v="16"/>
    <s v="ene"/>
    <n v="2025"/>
    <s v="Entrada"/>
    <x v="1"/>
    <x v="5"/>
    <n v="3"/>
    <n v="0"/>
    <n v="3"/>
    <n v="1440"/>
    <n v="0"/>
    <n v="1440"/>
    <n v="480"/>
  </r>
  <r>
    <n v="4819"/>
    <x v="14"/>
    <n v="16"/>
    <s v="ene"/>
    <n v="2025"/>
    <s v="Salida"/>
    <x v="2"/>
    <x v="0"/>
    <n v="0"/>
    <n v="11"/>
    <n v="-11"/>
    <n v="0"/>
    <n v="8250"/>
    <n v="-8250"/>
    <n v="750"/>
  </r>
  <r>
    <n v="4820"/>
    <x v="14"/>
    <n v="16"/>
    <s v="ene"/>
    <n v="2025"/>
    <s v="Entrada"/>
    <x v="1"/>
    <x v="2"/>
    <n v="13"/>
    <n v="0"/>
    <n v="13"/>
    <n v="15600"/>
    <n v="0"/>
    <n v="15600"/>
    <n v="1200"/>
  </r>
  <r>
    <n v="4821"/>
    <x v="14"/>
    <n v="16"/>
    <s v="ene"/>
    <n v="2025"/>
    <s v="Salida"/>
    <x v="2"/>
    <x v="4"/>
    <n v="0"/>
    <n v="3"/>
    <n v="-3"/>
    <n v="0"/>
    <n v="210"/>
    <n v="-210"/>
    <n v="70"/>
  </r>
  <r>
    <n v="4822"/>
    <x v="14"/>
    <n v="16"/>
    <s v="ene"/>
    <n v="2025"/>
    <s v="Salida"/>
    <x v="2"/>
    <x v="1"/>
    <n v="0"/>
    <n v="12"/>
    <n v="-12"/>
    <n v="0"/>
    <n v="18000"/>
    <n v="-18000"/>
    <n v="1500"/>
  </r>
  <r>
    <n v="4823"/>
    <x v="14"/>
    <n v="16"/>
    <s v="ene"/>
    <n v="2025"/>
    <s v="Salida"/>
    <x v="2"/>
    <x v="6"/>
    <n v="0"/>
    <n v="11"/>
    <n v="-11"/>
    <n v="0"/>
    <n v="4400"/>
    <n v="-4400"/>
    <n v="400"/>
  </r>
  <r>
    <n v="4824"/>
    <x v="14"/>
    <n v="16"/>
    <s v="ene"/>
    <n v="2025"/>
    <s v="Salida"/>
    <x v="2"/>
    <x v="3"/>
    <n v="0"/>
    <n v="17"/>
    <n v="-17"/>
    <n v="0"/>
    <n v="39100"/>
    <n v="-39100"/>
    <n v="2300"/>
  </r>
  <r>
    <n v="4825"/>
    <x v="14"/>
    <n v="16"/>
    <s v="ene"/>
    <n v="2025"/>
    <s v="Salida"/>
    <x v="2"/>
    <x v="5"/>
    <n v="0"/>
    <n v="5"/>
    <n v="-5"/>
    <n v="0"/>
    <n v="2250"/>
    <n v="-2250"/>
    <n v="450"/>
  </r>
  <r>
    <n v="4826"/>
    <x v="14"/>
    <n v="16"/>
    <s v="ene"/>
    <n v="2025"/>
    <s v="Entrada"/>
    <x v="1"/>
    <x v="0"/>
    <n v="22"/>
    <n v="0"/>
    <n v="22"/>
    <n v="14300"/>
    <n v="0"/>
    <n v="14300"/>
    <n v="650"/>
  </r>
  <r>
    <n v="4827"/>
    <x v="14"/>
    <n v="16"/>
    <s v="ene"/>
    <n v="2025"/>
    <s v="Salida"/>
    <x v="2"/>
    <x v="2"/>
    <n v="0"/>
    <n v="2"/>
    <n v="-2"/>
    <n v="0"/>
    <n v="3000"/>
    <n v="-3000"/>
    <n v="1500"/>
  </r>
  <r>
    <n v="4828"/>
    <x v="14"/>
    <n v="16"/>
    <s v="ene"/>
    <n v="2025"/>
    <s v="Entrada"/>
    <x v="1"/>
    <x v="4"/>
    <n v="3"/>
    <n v="0"/>
    <n v="3"/>
    <n v="150"/>
    <n v="0"/>
    <n v="150"/>
    <n v="50"/>
  </r>
  <r>
    <n v="4829"/>
    <x v="14"/>
    <n v="16"/>
    <s v="ene"/>
    <n v="2025"/>
    <s v="Entrada"/>
    <x v="1"/>
    <x v="1"/>
    <n v="9"/>
    <n v="0"/>
    <n v="9"/>
    <n v="10800"/>
    <n v="0"/>
    <n v="10800"/>
    <n v="1200"/>
  </r>
  <r>
    <n v="4830"/>
    <x v="14"/>
    <n v="16"/>
    <s v="ene"/>
    <n v="2025"/>
    <s v="Salida"/>
    <x v="2"/>
    <x v="6"/>
    <n v="0"/>
    <n v="3"/>
    <n v="-3"/>
    <n v="0"/>
    <n v="1200"/>
    <n v="-1200"/>
    <n v="400"/>
  </r>
  <r>
    <n v="4831"/>
    <x v="14"/>
    <n v="16"/>
    <s v="ene"/>
    <n v="2025"/>
    <s v="Salida"/>
    <x v="2"/>
    <x v="3"/>
    <n v="0"/>
    <n v="15"/>
    <n v="-15"/>
    <n v="0"/>
    <n v="34500"/>
    <n v="-34500"/>
    <n v="2300"/>
  </r>
  <r>
    <n v="4832"/>
    <x v="14"/>
    <n v="16"/>
    <s v="ene"/>
    <n v="2025"/>
    <s v="Entrada"/>
    <x v="1"/>
    <x v="5"/>
    <n v="3"/>
    <n v="0"/>
    <n v="3"/>
    <n v="1440"/>
    <n v="0"/>
    <n v="1440"/>
    <n v="480"/>
  </r>
  <r>
    <n v="4833"/>
    <x v="14"/>
    <n v="16"/>
    <s v="ene"/>
    <n v="2025"/>
    <s v="Entrada"/>
    <x v="1"/>
    <x v="0"/>
    <n v="8"/>
    <n v="0"/>
    <n v="8"/>
    <n v="5200"/>
    <n v="0"/>
    <n v="5200"/>
    <n v="650"/>
  </r>
  <r>
    <n v="4834"/>
    <x v="14"/>
    <n v="16"/>
    <s v="ene"/>
    <n v="2025"/>
    <s v="Entrada"/>
    <x v="1"/>
    <x v="2"/>
    <n v="3"/>
    <n v="0"/>
    <n v="3"/>
    <n v="3600"/>
    <n v="0"/>
    <n v="3600"/>
    <n v="1200"/>
  </r>
  <r>
    <n v="4835"/>
    <x v="14"/>
    <n v="16"/>
    <s v="ene"/>
    <n v="2025"/>
    <s v="Salida"/>
    <x v="2"/>
    <x v="4"/>
    <n v="0"/>
    <n v="1"/>
    <n v="-1"/>
    <n v="0"/>
    <n v="70"/>
    <n v="-70"/>
    <n v="70"/>
  </r>
  <r>
    <n v="4836"/>
    <x v="14"/>
    <n v="16"/>
    <s v="ene"/>
    <n v="2025"/>
    <s v="Entrada"/>
    <x v="1"/>
    <x v="1"/>
    <n v="20"/>
    <n v="0"/>
    <n v="20"/>
    <n v="24000"/>
    <n v="0"/>
    <n v="24000"/>
    <n v="1200"/>
  </r>
  <r>
    <n v="4837"/>
    <x v="14"/>
    <n v="16"/>
    <s v="ene"/>
    <n v="2025"/>
    <s v="Entrada"/>
    <x v="1"/>
    <x v="6"/>
    <n v="1"/>
    <n v="0"/>
    <n v="1"/>
    <n v="300"/>
    <n v="0"/>
    <n v="300"/>
    <n v="300"/>
  </r>
  <r>
    <n v="4838"/>
    <x v="14"/>
    <n v="16"/>
    <s v="ene"/>
    <n v="2025"/>
    <s v="Salida"/>
    <x v="2"/>
    <x v="3"/>
    <n v="0"/>
    <n v="11"/>
    <n v="-11"/>
    <n v="0"/>
    <n v="25300"/>
    <n v="-25300"/>
    <n v="2300"/>
  </r>
  <r>
    <n v="4839"/>
    <x v="14"/>
    <n v="16"/>
    <s v="ene"/>
    <n v="2025"/>
    <s v="Entrada"/>
    <x v="1"/>
    <x v="5"/>
    <n v="14"/>
    <n v="0"/>
    <n v="14"/>
    <n v="6720"/>
    <n v="0"/>
    <n v="6720"/>
    <n v="480"/>
  </r>
  <r>
    <n v="4840"/>
    <x v="14"/>
    <n v="16"/>
    <s v="ene"/>
    <n v="2025"/>
    <s v="Salida"/>
    <x v="2"/>
    <x v="0"/>
    <n v="0"/>
    <n v="18"/>
    <n v="-18"/>
    <n v="0"/>
    <n v="13500"/>
    <n v="-13500"/>
    <n v="750"/>
  </r>
  <r>
    <n v="4841"/>
    <x v="14"/>
    <n v="16"/>
    <s v="ene"/>
    <n v="2025"/>
    <s v="Salida"/>
    <x v="2"/>
    <x v="2"/>
    <n v="0"/>
    <n v="14"/>
    <n v="-14"/>
    <n v="0"/>
    <n v="21000"/>
    <n v="-21000"/>
    <n v="1500"/>
  </r>
  <r>
    <n v="4842"/>
    <x v="14"/>
    <n v="16"/>
    <s v="ene"/>
    <n v="2025"/>
    <s v="Salida"/>
    <x v="2"/>
    <x v="4"/>
    <n v="0"/>
    <n v="2"/>
    <n v="-2"/>
    <n v="0"/>
    <n v="140"/>
    <n v="-140"/>
    <n v="70"/>
  </r>
  <r>
    <n v="4843"/>
    <x v="14"/>
    <n v="16"/>
    <s v="ene"/>
    <n v="2025"/>
    <s v="Salida"/>
    <x v="2"/>
    <x v="1"/>
    <n v="0"/>
    <n v="17"/>
    <n v="-17"/>
    <n v="0"/>
    <n v="25500"/>
    <n v="-25500"/>
    <n v="1500"/>
  </r>
  <r>
    <n v="4844"/>
    <x v="14"/>
    <n v="16"/>
    <s v="ene"/>
    <n v="2025"/>
    <s v="Salida"/>
    <x v="2"/>
    <x v="6"/>
    <n v="0"/>
    <n v="20"/>
    <n v="-20"/>
    <n v="0"/>
    <n v="8000"/>
    <n v="-8000"/>
    <n v="400"/>
  </r>
  <r>
    <n v="4845"/>
    <x v="14"/>
    <n v="16"/>
    <s v="ene"/>
    <n v="2025"/>
    <s v="Entrada"/>
    <x v="1"/>
    <x v="3"/>
    <n v="15"/>
    <n v="0"/>
    <n v="15"/>
    <n v="30000"/>
    <n v="0"/>
    <n v="30000"/>
    <n v="2000"/>
  </r>
  <r>
    <n v="4846"/>
    <x v="14"/>
    <n v="16"/>
    <s v="ene"/>
    <n v="2025"/>
    <s v="Salida"/>
    <x v="2"/>
    <x v="5"/>
    <n v="0"/>
    <n v="3"/>
    <n v="-3"/>
    <n v="0"/>
    <n v="1350"/>
    <n v="-1350"/>
    <n v="450"/>
  </r>
  <r>
    <n v="4847"/>
    <x v="14"/>
    <n v="16"/>
    <s v="ene"/>
    <n v="2025"/>
    <s v="Entrada"/>
    <x v="1"/>
    <x v="0"/>
    <n v="3"/>
    <n v="0"/>
    <n v="3"/>
    <n v="1950"/>
    <n v="0"/>
    <n v="1950"/>
    <n v="650"/>
  </r>
  <r>
    <n v="4848"/>
    <x v="14"/>
    <n v="16"/>
    <s v="ene"/>
    <n v="2025"/>
    <s v="Entrada"/>
    <x v="1"/>
    <x v="2"/>
    <n v="3"/>
    <n v="0"/>
    <n v="3"/>
    <n v="3600"/>
    <n v="0"/>
    <n v="3600"/>
    <n v="1200"/>
  </r>
  <r>
    <n v="4849"/>
    <x v="14"/>
    <n v="16"/>
    <s v="ene"/>
    <n v="2025"/>
    <s v="Entrada"/>
    <x v="1"/>
    <x v="4"/>
    <n v="1"/>
    <n v="0"/>
    <n v="1"/>
    <n v="50"/>
    <n v="0"/>
    <n v="50"/>
    <n v="50"/>
  </r>
  <r>
    <n v="4850"/>
    <x v="14"/>
    <n v="16"/>
    <s v="ene"/>
    <n v="2025"/>
    <s v="Entrada"/>
    <x v="1"/>
    <x v="1"/>
    <n v="3"/>
    <n v="0"/>
    <n v="3"/>
    <n v="3600"/>
    <n v="0"/>
    <n v="3600"/>
    <n v="1200"/>
  </r>
  <r>
    <n v="4851"/>
    <x v="14"/>
    <n v="16"/>
    <s v="ene"/>
    <n v="2025"/>
    <s v="Salida"/>
    <x v="2"/>
    <x v="6"/>
    <n v="0"/>
    <n v="18"/>
    <n v="-18"/>
    <n v="0"/>
    <n v="7200"/>
    <n v="-7200"/>
    <n v="400"/>
  </r>
  <r>
    <n v="4852"/>
    <x v="14"/>
    <n v="16"/>
    <s v="ene"/>
    <n v="2025"/>
    <s v="Entrada"/>
    <x v="1"/>
    <x v="3"/>
    <n v="2"/>
    <n v="0"/>
    <n v="2"/>
    <n v="4000"/>
    <n v="0"/>
    <n v="4000"/>
    <n v="2000"/>
  </r>
  <r>
    <n v="4853"/>
    <x v="14"/>
    <n v="16"/>
    <s v="ene"/>
    <n v="2025"/>
    <s v="Entrada"/>
    <x v="1"/>
    <x v="5"/>
    <n v="12"/>
    <n v="0"/>
    <n v="12"/>
    <n v="5760"/>
    <n v="0"/>
    <n v="5760"/>
    <n v="480"/>
  </r>
  <r>
    <n v="4854"/>
    <x v="14"/>
    <n v="16"/>
    <s v="ene"/>
    <n v="2025"/>
    <s v="Entrada"/>
    <x v="1"/>
    <x v="0"/>
    <n v="4"/>
    <n v="0"/>
    <n v="4"/>
    <n v="2600"/>
    <n v="0"/>
    <n v="2600"/>
    <n v="650"/>
  </r>
  <r>
    <n v="4855"/>
    <x v="14"/>
    <n v="16"/>
    <s v="ene"/>
    <n v="2025"/>
    <s v="Salida"/>
    <x v="2"/>
    <x v="2"/>
    <n v="0"/>
    <n v="4"/>
    <n v="-4"/>
    <n v="0"/>
    <n v="6000"/>
    <n v="-6000"/>
    <n v="1500"/>
  </r>
  <r>
    <n v="4856"/>
    <x v="14"/>
    <n v="16"/>
    <s v="ene"/>
    <n v="2025"/>
    <s v="Salida"/>
    <x v="2"/>
    <x v="4"/>
    <n v="0"/>
    <n v="4"/>
    <n v="-4"/>
    <n v="0"/>
    <n v="280"/>
    <n v="-280"/>
    <n v="70"/>
  </r>
  <r>
    <n v="4857"/>
    <x v="14"/>
    <n v="16"/>
    <s v="ene"/>
    <n v="2025"/>
    <s v="Salida"/>
    <x v="2"/>
    <x v="1"/>
    <n v="0"/>
    <n v="17"/>
    <n v="-17"/>
    <n v="0"/>
    <n v="25500"/>
    <n v="-25500"/>
    <n v="1500"/>
  </r>
  <r>
    <n v="4858"/>
    <x v="14"/>
    <n v="16"/>
    <s v="ene"/>
    <n v="2025"/>
    <s v="Entrada"/>
    <x v="1"/>
    <x v="6"/>
    <n v="3"/>
    <n v="0"/>
    <n v="3"/>
    <n v="900"/>
    <n v="0"/>
    <n v="900"/>
    <n v="300"/>
  </r>
  <r>
    <n v="4859"/>
    <x v="14"/>
    <n v="16"/>
    <s v="ene"/>
    <n v="2025"/>
    <s v="Entrada"/>
    <x v="1"/>
    <x v="3"/>
    <n v="16"/>
    <n v="0"/>
    <n v="16"/>
    <n v="32000"/>
    <n v="0"/>
    <n v="32000"/>
    <n v="2000"/>
  </r>
  <r>
    <n v="4860"/>
    <x v="14"/>
    <n v="16"/>
    <s v="ene"/>
    <n v="2025"/>
    <s v="Entrada"/>
    <x v="1"/>
    <x v="5"/>
    <n v="15"/>
    <n v="0"/>
    <n v="15"/>
    <n v="7200"/>
    <n v="0"/>
    <n v="7200"/>
    <n v="480"/>
  </r>
  <r>
    <n v="4861"/>
    <x v="14"/>
    <n v="16"/>
    <s v="ene"/>
    <n v="2025"/>
    <s v="Salida"/>
    <x v="2"/>
    <x v="0"/>
    <n v="0"/>
    <n v="17"/>
    <n v="-17"/>
    <n v="0"/>
    <n v="12750"/>
    <n v="-12750"/>
    <n v="750"/>
  </r>
  <r>
    <n v="4862"/>
    <x v="14"/>
    <n v="16"/>
    <s v="ene"/>
    <n v="2025"/>
    <s v="Salida"/>
    <x v="2"/>
    <x v="2"/>
    <n v="0"/>
    <n v="17"/>
    <n v="-17"/>
    <n v="0"/>
    <n v="25500"/>
    <n v="-25500"/>
    <n v="1500"/>
  </r>
  <r>
    <n v="4863"/>
    <x v="14"/>
    <n v="16"/>
    <s v="ene"/>
    <n v="2025"/>
    <s v="Entrada"/>
    <x v="1"/>
    <x v="4"/>
    <n v="3"/>
    <n v="0"/>
    <n v="3"/>
    <n v="150"/>
    <n v="0"/>
    <n v="150"/>
    <n v="50"/>
  </r>
  <r>
    <n v="4864"/>
    <x v="14"/>
    <n v="16"/>
    <s v="ene"/>
    <n v="2025"/>
    <s v="Salida"/>
    <x v="2"/>
    <x v="1"/>
    <n v="0"/>
    <n v="10"/>
    <n v="-10"/>
    <n v="0"/>
    <n v="15000"/>
    <n v="-15000"/>
    <n v="1500"/>
  </r>
  <r>
    <n v="4865"/>
    <x v="14"/>
    <n v="16"/>
    <s v="ene"/>
    <n v="2025"/>
    <s v="Salida"/>
    <x v="2"/>
    <x v="6"/>
    <n v="0"/>
    <n v="12"/>
    <n v="-12"/>
    <n v="0"/>
    <n v="4800"/>
    <n v="-4800"/>
    <n v="400"/>
  </r>
  <r>
    <n v="4866"/>
    <x v="14"/>
    <n v="16"/>
    <s v="ene"/>
    <n v="2025"/>
    <s v="Salida"/>
    <x v="2"/>
    <x v="3"/>
    <n v="0"/>
    <n v="18"/>
    <n v="-18"/>
    <n v="0"/>
    <n v="41400"/>
    <n v="-41400"/>
    <n v="2300"/>
  </r>
  <r>
    <n v="4867"/>
    <x v="14"/>
    <n v="16"/>
    <s v="ene"/>
    <n v="2025"/>
    <s v="Salida"/>
    <x v="2"/>
    <x v="5"/>
    <n v="0"/>
    <n v="16"/>
    <n v="-16"/>
    <n v="0"/>
    <n v="7200"/>
    <n v="-7200"/>
    <n v="450"/>
  </r>
  <r>
    <n v="4868"/>
    <x v="14"/>
    <n v="16"/>
    <s v="ene"/>
    <n v="2025"/>
    <s v="Entrada"/>
    <x v="1"/>
    <x v="0"/>
    <n v="3"/>
    <n v="0"/>
    <n v="3"/>
    <n v="1950"/>
    <n v="0"/>
    <n v="1950"/>
    <n v="650"/>
  </r>
  <r>
    <n v="4869"/>
    <x v="14"/>
    <n v="16"/>
    <s v="ene"/>
    <n v="2025"/>
    <s v="Salida"/>
    <x v="2"/>
    <x v="2"/>
    <n v="0"/>
    <n v="11"/>
    <n v="-11"/>
    <n v="0"/>
    <n v="16500"/>
    <n v="-16500"/>
    <n v="1500"/>
  </r>
  <r>
    <n v="4870"/>
    <x v="14"/>
    <n v="16"/>
    <s v="ene"/>
    <n v="2025"/>
    <s v="Entrada"/>
    <x v="1"/>
    <x v="4"/>
    <n v="5"/>
    <n v="0"/>
    <n v="5"/>
    <n v="250"/>
    <n v="0"/>
    <n v="250"/>
    <n v="50"/>
  </r>
  <r>
    <n v="4871"/>
    <x v="14"/>
    <n v="16"/>
    <s v="ene"/>
    <n v="2025"/>
    <s v="Entrada"/>
    <x v="1"/>
    <x v="1"/>
    <n v="12"/>
    <n v="0"/>
    <n v="12"/>
    <n v="14400"/>
    <n v="0"/>
    <n v="14400"/>
    <n v="1200"/>
  </r>
  <r>
    <n v="4872"/>
    <x v="14"/>
    <n v="16"/>
    <s v="ene"/>
    <n v="2025"/>
    <s v="Entrada"/>
    <x v="1"/>
    <x v="6"/>
    <n v="19"/>
    <n v="0"/>
    <n v="19"/>
    <n v="5700"/>
    <n v="0"/>
    <n v="5700"/>
    <n v="300"/>
  </r>
  <r>
    <n v="4873"/>
    <x v="14"/>
    <n v="16"/>
    <s v="ene"/>
    <n v="2025"/>
    <s v="Salida"/>
    <x v="2"/>
    <x v="3"/>
    <n v="0"/>
    <n v="17"/>
    <n v="-17"/>
    <n v="0"/>
    <n v="39100"/>
    <n v="-39100"/>
    <n v="2300"/>
  </r>
  <r>
    <n v="4874"/>
    <x v="14"/>
    <n v="16"/>
    <s v="ene"/>
    <n v="2025"/>
    <s v="Salida"/>
    <x v="2"/>
    <x v="5"/>
    <n v="0"/>
    <n v="11"/>
    <n v="-11"/>
    <n v="0"/>
    <n v="4950"/>
    <n v="-4950"/>
    <n v="450"/>
  </r>
  <r>
    <n v="4875"/>
    <x v="14"/>
    <n v="16"/>
    <s v="ene"/>
    <n v="2025"/>
    <s v="Entrada"/>
    <x v="1"/>
    <x v="0"/>
    <n v="13"/>
    <n v="0"/>
    <n v="13"/>
    <n v="8450"/>
    <n v="0"/>
    <n v="8450"/>
    <n v="650"/>
  </r>
  <r>
    <n v="4876"/>
    <x v="14"/>
    <n v="16"/>
    <s v="ene"/>
    <n v="2025"/>
    <s v="Salida"/>
    <x v="2"/>
    <x v="2"/>
    <n v="0"/>
    <n v="5"/>
    <n v="-5"/>
    <n v="0"/>
    <n v="7500"/>
    <n v="-7500"/>
    <n v="1500"/>
  </r>
  <r>
    <n v="4877"/>
    <x v="14"/>
    <n v="16"/>
    <s v="ene"/>
    <n v="2025"/>
    <s v="Entrada"/>
    <x v="1"/>
    <x v="4"/>
    <n v="16"/>
    <n v="0"/>
    <n v="16"/>
    <n v="800"/>
    <n v="0"/>
    <n v="800"/>
    <n v="50"/>
  </r>
  <r>
    <n v="4878"/>
    <x v="14"/>
    <n v="16"/>
    <s v="ene"/>
    <n v="2025"/>
    <s v="Salida"/>
    <x v="2"/>
    <x v="1"/>
    <n v="0"/>
    <n v="17"/>
    <n v="-17"/>
    <n v="0"/>
    <n v="25500"/>
    <n v="-25500"/>
    <n v="1500"/>
  </r>
  <r>
    <n v="4879"/>
    <x v="14"/>
    <n v="16"/>
    <s v="ene"/>
    <n v="2025"/>
    <s v="Salida"/>
    <x v="2"/>
    <x v="6"/>
    <n v="0"/>
    <n v="5"/>
    <n v="-5"/>
    <n v="0"/>
    <n v="2000"/>
    <n v="-2000"/>
    <n v="400"/>
  </r>
  <r>
    <n v="4880"/>
    <x v="14"/>
    <n v="16"/>
    <s v="ene"/>
    <n v="2025"/>
    <s v="Entrada"/>
    <x v="1"/>
    <x v="3"/>
    <n v="22"/>
    <n v="0"/>
    <n v="22"/>
    <n v="44000"/>
    <n v="0"/>
    <n v="44000"/>
    <n v="2000"/>
  </r>
  <r>
    <n v="4881"/>
    <x v="14"/>
    <n v="16"/>
    <s v="ene"/>
    <n v="2025"/>
    <s v="Salida"/>
    <x v="2"/>
    <x v="5"/>
    <n v="0"/>
    <n v="17"/>
    <n v="-17"/>
    <n v="0"/>
    <n v="7650"/>
    <n v="-7650"/>
    <n v="450"/>
  </r>
  <r>
    <n v="4882"/>
    <x v="14"/>
    <n v="16"/>
    <s v="ene"/>
    <n v="2025"/>
    <s v="Salida"/>
    <x v="2"/>
    <x v="0"/>
    <n v="0"/>
    <n v="11"/>
    <n v="-11"/>
    <n v="0"/>
    <n v="8250"/>
    <n v="-8250"/>
    <n v="750"/>
  </r>
  <r>
    <n v="4883"/>
    <x v="14"/>
    <n v="16"/>
    <s v="ene"/>
    <n v="2025"/>
    <s v="Salida"/>
    <x v="2"/>
    <x v="2"/>
    <n v="0"/>
    <n v="19"/>
    <n v="-19"/>
    <n v="0"/>
    <n v="28500"/>
    <n v="-28500"/>
    <n v="1500"/>
  </r>
  <r>
    <n v="4884"/>
    <x v="14"/>
    <n v="16"/>
    <s v="ene"/>
    <n v="2025"/>
    <s v="Entrada"/>
    <x v="1"/>
    <x v="4"/>
    <n v="3"/>
    <n v="0"/>
    <n v="3"/>
    <n v="150"/>
    <n v="0"/>
    <n v="150"/>
    <n v="50"/>
  </r>
  <r>
    <n v="4885"/>
    <x v="14"/>
    <n v="16"/>
    <s v="ene"/>
    <n v="2025"/>
    <s v="Entrada"/>
    <x v="1"/>
    <x v="1"/>
    <n v="3"/>
    <n v="0"/>
    <n v="3"/>
    <n v="3600"/>
    <n v="0"/>
    <n v="3600"/>
    <n v="1200"/>
  </r>
  <r>
    <n v="4886"/>
    <x v="14"/>
    <n v="16"/>
    <s v="ene"/>
    <n v="2025"/>
    <s v="Salida"/>
    <x v="2"/>
    <x v="6"/>
    <n v="0"/>
    <n v="1"/>
    <n v="-1"/>
    <n v="0"/>
    <n v="400"/>
    <n v="-400"/>
    <n v="400"/>
  </r>
  <r>
    <n v="4887"/>
    <x v="14"/>
    <n v="16"/>
    <s v="ene"/>
    <n v="2025"/>
    <s v="Salida"/>
    <x v="2"/>
    <x v="3"/>
    <n v="0"/>
    <n v="17"/>
    <n v="-17"/>
    <n v="0"/>
    <n v="39100"/>
    <n v="-39100"/>
    <n v="2300"/>
  </r>
  <r>
    <n v="4888"/>
    <x v="14"/>
    <n v="16"/>
    <s v="ene"/>
    <n v="2025"/>
    <s v="Entrada"/>
    <x v="1"/>
    <x v="5"/>
    <n v="3"/>
    <n v="0"/>
    <n v="3"/>
    <n v="1440"/>
    <n v="0"/>
    <n v="1440"/>
    <n v="480"/>
  </r>
  <r>
    <n v="4889"/>
    <x v="14"/>
    <n v="16"/>
    <s v="ene"/>
    <n v="2025"/>
    <s v="Salida"/>
    <x v="2"/>
    <x v="0"/>
    <n v="0"/>
    <n v="11"/>
    <n v="-11"/>
    <n v="0"/>
    <n v="8250"/>
    <n v="-8250"/>
    <n v="750"/>
  </r>
  <r>
    <n v="4890"/>
    <x v="14"/>
    <n v="16"/>
    <s v="ene"/>
    <n v="2025"/>
    <s v="Salida"/>
    <x v="2"/>
    <x v="2"/>
    <n v="0"/>
    <n v="3"/>
    <n v="-3"/>
    <n v="0"/>
    <n v="4500"/>
    <n v="-4500"/>
    <n v="1500"/>
  </r>
  <r>
    <n v="4891"/>
    <x v="14"/>
    <n v="16"/>
    <s v="ene"/>
    <n v="2025"/>
    <s v="Salida"/>
    <x v="2"/>
    <x v="4"/>
    <n v="0"/>
    <n v="10"/>
    <n v="-10"/>
    <n v="0"/>
    <n v="700"/>
    <n v="-700"/>
    <n v="70"/>
  </r>
  <r>
    <n v="4892"/>
    <x v="14"/>
    <n v="16"/>
    <s v="ene"/>
    <n v="2025"/>
    <s v="Entrada"/>
    <x v="1"/>
    <x v="1"/>
    <n v="2"/>
    <n v="0"/>
    <n v="2"/>
    <n v="2400"/>
    <n v="0"/>
    <n v="2400"/>
    <n v="1200"/>
  </r>
  <r>
    <n v="4893"/>
    <x v="14"/>
    <n v="16"/>
    <s v="ene"/>
    <n v="2025"/>
    <s v="Salida"/>
    <x v="2"/>
    <x v="6"/>
    <n v="0"/>
    <n v="17"/>
    <n v="-17"/>
    <n v="0"/>
    <n v="6800"/>
    <n v="-6800"/>
    <n v="400"/>
  </r>
  <r>
    <n v="4894"/>
    <x v="14"/>
    <n v="16"/>
    <s v="ene"/>
    <n v="2025"/>
    <s v="Salida"/>
    <x v="2"/>
    <x v="3"/>
    <n v="0"/>
    <n v="1"/>
    <n v="-1"/>
    <n v="0"/>
    <n v="2300"/>
    <n v="-2300"/>
    <n v="2300"/>
  </r>
  <r>
    <n v="4895"/>
    <x v="14"/>
    <n v="16"/>
    <s v="ene"/>
    <n v="2025"/>
    <s v="Salida"/>
    <x v="2"/>
    <x v="5"/>
    <n v="0"/>
    <n v="3"/>
    <n v="-3"/>
    <n v="0"/>
    <n v="1350"/>
    <n v="-1350"/>
    <n v="450"/>
  </r>
  <r>
    <n v="4896"/>
    <x v="14"/>
    <n v="16"/>
    <s v="ene"/>
    <n v="2025"/>
    <s v="Entrada"/>
    <x v="1"/>
    <x v="0"/>
    <n v="22"/>
    <n v="0"/>
    <n v="22"/>
    <n v="14300"/>
    <n v="0"/>
    <n v="14300"/>
    <n v="650"/>
  </r>
  <r>
    <n v="4897"/>
    <x v="14"/>
    <n v="16"/>
    <s v="ene"/>
    <n v="2025"/>
    <s v="Salida"/>
    <x v="2"/>
    <x v="2"/>
    <n v="0"/>
    <n v="17"/>
    <n v="-17"/>
    <n v="0"/>
    <n v="25500"/>
    <n v="-25500"/>
    <n v="1500"/>
  </r>
  <r>
    <n v="4898"/>
    <x v="14"/>
    <n v="16"/>
    <s v="ene"/>
    <n v="2025"/>
    <s v="Salida"/>
    <x v="2"/>
    <x v="4"/>
    <n v="0"/>
    <n v="15"/>
    <n v="-15"/>
    <n v="0"/>
    <n v="1050"/>
    <n v="-1050"/>
    <n v="70"/>
  </r>
  <r>
    <n v="4899"/>
    <x v="14"/>
    <n v="16"/>
    <s v="ene"/>
    <n v="2025"/>
    <s v="Salida"/>
    <x v="2"/>
    <x v="1"/>
    <n v="0"/>
    <n v="3"/>
    <n v="-3"/>
    <n v="0"/>
    <n v="4500"/>
    <n v="-4500"/>
    <n v="1500"/>
  </r>
  <r>
    <n v="4900"/>
    <x v="14"/>
    <n v="16"/>
    <s v="ene"/>
    <n v="2025"/>
    <s v="Salida"/>
    <x v="2"/>
    <x v="6"/>
    <n v="0"/>
    <n v="20"/>
    <n v="-20"/>
    <n v="0"/>
    <n v="8000"/>
    <n v="-8000"/>
    <n v="400"/>
  </r>
  <r>
    <n v="4901"/>
    <x v="14"/>
    <n v="16"/>
    <s v="ene"/>
    <n v="2025"/>
    <s v="Entrada"/>
    <x v="1"/>
    <x v="3"/>
    <n v="21"/>
    <n v="0"/>
    <n v="21"/>
    <n v="42000"/>
    <n v="0"/>
    <n v="42000"/>
    <n v="2000"/>
  </r>
  <r>
    <n v="4902"/>
    <x v="14"/>
    <n v="16"/>
    <s v="ene"/>
    <n v="2025"/>
    <s v="Salida"/>
    <x v="2"/>
    <x v="5"/>
    <n v="0"/>
    <n v="10"/>
    <n v="-10"/>
    <n v="0"/>
    <n v="4500"/>
    <n v="-4500"/>
    <n v="450"/>
  </r>
  <r>
    <n v="4903"/>
    <x v="14"/>
    <n v="16"/>
    <s v="ene"/>
    <n v="2025"/>
    <s v="Salida"/>
    <x v="2"/>
    <x v="0"/>
    <n v="0"/>
    <n v="11"/>
    <n v="-11"/>
    <n v="0"/>
    <n v="8250"/>
    <n v="-8250"/>
    <n v="750"/>
  </r>
  <r>
    <n v="4904"/>
    <x v="14"/>
    <n v="16"/>
    <s v="ene"/>
    <n v="2025"/>
    <s v="Salida"/>
    <x v="2"/>
    <x v="2"/>
    <n v="0"/>
    <n v="15"/>
    <n v="-15"/>
    <n v="0"/>
    <n v="22500"/>
    <n v="-22500"/>
    <n v="1500"/>
  </r>
  <r>
    <n v="4905"/>
    <x v="14"/>
    <n v="16"/>
    <s v="ene"/>
    <n v="2025"/>
    <s v="Salida"/>
    <x v="2"/>
    <x v="4"/>
    <n v="0"/>
    <n v="17"/>
    <n v="-17"/>
    <n v="0"/>
    <n v="1190"/>
    <n v="-1190"/>
    <n v="70"/>
  </r>
  <r>
    <n v="4906"/>
    <x v="14"/>
    <n v="16"/>
    <s v="ene"/>
    <n v="2025"/>
    <s v="Entrada"/>
    <x v="1"/>
    <x v="1"/>
    <n v="3"/>
    <n v="0"/>
    <n v="3"/>
    <n v="3600"/>
    <n v="0"/>
    <n v="3600"/>
    <n v="1200"/>
  </r>
  <r>
    <n v="4907"/>
    <x v="14"/>
    <n v="16"/>
    <s v="ene"/>
    <n v="2025"/>
    <s v="Salida"/>
    <x v="2"/>
    <x v="6"/>
    <n v="0"/>
    <n v="18"/>
    <n v="-18"/>
    <n v="0"/>
    <n v="7200"/>
    <n v="-7200"/>
    <n v="400"/>
  </r>
  <r>
    <n v="4908"/>
    <x v="14"/>
    <n v="16"/>
    <s v="ene"/>
    <n v="2025"/>
    <s v="Entrada"/>
    <x v="1"/>
    <x v="3"/>
    <n v="3"/>
    <n v="0"/>
    <n v="3"/>
    <n v="6000"/>
    <n v="0"/>
    <n v="6000"/>
    <n v="2000"/>
  </r>
  <r>
    <n v="4909"/>
    <x v="14"/>
    <n v="16"/>
    <s v="ene"/>
    <n v="2025"/>
    <s v="Salida"/>
    <x v="2"/>
    <x v="5"/>
    <n v="0"/>
    <n v="17"/>
    <n v="-17"/>
    <n v="0"/>
    <n v="7650"/>
    <n v="-7650"/>
    <n v="450"/>
  </r>
  <r>
    <n v="4910"/>
    <x v="14"/>
    <n v="16"/>
    <s v="ene"/>
    <n v="2025"/>
    <s v="Salida"/>
    <x v="2"/>
    <x v="0"/>
    <n v="0"/>
    <n v="14"/>
    <n v="-14"/>
    <n v="0"/>
    <n v="10500"/>
    <n v="-10500"/>
    <n v="750"/>
  </r>
  <r>
    <n v="4911"/>
    <x v="14"/>
    <n v="16"/>
    <s v="ene"/>
    <n v="2025"/>
    <s v="Salida"/>
    <x v="2"/>
    <x v="2"/>
    <n v="0"/>
    <n v="19"/>
    <n v="-19"/>
    <n v="0"/>
    <n v="28500"/>
    <n v="-28500"/>
    <n v="1500"/>
  </r>
  <r>
    <n v="4912"/>
    <x v="14"/>
    <n v="16"/>
    <s v="ene"/>
    <n v="2025"/>
    <s v="Entrada"/>
    <x v="1"/>
    <x v="4"/>
    <n v="3"/>
    <n v="0"/>
    <n v="3"/>
    <n v="150"/>
    <n v="0"/>
    <n v="150"/>
    <n v="50"/>
  </r>
  <r>
    <n v="4913"/>
    <x v="14"/>
    <n v="16"/>
    <s v="ene"/>
    <n v="2025"/>
    <s v="Entrada"/>
    <x v="1"/>
    <x v="1"/>
    <n v="3"/>
    <n v="0"/>
    <n v="3"/>
    <n v="3600"/>
    <n v="0"/>
    <n v="3600"/>
    <n v="1200"/>
  </r>
  <r>
    <n v="4914"/>
    <x v="14"/>
    <n v="16"/>
    <s v="ene"/>
    <n v="2025"/>
    <s v="Salida"/>
    <x v="2"/>
    <x v="6"/>
    <n v="0"/>
    <n v="18"/>
    <n v="-18"/>
    <n v="0"/>
    <n v="7200"/>
    <n v="-7200"/>
    <n v="400"/>
  </r>
  <r>
    <n v="4915"/>
    <x v="14"/>
    <n v="16"/>
    <s v="ene"/>
    <n v="2025"/>
    <s v="Entrada"/>
    <x v="1"/>
    <x v="3"/>
    <n v="10"/>
    <n v="0"/>
    <n v="10"/>
    <n v="20000"/>
    <n v="0"/>
    <n v="20000"/>
    <n v="2000"/>
  </r>
  <r>
    <n v="4916"/>
    <x v="14"/>
    <n v="16"/>
    <s v="ene"/>
    <n v="2025"/>
    <s v="Entrada"/>
    <x v="1"/>
    <x v="5"/>
    <n v="3"/>
    <n v="0"/>
    <n v="3"/>
    <n v="1440"/>
    <n v="0"/>
    <n v="1440"/>
    <n v="480"/>
  </r>
  <r>
    <n v="4917"/>
    <x v="14"/>
    <n v="16"/>
    <s v="ene"/>
    <n v="2025"/>
    <s v="Salida"/>
    <x v="2"/>
    <x v="0"/>
    <n v="0"/>
    <n v="3"/>
    <n v="-3"/>
    <n v="0"/>
    <n v="2250"/>
    <n v="-2250"/>
    <n v="750"/>
  </r>
  <r>
    <n v="4918"/>
    <x v="14"/>
    <n v="16"/>
    <s v="ene"/>
    <n v="2025"/>
    <s v="Entrada"/>
    <x v="1"/>
    <x v="2"/>
    <n v="9"/>
    <n v="0"/>
    <n v="9"/>
    <n v="10800"/>
    <n v="0"/>
    <n v="10800"/>
    <n v="1200"/>
  </r>
  <r>
    <n v="4919"/>
    <x v="14"/>
    <n v="16"/>
    <s v="ene"/>
    <n v="2025"/>
    <s v="Entrada"/>
    <x v="1"/>
    <x v="4"/>
    <n v="3"/>
    <n v="0"/>
    <n v="3"/>
    <n v="150"/>
    <n v="0"/>
    <n v="150"/>
    <n v="50"/>
  </r>
  <r>
    <n v="4920"/>
    <x v="14"/>
    <n v="16"/>
    <s v="ene"/>
    <n v="2025"/>
    <s v="Salida"/>
    <x v="2"/>
    <x v="1"/>
    <n v="0"/>
    <n v="17"/>
    <n v="-17"/>
    <n v="0"/>
    <n v="25500"/>
    <n v="-25500"/>
    <n v="1500"/>
  </r>
  <r>
    <n v="4921"/>
    <x v="14"/>
    <n v="16"/>
    <s v="ene"/>
    <n v="2025"/>
    <s v="Salida"/>
    <x v="2"/>
    <x v="6"/>
    <n v="0"/>
    <n v="17"/>
    <n v="-17"/>
    <n v="0"/>
    <n v="6800"/>
    <n v="-6800"/>
    <n v="400"/>
  </r>
  <r>
    <n v="4922"/>
    <x v="14"/>
    <n v="16"/>
    <s v="ene"/>
    <n v="2025"/>
    <s v="Entrada"/>
    <x v="1"/>
    <x v="3"/>
    <n v="3"/>
    <n v="0"/>
    <n v="3"/>
    <n v="6000"/>
    <n v="0"/>
    <n v="6000"/>
    <n v="2000"/>
  </r>
  <r>
    <n v="4923"/>
    <x v="14"/>
    <n v="16"/>
    <s v="ene"/>
    <n v="2025"/>
    <s v="Entrada"/>
    <x v="1"/>
    <x v="5"/>
    <n v="9"/>
    <n v="0"/>
    <n v="9"/>
    <n v="4320"/>
    <n v="0"/>
    <n v="4320"/>
    <n v="480"/>
  </r>
  <r>
    <n v="4924"/>
    <x v="14"/>
    <n v="16"/>
    <s v="ene"/>
    <n v="2025"/>
    <s v="Entrada"/>
    <x v="1"/>
    <x v="0"/>
    <n v="20"/>
    <n v="0"/>
    <n v="20"/>
    <n v="13000"/>
    <n v="0"/>
    <n v="13000"/>
    <n v="650"/>
  </r>
  <r>
    <n v="4925"/>
    <x v="14"/>
    <n v="16"/>
    <s v="ene"/>
    <n v="2025"/>
    <s v="Salida"/>
    <x v="2"/>
    <x v="2"/>
    <n v="0"/>
    <n v="13"/>
    <n v="-13"/>
    <n v="0"/>
    <n v="19500"/>
    <n v="-19500"/>
    <n v="1500"/>
  </r>
  <r>
    <n v="4926"/>
    <x v="14"/>
    <n v="16"/>
    <s v="ene"/>
    <n v="2025"/>
    <s v="Salida"/>
    <x v="2"/>
    <x v="4"/>
    <n v="0"/>
    <n v="17"/>
    <n v="-17"/>
    <n v="0"/>
    <n v="1190"/>
    <n v="-1190"/>
    <n v="70"/>
  </r>
  <r>
    <n v="4927"/>
    <x v="14"/>
    <n v="16"/>
    <s v="ene"/>
    <n v="2025"/>
    <s v="Salida"/>
    <x v="2"/>
    <x v="1"/>
    <n v="0"/>
    <n v="11"/>
    <n v="-11"/>
    <n v="0"/>
    <n v="16500"/>
    <n v="-16500"/>
    <n v="1500"/>
  </r>
  <r>
    <n v="4928"/>
    <x v="14"/>
    <n v="16"/>
    <s v="ene"/>
    <n v="2025"/>
    <s v="Entrada"/>
    <x v="1"/>
    <x v="6"/>
    <n v="20"/>
    <n v="0"/>
    <n v="20"/>
    <n v="6000"/>
    <n v="0"/>
    <n v="6000"/>
    <n v="300"/>
  </r>
  <r>
    <n v="4929"/>
    <x v="14"/>
    <n v="16"/>
    <s v="ene"/>
    <n v="2025"/>
    <s v="Salida"/>
    <x v="2"/>
    <x v="3"/>
    <n v="0"/>
    <n v="1"/>
    <n v="-1"/>
    <n v="0"/>
    <n v="2300"/>
    <n v="-2300"/>
    <n v="2300"/>
  </r>
  <r>
    <n v="4930"/>
    <x v="14"/>
    <n v="16"/>
    <s v="ene"/>
    <n v="2025"/>
    <s v="Entrada"/>
    <x v="1"/>
    <x v="5"/>
    <n v="21"/>
    <n v="0"/>
    <n v="21"/>
    <n v="10080"/>
    <n v="0"/>
    <n v="10080"/>
    <n v="480"/>
  </r>
  <r>
    <n v="4931"/>
    <x v="14"/>
    <n v="16"/>
    <s v="ene"/>
    <n v="2025"/>
    <s v="Entrada"/>
    <x v="1"/>
    <x v="0"/>
    <n v="3"/>
    <n v="0"/>
    <n v="3"/>
    <n v="1950"/>
    <n v="0"/>
    <n v="1950"/>
    <n v="650"/>
  </r>
  <r>
    <n v="4932"/>
    <x v="14"/>
    <n v="16"/>
    <s v="ene"/>
    <n v="2025"/>
    <s v="Entrada"/>
    <x v="1"/>
    <x v="2"/>
    <n v="3"/>
    <n v="0"/>
    <n v="3"/>
    <n v="3600"/>
    <n v="0"/>
    <n v="3600"/>
    <n v="1200"/>
  </r>
  <r>
    <n v="4933"/>
    <x v="14"/>
    <n v="16"/>
    <s v="ene"/>
    <n v="2025"/>
    <s v="Entrada"/>
    <x v="1"/>
    <x v="4"/>
    <n v="12"/>
    <n v="0"/>
    <n v="12"/>
    <n v="600"/>
    <n v="0"/>
    <n v="600"/>
    <n v="50"/>
  </r>
  <r>
    <n v="4934"/>
    <x v="14"/>
    <n v="16"/>
    <s v="ene"/>
    <n v="2025"/>
    <s v="Salida"/>
    <x v="2"/>
    <x v="1"/>
    <n v="0"/>
    <n v="1"/>
    <n v="-1"/>
    <n v="0"/>
    <n v="1500"/>
    <n v="-1500"/>
    <n v="1500"/>
  </r>
  <r>
    <n v="4935"/>
    <x v="14"/>
    <n v="16"/>
    <s v="ene"/>
    <n v="2025"/>
    <s v="Entrada"/>
    <x v="1"/>
    <x v="6"/>
    <n v="6"/>
    <n v="0"/>
    <n v="6"/>
    <n v="1800"/>
    <n v="0"/>
    <n v="1800"/>
    <n v="300"/>
  </r>
  <r>
    <n v="4936"/>
    <x v="14"/>
    <n v="16"/>
    <s v="ene"/>
    <n v="2025"/>
    <s v="Entrada"/>
    <x v="1"/>
    <x v="3"/>
    <n v="8"/>
    <n v="0"/>
    <n v="8"/>
    <n v="16000"/>
    <n v="0"/>
    <n v="16000"/>
    <n v="2000"/>
  </r>
  <r>
    <n v="4937"/>
    <x v="14"/>
    <n v="16"/>
    <s v="ene"/>
    <n v="2025"/>
    <s v="Salida"/>
    <x v="2"/>
    <x v="5"/>
    <n v="0"/>
    <n v="11"/>
    <n v="-11"/>
    <n v="0"/>
    <n v="4950"/>
    <n v="-4950"/>
    <n v="450"/>
  </r>
  <r>
    <n v="4938"/>
    <x v="14"/>
    <n v="16"/>
    <s v="ene"/>
    <n v="2025"/>
    <s v="Salida"/>
    <x v="2"/>
    <x v="0"/>
    <n v="0"/>
    <n v="2"/>
    <n v="-2"/>
    <n v="0"/>
    <n v="1500"/>
    <n v="-1500"/>
    <n v="750"/>
  </r>
  <r>
    <n v="4939"/>
    <x v="14"/>
    <n v="16"/>
    <s v="ene"/>
    <n v="2025"/>
    <s v="Salida"/>
    <x v="2"/>
    <x v="2"/>
    <n v="0"/>
    <n v="16"/>
    <n v="-16"/>
    <n v="0"/>
    <n v="24000"/>
    <n v="-24000"/>
    <n v="1500"/>
  </r>
  <r>
    <n v="4940"/>
    <x v="14"/>
    <n v="16"/>
    <s v="ene"/>
    <n v="2025"/>
    <s v="Entrada"/>
    <x v="1"/>
    <x v="4"/>
    <n v="13"/>
    <n v="0"/>
    <n v="13"/>
    <n v="650"/>
    <n v="0"/>
    <n v="650"/>
    <n v="50"/>
  </r>
  <r>
    <n v="4941"/>
    <x v="14"/>
    <n v="16"/>
    <s v="ene"/>
    <n v="2025"/>
    <s v="Entrada"/>
    <x v="1"/>
    <x v="1"/>
    <n v="22"/>
    <n v="0"/>
    <n v="22"/>
    <n v="26400"/>
    <n v="0"/>
    <n v="26400"/>
    <n v="1200"/>
  </r>
  <r>
    <n v="4942"/>
    <x v="14"/>
    <n v="16"/>
    <s v="ene"/>
    <n v="2025"/>
    <s v="Entrada"/>
    <x v="1"/>
    <x v="6"/>
    <n v="11"/>
    <n v="0"/>
    <n v="11"/>
    <n v="3300"/>
    <n v="0"/>
    <n v="3300"/>
    <n v="300"/>
  </r>
  <r>
    <n v="4943"/>
    <x v="14"/>
    <n v="16"/>
    <s v="ene"/>
    <n v="2025"/>
    <s v="Salida"/>
    <x v="2"/>
    <x v="3"/>
    <n v="0"/>
    <n v="20"/>
    <n v="-20"/>
    <n v="0"/>
    <n v="46000"/>
    <n v="-46000"/>
    <n v="2300"/>
  </r>
  <r>
    <n v="4944"/>
    <x v="14"/>
    <n v="16"/>
    <s v="ene"/>
    <n v="2025"/>
    <s v="Entrada"/>
    <x v="1"/>
    <x v="5"/>
    <n v="12"/>
    <n v="0"/>
    <n v="12"/>
    <n v="5760"/>
    <n v="0"/>
    <n v="5760"/>
    <n v="480"/>
  </r>
  <r>
    <n v="4945"/>
    <x v="14"/>
    <n v="16"/>
    <s v="ene"/>
    <n v="2025"/>
    <s v="Entrada"/>
    <x v="1"/>
    <x v="0"/>
    <n v="22"/>
    <n v="0"/>
    <n v="22"/>
    <n v="14300"/>
    <n v="0"/>
    <n v="14300"/>
    <n v="650"/>
  </r>
  <r>
    <n v="4946"/>
    <x v="14"/>
    <n v="16"/>
    <s v="ene"/>
    <n v="2025"/>
    <s v="Salida"/>
    <x v="2"/>
    <x v="2"/>
    <n v="0"/>
    <n v="17"/>
    <n v="-17"/>
    <n v="0"/>
    <n v="25500"/>
    <n v="-25500"/>
    <n v="1500"/>
  </r>
  <r>
    <n v="4947"/>
    <x v="14"/>
    <n v="16"/>
    <s v="ene"/>
    <n v="2025"/>
    <s v="Entrada"/>
    <x v="1"/>
    <x v="4"/>
    <n v="3"/>
    <n v="0"/>
    <n v="3"/>
    <n v="150"/>
    <n v="0"/>
    <n v="150"/>
    <n v="50"/>
  </r>
  <r>
    <n v="4948"/>
    <x v="14"/>
    <n v="16"/>
    <s v="ene"/>
    <n v="2025"/>
    <s v="Entrada"/>
    <x v="1"/>
    <x v="1"/>
    <n v="3"/>
    <n v="0"/>
    <n v="3"/>
    <n v="3600"/>
    <n v="0"/>
    <n v="3600"/>
    <n v="1200"/>
  </r>
  <r>
    <n v="4949"/>
    <x v="14"/>
    <n v="16"/>
    <s v="ene"/>
    <n v="2025"/>
    <s v="Entrada"/>
    <x v="1"/>
    <x v="6"/>
    <n v="13"/>
    <n v="0"/>
    <n v="13"/>
    <n v="3900"/>
    <n v="0"/>
    <n v="3900"/>
    <n v="300"/>
  </r>
  <r>
    <n v="4950"/>
    <x v="14"/>
    <n v="16"/>
    <s v="ene"/>
    <n v="2025"/>
    <s v="Salida"/>
    <x v="2"/>
    <x v="3"/>
    <n v="0"/>
    <n v="2"/>
    <n v="-2"/>
    <n v="0"/>
    <n v="4600"/>
    <n v="-4600"/>
    <n v="2300"/>
  </r>
  <r>
    <n v="4951"/>
    <x v="14"/>
    <n v="16"/>
    <s v="ene"/>
    <n v="2025"/>
    <s v="Salida"/>
    <x v="2"/>
    <x v="5"/>
    <n v="0"/>
    <n v="3"/>
    <n v="-3"/>
    <n v="0"/>
    <n v="1350"/>
    <n v="-1350"/>
    <n v="450"/>
  </r>
  <r>
    <n v="4952"/>
    <x v="14"/>
    <n v="16"/>
    <s v="ene"/>
    <n v="2025"/>
    <s v="Entrada"/>
    <x v="1"/>
    <x v="0"/>
    <n v="6"/>
    <n v="0"/>
    <n v="6"/>
    <n v="3900"/>
    <n v="0"/>
    <n v="3900"/>
    <n v="650"/>
  </r>
  <r>
    <n v="4953"/>
    <x v="14"/>
    <n v="16"/>
    <s v="ene"/>
    <n v="2025"/>
    <s v="Entrada"/>
    <x v="1"/>
    <x v="2"/>
    <n v="7"/>
    <n v="0"/>
    <n v="7"/>
    <n v="8400"/>
    <n v="0"/>
    <n v="8400"/>
    <n v="1200"/>
  </r>
  <r>
    <n v="4954"/>
    <x v="14"/>
    <n v="16"/>
    <s v="ene"/>
    <n v="2025"/>
    <s v="Salida"/>
    <x v="2"/>
    <x v="4"/>
    <n v="0"/>
    <n v="17"/>
    <n v="-17"/>
    <n v="0"/>
    <n v="1190"/>
    <n v="-1190"/>
    <n v="70"/>
  </r>
  <r>
    <n v="4955"/>
    <x v="14"/>
    <n v="16"/>
    <s v="ene"/>
    <n v="2025"/>
    <s v="Salida"/>
    <x v="2"/>
    <x v="1"/>
    <n v="0"/>
    <n v="17"/>
    <n v="-17"/>
    <n v="0"/>
    <n v="25500"/>
    <n v="-25500"/>
    <n v="1500"/>
  </r>
  <r>
    <n v="4956"/>
    <x v="14"/>
    <n v="16"/>
    <s v="ene"/>
    <n v="2025"/>
    <s v="Entrada"/>
    <x v="1"/>
    <x v="6"/>
    <n v="3"/>
    <n v="0"/>
    <n v="3"/>
    <n v="900"/>
    <n v="0"/>
    <n v="900"/>
    <n v="300"/>
  </r>
  <r>
    <n v="4957"/>
    <x v="14"/>
    <n v="16"/>
    <s v="ene"/>
    <n v="2025"/>
    <s v="Salida"/>
    <x v="2"/>
    <x v="3"/>
    <n v="0"/>
    <n v="11"/>
    <n v="-11"/>
    <n v="0"/>
    <n v="25300"/>
    <n v="-25300"/>
    <n v="2300"/>
  </r>
  <r>
    <n v="4958"/>
    <x v="14"/>
    <n v="16"/>
    <s v="ene"/>
    <n v="2025"/>
    <s v="Salida"/>
    <x v="2"/>
    <x v="5"/>
    <n v="0"/>
    <n v="17"/>
    <n v="-17"/>
    <n v="0"/>
    <n v="7650"/>
    <n v="-7650"/>
    <n v="450"/>
  </r>
  <r>
    <n v="4959"/>
    <x v="14"/>
    <n v="16"/>
    <s v="ene"/>
    <n v="2025"/>
    <s v="Salida"/>
    <x v="2"/>
    <x v="0"/>
    <n v="0"/>
    <n v="2"/>
    <n v="-2"/>
    <n v="0"/>
    <n v="1500"/>
    <n v="-1500"/>
    <n v="750"/>
  </r>
  <r>
    <n v="4960"/>
    <x v="14"/>
    <n v="16"/>
    <s v="ene"/>
    <n v="2025"/>
    <s v="Salida"/>
    <x v="2"/>
    <x v="2"/>
    <n v="0"/>
    <n v="17"/>
    <n v="-17"/>
    <n v="0"/>
    <n v="25500"/>
    <n v="-25500"/>
    <n v="1500"/>
  </r>
  <r>
    <n v="4961"/>
    <x v="14"/>
    <n v="16"/>
    <s v="ene"/>
    <n v="2025"/>
    <s v="Entrada"/>
    <x v="1"/>
    <x v="4"/>
    <n v="1"/>
    <n v="0"/>
    <n v="1"/>
    <n v="50"/>
    <n v="0"/>
    <n v="50"/>
    <n v="50"/>
  </r>
  <r>
    <n v="4962"/>
    <x v="14"/>
    <n v="16"/>
    <s v="ene"/>
    <n v="2025"/>
    <s v="Entrada"/>
    <x v="1"/>
    <x v="1"/>
    <n v="13"/>
    <n v="0"/>
    <n v="13"/>
    <n v="15600"/>
    <n v="0"/>
    <n v="15600"/>
    <n v="1200"/>
  </r>
  <r>
    <n v="4963"/>
    <x v="14"/>
    <n v="16"/>
    <s v="ene"/>
    <n v="2025"/>
    <s v="Entrada"/>
    <x v="1"/>
    <x v="6"/>
    <n v="3"/>
    <n v="0"/>
    <n v="3"/>
    <n v="900"/>
    <n v="0"/>
    <n v="900"/>
    <n v="300"/>
  </r>
  <r>
    <n v="4964"/>
    <x v="14"/>
    <n v="16"/>
    <s v="ene"/>
    <n v="2025"/>
    <s v="Salida"/>
    <x v="2"/>
    <x v="3"/>
    <n v="0"/>
    <n v="10"/>
    <n v="-10"/>
    <n v="0"/>
    <n v="23000"/>
    <n v="-23000"/>
    <n v="2300"/>
  </r>
  <r>
    <n v="4965"/>
    <x v="14"/>
    <n v="16"/>
    <s v="ene"/>
    <n v="2025"/>
    <s v="Entrada"/>
    <x v="1"/>
    <x v="5"/>
    <n v="11"/>
    <n v="0"/>
    <n v="11"/>
    <n v="5280"/>
    <n v="0"/>
    <n v="5280"/>
    <n v="480"/>
  </r>
  <r>
    <n v="4966"/>
    <x v="14"/>
    <n v="16"/>
    <s v="ene"/>
    <n v="2025"/>
    <s v="Entrada"/>
    <x v="1"/>
    <x v="0"/>
    <n v="14"/>
    <n v="0"/>
    <n v="14"/>
    <n v="9100"/>
    <n v="0"/>
    <n v="9100"/>
    <n v="650"/>
  </r>
  <r>
    <n v="4967"/>
    <x v="14"/>
    <n v="16"/>
    <s v="ene"/>
    <n v="2025"/>
    <s v="Entrada"/>
    <x v="1"/>
    <x v="2"/>
    <n v="20"/>
    <n v="0"/>
    <n v="20"/>
    <n v="24000"/>
    <n v="0"/>
    <n v="24000"/>
    <n v="1200"/>
  </r>
  <r>
    <n v="4968"/>
    <x v="14"/>
    <n v="16"/>
    <s v="ene"/>
    <n v="2025"/>
    <s v="Entrada"/>
    <x v="1"/>
    <x v="4"/>
    <n v="7"/>
    <n v="0"/>
    <n v="7"/>
    <n v="350"/>
    <n v="0"/>
    <n v="350"/>
    <n v="50"/>
  </r>
  <r>
    <n v="4969"/>
    <x v="14"/>
    <n v="16"/>
    <s v="ene"/>
    <n v="2025"/>
    <s v="Entrada"/>
    <x v="1"/>
    <x v="1"/>
    <n v="2"/>
    <n v="0"/>
    <n v="2"/>
    <n v="2400"/>
    <n v="0"/>
    <n v="2400"/>
    <n v="1200"/>
  </r>
  <r>
    <n v="4970"/>
    <x v="14"/>
    <n v="16"/>
    <s v="ene"/>
    <n v="2025"/>
    <s v="Salida"/>
    <x v="2"/>
    <x v="6"/>
    <n v="0"/>
    <n v="17"/>
    <n v="-17"/>
    <n v="0"/>
    <n v="6800"/>
    <n v="-6800"/>
    <n v="400"/>
  </r>
  <r>
    <n v="4971"/>
    <x v="14"/>
    <n v="16"/>
    <s v="ene"/>
    <n v="2025"/>
    <s v="Entrada"/>
    <x v="1"/>
    <x v="3"/>
    <n v="19"/>
    <n v="0"/>
    <n v="19"/>
    <n v="38000"/>
    <n v="0"/>
    <n v="38000"/>
    <n v="2000"/>
  </r>
  <r>
    <n v="4972"/>
    <x v="14"/>
    <n v="16"/>
    <s v="ene"/>
    <n v="2025"/>
    <s v="Entrada"/>
    <x v="1"/>
    <x v="5"/>
    <n v="21"/>
    <n v="0"/>
    <n v="21"/>
    <n v="10080"/>
    <n v="0"/>
    <n v="10080"/>
    <n v="480"/>
  </r>
  <r>
    <n v="4973"/>
    <x v="14"/>
    <n v="16"/>
    <s v="ene"/>
    <n v="2025"/>
    <s v="Salida"/>
    <x v="2"/>
    <x v="0"/>
    <n v="0"/>
    <n v="1"/>
    <n v="-1"/>
    <n v="0"/>
    <n v="750"/>
    <n v="-750"/>
    <n v="750"/>
  </r>
  <r>
    <n v="4974"/>
    <x v="14"/>
    <n v="16"/>
    <s v="ene"/>
    <n v="2025"/>
    <s v="Entrada"/>
    <x v="1"/>
    <x v="2"/>
    <n v="22"/>
    <n v="0"/>
    <n v="22"/>
    <n v="26400"/>
    <n v="0"/>
    <n v="26400"/>
    <n v="1200"/>
  </r>
  <r>
    <n v="4975"/>
    <x v="14"/>
    <n v="16"/>
    <s v="ene"/>
    <n v="2025"/>
    <s v="Entrada"/>
    <x v="1"/>
    <x v="4"/>
    <n v="1"/>
    <n v="0"/>
    <n v="1"/>
    <n v="50"/>
    <n v="0"/>
    <n v="50"/>
    <n v="50"/>
  </r>
  <r>
    <n v="4976"/>
    <x v="14"/>
    <n v="16"/>
    <s v="ene"/>
    <n v="2025"/>
    <s v="Salida"/>
    <x v="2"/>
    <x v="1"/>
    <n v="0"/>
    <n v="17"/>
    <n v="-17"/>
    <n v="0"/>
    <n v="25500"/>
    <n v="-25500"/>
    <n v="1500"/>
  </r>
  <r>
    <n v="4977"/>
    <x v="14"/>
    <n v="16"/>
    <s v="ene"/>
    <n v="2025"/>
    <s v="Entrada"/>
    <x v="1"/>
    <x v="6"/>
    <n v="3"/>
    <n v="0"/>
    <n v="3"/>
    <n v="900"/>
    <n v="0"/>
    <n v="900"/>
    <n v="300"/>
  </r>
  <r>
    <n v="4978"/>
    <x v="14"/>
    <n v="16"/>
    <s v="ene"/>
    <n v="2025"/>
    <s v="Entrada"/>
    <x v="1"/>
    <x v="3"/>
    <n v="3"/>
    <n v="0"/>
    <n v="3"/>
    <n v="6000"/>
    <n v="0"/>
    <n v="6000"/>
    <n v="2000"/>
  </r>
  <r>
    <n v="4979"/>
    <x v="14"/>
    <n v="16"/>
    <s v="ene"/>
    <n v="2025"/>
    <s v="Entrada"/>
    <x v="1"/>
    <x v="5"/>
    <n v="3"/>
    <n v="0"/>
    <n v="3"/>
    <n v="1440"/>
    <n v="0"/>
    <n v="1440"/>
    <n v="480"/>
  </r>
  <r>
    <n v="4980"/>
    <x v="14"/>
    <n v="16"/>
    <s v="ene"/>
    <n v="2025"/>
    <s v="Entrada"/>
    <x v="1"/>
    <x v="0"/>
    <n v="3"/>
    <n v="0"/>
    <n v="3"/>
    <n v="1950"/>
    <n v="0"/>
    <n v="1950"/>
    <n v="650"/>
  </r>
  <r>
    <n v="4981"/>
    <x v="14"/>
    <n v="16"/>
    <s v="ene"/>
    <n v="2025"/>
    <s v="Salida"/>
    <x v="2"/>
    <x v="2"/>
    <n v="0"/>
    <n v="14"/>
    <n v="-14"/>
    <n v="0"/>
    <n v="21000"/>
    <n v="-21000"/>
    <n v="1500"/>
  </r>
  <r>
    <n v="4982"/>
    <x v="14"/>
    <n v="16"/>
    <s v="ene"/>
    <n v="2025"/>
    <s v="Entrada"/>
    <x v="1"/>
    <x v="4"/>
    <n v="19"/>
    <n v="0"/>
    <n v="19"/>
    <n v="950"/>
    <n v="0"/>
    <n v="950"/>
    <n v="50"/>
  </r>
  <r>
    <n v="4983"/>
    <x v="14"/>
    <n v="16"/>
    <s v="ene"/>
    <n v="2025"/>
    <s v="Salida"/>
    <x v="2"/>
    <x v="1"/>
    <n v="0"/>
    <n v="13"/>
    <n v="-13"/>
    <n v="0"/>
    <n v="19500"/>
    <n v="-19500"/>
    <n v="1500"/>
  </r>
  <r>
    <n v="4984"/>
    <x v="14"/>
    <n v="16"/>
    <s v="ene"/>
    <n v="2025"/>
    <s v="Salida"/>
    <x v="2"/>
    <x v="6"/>
    <n v="0"/>
    <n v="16"/>
    <n v="-16"/>
    <n v="0"/>
    <n v="6400"/>
    <n v="-6400"/>
    <n v="400"/>
  </r>
  <r>
    <n v="4985"/>
    <x v="14"/>
    <n v="16"/>
    <s v="ene"/>
    <n v="2025"/>
    <s v="Entrada"/>
    <x v="1"/>
    <x v="3"/>
    <n v="21"/>
    <n v="0"/>
    <n v="21"/>
    <n v="42000"/>
    <n v="0"/>
    <n v="42000"/>
    <n v="2000"/>
  </r>
  <r>
    <n v="4986"/>
    <x v="14"/>
    <n v="16"/>
    <s v="ene"/>
    <n v="2025"/>
    <s v="Entrada"/>
    <x v="1"/>
    <x v="5"/>
    <n v="13"/>
    <n v="0"/>
    <n v="13"/>
    <n v="6240"/>
    <n v="0"/>
    <n v="6240"/>
    <n v="480"/>
  </r>
  <r>
    <n v="4987"/>
    <x v="14"/>
    <n v="16"/>
    <s v="ene"/>
    <n v="2025"/>
    <s v="Salida"/>
    <x v="2"/>
    <x v="0"/>
    <n v="0"/>
    <n v="13"/>
    <n v="-13"/>
    <n v="0"/>
    <n v="9750"/>
    <n v="-9750"/>
    <n v="750"/>
  </r>
  <r>
    <n v="4988"/>
    <x v="14"/>
    <n v="16"/>
    <s v="ene"/>
    <n v="2025"/>
    <s v="Entrada"/>
    <x v="1"/>
    <x v="2"/>
    <n v="12"/>
    <n v="0"/>
    <n v="12"/>
    <n v="14400"/>
    <n v="0"/>
    <n v="14400"/>
    <n v="1200"/>
  </r>
  <r>
    <n v="4989"/>
    <x v="14"/>
    <n v="16"/>
    <s v="ene"/>
    <n v="2025"/>
    <s v="Salida"/>
    <x v="2"/>
    <x v="4"/>
    <n v="0"/>
    <n v="4"/>
    <n v="-4"/>
    <n v="0"/>
    <n v="280"/>
    <n v="-280"/>
    <n v="70"/>
  </r>
  <r>
    <n v="4990"/>
    <x v="14"/>
    <n v="16"/>
    <s v="ene"/>
    <n v="2025"/>
    <s v="Salida"/>
    <x v="2"/>
    <x v="1"/>
    <n v="0"/>
    <n v="18"/>
    <n v="-18"/>
    <n v="0"/>
    <n v="27000"/>
    <n v="-27000"/>
    <n v="1500"/>
  </r>
  <r>
    <n v="4991"/>
    <x v="14"/>
    <n v="16"/>
    <s v="ene"/>
    <n v="2025"/>
    <s v="Salida"/>
    <x v="2"/>
    <x v="6"/>
    <n v="0"/>
    <n v="17"/>
    <n v="-17"/>
    <n v="0"/>
    <n v="6800"/>
    <n v="-6800"/>
    <n v="400"/>
  </r>
  <r>
    <n v="4992"/>
    <x v="14"/>
    <n v="16"/>
    <s v="ene"/>
    <n v="2025"/>
    <s v="Salida"/>
    <x v="2"/>
    <x v="3"/>
    <n v="0"/>
    <n v="18"/>
    <n v="-18"/>
    <n v="0"/>
    <n v="41400"/>
    <n v="-41400"/>
    <n v="2300"/>
  </r>
  <r>
    <n v="4993"/>
    <x v="14"/>
    <n v="16"/>
    <s v="ene"/>
    <n v="2025"/>
    <s v="Salida"/>
    <x v="2"/>
    <x v="5"/>
    <n v="0"/>
    <n v="3"/>
    <n v="-3"/>
    <n v="0"/>
    <n v="1350"/>
    <n v="-1350"/>
    <n v="450"/>
  </r>
  <r>
    <n v="4994"/>
    <x v="14"/>
    <n v="16"/>
    <s v="ene"/>
    <n v="2025"/>
    <s v="Salida"/>
    <x v="2"/>
    <x v="0"/>
    <n v="0"/>
    <n v="18"/>
    <n v="-18"/>
    <n v="0"/>
    <n v="13500"/>
    <n v="-13500"/>
    <n v="750"/>
  </r>
  <r>
    <n v="4995"/>
    <x v="14"/>
    <n v="16"/>
    <s v="ene"/>
    <n v="2025"/>
    <s v="Entrada"/>
    <x v="1"/>
    <x v="2"/>
    <n v="17"/>
    <n v="0"/>
    <n v="17"/>
    <n v="20400"/>
    <n v="0"/>
    <n v="20400"/>
    <n v="1200"/>
  </r>
  <r>
    <n v="4996"/>
    <x v="14"/>
    <n v="16"/>
    <s v="ene"/>
    <n v="2025"/>
    <s v="Salida"/>
    <x v="2"/>
    <x v="4"/>
    <n v="0"/>
    <n v="17"/>
    <n v="-17"/>
    <n v="0"/>
    <n v="1190"/>
    <n v="-1190"/>
    <n v="70"/>
  </r>
  <r>
    <n v="4997"/>
    <x v="14"/>
    <n v="16"/>
    <s v="ene"/>
    <n v="2025"/>
    <s v="Salida"/>
    <x v="2"/>
    <x v="1"/>
    <n v="0"/>
    <n v="12"/>
    <n v="-12"/>
    <n v="0"/>
    <n v="18000"/>
    <n v="-18000"/>
    <n v="1500"/>
  </r>
  <r>
    <n v="4998"/>
    <x v="14"/>
    <n v="16"/>
    <s v="ene"/>
    <n v="2025"/>
    <s v="Entrada"/>
    <x v="1"/>
    <x v="6"/>
    <n v="8"/>
    <n v="0"/>
    <n v="8"/>
    <n v="2400"/>
    <n v="0"/>
    <n v="2400"/>
    <n v="300"/>
  </r>
  <r>
    <n v="4999"/>
    <x v="14"/>
    <n v="16"/>
    <s v="ene"/>
    <n v="2025"/>
    <s v="Entrada"/>
    <x v="1"/>
    <x v="3"/>
    <n v="3"/>
    <n v="0"/>
    <n v="3"/>
    <n v="6000"/>
    <n v="0"/>
    <n v="6000"/>
    <n v="2000"/>
  </r>
  <r>
    <n v="5000"/>
    <x v="14"/>
    <n v="16"/>
    <s v="ene"/>
    <n v="2025"/>
    <s v="Salida"/>
    <x v="2"/>
    <x v="5"/>
    <n v="0"/>
    <n v="19"/>
    <n v="-19"/>
    <n v="0"/>
    <n v="8550"/>
    <n v="-8550"/>
    <n v="450"/>
  </r>
  <r>
    <n v="5001"/>
    <x v="14"/>
    <n v="16"/>
    <s v="ene"/>
    <n v="2025"/>
    <s v="Entrada"/>
    <x v="1"/>
    <x v="0"/>
    <n v="3"/>
    <n v="0"/>
    <n v="3"/>
    <n v="1950"/>
    <n v="0"/>
    <n v="1950"/>
    <n v="650"/>
  </r>
  <r>
    <n v="5002"/>
    <x v="14"/>
    <n v="16"/>
    <s v="ene"/>
    <n v="2025"/>
    <s v="Entrada"/>
    <x v="1"/>
    <x v="2"/>
    <n v="17"/>
    <n v="0"/>
    <n v="17"/>
    <n v="20400"/>
    <n v="0"/>
    <n v="20400"/>
    <n v="1200"/>
  </r>
  <r>
    <n v="5003"/>
    <x v="14"/>
    <n v="16"/>
    <s v="ene"/>
    <n v="2025"/>
    <s v="Salida"/>
    <x v="2"/>
    <x v="4"/>
    <n v="0"/>
    <n v="3"/>
    <n v="-3"/>
    <n v="0"/>
    <n v="210"/>
    <n v="-210"/>
    <n v="70"/>
  </r>
  <r>
    <n v="5004"/>
    <x v="14"/>
    <n v="16"/>
    <s v="ene"/>
    <n v="2025"/>
    <s v="Entrada"/>
    <x v="1"/>
    <x v="1"/>
    <n v="6"/>
    <n v="0"/>
    <n v="6"/>
    <n v="7200"/>
    <n v="0"/>
    <n v="7200"/>
    <n v="1200"/>
  </r>
  <r>
    <n v="5005"/>
    <x v="14"/>
    <n v="16"/>
    <s v="ene"/>
    <n v="2025"/>
    <s v="Entrada"/>
    <x v="1"/>
    <x v="6"/>
    <n v="4"/>
    <n v="0"/>
    <n v="4"/>
    <n v="1200"/>
    <n v="0"/>
    <n v="1200"/>
    <n v="300"/>
  </r>
  <r>
    <n v="5006"/>
    <x v="14"/>
    <n v="16"/>
    <s v="ene"/>
    <n v="2025"/>
    <s v="Salida"/>
    <x v="2"/>
    <x v="3"/>
    <n v="0"/>
    <n v="5"/>
    <n v="-5"/>
    <n v="0"/>
    <n v="11500"/>
    <n v="-11500"/>
    <n v="2300"/>
  </r>
  <r>
    <n v="5007"/>
    <x v="14"/>
    <n v="16"/>
    <s v="ene"/>
    <n v="2025"/>
    <s v="Entrada"/>
    <x v="1"/>
    <x v="5"/>
    <n v="8"/>
    <n v="0"/>
    <n v="8"/>
    <n v="3840"/>
    <n v="0"/>
    <n v="3840"/>
    <n v="480"/>
  </r>
  <r>
    <n v="5008"/>
    <x v="14"/>
    <n v="16"/>
    <s v="ene"/>
    <n v="2025"/>
    <s v="Salida"/>
    <x v="2"/>
    <x v="0"/>
    <n v="0"/>
    <n v="2"/>
    <n v="-2"/>
    <n v="0"/>
    <n v="1500"/>
    <n v="-1500"/>
    <n v="750"/>
  </r>
  <r>
    <n v="5009"/>
    <x v="14"/>
    <n v="16"/>
    <s v="ene"/>
    <n v="2025"/>
    <s v="Entrada"/>
    <x v="1"/>
    <x v="2"/>
    <n v="9"/>
    <n v="0"/>
    <n v="9"/>
    <n v="10800"/>
    <n v="0"/>
    <n v="10800"/>
    <n v="1200"/>
  </r>
  <r>
    <n v="5010"/>
    <x v="14"/>
    <n v="16"/>
    <s v="ene"/>
    <n v="2025"/>
    <s v="Salida"/>
    <x v="2"/>
    <x v="4"/>
    <n v="0"/>
    <n v="5"/>
    <n v="-5"/>
    <n v="0"/>
    <n v="350"/>
    <n v="-350"/>
    <n v="70"/>
  </r>
  <r>
    <n v="5011"/>
    <x v="14"/>
    <n v="16"/>
    <s v="ene"/>
    <n v="2025"/>
    <s v="Entrada"/>
    <x v="1"/>
    <x v="1"/>
    <n v="3"/>
    <n v="0"/>
    <n v="3"/>
    <n v="3600"/>
    <n v="0"/>
    <n v="3600"/>
    <n v="1200"/>
  </r>
  <r>
    <n v="5012"/>
    <x v="14"/>
    <n v="16"/>
    <s v="ene"/>
    <n v="2025"/>
    <s v="Salida"/>
    <x v="2"/>
    <x v="6"/>
    <n v="0"/>
    <n v="18"/>
    <n v="-18"/>
    <n v="0"/>
    <n v="7200"/>
    <n v="-7200"/>
    <n v="400"/>
  </r>
  <r>
    <n v="5013"/>
    <x v="14"/>
    <n v="16"/>
    <s v="ene"/>
    <n v="2025"/>
    <s v="Entrada"/>
    <x v="1"/>
    <x v="3"/>
    <n v="18"/>
    <n v="0"/>
    <n v="18"/>
    <n v="36000"/>
    <n v="0"/>
    <n v="36000"/>
    <n v="2000"/>
  </r>
  <r>
    <n v="5014"/>
    <x v="14"/>
    <n v="16"/>
    <s v="ene"/>
    <n v="2025"/>
    <s v="Entrada"/>
    <x v="1"/>
    <x v="5"/>
    <n v="3"/>
    <n v="0"/>
    <n v="3"/>
    <n v="1440"/>
    <n v="0"/>
    <n v="1440"/>
    <n v="480"/>
  </r>
  <r>
    <n v="5015"/>
    <x v="14"/>
    <n v="16"/>
    <s v="ene"/>
    <n v="2025"/>
    <s v="Entrada"/>
    <x v="1"/>
    <x v="0"/>
    <n v="18"/>
    <n v="0"/>
    <n v="18"/>
    <n v="11700"/>
    <n v="0"/>
    <n v="11700"/>
    <n v="650"/>
  </r>
  <r>
    <n v="5016"/>
    <x v="14"/>
    <n v="16"/>
    <s v="ene"/>
    <n v="2025"/>
    <s v="Salida"/>
    <x v="2"/>
    <x v="2"/>
    <n v="0"/>
    <n v="17"/>
    <n v="-17"/>
    <n v="0"/>
    <n v="25500"/>
    <n v="-25500"/>
    <n v="1500"/>
  </r>
  <r>
    <n v="5017"/>
    <x v="14"/>
    <n v="16"/>
    <s v="ene"/>
    <n v="2025"/>
    <s v="Salida"/>
    <x v="2"/>
    <x v="4"/>
    <n v="0"/>
    <n v="15"/>
    <n v="-15"/>
    <n v="0"/>
    <n v="1050"/>
    <n v="-1050"/>
    <n v="70"/>
  </r>
  <r>
    <n v="5018"/>
    <x v="14"/>
    <n v="16"/>
    <s v="ene"/>
    <n v="2025"/>
    <s v="Salida"/>
    <x v="2"/>
    <x v="1"/>
    <n v="0"/>
    <n v="19"/>
    <n v="-19"/>
    <n v="0"/>
    <n v="28500"/>
    <n v="-28500"/>
    <n v="1500"/>
  </r>
  <r>
    <n v="5019"/>
    <x v="14"/>
    <n v="16"/>
    <s v="ene"/>
    <n v="2025"/>
    <s v="Entrada"/>
    <x v="1"/>
    <x v="6"/>
    <n v="6"/>
    <n v="0"/>
    <n v="6"/>
    <n v="1800"/>
    <n v="0"/>
    <n v="1800"/>
    <n v="300"/>
  </r>
  <r>
    <n v="5020"/>
    <x v="14"/>
    <n v="16"/>
    <s v="ene"/>
    <n v="2025"/>
    <s v="Salida"/>
    <x v="2"/>
    <x v="3"/>
    <n v="0"/>
    <n v="16"/>
    <n v="-16"/>
    <n v="0"/>
    <n v="36800"/>
    <n v="-36800"/>
    <n v="2300"/>
  </r>
  <r>
    <n v="5021"/>
    <x v="14"/>
    <n v="16"/>
    <s v="ene"/>
    <n v="2025"/>
    <s v="Entrada"/>
    <x v="1"/>
    <x v="5"/>
    <n v="22"/>
    <n v="0"/>
    <n v="22"/>
    <n v="10560"/>
    <n v="0"/>
    <n v="10560"/>
    <n v="480"/>
  </r>
  <r>
    <n v="5022"/>
    <x v="14"/>
    <n v="16"/>
    <s v="ene"/>
    <n v="2025"/>
    <s v="Entrada"/>
    <x v="1"/>
    <x v="0"/>
    <n v="14"/>
    <n v="0"/>
    <n v="14"/>
    <n v="9100"/>
    <n v="0"/>
    <n v="9100"/>
    <n v="650"/>
  </r>
  <r>
    <n v="5023"/>
    <x v="14"/>
    <n v="16"/>
    <s v="ene"/>
    <n v="2025"/>
    <s v="Salida"/>
    <x v="2"/>
    <x v="2"/>
    <n v="0"/>
    <n v="17"/>
    <n v="-17"/>
    <n v="0"/>
    <n v="25500"/>
    <n v="-25500"/>
    <n v="1500"/>
  </r>
  <r>
    <n v="5024"/>
    <x v="14"/>
    <n v="16"/>
    <s v="ene"/>
    <n v="2025"/>
    <s v="Salida"/>
    <x v="2"/>
    <x v="4"/>
    <n v="0"/>
    <n v="3"/>
    <n v="-3"/>
    <n v="0"/>
    <n v="210"/>
    <n v="-210"/>
    <n v="70"/>
  </r>
  <r>
    <n v="5025"/>
    <x v="14"/>
    <n v="16"/>
    <s v="ene"/>
    <n v="2025"/>
    <s v="Salida"/>
    <x v="2"/>
    <x v="1"/>
    <n v="0"/>
    <n v="4"/>
    <n v="-4"/>
    <n v="0"/>
    <n v="6000"/>
    <n v="-6000"/>
    <n v="1500"/>
  </r>
  <r>
    <n v="5026"/>
    <x v="14"/>
    <n v="16"/>
    <s v="ene"/>
    <n v="2025"/>
    <s v="Entrada"/>
    <x v="1"/>
    <x v="6"/>
    <n v="8"/>
    <n v="0"/>
    <n v="8"/>
    <n v="2400"/>
    <n v="0"/>
    <n v="2400"/>
    <n v="300"/>
  </r>
  <r>
    <n v="5027"/>
    <x v="14"/>
    <n v="16"/>
    <s v="ene"/>
    <n v="2025"/>
    <s v="Salida"/>
    <x v="2"/>
    <x v="3"/>
    <n v="0"/>
    <n v="10"/>
    <n v="-10"/>
    <n v="0"/>
    <n v="23000"/>
    <n v="-23000"/>
    <n v="2300"/>
  </r>
  <r>
    <n v="5028"/>
    <x v="14"/>
    <n v="16"/>
    <s v="ene"/>
    <n v="2025"/>
    <s v="Entrada"/>
    <x v="1"/>
    <x v="5"/>
    <n v="3"/>
    <n v="0"/>
    <n v="3"/>
    <n v="1440"/>
    <n v="0"/>
    <n v="1440"/>
    <n v="480"/>
  </r>
  <r>
    <n v="5029"/>
    <x v="14"/>
    <n v="16"/>
    <s v="ene"/>
    <n v="2025"/>
    <s v="Salida"/>
    <x v="2"/>
    <x v="0"/>
    <n v="0"/>
    <n v="10"/>
    <n v="-10"/>
    <n v="0"/>
    <n v="7500"/>
    <n v="-7500"/>
    <n v="750"/>
  </r>
  <r>
    <n v="5030"/>
    <x v="14"/>
    <n v="16"/>
    <s v="ene"/>
    <n v="2025"/>
    <s v="Salida"/>
    <x v="2"/>
    <x v="2"/>
    <n v="0"/>
    <n v="17"/>
    <n v="-17"/>
    <n v="0"/>
    <n v="25500"/>
    <n v="-25500"/>
    <n v="1500"/>
  </r>
  <r>
    <n v="5031"/>
    <x v="14"/>
    <n v="16"/>
    <s v="ene"/>
    <n v="2025"/>
    <s v="Salida"/>
    <x v="2"/>
    <x v="4"/>
    <n v="0"/>
    <n v="5"/>
    <n v="-5"/>
    <n v="0"/>
    <n v="350"/>
    <n v="-350"/>
    <n v="70"/>
  </r>
  <r>
    <n v="5032"/>
    <x v="14"/>
    <n v="16"/>
    <s v="ene"/>
    <n v="2025"/>
    <s v="Salida"/>
    <x v="2"/>
    <x v="1"/>
    <n v="0"/>
    <n v="14"/>
    <n v="-14"/>
    <n v="0"/>
    <n v="21000"/>
    <n v="-21000"/>
    <n v="1500"/>
  </r>
  <r>
    <n v="5033"/>
    <x v="14"/>
    <n v="16"/>
    <s v="ene"/>
    <n v="2025"/>
    <s v="Salida"/>
    <x v="2"/>
    <x v="6"/>
    <n v="0"/>
    <n v="3"/>
    <n v="-3"/>
    <n v="0"/>
    <n v="1200"/>
    <n v="-1200"/>
    <n v="400"/>
  </r>
  <r>
    <n v="5034"/>
    <x v="14"/>
    <n v="16"/>
    <s v="ene"/>
    <n v="2025"/>
    <s v="Salida"/>
    <x v="2"/>
    <x v="3"/>
    <n v="0"/>
    <n v="15"/>
    <n v="-15"/>
    <n v="0"/>
    <n v="34500"/>
    <n v="-34500"/>
    <n v="2300"/>
  </r>
  <r>
    <n v="5035"/>
    <x v="14"/>
    <n v="16"/>
    <s v="ene"/>
    <n v="2025"/>
    <s v="Entrada"/>
    <x v="1"/>
    <x v="5"/>
    <n v="19"/>
    <n v="0"/>
    <n v="19"/>
    <n v="9120"/>
    <n v="0"/>
    <n v="9120"/>
    <n v="480"/>
  </r>
  <r>
    <n v="5036"/>
    <x v="14"/>
    <n v="16"/>
    <s v="ene"/>
    <n v="2025"/>
    <s v="Salida"/>
    <x v="2"/>
    <x v="0"/>
    <n v="0"/>
    <n v="10"/>
    <n v="-10"/>
    <n v="0"/>
    <n v="7500"/>
    <n v="-7500"/>
    <n v="750"/>
  </r>
  <r>
    <n v="5037"/>
    <x v="14"/>
    <n v="16"/>
    <s v="ene"/>
    <n v="2025"/>
    <s v="Entrada"/>
    <x v="1"/>
    <x v="2"/>
    <n v="9"/>
    <n v="0"/>
    <n v="9"/>
    <n v="10800"/>
    <n v="0"/>
    <n v="10800"/>
    <n v="1200"/>
  </r>
  <r>
    <n v="5038"/>
    <x v="14"/>
    <n v="16"/>
    <s v="ene"/>
    <n v="2025"/>
    <s v="Entrada"/>
    <x v="1"/>
    <x v="4"/>
    <n v="18"/>
    <n v="0"/>
    <n v="18"/>
    <n v="900"/>
    <n v="0"/>
    <n v="900"/>
    <n v="50"/>
  </r>
  <r>
    <n v="5039"/>
    <x v="14"/>
    <n v="16"/>
    <s v="ene"/>
    <n v="2025"/>
    <s v="Salida"/>
    <x v="2"/>
    <x v="1"/>
    <n v="0"/>
    <n v="3"/>
    <n v="-3"/>
    <n v="0"/>
    <n v="4500"/>
    <n v="-4500"/>
    <n v="1500"/>
  </r>
  <r>
    <n v="5040"/>
    <x v="14"/>
    <n v="16"/>
    <s v="ene"/>
    <n v="2025"/>
    <s v="Entrada"/>
    <x v="1"/>
    <x v="6"/>
    <n v="2"/>
    <n v="0"/>
    <n v="2"/>
    <n v="600"/>
    <n v="0"/>
    <n v="600"/>
    <n v="300"/>
  </r>
  <r>
    <n v="5041"/>
    <x v="14"/>
    <n v="16"/>
    <s v="ene"/>
    <n v="2025"/>
    <s v="Salida"/>
    <x v="2"/>
    <x v="3"/>
    <n v="0"/>
    <n v="20"/>
    <n v="-20"/>
    <n v="0"/>
    <n v="46000"/>
    <n v="-46000"/>
    <n v="2300"/>
  </r>
  <r>
    <n v="5042"/>
    <x v="14"/>
    <n v="16"/>
    <s v="ene"/>
    <n v="2025"/>
    <s v="Salida"/>
    <x v="2"/>
    <x v="5"/>
    <n v="0"/>
    <n v="17"/>
    <n v="-17"/>
    <n v="0"/>
    <n v="7650"/>
    <n v="-7650"/>
    <n v="450"/>
  </r>
  <r>
    <n v="5043"/>
    <x v="14"/>
    <n v="16"/>
    <s v="ene"/>
    <n v="2025"/>
    <s v="Entrada"/>
    <x v="1"/>
    <x v="0"/>
    <n v="3"/>
    <n v="0"/>
    <n v="3"/>
    <n v="1950"/>
    <n v="0"/>
    <n v="1950"/>
    <n v="650"/>
  </r>
  <r>
    <n v="5044"/>
    <x v="14"/>
    <n v="16"/>
    <s v="ene"/>
    <n v="2025"/>
    <s v="Entrada"/>
    <x v="1"/>
    <x v="2"/>
    <n v="3"/>
    <n v="0"/>
    <n v="3"/>
    <n v="3600"/>
    <n v="0"/>
    <n v="3600"/>
    <n v="1200"/>
  </r>
  <r>
    <n v="5045"/>
    <x v="14"/>
    <n v="16"/>
    <s v="ene"/>
    <n v="2025"/>
    <s v="Entrada"/>
    <x v="1"/>
    <x v="4"/>
    <n v="3"/>
    <n v="0"/>
    <n v="3"/>
    <n v="150"/>
    <n v="0"/>
    <n v="150"/>
    <n v="50"/>
  </r>
  <r>
    <n v="5046"/>
    <x v="14"/>
    <n v="16"/>
    <s v="ene"/>
    <n v="2025"/>
    <s v="Salida"/>
    <x v="2"/>
    <x v="1"/>
    <n v="0"/>
    <n v="4"/>
    <n v="-4"/>
    <n v="0"/>
    <n v="6000"/>
    <n v="-6000"/>
    <n v="1500"/>
  </r>
  <r>
    <n v="5047"/>
    <x v="14"/>
    <n v="16"/>
    <s v="ene"/>
    <n v="2025"/>
    <s v="Entrada"/>
    <x v="1"/>
    <x v="6"/>
    <n v="13"/>
    <n v="0"/>
    <n v="13"/>
    <n v="3900"/>
    <n v="0"/>
    <n v="3900"/>
    <n v="300"/>
  </r>
  <r>
    <n v="5048"/>
    <x v="14"/>
    <n v="16"/>
    <s v="ene"/>
    <n v="2025"/>
    <s v="Entrada"/>
    <x v="1"/>
    <x v="3"/>
    <n v="3"/>
    <n v="0"/>
    <n v="3"/>
    <n v="6000"/>
    <n v="0"/>
    <n v="6000"/>
    <n v="2000"/>
  </r>
  <r>
    <n v="5049"/>
    <x v="14"/>
    <n v="16"/>
    <s v="ene"/>
    <n v="2025"/>
    <s v="Salida"/>
    <x v="2"/>
    <x v="5"/>
    <n v="0"/>
    <n v="2"/>
    <n v="-2"/>
    <n v="0"/>
    <n v="900"/>
    <n v="-900"/>
    <n v="450"/>
  </r>
  <r>
    <n v="5050"/>
    <x v="14"/>
    <n v="16"/>
    <s v="ene"/>
    <n v="2025"/>
    <s v="Entrada"/>
    <x v="1"/>
    <x v="0"/>
    <n v="16"/>
    <n v="0"/>
    <n v="16"/>
    <n v="10400"/>
    <n v="0"/>
    <n v="10400"/>
    <n v="650"/>
  </r>
  <r>
    <n v="5051"/>
    <x v="14"/>
    <n v="16"/>
    <s v="ene"/>
    <n v="2025"/>
    <s v="Entrada"/>
    <x v="1"/>
    <x v="2"/>
    <n v="14"/>
    <n v="0"/>
    <n v="14"/>
    <n v="16800"/>
    <n v="0"/>
    <n v="16800"/>
    <n v="1200"/>
  </r>
  <r>
    <n v="5052"/>
    <x v="14"/>
    <n v="16"/>
    <s v="ene"/>
    <n v="2025"/>
    <s v="Entrada"/>
    <x v="1"/>
    <x v="4"/>
    <n v="16"/>
    <n v="0"/>
    <n v="16"/>
    <n v="800"/>
    <n v="0"/>
    <n v="800"/>
    <n v="50"/>
  </r>
  <r>
    <n v="5053"/>
    <x v="14"/>
    <n v="16"/>
    <s v="ene"/>
    <n v="2025"/>
    <s v="Entrada"/>
    <x v="1"/>
    <x v="1"/>
    <n v="22"/>
    <n v="0"/>
    <n v="22"/>
    <n v="26400"/>
    <n v="0"/>
    <n v="26400"/>
    <n v="1200"/>
  </r>
  <r>
    <n v="5054"/>
    <x v="14"/>
    <n v="16"/>
    <s v="ene"/>
    <n v="2025"/>
    <s v="Salida"/>
    <x v="2"/>
    <x v="6"/>
    <n v="0"/>
    <n v="16"/>
    <n v="-16"/>
    <n v="0"/>
    <n v="6400"/>
    <n v="-6400"/>
    <n v="400"/>
  </r>
  <r>
    <n v="5055"/>
    <x v="14"/>
    <n v="16"/>
    <s v="ene"/>
    <n v="2025"/>
    <s v="Salida"/>
    <x v="2"/>
    <x v="3"/>
    <n v="0"/>
    <n v="12"/>
    <n v="-12"/>
    <n v="0"/>
    <n v="27600"/>
    <n v="-27600"/>
    <n v="2300"/>
  </r>
  <r>
    <n v="5056"/>
    <x v="14"/>
    <n v="16"/>
    <s v="ene"/>
    <n v="2025"/>
    <s v="Entrada"/>
    <x v="1"/>
    <x v="5"/>
    <n v="5"/>
    <n v="0"/>
    <n v="5"/>
    <n v="2400"/>
    <n v="0"/>
    <n v="2400"/>
    <n v="480"/>
  </r>
  <r>
    <n v="5057"/>
    <x v="14"/>
    <n v="16"/>
    <s v="ene"/>
    <n v="2025"/>
    <s v="Entrada"/>
    <x v="1"/>
    <x v="0"/>
    <n v="21"/>
    <n v="0"/>
    <n v="21"/>
    <n v="13650"/>
    <n v="0"/>
    <n v="13650"/>
    <n v="650"/>
  </r>
  <r>
    <n v="5058"/>
    <x v="14"/>
    <n v="16"/>
    <s v="ene"/>
    <n v="2025"/>
    <s v="Entrada"/>
    <x v="1"/>
    <x v="2"/>
    <n v="5"/>
    <n v="0"/>
    <n v="5"/>
    <n v="6000"/>
    <n v="0"/>
    <n v="6000"/>
    <n v="1200"/>
  </r>
  <r>
    <n v="5059"/>
    <x v="15"/>
    <n v="17"/>
    <s v="ene"/>
    <n v="2025"/>
    <s v="Entrada"/>
    <x v="1"/>
    <x v="4"/>
    <n v="1"/>
    <n v="0"/>
    <n v="1"/>
    <n v="50"/>
    <n v="0"/>
    <n v="50"/>
    <n v="50"/>
  </r>
  <r>
    <n v="5060"/>
    <x v="15"/>
    <n v="17"/>
    <s v="ene"/>
    <n v="2025"/>
    <s v="Entrada"/>
    <x v="1"/>
    <x v="1"/>
    <n v="7"/>
    <n v="0"/>
    <n v="7"/>
    <n v="8400"/>
    <n v="0"/>
    <n v="8400"/>
    <n v="1200"/>
  </r>
  <r>
    <n v="5061"/>
    <x v="15"/>
    <n v="17"/>
    <s v="ene"/>
    <n v="2025"/>
    <s v="Entrada"/>
    <x v="1"/>
    <x v="6"/>
    <n v="16"/>
    <n v="0"/>
    <n v="16"/>
    <n v="4800"/>
    <n v="0"/>
    <n v="4800"/>
    <n v="300"/>
  </r>
  <r>
    <n v="5062"/>
    <x v="15"/>
    <n v="17"/>
    <s v="ene"/>
    <n v="2025"/>
    <s v="Salida"/>
    <x v="2"/>
    <x v="3"/>
    <n v="0"/>
    <n v="17"/>
    <n v="-17"/>
    <n v="0"/>
    <n v="39100"/>
    <n v="-39100"/>
    <n v="2300"/>
  </r>
  <r>
    <n v="5063"/>
    <x v="15"/>
    <n v="17"/>
    <s v="ene"/>
    <n v="2025"/>
    <s v="Salida"/>
    <x v="2"/>
    <x v="5"/>
    <n v="0"/>
    <n v="17"/>
    <n v="-17"/>
    <n v="0"/>
    <n v="7650"/>
    <n v="-7650"/>
    <n v="450"/>
  </r>
  <r>
    <n v="5064"/>
    <x v="15"/>
    <n v="17"/>
    <s v="ene"/>
    <n v="2025"/>
    <s v="Salida"/>
    <x v="2"/>
    <x v="0"/>
    <n v="0"/>
    <n v="13"/>
    <n v="-13"/>
    <n v="0"/>
    <n v="9750"/>
    <n v="-9750"/>
    <n v="750"/>
  </r>
  <r>
    <n v="5065"/>
    <x v="15"/>
    <n v="17"/>
    <s v="ene"/>
    <n v="2025"/>
    <s v="Salida"/>
    <x v="2"/>
    <x v="2"/>
    <n v="0"/>
    <n v="16"/>
    <n v="-16"/>
    <n v="0"/>
    <n v="24000"/>
    <n v="-24000"/>
    <n v="1500"/>
  </r>
  <r>
    <n v="5066"/>
    <x v="15"/>
    <n v="17"/>
    <s v="ene"/>
    <n v="2025"/>
    <s v="Salida"/>
    <x v="2"/>
    <x v="4"/>
    <n v="0"/>
    <n v="3"/>
    <n v="-3"/>
    <n v="0"/>
    <n v="210"/>
    <n v="-210"/>
    <n v="70"/>
  </r>
  <r>
    <n v="5067"/>
    <x v="15"/>
    <n v="17"/>
    <s v="ene"/>
    <n v="2025"/>
    <s v="Salida"/>
    <x v="2"/>
    <x v="1"/>
    <n v="0"/>
    <n v="2"/>
    <n v="-2"/>
    <n v="0"/>
    <n v="3000"/>
    <n v="-3000"/>
    <n v="1500"/>
  </r>
  <r>
    <n v="5068"/>
    <x v="15"/>
    <n v="17"/>
    <s v="ene"/>
    <n v="2025"/>
    <s v="Salida"/>
    <x v="2"/>
    <x v="6"/>
    <n v="0"/>
    <n v="17"/>
    <n v="-17"/>
    <n v="0"/>
    <n v="6800"/>
    <n v="-6800"/>
    <n v="400"/>
  </r>
  <r>
    <n v="5069"/>
    <x v="15"/>
    <n v="17"/>
    <s v="ene"/>
    <n v="2025"/>
    <s v="Salida"/>
    <x v="2"/>
    <x v="3"/>
    <n v="0"/>
    <n v="2"/>
    <n v="-2"/>
    <n v="0"/>
    <n v="4600"/>
    <n v="-4600"/>
    <n v="2300"/>
  </r>
  <r>
    <n v="5070"/>
    <x v="15"/>
    <n v="17"/>
    <s v="ene"/>
    <n v="2025"/>
    <s v="Entrada"/>
    <x v="1"/>
    <x v="5"/>
    <n v="8"/>
    <n v="0"/>
    <n v="8"/>
    <n v="3840"/>
    <n v="0"/>
    <n v="3840"/>
    <n v="480"/>
  </r>
  <r>
    <n v="5071"/>
    <x v="15"/>
    <n v="17"/>
    <s v="ene"/>
    <n v="2025"/>
    <s v="Salida"/>
    <x v="2"/>
    <x v="0"/>
    <n v="0"/>
    <n v="17"/>
    <n v="-17"/>
    <n v="0"/>
    <n v="12750"/>
    <n v="-12750"/>
    <n v="750"/>
  </r>
  <r>
    <n v="5072"/>
    <x v="15"/>
    <n v="17"/>
    <s v="ene"/>
    <n v="2025"/>
    <s v="Salida"/>
    <x v="2"/>
    <x v="2"/>
    <n v="0"/>
    <n v="10"/>
    <n v="-10"/>
    <n v="0"/>
    <n v="15000"/>
    <n v="-15000"/>
    <n v="1500"/>
  </r>
  <r>
    <n v="5073"/>
    <x v="15"/>
    <n v="17"/>
    <s v="ene"/>
    <n v="2025"/>
    <s v="Salida"/>
    <x v="2"/>
    <x v="4"/>
    <n v="0"/>
    <n v="15"/>
    <n v="-15"/>
    <n v="0"/>
    <n v="1050"/>
    <n v="-1050"/>
    <n v="70"/>
  </r>
  <r>
    <n v="5074"/>
    <x v="15"/>
    <n v="17"/>
    <s v="ene"/>
    <n v="2025"/>
    <s v="Salida"/>
    <x v="2"/>
    <x v="1"/>
    <n v="0"/>
    <n v="17"/>
    <n v="-17"/>
    <n v="0"/>
    <n v="25500"/>
    <n v="-25500"/>
    <n v="1500"/>
  </r>
  <r>
    <n v="5075"/>
    <x v="15"/>
    <n v="17"/>
    <s v="ene"/>
    <n v="2025"/>
    <s v="Salida"/>
    <x v="2"/>
    <x v="6"/>
    <n v="0"/>
    <n v="3"/>
    <n v="-3"/>
    <n v="0"/>
    <n v="1200"/>
    <n v="-1200"/>
    <n v="400"/>
  </r>
  <r>
    <n v="5076"/>
    <x v="15"/>
    <n v="17"/>
    <s v="ene"/>
    <n v="2025"/>
    <s v="Salida"/>
    <x v="2"/>
    <x v="3"/>
    <n v="0"/>
    <n v="17"/>
    <n v="-17"/>
    <n v="0"/>
    <n v="39100"/>
    <n v="-39100"/>
    <n v="2300"/>
  </r>
  <r>
    <n v="5077"/>
    <x v="15"/>
    <n v="17"/>
    <s v="ene"/>
    <n v="2025"/>
    <s v="Salida"/>
    <x v="2"/>
    <x v="5"/>
    <n v="0"/>
    <n v="11"/>
    <n v="-11"/>
    <n v="0"/>
    <n v="4950"/>
    <n v="-4950"/>
    <n v="450"/>
  </r>
  <r>
    <n v="5078"/>
    <x v="15"/>
    <n v="17"/>
    <s v="ene"/>
    <n v="2025"/>
    <s v="Entrada"/>
    <x v="1"/>
    <x v="0"/>
    <n v="4"/>
    <n v="0"/>
    <n v="4"/>
    <n v="2600"/>
    <n v="0"/>
    <n v="2600"/>
    <n v="650"/>
  </r>
  <r>
    <n v="5079"/>
    <x v="15"/>
    <n v="17"/>
    <s v="ene"/>
    <n v="2025"/>
    <s v="Entrada"/>
    <x v="1"/>
    <x v="2"/>
    <n v="16"/>
    <n v="0"/>
    <n v="16"/>
    <n v="19200"/>
    <n v="0"/>
    <n v="19200"/>
    <n v="1200"/>
  </r>
  <r>
    <n v="5080"/>
    <x v="15"/>
    <n v="17"/>
    <s v="ene"/>
    <n v="2025"/>
    <s v="Entrada"/>
    <x v="1"/>
    <x v="4"/>
    <n v="3"/>
    <n v="0"/>
    <n v="3"/>
    <n v="150"/>
    <n v="0"/>
    <n v="150"/>
    <n v="50"/>
  </r>
  <r>
    <n v="5081"/>
    <x v="15"/>
    <n v="17"/>
    <s v="ene"/>
    <n v="2025"/>
    <s v="Salida"/>
    <x v="2"/>
    <x v="1"/>
    <n v="0"/>
    <n v="2"/>
    <n v="-2"/>
    <n v="0"/>
    <n v="3000"/>
    <n v="-3000"/>
    <n v="1500"/>
  </r>
  <r>
    <n v="5082"/>
    <x v="15"/>
    <n v="17"/>
    <s v="ene"/>
    <n v="2025"/>
    <s v="Salida"/>
    <x v="2"/>
    <x v="6"/>
    <n v="0"/>
    <n v="17"/>
    <n v="-17"/>
    <n v="0"/>
    <n v="6800"/>
    <n v="-6800"/>
    <n v="400"/>
  </r>
  <r>
    <n v="5083"/>
    <x v="15"/>
    <n v="17"/>
    <s v="ene"/>
    <n v="2025"/>
    <s v="Entrada"/>
    <x v="1"/>
    <x v="3"/>
    <n v="3"/>
    <n v="0"/>
    <n v="3"/>
    <n v="6000"/>
    <n v="0"/>
    <n v="6000"/>
    <n v="2000"/>
  </r>
  <r>
    <n v="5084"/>
    <x v="15"/>
    <n v="17"/>
    <s v="ene"/>
    <n v="2025"/>
    <s v="Entrada"/>
    <x v="1"/>
    <x v="5"/>
    <n v="3"/>
    <n v="0"/>
    <n v="3"/>
    <n v="1440"/>
    <n v="0"/>
    <n v="1440"/>
    <n v="480"/>
  </r>
  <r>
    <n v="5085"/>
    <x v="15"/>
    <n v="17"/>
    <s v="ene"/>
    <n v="2025"/>
    <s v="Entrada"/>
    <x v="1"/>
    <x v="0"/>
    <n v="3"/>
    <n v="0"/>
    <n v="3"/>
    <n v="1950"/>
    <n v="0"/>
    <n v="1950"/>
    <n v="650"/>
  </r>
  <r>
    <n v="5086"/>
    <x v="15"/>
    <n v="17"/>
    <s v="ene"/>
    <n v="2025"/>
    <s v="Salida"/>
    <x v="2"/>
    <x v="2"/>
    <n v="0"/>
    <n v="18"/>
    <n v="-18"/>
    <n v="0"/>
    <n v="27000"/>
    <n v="-27000"/>
    <n v="1500"/>
  </r>
  <r>
    <n v="5087"/>
    <x v="15"/>
    <n v="17"/>
    <s v="ene"/>
    <n v="2025"/>
    <s v="Entrada"/>
    <x v="1"/>
    <x v="4"/>
    <n v="15"/>
    <n v="0"/>
    <n v="15"/>
    <n v="750"/>
    <n v="0"/>
    <n v="750"/>
    <n v="50"/>
  </r>
  <r>
    <n v="5088"/>
    <x v="15"/>
    <n v="17"/>
    <s v="ene"/>
    <n v="2025"/>
    <s v="Salida"/>
    <x v="2"/>
    <x v="1"/>
    <n v="0"/>
    <n v="13"/>
    <n v="-13"/>
    <n v="0"/>
    <n v="19500"/>
    <n v="-19500"/>
    <n v="1500"/>
  </r>
  <r>
    <n v="5089"/>
    <x v="15"/>
    <n v="17"/>
    <s v="ene"/>
    <n v="2025"/>
    <s v="Salida"/>
    <x v="2"/>
    <x v="6"/>
    <n v="0"/>
    <n v="17"/>
    <n v="-17"/>
    <n v="0"/>
    <n v="6800"/>
    <n v="-6800"/>
    <n v="400"/>
  </r>
  <r>
    <n v="5090"/>
    <x v="15"/>
    <n v="17"/>
    <s v="ene"/>
    <n v="2025"/>
    <s v="Entrada"/>
    <x v="1"/>
    <x v="3"/>
    <n v="2"/>
    <n v="0"/>
    <n v="2"/>
    <n v="4000"/>
    <n v="0"/>
    <n v="4000"/>
    <n v="2000"/>
  </r>
  <r>
    <n v="5091"/>
    <x v="15"/>
    <n v="17"/>
    <s v="ene"/>
    <n v="2025"/>
    <s v="Entrada"/>
    <x v="1"/>
    <x v="5"/>
    <n v="3"/>
    <n v="0"/>
    <n v="3"/>
    <n v="1440"/>
    <n v="0"/>
    <n v="1440"/>
    <n v="480"/>
  </r>
  <r>
    <n v="5092"/>
    <x v="15"/>
    <n v="17"/>
    <s v="ene"/>
    <n v="2025"/>
    <s v="Salida"/>
    <x v="2"/>
    <x v="0"/>
    <n v="0"/>
    <n v="20"/>
    <n v="-20"/>
    <n v="0"/>
    <n v="15000"/>
    <n v="-15000"/>
    <n v="750"/>
  </r>
  <r>
    <n v="5093"/>
    <x v="15"/>
    <n v="17"/>
    <s v="ene"/>
    <n v="2025"/>
    <s v="Salida"/>
    <x v="2"/>
    <x v="2"/>
    <n v="0"/>
    <n v="18"/>
    <n v="-18"/>
    <n v="0"/>
    <n v="27000"/>
    <n v="-27000"/>
    <n v="1500"/>
  </r>
  <r>
    <n v="5094"/>
    <x v="15"/>
    <n v="17"/>
    <s v="ene"/>
    <n v="2025"/>
    <s v="Salida"/>
    <x v="2"/>
    <x v="4"/>
    <n v="0"/>
    <n v="3"/>
    <n v="-3"/>
    <n v="0"/>
    <n v="210"/>
    <n v="-210"/>
    <n v="70"/>
  </r>
  <r>
    <n v="5095"/>
    <x v="15"/>
    <n v="17"/>
    <s v="ene"/>
    <n v="2025"/>
    <s v="Salida"/>
    <x v="2"/>
    <x v="1"/>
    <n v="0"/>
    <n v="2"/>
    <n v="-2"/>
    <n v="0"/>
    <n v="3000"/>
    <n v="-3000"/>
    <n v="1500"/>
  </r>
  <r>
    <n v="5096"/>
    <x v="15"/>
    <n v="17"/>
    <s v="ene"/>
    <n v="2025"/>
    <s v="Entrada"/>
    <x v="1"/>
    <x v="6"/>
    <n v="3"/>
    <n v="0"/>
    <n v="3"/>
    <n v="900"/>
    <n v="0"/>
    <n v="900"/>
    <n v="300"/>
  </r>
  <r>
    <n v="5097"/>
    <x v="15"/>
    <n v="17"/>
    <s v="ene"/>
    <n v="2025"/>
    <s v="Entrada"/>
    <x v="1"/>
    <x v="3"/>
    <n v="13"/>
    <n v="0"/>
    <n v="13"/>
    <n v="26000"/>
    <n v="0"/>
    <n v="26000"/>
    <n v="2000"/>
  </r>
  <r>
    <n v="5098"/>
    <x v="15"/>
    <n v="17"/>
    <s v="ene"/>
    <n v="2025"/>
    <s v="Entrada"/>
    <x v="1"/>
    <x v="5"/>
    <n v="1"/>
    <n v="0"/>
    <n v="1"/>
    <n v="480"/>
    <n v="0"/>
    <n v="480"/>
    <n v="480"/>
  </r>
  <r>
    <n v="5099"/>
    <x v="15"/>
    <n v="17"/>
    <s v="ene"/>
    <n v="2025"/>
    <s v="Salida"/>
    <x v="2"/>
    <x v="0"/>
    <n v="0"/>
    <n v="10"/>
    <n v="-10"/>
    <n v="0"/>
    <n v="7500"/>
    <n v="-7500"/>
    <n v="750"/>
  </r>
  <r>
    <n v="5100"/>
    <x v="15"/>
    <n v="17"/>
    <s v="ene"/>
    <n v="2025"/>
    <s v="Entrada"/>
    <x v="1"/>
    <x v="2"/>
    <n v="14"/>
    <n v="0"/>
    <n v="14"/>
    <n v="16800"/>
    <n v="0"/>
    <n v="16800"/>
    <n v="1200"/>
  </r>
  <r>
    <n v="5101"/>
    <x v="15"/>
    <n v="17"/>
    <s v="ene"/>
    <n v="2025"/>
    <s v="Salida"/>
    <x v="2"/>
    <x v="4"/>
    <n v="0"/>
    <n v="15"/>
    <n v="-15"/>
    <n v="0"/>
    <n v="1050"/>
    <n v="-1050"/>
    <n v="70"/>
  </r>
  <r>
    <n v="5102"/>
    <x v="15"/>
    <n v="17"/>
    <s v="ene"/>
    <n v="2025"/>
    <s v="Entrada"/>
    <x v="1"/>
    <x v="1"/>
    <n v="17"/>
    <n v="0"/>
    <n v="17"/>
    <n v="20400"/>
    <n v="0"/>
    <n v="20400"/>
    <n v="1200"/>
  </r>
  <r>
    <n v="5103"/>
    <x v="15"/>
    <n v="17"/>
    <s v="ene"/>
    <n v="2025"/>
    <s v="Salida"/>
    <x v="2"/>
    <x v="6"/>
    <n v="0"/>
    <n v="17"/>
    <n v="-17"/>
    <n v="0"/>
    <n v="6800"/>
    <n v="-6800"/>
    <n v="400"/>
  </r>
  <r>
    <n v="5104"/>
    <x v="15"/>
    <n v="17"/>
    <s v="ene"/>
    <n v="2025"/>
    <s v="Salida"/>
    <x v="2"/>
    <x v="3"/>
    <n v="0"/>
    <n v="17"/>
    <n v="-17"/>
    <n v="0"/>
    <n v="39100"/>
    <n v="-39100"/>
    <n v="2300"/>
  </r>
  <r>
    <n v="5105"/>
    <x v="15"/>
    <n v="17"/>
    <s v="ene"/>
    <n v="2025"/>
    <s v="Entrada"/>
    <x v="1"/>
    <x v="5"/>
    <n v="3"/>
    <n v="0"/>
    <n v="3"/>
    <n v="1440"/>
    <n v="0"/>
    <n v="1440"/>
    <n v="480"/>
  </r>
  <r>
    <n v="5106"/>
    <x v="15"/>
    <n v="17"/>
    <s v="ene"/>
    <n v="2025"/>
    <s v="Salida"/>
    <x v="2"/>
    <x v="0"/>
    <n v="0"/>
    <n v="18"/>
    <n v="-18"/>
    <n v="0"/>
    <n v="13500"/>
    <n v="-13500"/>
    <n v="750"/>
  </r>
  <r>
    <n v="5107"/>
    <x v="15"/>
    <n v="17"/>
    <s v="ene"/>
    <n v="2025"/>
    <s v="Salida"/>
    <x v="2"/>
    <x v="2"/>
    <n v="0"/>
    <n v="4"/>
    <n v="-4"/>
    <n v="0"/>
    <n v="6000"/>
    <n v="-6000"/>
    <n v="1500"/>
  </r>
  <r>
    <n v="5108"/>
    <x v="15"/>
    <n v="17"/>
    <s v="ene"/>
    <n v="2025"/>
    <s v="Salida"/>
    <x v="2"/>
    <x v="4"/>
    <n v="0"/>
    <n v="5"/>
    <n v="-5"/>
    <n v="0"/>
    <n v="350"/>
    <n v="-350"/>
    <n v="70"/>
  </r>
  <r>
    <n v="5109"/>
    <x v="15"/>
    <n v="17"/>
    <s v="ene"/>
    <n v="2025"/>
    <s v="Entrada"/>
    <x v="1"/>
    <x v="1"/>
    <n v="3"/>
    <n v="0"/>
    <n v="3"/>
    <n v="3600"/>
    <n v="0"/>
    <n v="3600"/>
    <n v="1200"/>
  </r>
  <r>
    <n v="5110"/>
    <x v="15"/>
    <n v="17"/>
    <s v="ene"/>
    <n v="2025"/>
    <s v="Salida"/>
    <x v="2"/>
    <x v="6"/>
    <n v="0"/>
    <n v="20"/>
    <n v="-20"/>
    <n v="0"/>
    <n v="8000"/>
    <n v="-8000"/>
    <n v="400"/>
  </r>
  <r>
    <n v="5111"/>
    <x v="15"/>
    <n v="17"/>
    <s v="ene"/>
    <n v="2025"/>
    <s v="Entrada"/>
    <x v="1"/>
    <x v="3"/>
    <n v="11"/>
    <n v="0"/>
    <n v="11"/>
    <n v="22000"/>
    <n v="0"/>
    <n v="22000"/>
    <n v="2000"/>
  </r>
  <r>
    <n v="5112"/>
    <x v="15"/>
    <n v="17"/>
    <s v="ene"/>
    <n v="2025"/>
    <s v="Salida"/>
    <x v="2"/>
    <x v="5"/>
    <n v="0"/>
    <n v="17"/>
    <n v="-17"/>
    <n v="0"/>
    <n v="7650"/>
    <n v="-7650"/>
    <n v="450"/>
  </r>
  <r>
    <n v="5113"/>
    <x v="15"/>
    <n v="17"/>
    <s v="ene"/>
    <n v="2025"/>
    <s v="Entrada"/>
    <x v="1"/>
    <x v="0"/>
    <n v="4"/>
    <n v="0"/>
    <n v="4"/>
    <n v="2600"/>
    <n v="0"/>
    <n v="2600"/>
    <n v="650"/>
  </r>
  <r>
    <n v="5114"/>
    <x v="15"/>
    <n v="17"/>
    <s v="ene"/>
    <n v="2025"/>
    <s v="Entrada"/>
    <x v="1"/>
    <x v="2"/>
    <n v="4"/>
    <n v="0"/>
    <n v="4"/>
    <n v="4800"/>
    <n v="0"/>
    <n v="4800"/>
    <n v="1200"/>
  </r>
  <r>
    <n v="5115"/>
    <x v="15"/>
    <n v="17"/>
    <s v="ene"/>
    <n v="2025"/>
    <s v="Salida"/>
    <x v="2"/>
    <x v="4"/>
    <n v="0"/>
    <n v="14"/>
    <n v="-14"/>
    <n v="0"/>
    <n v="980"/>
    <n v="-980"/>
    <n v="70"/>
  </r>
  <r>
    <n v="5116"/>
    <x v="15"/>
    <n v="17"/>
    <s v="ene"/>
    <n v="2025"/>
    <s v="Entrada"/>
    <x v="1"/>
    <x v="1"/>
    <n v="15"/>
    <n v="0"/>
    <n v="15"/>
    <n v="18000"/>
    <n v="0"/>
    <n v="18000"/>
    <n v="1200"/>
  </r>
  <r>
    <n v="5117"/>
    <x v="15"/>
    <n v="17"/>
    <s v="ene"/>
    <n v="2025"/>
    <s v="Salida"/>
    <x v="2"/>
    <x v="6"/>
    <n v="0"/>
    <n v="20"/>
    <n v="-20"/>
    <n v="0"/>
    <n v="8000"/>
    <n v="-8000"/>
    <n v="400"/>
  </r>
  <r>
    <n v="5118"/>
    <x v="15"/>
    <n v="17"/>
    <s v="ene"/>
    <n v="2025"/>
    <s v="Salida"/>
    <x v="2"/>
    <x v="3"/>
    <n v="0"/>
    <n v="20"/>
    <n v="-20"/>
    <n v="0"/>
    <n v="46000"/>
    <n v="-46000"/>
    <n v="2300"/>
  </r>
  <r>
    <n v="5119"/>
    <x v="15"/>
    <n v="17"/>
    <s v="ene"/>
    <n v="2025"/>
    <s v="Salida"/>
    <x v="2"/>
    <x v="5"/>
    <n v="0"/>
    <n v="17"/>
    <n v="-17"/>
    <n v="0"/>
    <n v="7650"/>
    <n v="-7650"/>
    <n v="450"/>
  </r>
  <r>
    <n v="5120"/>
    <x v="15"/>
    <n v="17"/>
    <s v="ene"/>
    <n v="2025"/>
    <s v="Salida"/>
    <x v="2"/>
    <x v="0"/>
    <n v="0"/>
    <n v="10"/>
    <n v="-10"/>
    <n v="0"/>
    <n v="7500"/>
    <n v="-7500"/>
    <n v="750"/>
  </r>
  <r>
    <n v="5121"/>
    <x v="15"/>
    <n v="17"/>
    <s v="ene"/>
    <n v="2025"/>
    <s v="Salida"/>
    <x v="2"/>
    <x v="2"/>
    <n v="0"/>
    <n v="17"/>
    <n v="-17"/>
    <n v="0"/>
    <n v="25500"/>
    <n v="-25500"/>
    <n v="1500"/>
  </r>
  <r>
    <n v="5122"/>
    <x v="15"/>
    <n v="17"/>
    <s v="ene"/>
    <n v="2025"/>
    <s v="Salida"/>
    <x v="2"/>
    <x v="4"/>
    <n v="0"/>
    <n v="1"/>
    <n v="-1"/>
    <n v="0"/>
    <n v="70"/>
    <n v="-70"/>
    <n v="70"/>
  </r>
  <r>
    <n v="5123"/>
    <x v="15"/>
    <n v="17"/>
    <s v="ene"/>
    <n v="2025"/>
    <s v="Entrada"/>
    <x v="1"/>
    <x v="1"/>
    <n v="3"/>
    <n v="0"/>
    <n v="3"/>
    <n v="3600"/>
    <n v="0"/>
    <n v="3600"/>
    <n v="1200"/>
  </r>
  <r>
    <n v="5124"/>
    <x v="15"/>
    <n v="17"/>
    <s v="ene"/>
    <n v="2025"/>
    <s v="Entrada"/>
    <x v="1"/>
    <x v="6"/>
    <n v="3"/>
    <n v="0"/>
    <n v="3"/>
    <n v="900"/>
    <n v="0"/>
    <n v="900"/>
    <n v="300"/>
  </r>
  <r>
    <n v="5125"/>
    <x v="15"/>
    <n v="17"/>
    <s v="ene"/>
    <n v="2025"/>
    <s v="Entrada"/>
    <x v="1"/>
    <x v="3"/>
    <n v="3"/>
    <n v="0"/>
    <n v="3"/>
    <n v="6000"/>
    <n v="0"/>
    <n v="6000"/>
    <n v="2000"/>
  </r>
  <r>
    <n v="5126"/>
    <x v="15"/>
    <n v="17"/>
    <s v="ene"/>
    <n v="2025"/>
    <s v="Salida"/>
    <x v="2"/>
    <x v="5"/>
    <n v="0"/>
    <n v="12"/>
    <n v="-12"/>
    <n v="0"/>
    <n v="5400"/>
    <n v="-5400"/>
    <n v="450"/>
  </r>
  <r>
    <n v="5127"/>
    <x v="15"/>
    <n v="17"/>
    <s v="ene"/>
    <n v="2025"/>
    <s v="Entrada"/>
    <x v="1"/>
    <x v="0"/>
    <n v="20"/>
    <n v="0"/>
    <n v="20"/>
    <n v="13000"/>
    <n v="0"/>
    <n v="13000"/>
    <n v="650"/>
  </r>
  <r>
    <n v="5128"/>
    <x v="15"/>
    <n v="17"/>
    <s v="ene"/>
    <n v="2025"/>
    <s v="Salida"/>
    <x v="2"/>
    <x v="2"/>
    <n v="0"/>
    <n v="4"/>
    <n v="-4"/>
    <n v="0"/>
    <n v="6000"/>
    <n v="-6000"/>
    <n v="1500"/>
  </r>
  <r>
    <n v="5129"/>
    <x v="15"/>
    <n v="17"/>
    <s v="ene"/>
    <n v="2025"/>
    <s v="Salida"/>
    <x v="2"/>
    <x v="4"/>
    <n v="0"/>
    <n v="17"/>
    <n v="-17"/>
    <n v="0"/>
    <n v="1190"/>
    <n v="-1190"/>
    <n v="70"/>
  </r>
  <r>
    <n v="5130"/>
    <x v="15"/>
    <n v="17"/>
    <s v="ene"/>
    <n v="2025"/>
    <s v="Entrada"/>
    <x v="1"/>
    <x v="1"/>
    <n v="1"/>
    <n v="0"/>
    <n v="1"/>
    <n v="1200"/>
    <n v="0"/>
    <n v="1200"/>
    <n v="1200"/>
  </r>
  <r>
    <n v="5131"/>
    <x v="15"/>
    <n v="17"/>
    <s v="ene"/>
    <n v="2025"/>
    <s v="Salida"/>
    <x v="2"/>
    <x v="6"/>
    <n v="0"/>
    <n v="18"/>
    <n v="-18"/>
    <n v="0"/>
    <n v="7200"/>
    <n v="-7200"/>
    <n v="400"/>
  </r>
  <r>
    <n v="5132"/>
    <x v="15"/>
    <n v="17"/>
    <s v="ene"/>
    <n v="2025"/>
    <s v="Salida"/>
    <x v="2"/>
    <x v="3"/>
    <n v="0"/>
    <n v="19"/>
    <n v="-19"/>
    <n v="0"/>
    <n v="43700"/>
    <n v="-43700"/>
    <n v="2300"/>
  </r>
  <r>
    <n v="5133"/>
    <x v="15"/>
    <n v="17"/>
    <s v="ene"/>
    <n v="2025"/>
    <s v="Salida"/>
    <x v="2"/>
    <x v="5"/>
    <n v="0"/>
    <n v="1"/>
    <n v="-1"/>
    <n v="0"/>
    <n v="450"/>
    <n v="-450"/>
    <n v="450"/>
  </r>
  <r>
    <n v="5134"/>
    <x v="15"/>
    <n v="17"/>
    <s v="ene"/>
    <n v="2025"/>
    <s v="Salida"/>
    <x v="2"/>
    <x v="0"/>
    <n v="0"/>
    <n v="16"/>
    <n v="-16"/>
    <n v="0"/>
    <n v="12000"/>
    <n v="-12000"/>
    <n v="750"/>
  </r>
  <r>
    <n v="5135"/>
    <x v="15"/>
    <n v="17"/>
    <s v="ene"/>
    <n v="2025"/>
    <s v="Entrada"/>
    <x v="1"/>
    <x v="2"/>
    <n v="10"/>
    <n v="0"/>
    <n v="10"/>
    <n v="12000"/>
    <n v="0"/>
    <n v="12000"/>
    <n v="1200"/>
  </r>
  <r>
    <n v="5136"/>
    <x v="15"/>
    <n v="17"/>
    <s v="ene"/>
    <n v="2025"/>
    <s v="Entrada"/>
    <x v="1"/>
    <x v="4"/>
    <n v="2"/>
    <n v="0"/>
    <n v="2"/>
    <n v="100"/>
    <n v="0"/>
    <n v="100"/>
    <n v="50"/>
  </r>
  <r>
    <n v="5137"/>
    <x v="15"/>
    <n v="17"/>
    <s v="ene"/>
    <n v="2025"/>
    <s v="Entrada"/>
    <x v="1"/>
    <x v="1"/>
    <n v="20"/>
    <n v="0"/>
    <n v="20"/>
    <n v="24000"/>
    <n v="0"/>
    <n v="24000"/>
    <n v="1200"/>
  </r>
  <r>
    <n v="5138"/>
    <x v="15"/>
    <n v="17"/>
    <s v="ene"/>
    <n v="2025"/>
    <s v="Entrada"/>
    <x v="1"/>
    <x v="6"/>
    <n v="1"/>
    <n v="0"/>
    <n v="1"/>
    <n v="300"/>
    <n v="0"/>
    <n v="300"/>
    <n v="300"/>
  </r>
  <r>
    <n v="5139"/>
    <x v="15"/>
    <n v="17"/>
    <s v="ene"/>
    <n v="2025"/>
    <s v="Entrada"/>
    <x v="1"/>
    <x v="3"/>
    <n v="10"/>
    <n v="0"/>
    <n v="10"/>
    <n v="20000"/>
    <n v="0"/>
    <n v="20000"/>
    <n v="2000"/>
  </r>
  <r>
    <n v="5140"/>
    <x v="15"/>
    <n v="17"/>
    <s v="ene"/>
    <n v="2025"/>
    <s v="Entrada"/>
    <x v="1"/>
    <x v="5"/>
    <n v="3"/>
    <n v="0"/>
    <n v="3"/>
    <n v="1440"/>
    <n v="0"/>
    <n v="1440"/>
    <n v="480"/>
  </r>
  <r>
    <n v="5141"/>
    <x v="15"/>
    <n v="17"/>
    <s v="ene"/>
    <n v="2025"/>
    <s v="Salida"/>
    <x v="2"/>
    <x v="0"/>
    <n v="0"/>
    <n v="1"/>
    <n v="-1"/>
    <n v="0"/>
    <n v="750"/>
    <n v="-750"/>
    <n v="750"/>
  </r>
  <r>
    <n v="5142"/>
    <x v="15"/>
    <n v="17"/>
    <s v="ene"/>
    <n v="2025"/>
    <s v="Salida"/>
    <x v="2"/>
    <x v="2"/>
    <n v="0"/>
    <n v="19"/>
    <n v="-19"/>
    <n v="0"/>
    <n v="28500"/>
    <n v="-28500"/>
    <n v="1500"/>
  </r>
  <r>
    <n v="5143"/>
    <x v="15"/>
    <n v="17"/>
    <s v="ene"/>
    <n v="2025"/>
    <s v="Salida"/>
    <x v="2"/>
    <x v="4"/>
    <n v="0"/>
    <n v="17"/>
    <n v="-17"/>
    <n v="0"/>
    <n v="1190"/>
    <n v="-1190"/>
    <n v="70"/>
  </r>
  <r>
    <n v="5144"/>
    <x v="15"/>
    <n v="17"/>
    <s v="ene"/>
    <n v="2025"/>
    <s v="Salida"/>
    <x v="2"/>
    <x v="1"/>
    <n v="0"/>
    <n v="16"/>
    <n v="-16"/>
    <n v="0"/>
    <n v="24000"/>
    <n v="-24000"/>
    <n v="1500"/>
  </r>
  <r>
    <n v="5145"/>
    <x v="15"/>
    <n v="17"/>
    <s v="ene"/>
    <n v="2025"/>
    <s v="Salida"/>
    <x v="2"/>
    <x v="6"/>
    <n v="0"/>
    <n v="11"/>
    <n v="-11"/>
    <n v="0"/>
    <n v="4400"/>
    <n v="-4400"/>
    <n v="400"/>
  </r>
  <r>
    <n v="5146"/>
    <x v="15"/>
    <n v="17"/>
    <s v="ene"/>
    <n v="2025"/>
    <s v="Entrada"/>
    <x v="1"/>
    <x v="3"/>
    <n v="3"/>
    <n v="0"/>
    <n v="3"/>
    <n v="6000"/>
    <n v="0"/>
    <n v="6000"/>
    <n v="2000"/>
  </r>
  <r>
    <n v="5147"/>
    <x v="15"/>
    <n v="17"/>
    <s v="ene"/>
    <n v="2025"/>
    <s v="Entrada"/>
    <x v="1"/>
    <x v="5"/>
    <n v="15"/>
    <n v="0"/>
    <n v="15"/>
    <n v="7200"/>
    <n v="0"/>
    <n v="7200"/>
    <n v="480"/>
  </r>
  <r>
    <n v="5148"/>
    <x v="15"/>
    <n v="17"/>
    <s v="ene"/>
    <n v="2025"/>
    <s v="Entrada"/>
    <x v="1"/>
    <x v="0"/>
    <n v="21"/>
    <n v="0"/>
    <n v="21"/>
    <n v="13650"/>
    <n v="0"/>
    <n v="13650"/>
    <n v="650"/>
  </r>
  <r>
    <n v="5149"/>
    <x v="15"/>
    <n v="17"/>
    <s v="ene"/>
    <n v="2025"/>
    <s v="Salida"/>
    <x v="2"/>
    <x v="2"/>
    <n v="0"/>
    <n v="10"/>
    <n v="-10"/>
    <n v="0"/>
    <n v="15000"/>
    <n v="-15000"/>
    <n v="1500"/>
  </r>
  <r>
    <n v="5150"/>
    <x v="15"/>
    <n v="17"/>
    <s v="ene"/>
    <n v="2025"/>
    <s v="Salida"/>
    <x v="2"/>
    <x v="4"/>
    <n v="0"/>
    <n v="5"/>
    <n v="-5"/>
    <n v="0"/>
    <n v="350"/>
    <n v="-350"/>
    <n v="70"/>
  </r>
  <r>
    <n v="5151"/>
    <x v="15"/>
    <n v="17"/>
    <s v="ene"/>
    <n v="2025"/>
    <s v="Salida"/>
    <x v="2"/>
    <x v="1"/>
    <n v="0"/>
    <n v="12"/>
    <n v="-12"/>
    <n v="0"/>
    <n v="18000"/>
    <n v="-18000"/>
    <n v="1500"/>
  </r>
  <r>
    <n v="5152"/>
    <x v="15"/>
    <n v="17"/>
    <s v="ene"/>
    <n v="2025"/>
    <s v="Salida"/>
    <x v="2"/>
    <x v="6"/>
    <n v="0"/>
    <n v="15"/>
    <n v="-15"/>
    <n v="0"/>
    <n v="6000"/>
    <n v="-6000"/>
    <n v="400"/>
  </r>
  <r>
    <n v="5153"/>
    <x v="15"/>
    <n v="17"/>
    <s v="ene"/>
    <n v="2025"/>
    <s v="Salida"/>
    <x v="2"/>
    <x v="3"/>
    <n v="0"/>
    <n v="10"/>
    <n v="-10"/>
    <n v="0"/>
    <n v="23000"/>
    <n v="-23000"/>
    <n v="2300"/>
  </r>
  <r>
    <n v="5154"/>
    <x v="15"/>
    <n v="17"/>
    <s v="ene"/>
    <n v="2025"/>
    <s v="Entrada"/>
    <x v="1"/>
    <x v="5"/>
    <n v="3"/>
    <n v="0"/>
    <n v="3"/>
    <n v="1440"/>
    <n v="0"/>
    <n v="1440"/>
    <n v="480"/>
  </r>
  <r>
    <n v="5155"/>
    <x v="15"/>
    <n v="17"/>
    <s v="ene"/>
    <n v="2025"/>
    <s v="Salida"/>
    <x v="2"/>
    <x v="0"/>
    <n v="0"/>
    <n v="18"/>
    <n v="-18"/>
    <n v="0"/>
    <n v="13500"/>
    <n v="-13500"/>
    <n v="750"/>
  </r>
  <r>
    <n v="5156"/>
    <x v="15"/>
    <n v="17"/>
    <s v="ene"/>
    <n v="2025"/>
    <s v="Entrada"/>
    <x v="1"/>
    <x v="2"/>
    <n v="3"/>
    <n v="0"/>
    <n v="3"/>
    <n v="3600"/>
    <n v="0"/>
    <n v="3600"/>
    <n v="1200"/>
  </r>
  <r>
    <n v="5157"/>
    <x v="15"/>
    <n v="17"/>
    <s v="ene"/>
    <n v="2025"/>
    <s v="Salida"/>
    <x v="2"/>
    <x v="4"/>
    <n v="0"/>
    <n v="17"/>
    <n v="-17"/>
    <n v="0"/>
    <n v="1190"/>
    <n v="-1190"/>
    <n v="70"/>
  </r>
  <r>
    <n v="5158"/>
    <x v="15"/>
    <n v="17"/>
    <s v="ene"/>
    <n v="2025"/>
    <s v="Salida"/>
    <x v="2"/>
    <x v="1"/>
    <n v="0"/>
    <n v="11"/>
    <n v="-11"/>
    <n v="0"/>
    <n v="16500"/>
    <n v="-16500"/>
    <n v="1500"/>
  </r>
  <r>
    <n v="5159"/>
    <x v="15"/>
    <n v="17"/>
    <s v="ene"/>
    <n v="2025"/>
    <s v="Salida"/>
    <x v="2"/>
    <x v="6"/>
    <n v="0"/>
    <n v="13"/>
    <n v="-13"/>
    <n v="0"/>
    <n v="5200"/>
    <n v="-5200"/>
    <n v="400"/>
  </r>
  <r>
    <n v="5160"/>
    <x v="15"/>
    <n v="17"/>
    <s v="ene"/>
    <n v="2025"/>
    <s v="Entrada"/>
    <x v="1"/>
    <x v="3"/>
    <n v="20"/>
    <n v="0"/>
    <n v="20"/>
    <n v="40000"/>
    <n v="0"/>
    <n v="40000"/>
    <n v="2000"/>
  </r>
  <r>
    <n v="5161"/>
    <x v="15"/>
    <n v="17"/>
    <s v="ene"/>
    <n v="2025"/>
    <s v="Entrada"/>
    <x v="1"/>
    <x v="5"/>
    <n v="3"/>
    <n v="0"/>
    <n v="3"/>
    <n v="1440"/>
    <n v="0"/>
    <n v="1440"/>
    <n v="480"/>
  </r>
  <r>
    <n v="5162"/>
    <x v="15"/>
    <n v="17"/>
    <s v="ene"/>
    <n v="2025"/>
    <s v="Salida"/>
    <x v="2"/>
    <x v="0"/>
    <n v="0"/>
    <n v="18"/>
    <n v="-18"/>
    <n v="0"/>
    <n v="13500"/>
    <n v="-13500"/>
    <n v="750"/>
  </r>
  <r>
    <n v="5163"/>
    <x v="15"/>
    <n v="17"/>
    <s v="ene"/>
    <n v="2025"/>
    <s v="Salida"/>
    <x v="2"/>
    <x v="2"/>
    <n v="0"/>
    <n v="3"/>
    <n v="-3"/>
    <n v="0"/>
    <n v="4500"/>
    <n v="-4500"/>
    <n v="1500"/>
  </r>
  <r>
    <n v="5164"/>
    <x v="15"/>
    <n v="17"/>
    <s v="ene"/>
    <n v="2025"/>
    <s v="Salida"/>
    <x v="2"/>
    <x v="4"/>
    <n v="0"/>
    <n v="17"/>
    <n v="-17"/>
    <n v="0"/>
    <n v="1190"/>
    <n v="-1190"/>
    <n v="70"/>
  </r>
  <r>
    <n v="5165"/>
    <x v="15"/>
    <n v="17"/>
    <s v="ene"/>
    <n v="2025"/>
    <s v="Salida"/>
    <x v="2"/>
    <x v="1"/>
    <n v="0"/>
    <n v="17"/>
    <n v="-17"/>
    <n v="0"/>
    <n v="25500"/>
    <n v="-25500"/>
    <n v="1500"/>
  </r>
  <r>
    <n v="5166"/>
    <x v="15"/>
    <n v="17"/>
    <s v="ene"/>
    <n v="2025"/>
    <s v="Salida"/>
    <x v="2"/>
    <x v="6"/>
    <n v="0"/>
    <n v="16"/>
    <n v="-16"/>
    <n v="0"/>
    <n v="6400"/>
    <n v="-6400"/>
    <n v="400"/>
  </r>
  <r>
    <n v="5167"/>
    <x v="15"/>
    <n v="17"/>
    <s v="ene"/>
    <n v="2025"/>
    <s v="Salida"/>
    <x v="2"/>
    <x v="3"/>
    <n v="0"/>
    <n v="13"/>
    <n v="-13"/>
    <n v="0"/>
    <n v="29900"/>
    <n v="-29900"/>
    <n v="2300"/>
  </r>
  <r>
    <n v="5168"/>
    <x v="15"/>
    <n v="17"/>
    <s v="ene"/>
    <n v="2025"/>
    <s v="Salida"/>
    <x v="2"/>
    <x v="5"/>
    <n v="0"/>
    <n v="18"/>
    <n v="-18"/>
    <n v="0"/>
    <n v="8100"/>
    <n v="-8100"/>
    <n v="450"/>
  </r>
  <r>
    <n v="5169"/>
    <x v="15"/>
    <n v="17"/>
    <s v="ene"/>
    <n v="2025"/>
    <s v="Entrada"/>
    <x v="1"/>
    <x v="0"/>
    <n v="3"/>
    <n v="0"/>
    <n v="3"/>
    <n v="1950"/>
    <n v="0"/>
    <n v="1950"/>
    <n v="650"/>
  </r>
  <r>
    <n v="5170"/>
    <x v="15"/>
    <n v="17"/>
    <s v="ene"/>
    <n v="2025"/>
    <s v="Salida"/>
    <x v="2"/>
    <x v="2"/>
    <n v="0"/>
    <n v="3"/>
    <n v="-3"/>
    <n v="0"/>
    <n v="4500"/>
    <n v="-4500"/>
    <n v="1500"/>
  </r>
  <r>
    <n v="5171"/>
    <x v="15"/>
    <n v="17"/>
    <s v="ene"/>
    <n v="2025"/>
    <s v="Entrada"/>
    <x v="1"/>
    <x v="4"/>
    <n v="3"/>
    <n v="0"/>
    <n v="3"/>
    <n v="150"/>
    <n v="0"/>
    <n v="150"/>
    <n v="50"/>
  </r>
  <r>
    <n v="5172"/>
    <x v="15"/>
    <n v="17"/>
    <s v="ene"/>
    <n v="2025"/>
    <s v="Salida"/>
    <x v="2"/>
    <x v="1"/>
    <n v="0"/>
    <n v="19"/>
    <n v="-19"/>
    <n v="0"/>
    <n v="28500"/>
    <n v="-28500"/>
    <n v="1500"/>
  </r>
  <r>
    <n v="5173"/>
    <x v="15"/>
    <n v="17"/>
    <s v="ene"/>
    <n v="2025"/>
    <s v="Salida"/>
    <x v="2"/>
    <x v="6"/>
    <n v="0"/>
    <n v="1"/>
    <n v="-1"/>
    <n v="0"/>
    <n v="400"/>
    <n v="-400"/>
    <n v="400"/>
  </r>
  <r>
    <n v="5174"/>
    <x v="15"/>
    <n v="17"/>
    <s v="ene"/>
    <n v="2025"/>
    <s v="Salida"/>
    <x v="2"/>
    <x v="3"/>
    <n v="0"/>
    <n v="10"/>
    <n v="-10"/>
    <n v="0"/>
    <n v="23000"/>
    <n v="-23000"/>
    <n v="2300"/>
  </r>
  <r>
    <n v="5175"/>
    <x v="15"/>
    <n v="17"/>
    <s v="ene"/>
    <n v="2025"/>
    <s v="Entrada"/>
    <x v="1"/>
    <x v="5"/>
    <n v="15"/>
    <n v="0"/>
    <n v="15"/>
    <n v="7200"/>
    <n v="0"/>
    <n v="7200"/>
    <n v="480"/>
  </r>
  <r>
    <n v="5176"/>
    <x v="15"/>
    <n v="17"/>
    <s v="ene"/>
    <n v="2025"/>
    <s v="Salida"/>
    <x v="2"/>
    <x v="0"/>
    <n v="0"/>
    <n v="10"/>
    <n v="-10"/>
    <n v="0"/>
    <n v="7500"/>
    <n v="-7500"/>
    <n v="750"/>
  </r>
  <r>
    <n v="5177"/>
    <x v="15"/>
    <n v="17"/>
    <s v="ene"/>
    <n v="2025"/>
    <s v="Salida"/>
    <x v="2"/>
    <x v="2"/>
    <n v="0"/>
    <n v="18"/>
    <n v="-18"/>
    <n v="0"/>
    <n v="27000"/>
    <n v="-27000"/>
    <n v="1500"/>
  </r>
  <r>
    <n v="5178"/>
    <x v="15"/>
    <n v="17"/>
    <s v="ene"/>
    <n v="2025"/>
    <s v="Entrada"/>
    <x v="1"/>
    <x v="4"/>
    <n v="1"/>
    <n v="0"/>
    <n v="1"/>
    <n v="50"/>
    <n v="0"/>
    <n v="50"/>
    <n v="50"/>
  </r>
  <r>
    <n v="5179"/>
    <x v="15"/>
    <n v="17"/>
    <s v="ene"/>
    <n v="2025"/>
    <s v="Salida"/>
    <x v="2"/>
    <x v="1"/>
    <n v="0"/>
    <n v="13"/>
    <n v="-13"/>
    <n v="0"/>
    <n v="19500"/>
    <n v="-19500"/>
    <n v="1500"/>
  </r>
  <r>
    <n v="5180"/>
    <x v="15"/>
    <n v="17"/>
    <s v="ene"/>
    <n v="2025"/>
    <s v="Salida"/>
    <x v="2"/>
    <x v="6"/>
    <n v="0"/>
    <n v="16"/>
    <n v="-16"/>
    <n v="0"/>
    <n v="6400"/>
    <n v="-6400"/>
    <n v="400"/>
  </r>
  <r>
    <n v="5181"/>
    <x v="15"/>
    <n v="17"/>
    <s v="ene"/>
    <n v="2025"/>
    <s v="Entrada"/>
    <x v="1"/>
    <x v="3"/>
    <n v="3"/>
    <n v="0"/>
    <n v="3"/>
    <n v="6000"/>
    <n v="0"/>
    <n v="6000"/>
    <n v="2000"/>
  </r>
  <r>
    <n v="5182"/>
    <x v="15"/>
    <n v="17"/>
    <s v="ene"/>
    <n v="2025"/>
    <s v="Entrada"/>
    <x v="1"/>
    <x v="5"/>
    <n v="3"/>
    <n v="0"/>
    <n v="3"/>
    <n v="1440"/>
    <n v="0"/>
    <n v="1440"/>
    <n v="480"/>
  </r>
  <r>
    <n v="5183"/>
    <x v="15"/>
    <n v="17"/>
    <s v="ene"/>
    <n v="2025"/>
    <s v="Salida"/>
    <x v="2"/>
    <x v="0"/>
    <n v="0"/>
    <n v="17"/>
    <n v="-17"/>
    <n v="0"/>
    <n v="12750"/>
    <n v="-12750"/>
    <n v="750"/>
  </r>
  <r>
    <n v="5184"/>
    <x v="15"/>
    <n v="17"/>
    <s v="ene"/>
    <n v="2025"/>
    <s v="Salida"/>
    <x v="2"/>
    <x v="2"/>
    <n v="0"/>
    <n v="19"/>
    <n v="-19"/>
    <n v="0"/>
    <n v="28500"/>
    <n v="-28500"/>
    <n v="1500"/>
  </r>
  <r>
    <n v="5185"/>
    <x v="15"/>
    <n v="17"/>
    <s v="ene"/>
    <n v="2025"/>
    <s v="Entrada"/>
    <x v="1"/>
    <x v="4"/>
    <n v="3"/>
    <n v="0"/>
    <n v="3"/>
    <n v="150"/>
    <n v="0"/>
    <n v="150"/>
    <n v="50"/>
  </r>
  <r>
    <n v="5186"/>
    <x v="15"/>
    <n v="17"/>
    <s v="ene"/>
    <n v="2025"/>
    <s v="Entrada"/>
    <x v="1"/>
    <x v="1"/>
    <n v="12"/>
    <n v="0"/>
    <n v="12"/>
    <n v="14400"/>
    <n v="0"/>
    <n v="14400"/>
    <n v="1200"/>
  </r>
  <r>
    <n v="5187"/>
    <x v="15"/>
    <n v="17"/>
    <s v="ene"/>
    <n v="2025"/>
    <s v="Entrada"/>
    <x v="1"/>
    <x v="6"/>
    <n v="20"/>
    <n v="0"/>
    <n v="20"/>
    <n v="6000"/>
    <n v="0"/>
    <n v="6000"/>
    <n v="300"/>
  </r>
  <r>
    <n v="5188"/>
    <x v="15"/>
    <n v="17"/>
    <s v="ene"/>
    <n v="2025"/>
    <s v="Entrada"/>
    <x v="1"/>
    <x v="3"/>
    <n v="18"/>
    <n v="0"/>
    <n v="18"/>
    <n v="36000"/>
    <n v="0"/>
    <n v="36000"/>
    <n v="2000"/>
  </r>
  <r>
    <n v="5189"/>
    <x v="15"/>
    <n v="17"/>
    <s v="ene"/>
    <n v="2025"/>
    <s v="Salida"/>
    <x v="2"/>
    <x v="5"/>
    <n v="0"/>
    <n v="19"/>
    <n v="-19"/>
    <n v="0"/>
    <n v="8550"/>
    <n v="-8550"/>
    <n v="450"/>
  </r>
  <r>
    <n v="5190"/>
    <x v="15"/>
    <n v="17"/>
    <s v="ene"/>
    <n v="2025"/>
    <s v="Entrada"/>
    <x v="1"/>
    <x v="0"/>
    <n v="3"/>
    <n v="0"/>
    <n v="3"/>
    <n v="1950"/>
    <n v="0"/>
    <n v="1950"/>
    <n v="650"/>
  </r>
  <r>
    <n v="5191"/>
    <x v="15"/>
    <n v="17"/>
    <s v="ene"/>
    <n v="2025"/>
    <s v="Salida"/>
    <x v="2"/>
    <x v="2"/>
    <n v="0"/>
    <n v="11"/>
    <n v="-11"/>
    <n v="0"/>
    <n v="16500"/>
    <n v="-16500"/>
    <n v="1500"/>
  </r>
  <r>
    <n v="5192"/>
    <x v="15"/>
    <n v="17"/>
    <s v="ene"/>
    <n v="2025"/>
    <s v="Salida"/>
    <x v="2"/>
    <x v="4"/>
    <n v="0"/>
    <n v="17"/>
    <n v="-17"/>
    <n v="0"/>
    <n v="1190"/>
    <n v="-1190"/>
    <n v="70"/>
  </r>
  <r>
    <n v="5193"/>
    <x v="15"/>
    <n v="17"/>
    <s v="ene"/>
    <n v="2025"/>
    <s v="Entrada"/>
    <x v="1"/>
    <x v="1"/>
    <n v="4"/>
    <n v="0"/>
    <n v="4"/>
    <n v="4800"/>
    <n v="0"/>
    <n v="4800"/>
    <n v="1200"/>
  </r>
  <r>
    <n v="5194"/>
    <x v="15"/>
    <n v="17"/>
    <s v="ene"/>
    <n v="2025"/>
    <s v="Entrada"/>
    <x v="1"/>
    <x v="6"/>
    <n v="18"/>
    <n v="0"/>
    <n v="18"/>
    <n v="5400"/>
    <n v="0"/>
    <n v="5400"/>
    <n v="300"/>
  </r>
  <r>
    <n v="5195"/>
    <x v="15"/>
    <n v="17"/>
    <s v="ene"/>
    <n v="2025"/>
    <s v="Salida"/>
    <x v="2"/>
    <x v="3"/>
    <n v="0"/>
    <n v="15"/>
    <n v="-15"/>
    <n v="0"/>
    <n v="34500"/>
    <n v="-34500"/>
    <n v="2300"/>
  </r>
  <r>
    <n v="5196"/>
    <x v="15"/>
    <n v="17"/>
    <s v="ene"/>
    <n v="2025"/>
    <s v="Entrada"/>
    <x v="1"/>
    <x v="5"/>
    <n v="20"/>
    <n v="0"/>
    <n v="20"/>
    <n v="9600"/>
    <n v="0"/>
    <n v="9600"/>
    <n v="480"/>
  </r>
  <r>
    <n v="5197"/>
    <x v="15"/>
    <n v="17"/>
    <s v="ene"/>
    <n v="2025"/>
    <s v="Salida"/>
    <x v="2"/>
    <x v="0"/>
    <n v="0"/>
    <n v="18"/>
    <n v="-18"/>
    <n v="0"/>
    <n v="13500"/>
    <n v="-13500"/>
    <n v="750"/>
  </r>
  <r>
    <n v="5198"/>
    <x v="15"/>
    <n v="17"/>
    <s v="ene"/>
    <n v="2025"/>
    <s v="Salida"/>
    <x v="2"/>
    <x v="2"/>
    <n v="0"/>
    <n v="14"/>
    <n v="-14"/>
    <n v="0"/>
    <n v="21000"/>
    <n v="-21000"/>
    <n v="1500"/>
  </r>
  <r>
    <n v="5199"/>
    <x v="15"/>
    <n v="17"/>
    <s v="ene"/>
    <n v="2025"/>
    <s v="Entrada"/>
    <x v="1"/>
    <x v="4"/>
    <n v="3"/>
    <n v="0"/>
    <n v="3"/>
    <n v="150"/>
    <n v="0"/>
    <n v="150"/>
    <n v="50"/>
  </r>
  <r>
    <n v="5200"/>
    <x v="15"/>
    <n v="17"/>
    <s v="ene"/>
    <n v="2025"/>
    <s v="Entrada"/>
    <x v="1"/>
    <x v="1"/>
    <n v="18"/>
    <n v="0"/>
    <n v="18"/>
    <n v="21600"/>
    <n v="0"/>
    <n v="21600"/>
    <n v="1200"/>
  </r>
  <r>
    <n v="5201"/>
    <x v="15"/>
    <n v="17"/>
    <s v="ene"/>
    <n v="2025"/>
    <s v="Entrada"/>
    <x v="1"/>
    <x v="6"/>
    <n v="1"/>
    <n v="0"/>
    <n v="1"/>
    <n v="300"/>
    <n v="0"/>
    <n v="300"/>
    <n v="300"/>
  </r>
  <r>
    <n v="5202"/>
    <x v="15"/>
    <n v="17"/>
    <s v="ene"/>
    <n v="2025"/>
    <s v="Entrada"/>
    <x v="1"/>
    <x v="3"/>
    <n v="17"/>
    <n v="0"/>
    <n v="17"/>
    <n v="34000"/>
    <n v="0"/>
    <n v="34000"/>
    <n v="2000"/>
  </r>
  <r>
    <n v="5203"/>
    <x v="15"/>
    <n v="17"/>
    <s v="ene"/>
    <n v="2025"/>
    <s v="Entrada"/>
    <x v="1"/>
    <x v="5"/>
    <n v="17"/>
    <n v="0"/>
    <n v="17"/>
    <n v="8160"/>
    <n v="0"/>
    <n v="8160"/>
    <n v="480"/>
  </r>
  <r>
    <n v="5204"/>
    <x v="15"/>
    <n v="17"/>
    <s v="ene"/>
    <n v="2025"/>
    <s v="Entrada"/>
    <x v="1"/>
    <x v="0"/>
    <n v="14"/>
    <n v="0"/>
    <n v="14"/>
    <n v="9100"/>
    <n v="0"/>
    <n v="9100"/>
    <n v="650"/>
  </r>
  <r>
    <n v="5205"/>
    <x v="15"/>
    <n v="17"/>
    <s v="ene"/>
    <n v="2025"/>
    <s v="Salida"/>
    <x v="2"/>
    <x v="2"/>
    <n v="0"/>
    <n v="3"/>
    <n v="-3"/>
    <n v="0"/>
    <n v="4500"/>
    <n v="-4500"/>
    <n v="1500"/>
  </r>
  <r>
    <n v="5206"/>
    <x v="15"/>
    <n v="17"/>
    <s v="ene"/>
    <n v="2025"/>
    <s v="Entrada"/>
    <x v="1"/>
    <x v="4"/>
    <n v="15"/>
    <n v="0"/>
    <n v="15"/>
    <n v="750"/>
    <n v="0"/>
    <n v="750"/>
    <n v="50"/>
  </r>
  <r>
    <n v="5207"/>
    <x v="15"/>
    <n v="17"/>
    <s v="ene"/>
    <n v="2025"/>
    <s v="Entrada"/>
    <x v="1"/>
    <x v="1"/>
    <n v="3"/>
    <n v="0"/>
    <n v="3"/>
    <n v="3600"/>
    <n v="0"/>
    <n v="3600"/>
    <n v="1200"/>
  </r>
  <r>
    <n v="5208"/>
    <x v="15"/>
    <n v="17"/>
    <s v="ene"/>
    <n v="2025"/>
    <s v="Salida"/>
    <x v="2"/>
    <x v="6"/>
    <n v="0"/>
    <n v="17"/>
    <n v="-17"/>
    <n v="0"/>
    <n v="6800"/>
    <n v="-6800"/>
    <n v="400"/>
  </r>
  <r>
    <n v="5209"/>
    <x v="15"/>
    <n v="17"/>
    <s v="ene"/>
    <n v="2025"/>
    <s v="Entrada"/>
    <x v="1"/>
    <x v="3"/>
    <n v="8"/>
    <n v="0"/>
    <n v="8"/>
    <n v="16000"/>
    <n v="0"/>
    <n v="16000"/>
    <n v="2000"/>
  </r>
  <r>
    <n v="5210"/>
    <x v="15"/>
    <n v="17"/>
    <s v="ene"/>
    <n v="2025"/>
    <s v="Salida"/>
    <x v="2"/>
    <x v="5"/>
    <n v="0"/>
    <n v="5"/>
    <n v="-5"/>
    <n v="0"/>
    <n v="2250"/>
    <n v="-2250"/>
    <n v="450"/>
  </r>
  <r>
    <n v="5211"/>
    <x v="15"/>
    <n v="17"/>
    <s v="ene"/>
    <n v="2025"/>
    <s v="Salida"/>
    <x v="2"/>
    <x v="0"/>
    <n v="0"/>
    <n v="5"/>
    <n v="-5"/>
    <n v="0"/>
    <n v="3750"/>
    <n v="-3750"/>
    <n v="750"/>
  </r>
  <r>
    <n v="5212"/>
    <x v="15"/>
    <n v="17"/>
    <s v="ene"/>
    <n v="2025"/>
    <s v="Entrada"/>
    <x v="1"/>
    <x v="2"/>
    <n v="16"/>
    <n v="0"/>
    <n v="16"/>
    <n v="19200"/>
    <n v="0"/>
    <n v="19200"/>
    <n v="1200"/>
  </r>
  <r>
    <n v="5213"/>
    <x v="15"/>
    <n v="17"/>
    <s v="ene"/>
    <n v="2025"/>
    <s v="Salida"/>
    <x v="2"/>
    <x v="4"/>
    <n v="0"/>
    <n v="3"/>
    <n v="-3"/>
    <n v="0"/>
    <n v="210"/>
    <n v="-210"/>
    <n v="70"/>
  </r>
  <r>
    <n v="5214"/>
    <x v="15"/>
    <n v="17"/>
    <s v="ene"/>
    <n v="2025"/>
    <s v="Salida"/>
    <x v="2"/>
    <x v="1"/>
    <n v="0"/>
    <n v="20"/>
    <n v="-20"/>
    <n v="0"/>
    <n v="30000"/>
    <n v="-30000"/>
    <n v="1500"/>
  </r>
  <r>
    <n v="5215"/>
    <x v="15"/>
    <n v="17"/>
    <s v="ene"/>
    <n v="2025"/>
    <s v="Entrada"/>
    <x v="1"/>
    <x v="6"/>
    <n v="3"/>
    <n v="0"/>
    <n v="3"/>
    <n v="900"/>
    <n v="0"/>
    <n v="900"/>
    <n v="300"/>
  </r>
  <r>
    <n v="5216"/>
    <x v="15"/>
    <n v="17"/>
    <s v="ene"/>
    <n v="2025"/>
    <s v="Salida"/>
    <x v="2"/>
    <x v="3"/>
    <n v="0"/>
    <n v="11"/>
    <n v="-11"/>
    <n v="0"/>
    <n v="25300"/>
    <n v="-25300"/>
    <n v="2300"/>
  </r>
  <r>
    <n v="5217"/>
    <x v="15"/>
    <n v="17"/>
    <s v="ene"/>
    <n v="2025"/>
    <s v="Salida"/>
    <x v="2"/>
    <x v="5"/>
    <n v="0"/>
    <n v="3"/>
    <n v="-3"/>
    <n v="0"/>
    <n v="1350"/>
    <n v="-1350"/>
    <n v="450"/>
  </r>
  <r>
    <n v="5218"/>
    <x v="15"/>
    <n v="17"/>
    <s v="ene"/>
    <n v="2025"/>
    <s v="Entrada"/>
    <x v="1"/>
    <x v="0"/>
    <n v="8"/>
    <n v="0"/>
    <n v="8"/>
    <n v="5200"/>
    <n v="0"/>
    <n v="5200"/>
    <n v="650"/>
  </r>
  <r>
    <n v="5219"/>
    <x v="15"/>
    <n v="17"/>
    <s v="ene"/>
    <n v="2025"/>
    <s v="Entrada"/>
    <x v="1"/>
    <x v="2"/>
    <n v="14"/>
    <n v="0"/>
    <n v="14"/>
    <n v="16800"/>
    <n v="0"/>
    <n v="16800"/>
    <n v="1200"/>
  </r>
  <r>
    <n v="5220"/>
    <x v="15"/>
    <n v="17"/>
    <s v="ene"/>
    <n v="2025"/>
    <s v="Salida"/>
    <x v="2"/>
    <x v="4"/>
    <n v="0"/>
    <n v="5"/>
    <n v="-5"/>
    <n v="0"/>
    <n v="350"/>
    <n v="-350"/>
    <n v="70"/>
  </r>
  <r>
    <n v="5221"/>
    <x v="15"/>
    <n v="17"/>
    <s v="ene"/>
    <n v="2025"/>
    <s v="Entrada"/>
    <x v="1"/>
    <x v="1"/>
    <n v="2"/>
    <n v="0"/>
    <n v="2"/>
    <n v="2400"/>
    <n v="0"/>
    <n v="2400"/>
    <n v="1200"/>
  </r>
  <r>
    <n v="5222"/>
    <x v="15"/>
    <n v="17"/>
    <s v="ene"/>
    <n v="2025"/>
    <s v="Entrada"/>
    <x v="1"/>
    <x v="6"/>
    <n v="3"/>
    <n v="0"/>
    <n v="3"/>
    <n v="900"/>
    <n v="0"/>
    <n v="900"/>
    <n v="300"/>
  </r>
  <r>
    <n v="5223"/>
    <x v="15"/>
    <n v="17"/>
    <s v="ene"/>
    <n v="2025"/>
    <s v="Salida"/>
    <x v="2"/>
    <x v="3"/>
    <n v="0"/>
    <n v="2"/>
    <n v="-2"/>
    <n v="0"/>
    <n v="4600"/>
    <n v="-4600"/>
    <n v="2300"/>
  </r>
  <r>
    <n v="5224"/>
    <x v="15"/>
    <n v="17"/>
    <s v="ene"/>
    <n v="2025"/>
    <s v="Entrada"/>
    <x v="1"/>
    <x v="5"/>
    <n v="3"/>
    <n v="0"/>
    <n v="3"/>
    <n v="1440"/>
    <n v="0"/>
    <n v="1440"/>
    <n v="480"/>
  </r>
  <r>
    <n v="5225"/>
    <x v="15"/>
    <n v="17"/>
    <s v="ene"/>
    <n v="2025"/>
    <s v="Salida"/>
    <x v="2"/>
    <x v="0"/>
    <n v="0"/>
    <n v="13"/>
    <n v="-13"/>
    <n v="0"/>
    <n v="9750"/>
    <n v="-9750"/>
    <n v="750"/>
  </r>
  <r>
    <n v="5226"/>
    <x v="15"/>
    <n v="17"/>
    <s v="ene"/>
    <n v="2025"/>
    <s v="Entrada"/>
    <x v="1"/>
    <x v="2"/>
    <n v="18"/>
    <n v="0"/>
    <n v="18"/>
    <n v="21600"/>
    <n v="0"/>
    <n v="21600"/>
    <n v="1200"/>
  </r>
  <r>
    <n v="5227"/>
    <x v="15"/>
    <n v="17"/>
    <s v="ene"/>
    <n v="2025"/>
    <s v="Salida"/>
    <x v="2"/>
    <x v="4"/>
    <n v="0"/>
    <n v="17"/>
    <n v="-17"/>
    <n v="0"/>
    <n v="1190"/>
    <n v="-1190"/>
    <n v="70"/>
  </r>
  <r>
    <n v="5228"/>
    <x v="15"/>
    <n v="17"/>
    <s v="ene"/>
    <n v="2025"/>
    <s v="Salida"/>
    <x v="2"/>
    <x v="1"/>
    <n v="0"/>
    <n v="18"/>
    <n v="-18"/>
    <n v="0"/>
    <n v="27000"/>
    <n v="-27000"/>
    <n v="1500"/>
  </r>
  <r>
    <n v="5229"/>
    <x v="15"/>
    <n v="17"/>
    <s v="ene"/>
    <n v="2025"/>
    <s v="Entrada"/>
    <x v="1"/>
    <x v="6"/>
    <n v="21"/>
    <n v="0"/>
    <n v="21"/>
    <n v="6300"/>
    <n v="0"/>
    <n v="6300"/>
    <n v="300"/>
  </r>
  <r>
    <n v="5230"/>
    <x v="15"/>
    <n v="17"/>
    <s v="ene"/>
    <n v="2025"/>
    <s v="Entrada"/>
    <x v="1"/>
    <x v="3"/>
    <n v="11"/>
    <n v="0"/>
    <n v="11"/>
    <n v="22000"/>
    <n v="0"/>
    <n v="22000"/>
    <n v="2000"/>
  </r>
  <r>
    <n v="5231"/>
    <x v="15"/>
    <n v="17"/>
    <s v="ene"/>
    <n v="2025"/>
    <s v="Entrada"/>
    <x v="1"/>
    <x v="5"/>
    <n v="11"/>
    <n v="0"/>
    <n v="11"/>
    <n v="5280"/>
    <n v="0"/>
    <n v="5280"/>
    <n v="480"/>
  </r>
  <r>
    <n v="5232"/>
    <x v="15"/>
    <n v="17"/>
    <s v="ene"/>
    <n v="2025"/>
    <s v="Salida"/>
    <x v="2"/>
    <x v="0"/>
    <n v="0"/>
    <n v="11"/>
    <n v="-11"/>
    <n v="0"/>
    <n v="8250"/>
    <n v="-8250"/>
    <n v="750"/>
  </r>
  <r>
    <n v="5233"/>
    <x v="15"/>
    <n v="17"/>
    <s v="ene"/>
    <n v="2025"/>
    <s v="Salida"/>
    <x v="2"/>
    <x v="2"/>
    <n v="0"/>
    <n v="4"/>
    <n v="-4"/>
    <n v="0"/>
    <n v="6000"/>
    <n v="-6000"/>
    <n v="1500"/>
  </r>
  <r>
    <n v="5234"/>
    <x v="15"/>
    <n v="17"/>
    <s v="ene"/>
    <n v="2025"/>
    <s v="Entrada"/>
    <x v="1"/>
    <x v="4"/>
    <n v="3"/>
    <n v="0"/>
    <n v="3"/>
    <n v="150"/>
    <n v="0"/>
    <n v="150"/>
    <n v="50"/>
  </r>
  <r>
    <n v="5235"/>
    <x v="15"/>
    <n v="17"/>
    <s v="ene"/>
    <n v="2025"/>
    <s v="Entrada"/>
    <x v="1"/>
    <x v="1"/>
    <n v="3"/>
    <n v="0"/>
    <n v="3"/>
    <n v="3600"/>
    <n v="0"/>
    <n v="3600"/>
    <n v="1200"/>
  </r>
  <r>
    <n v="5236"/>
    <x v="15"/>
    <n v="17"/>
    <s v="ene"/>
    <n v="2025"/>
    <s v="Entrada"/>
    <x v="1"/>
    <x v="6"/>
    <n v="15"/>
    <n v="0"/>
    <n v="15"/>
    <n v="4500"/>
    <n v="0"/>
    <n v="4500"/>
    <n v="300"/>
  </r>
  <r>
    <n v="5237"/>
    <x v="15"/>
    <n v="17"/>
    <s v="ene"/>
    <n v="2025"/>
    <s v="Salida"/>
    <x v="2"/>
    <x v="3"/>
    <n v="0"/>
    <n v="15"/>
    <n v="-15"/>
    <n v="0"/>
    <n v="34500"/>
    <n v="-34500"/>
    <n v="2300"/>
  </r>
  <r>
    <n v="5238"/>
    <x v="15"/>
    <n v="17"/>
    <s v="ene"/>
    <n v="2025"/>
    <s v="Salida"/>
    <x v="2"/>
    <x v="5"/>
    <n v="0"/>
    <n v="16"/>
    <n v="-16"/>
    <n v="0"/>
    <n v="7200"/>
    <n v="-7200"/>
    <n v="450"/>
  </r>
  <r>
    <n v="5239"/>
    <x v="15"/>
    <n v="17"/>
    <s v="ene"/>
    <n v="2025"/>
    <s v="Salida"/>
    <x v="2"/>
    <x v="0"/>
    <n v="0"/>
    <n v="17"/>
    <n v="-17"/>
    <n v="0"/>
    <n v="12750"/>
    <n v="-12750"/>
    <n v="750"/>
  </r>
  <r>
    <n v="5240"/>
    <x v="15"/>
    <n v="17"/>
    <s v="ene"/>
    <n v="2025"/>
    <s v="Salida"/>
    <x v="2"/>
    <x v="2"/>
    <n v="0"/>
    <n v="17"/>
    <n v="-17"/>
    <n v="0"/>
    <n v="25500"/>
    <n v="-25500"/>
    <n v="1500"/>
  </r>
  <r>
    <n v="5241"/>
    <x v="15"/>
    <n v="17"/>
    <s v="ene"/>
    <n v="2025"/>
    <s v="Salida"/>
    <x v="2"/>
    <x v="4"/>
    <n v="0"/>
    <n v="4"/>
    <n v="-4"/>
    <n v="0"/>
    <n v="280"/>
    <n v="-280"/>
    <n v="70"/>
  </r>
  <r>
    <n v="5242"/>
    <x v="15"/>
    <n v="17"/>
    <s v="ene"/>
    <n v="2025"/>
    <s v="Salida"/>
    <x v="2"/>
    <x v="1"/>
    <n v="0"/>
    <n v="13"/>
    <n v="-13"/>
    <n v="0"/>
    <n v="19500"/>
    <n v="-19500"/>
    <n v="1500"/>
  </r>
  <r>
    <n v="5243"/>
    <x v="15"/>
    <n v="17"/>
    <s v="ene"/>
    <n v="2025"/>
    <s v="Entrada"/>
    <x v="1"/>
    <x v="6"/>
    <n v="3"/>
    <n v="0"/>
    <n v="3"/>
    <n v="900"/>
    <n v="0"/>
    <n v="900"/>
    <n v="300"/>
  </r>
  <r>
    <n v="5244"/>
    <x v="15"/>
    <n v="17"/>
    <s v="ene"/>
    <n v="2025"/>
    <s v="Salida"/>
    <x v="2"/>
    <x v="3"/>
    <n v="0"/>
    <n v="20"/>
    <n v="-20"/>
    <n v="0"/>
    <n v="46000"/>
    <n v="-46000"/>
    <n v="2300"/>
  </r>
  <r>
    <n v="5245"/>
    <x v="15"/>
    <n v="17"/>
    <s v="ene"/>
    <n v="2025"/>
    <s v="Salida"/>
    <x v="2"/>
    <x v="5"/>
    <n v="0"/>
    <n v="1"/>
    <n v="-1"/>
    <n v="0"/>
    <n v="450"/>
    <n v="-450"/>
    <n v="450"/>
  </r>
  <r>
    <n v="5246"/>
    <x v="15"/>
    <n v="17"/>
    <s v="ene"/>
    <n v="2025"/>
    <s v="Entrada"/>
    <x v="1"/>
    <x v="0"/>
    <n v="3"/>
    <n v="0"/>
    <n v="3"/>
    <n v="1950"/>
    <n v="0"/>
    <n v="1950"/>
    <n v="650"/>
  </r>
  <r>
    <n v="5247"/>
    <x v="15"/>
    <n v="17"/>
    <s v="ene"/>
    <n v="2025"/>
    <s v="Salida"/>
    <x v="2"/>
    <x v="2"/>
    <n v="0"/>
    <n v="11"/>
    <n v="-11"/>
    <n v="0"/>
    <n v="16500"/>
    <n v="-16500"/>
    <n v="1500"/>
  </r>
  <r>
    <n v="5248"/>
    <x v="15"/>
    <n v="17"/>
    <s v="ene"/>
    <n v="2025"/>
    <s v="Salida"/>
    <x v="2"/>
    <x v="4"/>
    <n v="0"/>
    <n v="11"/>
    <n v="-11"/>
    <n v="0"/>
    <n v="770"/>
    <n v="-770"/>
    <n v="70"/>
  </r>
  <r>
    <n v="5249"/>
    <x v="15"/>
    <n v="17"/>
    <s v="ene"/>
    <n v="2025"/>
    <s v="Salida"/>
    <x v="2"/>
    <x v="1"/>
    <n v="0"/>
    <n v="3"/>
    <n v="-3"/>
    <n v="0"/>
    <n v="4500"/>
    <n v="-4500"/>
    <n v="1500"/>
  </r>
  <r>
    <n v="5250"/>
    <x v="15"/>
    <n v="17"/>
    <s v="ene"/>
    <n v="2025"/>
    <s v="Entrada"/>
    <x v="1"/>
    <x v="6"/>
    <n v="15"/>
    <n v="0"/>
    <n v="15"/>
    <n v="4500"/>
    <n v="0"/>
    <n v="4500"/>
    <n v="300"/>
  </r>
  <r>
    <n v="5251"/>
    <x v="15"/>
    <n v="17"/>
    <s v="ene"/>
    <n v="2025"/>
    <s v="Salida"/>
    <x v="2"/>
    <x v="3"/>
    <n v="0"/>
    <n v="20"/>
    <n v="-20"/>
    <n v="0"/>
    <n v="46000"/>
    <n v="-46000"/>
    <n v="2300"/>
  </r>
  <r>
    <n v="5252"/>
    <x v="15"/>
    <n v="17"/>
    <s v="ene"/>
    <n v="2025"/>
    <s v="Salida"/>
    <x v="2"/>
    <x v="5"/>
    <n v="0"/>
    <n v="3"/>
    <n v="-3"/>
    <n v="0"/>
    <n v="1350"/>
    <n v="-1350"/>
    <n v="450"/>
  </r>
  <r>
    <n v="5253"/>
    <x v="15"/>
    <n v="17"/>
    <s v="ene"/>
    <n v="2025"/>
    <s v="Salida"/>
    <x v="2"/>
    <x v="0"/>
    <n v="0"/>
    <n v="10"/>
    <n v="-10"/>
    <n v="0"/>
    <n v="7500"/>
    <n v="-7500"/>
    <n v="750"/>
  </r>
  <r>
    <n v="5254"/>
    <x v="15"/>
    <n v="17"/>
    <s v="ene"/>
    <n v="2025"/>
    <s v="Entrada"/>
    <x v="1"/>
    <x v="2"/>
    <n v="3"/>
    <n v="0"/>
    <n v="3"/>
    <n v="3600"/>
    <n v="0"/>
    <n v="3600"/>
    <n v="1200"/>
  </r>
  <r>
    <n v="5255"/>
    <x v="15"/>
    <n v="17"/>
    <s v="ene"/>
    <n v="2025"/>
    <s v="Salida"/>
    <x v="2"/>
    <x v="4"/>
    <n v="0"/>
    <n v="17"/>
    <n v="-17"/>
    <n v="0"/>
    <n v="1190"/>
    <n v="-1190"/>
    <n v="70"/>
  </r>
  <r>
    <n v="5256"/>
    <x v="15"/>
    <n v="17"/>
    <s v="ene"/>
    <n v="2025"/>
    <s v="Salida"/>
    <x v="2"/>
    <x v="1"/>
    <n v="0"/>
    <n v="17"/>
    <n v="-17"/>
    <n v="0"/>
    <n v="25500"/>
    <n v="-25500"/>
    <n v="1500"/>
  </r>
  <r>
    <n v="5257"/>
    <x v="15"/>
    <n v="17"/>
    <s v="ene"/>
    <n v="2025"/>
    <s v="Salida"/>
    <x v="2"/>
    <x v="6"/>
    <n v="0"/>
    <n v="14"/>
    <n v="-14"/>
    <n v="0"/>
    <n v="5600"/>
    <n v="-5600"/>
    <n v="400"/>
  </r>
  <r>
    <n v="5258"/>
    <x v="15"/>
    <n v="17"/>
    <s v="ene"/>
    <n v="2025"/>
    <s v="Salida"/>
    <x v="2"/>
    <x v="3"/>
    <n v="0"/>
    <n v="17"/>
    <n v="-17"/>
    <n v="0"/>
    <n v="39100"/>
    <n v="-39100"/>
    <n v="2300"/>
  </r>
  <r>
    <n v="5259"/>
    <x v="15"/>
    <n v="17"/>
    <s v="ene"/>
    <n v="2025"/>
    <s v="Entrada"/>
    <x v="1"/>
    <x v="5"/>
    <n v="14"/>
    <n v="0"/>
    <n v="14"/>
    <n v="6720"/>
    <n v="0"/>
    <n v="6720"/>
    <n v="480"/>
  </r>
  <r>
    <n v="5260"/>
    <x v="15"/>
    <n v="17"/>
    <s v="ene"/>
    <n v="2025"/>
    <s v="Entrada"/>
    <x v="1"/>
    <x v="0"/>
    <n v="3"/>
    <n v="0"/>
    <n v="3"/>
    <n v="1950"/>
    <n v="0"/>
    <n v="1950"/>
    <n v="650"/>
  </r>
  <r>
    <n v="5261"/>
    <x v="15"/>
    <n v="17"/>
    <s v="ene"/>
    <n v="2025"/>
    <s v="Entrada"/>
    <x v="1"/>
    <x v="2"/>
    <n v="19"/>
    <n v="0"/>
    <n v="19"/>
    <n v="22800"/>
    <n v="0"/>
    <n v="22800"/>
    <n v="1200"/>
  </r>
  <r>
    <n v="5262"/>
    <x v="15"/>
    <n v="17"/>
    <s v="ene"/>
    <n v="2025"/>
    <s v="Entrada"/>
    <x v="1"/>
    <x v="4"/>
    <n v="13"/>
    <n v="0"/>
    <n v="13"/>
    <n v="650"/>
    <n v="0"/>
    <n v="650"/>
    <n v="50"/>
  </r>
  <r>
    <n v="5263"/>
    <x v="15"/>
    <n v="17"/>
    <s v="ene"/>
    <n v="2025"/>
    <s v="Entrada"/>
    <x v="1"/>
    <x v="1"/>
    <n v="19"/>
    <n v="0"/>
    <n v="19"/>
    <n v="22800"/>
    <n v="0"/>
    <n v="22800"/>
    <n v="1200"/>
  </r>
  <r>
    <n v="5264"/>
    <x v="15"/>
    <n v="17"/>
    <s v="ene"/>
    <n v="2025"/>
    <s v="Entrada"/>
    <x v="1"/>
    <x v="6"/>
    <n v="3"/>
    <n v="0"/>
    <n v="3"/>
    <n v="900"/>
    <n v="0"/>
    <n v="900"/>
    <n v="300"/>
  </r>
  <r>
    <n v="5265"/>
    <x v="15"/>
    <n v="17"/>
    <s v="ene"/>
    <n v="2025"/>
    <s v="Salida"/>
    <x v="2"/>
    <x v="3"/>
    <n v="0"/>
    <n v="17"/>
    <n v="-17"/>
    <n v="0"/>
    <n v="39100"/>
    <n v="-39100"/>
    <n v="2300"/>
  </r>
  <r>
    <n v="5266"/>
    <x v="15"/>
    <n v="17"/>
    <s v="ene"/>
    <n v="2025"/>
    <s v="Entrada"/>
    <x v="1"/>
    <x v="5"/>
    <n v="3"/>
    <n v="0"/>
    <n v="3"/>
    <n v="1440"/>
    <n v="0"/>
    <n v="1440"/>
    <n v="480"/>
  </r>
  <r>
    <n v="5267"/>
    <x v="15"/>
    <n v="17"/>
    <s v="ene"/>
    <n v="2025"/>
    <s v="Entrada"/>
    <x v="1"/>
    <x v="0"/>
    <n v="3"/>
    <n v="0"/>
    <n v="3"/>
    <n v="1950"/>
    <n v="0"/>
    <n v="1950"/>
    <n v="650"/>
  </r>
  <r>
    <n v="5268"/>
    <x v="15"/>
    <n v="17"/>
    <s v="ene"/>
    <n v="2025"/>
    <s v="Salida"/>
    <x v="2"/>
    <x v="2"/>
    <n v="0"/>
    <n v="12"/>
    <n v="-12"/>
    <n v="0"/>
    <n v="18000"/>
    <n v="-18000"/>
    <n v="1500"/>
  </r>
  <r>
    <n v="5269"/>
    <x v="15"/>
    <n v="17"/>
    <s v="ene"/>
    <n v="2025"/>
    <s v="Salida"/>
    <x v="2"/>
    <x v="4"/>
    <n v="0"/>
    <n v="14"/>
    <n v="-14"/>
    <n v="0"/>
    <n v="980"/>
    <n v="-980"/>
    <n v="70"/>
  </r>
  <r>
    <n v="5270"/>
    <x v="15"/>
    <n v="17"/>
    <s v="ene"/>
    <n v="2025"/>
    <s v="Salida"/>
    <x v="2"/>
    <x v="1"/>
    <n v="0"/>
    <n v="17"/>
    <n v="-17"/>
    <n v="0"/>
    <n v="25500"/>
    <n v="-25500"/>
    <n v="1500"/>
  </r>
  <r>
    <n v="5271"/>
    <x v="15"/>
    <n v="17"/>
    <s v="ene"/>
    <n v="2025"/>
    <s v="Entrada"/>
    <x v="1"/>
    <x v="6"/>
    <n v="3"/>
    <n v="0"/>
    <n v="3"/>
    <n v="900"/>
    <n v="0"/>
    <n v="900"/>
    <n v="300"/>
  </r>
  <r>
    <n v="5272"/>
    <x v="15"/>
    <n v="17"/>
    <s v="ene"/>
    <n v="2025"/>
    <s v="Entrada"/>
    <x v="1"/>
    <x v="3"/>
    <n v="4"/>
    <n v="0"/>
    <n v="4"/>
    <n v="8000"/>
    <n v="0"/>
    <n v="8000"/>
    <n v="2000"/>
  </r>
  <r>
    <n v="5273"/>
    <x v="15"/>
    <n v="17"/>
    <s v="ene"/>
    <n v="2025"/>
    <s v="Salida"/>
    <x v="2"/>
    <x v="5"/>
    <n v="0"/>
    <n v="10"/>
    <n v="-10"/>
    <n v="0"/>
    <n v="4500"/>
    <n v="-4500"/>
    <n v="450"/>
  </r>
  <r>
    <n v="5274"/>
    <x v="15"/>
    <n v="17"/>
    <s v="ene"/>
    <n v="2025"/>
    <s v="Salida"/>
    <x v="2"/>
    <x v="0"/>
    <n v="0"/>
    <n v="17"/>
    <n v="-17"/>
    <n v="0"/>
    <n v="12750"/>
    <n v="-12750"/>
    <n v="750"/>
  </r>
  <r>
    <n v="5275"/>
    <x v="15"/>
    <n v="17"/>
    <s v="ene"/>
    <n v="2025"/>
    <s v="Entrada"/>
    <x v="1"/>
    <x v="2"/>
    <n v="3"/>
    <n v="0"/>
    <n v="3"/>
    <n v="3600"/>
    <n v="0"/>
    <n v="3600"/>
    <n v="1200"/>
  </r>
  <r>
    <n v="5276"/>
    <x v="15"/>
    <n v="17"/>
    <s v="ene"/>
    <n v="2025"/>
    <s v="Entrada"/>
    <x v="1"/>
    <x v="4"/>
    <n v="11"/>
    <n v="0"/>
    <n v="11"/>
    <n v="550"/>
    <n v="0"/>
    <n v="550"/>
    <n v="50"/>
  </r>
  <r>
    <n v="5277"/>
    <x v="15"/>
    <n v="17"/>
    <s v="ene"/>
    <n v="2025"/>
    <s v="Salida"/>
    <x v="2"/>
    <x v="1"/>
    <n v="0"/>
    <n v="13"/>
    <n v="-13"/>
    <n v="0"/>
    <n v="19500"/>
    <n v="-19500"/>
    <n v="1500"/>
  </r>
  <r>
    <n v="5278"/>
    <x v="15"/>
    <n v="17"/>
    <s v="ene"/>
    <n v="2025"/>
    <s v="Salida"/>
    <x v="2"/>
    <x v="6"/>
    <n v="0"/>
    <n v="11"/>
    <n v="-11"/>
    <n v="0"/>
    <n v="4400"/>
    <n v="-4400"/>
    <n v="400"/>
  </r>
  <r>
    <n v="5279"/>
    <x v="15"/>
    <n v="17"/>
    <s v="ene"/>
    <n v="2025"/>
    <s v="Entrada"/>
    <x v="1"/>
    <x v="3"/>
    <n v="3"/>
    <n v="0"/>
    <n v="3"/>
    <n v="6000"/>
    <n v="0"/>
    <n v="6000"/>
    <n v="2000"/>
  </r>
  <r>
    <n v="5280"/>
    <x v="15"/>
    <n v="17"/>
    <s v="ene"/>
    <n v="2025"/>
    <s v="Salida"/>
    <x v="2"/>
    <x v="5"/>
    <n v="0"/>
    <n v="17"/>
    <n v="-17"/>
    <n v="0"/>
    <n v="7650"/>
    <n v="-7650"/>
    <n v="450"/>
  </r>
  <r>
    <n v="5281"/>
    <x v="15"/>
    <n v="17"/>
    <s v="ene"/>
    <n v="2025"/>
    <s v="Salida"/>
    <x v="2"/>
    <x v="0"/>
    <n v="0"/>
    <n v="18"/>
    <n v="-18"/>
    <n v="0"/>
    <n v="13500"/>
    <n v="-13500"/>
    <n v="750"/>
  </r>
  <r>
    <n v="5282"/>
    <x v="15"/>
    <n v="17"/>
    <s v="ene"/>
    <n v="2025"/>
    <s v="Entrada"/>
    <x v="1"/>
    <x v="2"/>
    <n v="13"/>
    <n v="0"/>
    <n v="13"/>
    <n v="15600"/>
    <n v="0"/>
    <n v="15600"/>
    <n v="1200"/>
  </r>
  <r>
    <n v="5283"/>
    <x v="15"/>
    <n v="17"/>
    <s v="ene"/>
    <n v="2025"/>
    <s v="Salida"/>
    <x v="2"/>
    <x v="4"/>
    <n v="0"/>
    <n v="5"/>
    <n v="-5"/>
    <n v="0"/>
    <n v="350"/>
    <n v="-350"/>
    <n v="70"/>
  </r>
  <r>
    <n v="5284"/>
    <x v="15"/>
    <n v="17"/>
    <s v="ene"/>
    <n v="2025"/>
    <s v="Salida"/>
    <x v="2"/>
    <x v="1"/>
    <n v="0"/>
    <n v="13"/>
    <n v="-13"/>
    <n v="0"/>
    <n v="19500"/>
    <n v="-19500"/>
    <n v="1500"/>
  </r>
  <r>
    <n v="5285"/>
    <x v="15"/>
    <n v="17"/>
    <s v="ene"/>
    <n v="2025"/>
    <s v="Salida"/>
    <x v="2"/>
    <x v="6"/>
    <n v="0"/>
    <n v="16"/>
    <n v="-16"/>
    <n v="0"/>
    <n v="6400"/>
    <n v="-6400"/>
    <n v="400"/>
  </r>
  <r>
    <n v="5286"/>
    <x v="15"/>
    <n v="17"/>
    <s v="ene"/>
    <n v="2025"/>
    <s v="Entrada"/>
    <x v="1"/>
    <x v="3"/>
    <n v="3"/>
    <n v="0"/>
    <n v="3"/>
    <n v="6000"/>
    <n v="0"/>
    <n v="6000"/>
    <n v="2000"/>
  </r>
  <r>
    <n v="5287"/>
    <x v="15"/>
    <n v="17"/>
    <s v="ene"/>
    <n v="2025"/>
    <s v="Salida"/>
    <x v="2"/>
    <x v="5"/>
    <n v="0"/>
    <n v="17"/>
    <n v="-17"/>
    <n v="0"/>
    <n v="7650"/>
    <n v="-7650"/>
    <n v="450"/>
  </r>
  <r>
    <n v="5288"/>
    <x v="15"/>
    <n v="17"/>
    <s v="ene"/>
    <n v="2025"/>
    <s v="Entrada"/>
    <x v="1"/>
    <x v="0"/>
    <n v="7"/>
    <n v="0"/>
    <n v="7"/>
    <n v="4550"/>
    <n v="0"/>
    <n v="4550"/>
    <n v="650"/>
  </r>
  <r>
    <n v="5289"/>
    <x v="15"/>
    <n v="17"/>
    <s v="ene"/>
    <n v="2025"/>
    <s v="Salida"/>
    <x v="2"/>
    <x v="2"/>
    <n v="0"/>
    <n v="16"/>
    <n v="-16"/>
    <n v="0"/>
    <n v="24000"/>
    <n v="-24000"/>
    <n v="1500"/>
  </r>
  <r>
    <n v="5290"/>
    <x v="15"/>
    <n v="17"/>
    <s v="ene"/>
    <n v="2025"/>
    <s v="Salida"/>
    <x v="2"/>
    <x v="4"/>
    <n v="0"/>
    <n v="5"/>
    <n v="-5"/>
    <n v="0"/>
    <n v="350"/>
    <n v="-350"/>
    <n v="70"/>
  </r>
  <r>
    <n v="5291"/>
    <x v="15"/>
    <n v="17"/>
    <s v="ene"/>
    <n v="2025"/>
    <s v="Salida"/>
    <x v="2"/>
    <x v="1"/>
    <n v="0"/>
    <n v="3"/>
    <n v="-3"/>
    <n v="0"/>
    <n v="4500"/>
    <n v="-4500"/>
    <n v="1500"/>
  </r>
  <r>
    <n v="5292"/>
    <x v="15"/>
    <n v="17"/>
    <s v="ene"/>
    <n v="2025"/>
    <s v="Salida"/>
    <x v="2"/>
    <x v="6"/>
    <n v="0"/>
    <n v="17"/>
    <n v="-17"/>
    <n v="0"/>
    <n v="6800"/>
    <n v="-6800"/>
    <n v="400"/>
  </r>
  <r>
    <n v="5293"/>
    <x v="15"/>
    <n v="17"/>
    <s v="ene"/>
    <n v="2025"/>
    <s v="Entrada"/>
    <x v="1"/>
    <x v="3"/>
    <n v="19"/>
    <n v="0"/>
    <n v="19"/>
    <n v="38000"/>
    <n v="0"/>
    <n v="38000"/>
    <n v="2000"/>
  </r>
  <r>
    <n v="5294"/>
    <x v="15"/>
    <n v="17"/>
    <s v="ene"/>
    <n v="2025"/>
    <s v="Entrada"/>
    <x v="1"/>
    <x v="5"/>
    <n v="3"/>
    <n v="0"/>
    <n v="3"/>
    <n v="1440"/>
    <n v="0"/>
    <n v="1440"/>
    <n v="480"/>
  </r>
  <r>
    <n v="5295"/>
    <x v="15"/>
    <n v="17"/>
    <s v="ene"/>
    <n v="2025"/>
    <s v="Salida"/>
    <x v="2"/>
    <x v="0"/>
    <n v="0"/>
    <n v="3"/>
    <n v="-3"/>
    <n v="0"/>
    <n v="2250"/>
    <n v="-2250"/>
    <n v="750"/>
  </r>
  <r>
    <n v="5296"/>
    <x v="15"/>
    <n v="17"/>
    <s v="ene"/>
    <n v="2025"/>
    <s v="Salida"/>
    <x v="2"/>
    <x v="2"/>
    <n v="0"/>
    <n v="5"/>
    <n v="-5"/>
    <n v="0"/>
    <n v="7500"/>
    <n v="-7500"/>
    <n v="1500"/>
  </r>
  <r>
    <n v="5297"/>
    <x v="15"/>
    <n v="17"/>
    <s v="ene"/>
    <n v="2025"/>
    <s v="Salida"/>
    <x v="2"/>
    <x v="4"/>
    <n v="0"/>
    <n v="17"/>
    <n v="-17"/>
    <n v="0"/>
    <n v="1190"/>
    <n v="-1190"/>
    <n v="70"/>
  </r>
  <r>
    <n v="5298"/>
    <x v="15"/>
    <n v="17"/>
    <s v="ene"/>
    <n v="2025"/>
    <s v="Entrada"/>
    <x v="1"/>
    <x v="1"/>
    <n v="3"/>
    <n v="0"/>
    <n v="3"/>
    <n v="3600"/>
    <n v="0"/>
    <n v="3600"/>
    <n v="1200"/>
  </r>
  <r>
    <n v="5299"/>
    <x v="15"/>
    <n v="17"/>
    <s v="ene"/>
    <n v="2025"/>
    <s v="Entrada"/>
    <x v="1"/>
    <x v="6"/>
    <n v="3"/>
    <n v="0"/>
    <n v="3"/>
    <n v="900"/>
    <n v="0"/>
    <n v="900"/>
    <n v="300"/>
  </r>
  <r>
    <n v="5300"/>
    <x v="15"/>
    <n v="17"/>
    <s v="ene"/>
    <n v="2025"/>
    <s v="Entrada"/>
    <x v="1"/>
    <x v="3"/>
    <n v="16"/>
    <n v="0"/>
    <n v="16"/>
    <n v="32000"/>
    <n v="0"/>
    <n v="32000"/>
    <n v="2000"/>
  </r>
  <r>
    <n v="5301"/>
    <x v="15"/>
    <n v="17"/>
    <s v="ene"/>
    <n v="2025"/>
    <s v="Entrada"/>
    <x v="1"/>
    <x v="5"/>
    <n v="3"/>
    <n v="0"/>
    <n v="3"/>
    <n v="1440"/>
    <n v="0"/>
    <n v="1440"/>
    <n v="480"/>
  </r>
  <r>
    <n v="5302"/>
    <x v="15"/>
    <n v="17"/>
    <s v="ene"/>
    <n v="2025"/>
    <s v="Entrada"/>
    <x v="1"/>
    <x v="0"/>
    <n v="21"/>
    <n v="0"/>
    <n v="21"/>
    <n v="13650"/>
    <n v="0"/>
    <n v="13650"/>
    <n v="650"/>
  </r>
  <r>
    <n v="5303"/>
    <x v="15"/>
    <n v="17"/>
    <s v="ene"/>
    <n v="2025"/>
    <s v="Salida"/>
    <x v="2"/>
    <x v="2"/>
    <n v="0"/>
    <n v="13"/>
    <n v="-13"/>
    <n v="0"/>
    <n v="19500"/>
    <n v="-19500"/>
    <n v="1500"/>
  </r>
  <r>
    <n v="5304"/>
    <x v="15"/>
    <n v="17"/>
    <s v="ene"/>
    <n v="2025"/>
    <s v="Salida"/>
    <x v="2"/>
    <x v="4"/>
    <n v="0"/>
    <n v="14"/>
    <n v="-14"/>
    <n v="0"/>
    <n v="980"/>
    <n v="-980"/>
    <n v="70"/>
  </r>
  <r>
    <n v="5305"/>
    <x v="15"/>
    <n v="17"/>
    <s v="ene"/>
    <n v="2025"/>
    <s v="Salida"/>
    <x v="2"/>
    <x v="1"/>
    <n v="0"/>
    <n v="18"/>
    <n v="-18"/>
    <n v="0"/>
    <n v="27000"/>
    <n v="-27000"/>
    <n v="1500"/>
  </r>
  <r>
    <n v="5306"/>
    <x v="15"/>
    <n v="17"/>
    <s v="ene"/>
    <n v="2025"/>
    <s v="Salida"/>
    <x v="2"/>
    <x v="6"/>
    <n v="0"/>
    <n v="5"/>
    <n v="-5"/>
    <n v="0"/>
    <n v="2000"/>
    <n v="-2000"/>
    <n v="400"/>
  </r>
  <r>
    <n v="5307"/>
    <x v="15"/>
    <n v="17"/>
    <s v="ene"/>
    <n v="2025"/>
    <s v="Entrada"/>
    <x v="1"/>
    <x v="3"/>
    <n v="5"/>
    <n v="0"/>
    <n v="5"/>
    <n v="10000"/>
    <n v="0"/>
    <n v="10000"/>
    <n v="2000"/>
  </r>
  <r>
    <n v="5308"/>
    <x v="15"/>
    <n v="17"/>
    <s v="ene"/>
    <n v="2025"/>
    <s v="Entrada"/>
    <x v="1"/>
    <x v="5"/>
    <n v="13"/>
    <n v="0"/>
    <n v="13"/>
    <n v="6240"/>
    <n v="0"/>
    <n v="6240"/>
    <n v="480"/>
  </r>
  <r>
    <n v="5309"/>
    <x v="15"/>
    <n v="17"/>
    <s v="ene"/>
    <n v="2025"/>
    <s v="Entrada"/>
    <x v="1"/>
    <x v="0"/>
    <n v="13"/>
    <n v="0"/>
    <n v="13"/>
    <n v="8450"/>
    <n v="0"/>
    <n v="8450"/>
    <n v="650"/>
  </r>
  <r>
    <n v="5310"/>
    <x v="15"/>
    <n v="17"/>
    <s v="ene"/>
    <n v="2025"/>
    <s v="Salida"/>
    <x v="2"/>
    <x v="2"/>
    <n v="0"/>
    <n v="12"/>
    <n v="-12"/>
    <n v="0"/>
    <n v="18000"/>
    <n v="-18000"/>
    <n v="1500"/>
  </r>
  <r>
    <n v="5311"/>
    <x v="15"/>
    <n v="17"/>
    <s v="ene"/>
    <n v="2025"/>
    <s v="Salida"/>
    <x v="2"/>
    <x v="4"/>
    <n v="0"/>
    <n v="17"/>
    <n v="-17"/>
    <n v="0"/>
    <n v="1190"/>
    <n v="-1190"/>
    <n v="70"/>
  </r>
  <r>
    <n v="5312"/>
    <x v="15"/>
    <n v="17"/>
    <s v="ene"/>
    <n v="2025"/>
    <s v="Entrada"/>
    <x v="1"/>
    <x v="1"/>
    <n v="22"/>
    <n v="0"/>
    <n v="22"/>
    <n v="26400"/>
    <n v="0"/>
    <n v="26400"/>
    <n v="1200"/>
  </r>
  <r>
    <n v="5313"/>
    <x v="15"/>
    <n v="17"/>
    <s v="ene"/>
    <n v="2025"/>
    <s v="Salida"/>
    <x v="2"/>
    <x v="6"/>
    <n v="0"/>
    <n v="17"/>
    <n v="-17"/>
    <n v="0"/>
    <n v="6800"/>
    <n v="-6800"/>
    <n v="400"/>
  </r>
  <r>
    <n v="5314"/>
    <x v="15"/>
    <n v="17"/>
    <s v="ene"/>
    <n v="2025"/>
    <s v="Entrada"/>
    <x v="1"/>
    <x v="3"/>
    <n v="15"/>
    <n v="0"/>
    <n v="15"/>
    <n v="30000"/>
    <n v="0"/>
    <n v="30000"/>
    <n v="2000"/>
  </r>
  <r>
    <n v="5315"/>
    <x v="15"/>
    <n v="17"/>
    <s v="ene"/>
    <n v="2025"/>
    <s v="Salida"/>
    <x v="2"/>
    <x v="5"/>
    <n v="0"/>
    <n v="15"/>
    <n v="-15"/>
    <n v="0"/>
    <n v="6750"/>
    <n v="-6750"/>
    <n v="450"/>
  </r>
  <r>
    <n v="5316"/>
    <x v="15"/>
    <n v="17"/>
    <s v="ene"/>
    <n v="2025"/>
    <s v="Entrada"/>
    <x v="1"/>
    <x v="0"/>
    <n v="19"/>
    <n v="0"/>
    <n v="19"/>
    <n v="12350"/>
    <n v="0"/>
    <n v="12350"/>
    <n v="650"/>
  </r>
  <r>
    <n v="5317"/>
    <x v="15"/>
    <n v="17"/>
    <s v="ene"/>
    <n v="2025"/>
    <s v="Entrada"/>
    <x v="1"/>
    <x v="2"/>
    <n v="13"/>
    <n v="0"/>
    <n v="13"/>
    <n v="15600"/>
    <n v="0"/>
    <n v="15600"/>
    <n v="1200"/>
  </r>
  <r>
    <n v="5318"/>
    <x v="15"/>
    <n v="17"/>
    <s v="ene"/>
    <n v="2025"/>
    <s v="Salida"/>
    <x v="2"/>
    <x v="4"/>
    <n v="0"/>
    <n v="1"/>
    <n v="-1"/>
    <n v="0"/>
    <n v="70"/>
    <n v="-70"/>
    <n v="70"/>
  </r>
  <r>
    <n v="5319"/>
    <x v="15"/>
    <n v="17"/>
    <s v="ene"/>
    <n v="2025"/>
    <s v="Salida"/>
    <x v="2"/>
    <x v="1"/>
    <n v="0"/>
    <n v="2"/>
    <n v="-2"/>
    <n v="0"/>
    <n v="3000"/>
    <n v="-3000"/>
    <n v="1500"/>
  </r>
  <r>
    <n v="5320"/>
    <x v="15"/>
    <n v="17"/>
    <s v="ene"/>
    <n v="2025"/>
    <s v="Entrada"/>
    <x v="1"/>
    <x v="6"/>
    <n v="3"/>
    <n v="0"/>
    <n v="3"/>
    <n v="900"/>
    <n v="0"/>
    <n v="900"/>
    <n v="300"/>
  </r>
  <r>
    <n v="5321"/>
    <x v="16"/>
    <n v="18"/>
    <s v="ene"/>
    <n v="2025"/>
    <s v="Salida"/>
    <x v="2"/>
    <x v="3"/>
    <n v="0"/>
    <n v="3"/>
    <n v="-3"/>
    <n v="0"/>
    <n v="6900"/>
    <n v="-6900"/>
    <n v="2300"/>
  </r>
  <r>
    <n v="5322"/>
    <x v="16"/>
    <n v="18"/>
    <s v="ene"/>
    <n v="2025"/>
    <s v="Entrada"/>
    <x v="1"/>
    <x v="5"/>
    <n v="3"/>
    <n v="0"/>
    <n v="3"/>
    <n v="1440"/>
    <n v="0"/>
    <n v="1440"/>
    <n v="480"/>
  </r>
  <r>
    <n v="5323"/>
    <x v="16"/>
    <n v="18"/>
    <s v="ene"/>
    <n v="2025"/>
    <s v="Entrada"/>
    <x v="1"/>
    <x v="0"/>
    <n v="13"/>
    <n v="0"/>
    <n v="13"/>
    <n v="8450"/>
    <n v="0"/>
    <n v="8450"/>
    <n v="650"/>
  </r>
  <r>
    <n v="5324"/>
    <x v="16"/>
    <n v="18"/>
    <s v="ene"/>
    <n v="2025"/>
    <s v="Entrada"/>
    <x v="1"/>
    <x v="2"/>
    <n v="18"/>
    <n v="0"/>
    <n v="18"/>
    <n v="21600"/>
    <n v="0"/>
    <n v="21600"/>
    <n v="1200"/>
  </r>
  <r>
    <n v="5325"/>
    <x v="16"/>
    <n v="18"/>
    <s v="ene"/>
    <n v="2025"/>
    <s v="Entrada"/>
    <x v="1"/>
    <x v="4"/>
    <n v="17"/>
    <n v="0"/>
    <n v="17"/>
    <n v="850"/>
    <n v="0"/>
    <n v="850"/>
    <n v="50"/>
  </r>
  <r>
    <n v="5326"/>
    <x v="16"/>
    <n v="18"/>
    <s v="ene"/>
    <n v="2025"/>
    <s v="Salida"/>
    <x v="2"/>
    <x v="1"/>
    <n v="0"/>
    <n v="19"/>
    <n v="-19"/>
    <n v="0"/>
    <n v="28500"/>
    <n v="-28500"/>
    <n v="1500"/>
  </r>
  <r>
    <n v="5327"/>
    <x v="16"/>
    <n v="18"/>
    <s v="ene"/>
    <n v="2025"/>
    <s v="Entrada"/>
    <x v="1"/>
    <x v="6"/>
    <n v="3"/>
    <n v="0"/>
    <n v="3"/>
    <n v="900"/>
    <n v="0"/>
    <n v="900"/>
    <n v="300"/>
  </r>
  <r>
    <n v="5328"/>
    <x v="16"/>
    <n v="18"/>
    <s v="ene"/>
    <n v="2025"/>
    <s v="Entrada"/>
    <x v="1"/>
    <x v="3"/>
    <n v="19"/>
    <n v="0"/>
    <n v="19"/>
    <n v="38000"/>
    <n v="0"/>
    <n v="38000"/>
    <n v="2000"/>
  </r>
  <r>
    <n v="5329"/>
    <x v="16"/>
    <n v="18"/>
    <s v="ene"/>
    <n v="2025"/>
    <s v="Salida"/>
    <x v="2"/>
    <x v="5"/>
    <n v="0"/>
    <n v="4"/>
    <n v="-4"/>
    <n v="0"/>
    <n v="1800"/>
    <n v="-1800"/>
    <n v="450"/>
  </r>
  <r>
    <n v="5330"/>
    <x v="16"/>
    <n v="18"/>
    <s v="ene"/>
    <n v="2025"/>
    <s v="Salida"/>
    <x v="2"/>
    <x v="0"/>
    <n v="0"/>
    <n v="17"/>
    <n v="-17"/>
    <n v="0"/>
    <n v="12750"/>
    <n v="-12750"/>
    <n v="750"/>
  </r>
  <r>
    <n v="5331"/>
    <x v="16"/>
    <n v="18"/>
    <s v="ene"/>
    <n v="2025"/>
    <s v="Salida"/>
    <x v="2"/>
    <x v="2"/>
    <n v="0"/>
    <n v="11"/>
    <n v="-11"/>
    <n v="0"/>
    <n v="16500"/>
    <n v="-16500"/>
    <n v="1500"/>
  </r>
  <r>
    <n v="5332"/>
    <x v="16"/>
    <n v="18"/>
    <s v="ene"/>
    <n v="2025"/>
    <s v="Entrada"/>
    <x v="1"/>
    <x v="4"/>
    <n v="11"/>
    <n v="0"/>
    <n v="11"/>
    <n v="550"/>
    <n v="0"/>
    <n v="550"/>
    <n v="50"/>
  </r>
  <r>
    <n v="5333"/>
    <x v="16"/>
    <n v="18"/>
    <s v="ene"/>
    <n v="2025"/>
    <s v="Entrada"/>
    <x v="1"/>
    <x v="1"/>
    <n v="3"/>
    <n v="0"/>
    <n v="3"/>
    <n v="3600"/>
    <n v="0"/>
    <n v="3600"/>
    <n v="1200"/>
  </r>
  <r>
    <n v="5334"/>
    <x v="16"/>
    <n v="18"/>
    <s v="ene"/>
    <n v="2025"/>
    <s v="Salida"/>
    <x v="2"/>
    <x v="6"/>
    <n v="0"/>
    <n v="20"/>
    <n v="-20"/>
    <n v="0"/>
    <n v="8000"/>
    <n v="-8000"/>
    <n v="400"/>
  </r>
  <r>
    <n v="5335"/>
    <x v="16"/>
    <n v="18"/>
    <s v="ene"/>
    <n v="2025"/>
    <s v="Entrada"/>
    <x v="1"/>
    <x v="3"/>
    <n v="13"/>
    <n v="0"/>
    <n v="13"/>
    <n v="26000"/>
    <n v="0"/>
    <n v="26000"/>
    <n v="2000"/>
  </r>
  <r>
    <n v="5336"/>
    <x v="16"/>
    <n v="18"/>
    <s v="ene"/>
    <n v="2025"/>
    <s v="Entrada"/>
    <x v="1"/>
    <x v="5"/>
    <n v="18"/>
    <n v="0"/>
    <n v="18"/>
    <n v="8640"/>
    <n v="0"/>
    <n v="8640"/>
    <n v="480"/>
  </r>
  <r>
    <n v="5337"/>
    <x v="16"/>
    <n v="18"/>
    <s v="ene"/>
    <n v="2025"/>
    <s v="Salida"/>
    <x v="2"/>
    <x v="0"/>
    <n v="0"/>
    <n v="5"/>
    <n v="-5"/>
    <n v="0"/>
    <n v="3750"/>
    <n v="-3750"/>
    <n v="750"/>
  </r>
  <r>
    <n v="5338"/>
    <x v="16"/>
    <n v="18"/>
    <s v="ene"/>
    <n v="2025"/>
    <s v="Entrada"/>
    <x v="1"/>
    <x v="2"/>
    <n v="3"/>
    <n v="0"/>
    <n v="3"/>
    <n v="3600"/>
    <n v="0"/>
    <n v="3600"/>
    <n v="1200"/>
  </r>
  <r>
    <n v="5339"/>
    <x v="16"/>
    <n v="18"/>
    <s v="ene"/>
    <n v="2025"/>
    <s v="Salida"/>
    <x v="2"/>
    <x v="4"/>
    <n v="0"/>
    <n v="3"/>
    <n v="-3"/>
    <n v="0"/>
    <n v="210"/>
    <n v="-210"/>
    <n v="70"/>
  </r>
  <r>
    <n v="5340"/>
    <x v="16"/>
    <n v="18"/>
    <s v="ene"/>
    <n v="2025"/>
    <s v="Salida"/>
    <x v="2"/>
    <x v="1"/>
    <n v="0"/>
    <n v="11"/>
    <n v="-11"/>
    <n v="0"/>
    <n v="16500"/>
    <n v="-16500"/>
    <n v="1500"/>
  </r>
  <r>
    <n v="5341"/>
    <x v="16"/>
    <n v="18"/>
    <s v="ene"/>
    <n v="2025"/>
    <s v="Entrada"/>
    <x v="1"/>
    <x v="6"/>
    <n v="3"/>
    <n v="0"/>
    <n v="3"/>
    <n v="900"/>
    <n v="0"/>
    <n v="900"/>
    <n v="300"/>
  </r>
  <r>
    <n v="5342"/>
    <x v="16"/>
    <n v="18"/>
    <s v="ene"/>
    <n v="2025"/>
    <s v="Entrada"/>
    <x v="1"/>
    <x v="3"/>
    <n v="13"/>
    <n v="0"/>
    <n v="13"/>
    <n v="26000"/>
    <n v="0"/>
    <n v="26000"/>
    <n v="2000"/>
  </r>
  <r>
    <n v="5343"/>
    <x v="16"/>
    <n v="18"/>
    <s v="ene"/>
    <n v="2025"/>
    <s v="Salida"/>
    <x v="2"/>
    <x v="5"/>
    <n v="0"/>
    <n v="15"/>
    <n v="-15"/>
    <n v="0"/>
    <n v="6750"/>
    <n v="-6750"/>
    <n v="450"/>
  </r>
  <r>
    <n v="5344"/>
    <x v="16"/>
    <n v="18"/>
    <s v="ene"/>
    <n v="2025"/>
    <s v="Entrada"/>
    <x v="1"/>
    <x v="0"/>
    <n v="3"/>
    <n v="0"/>
    <n v="3"/>
    <n v="1950"/>
    <n v="0"/>
    <n v="1950"/>
    <n v="650"/>
  </r>
  <r>
    <n v="5345"/>
    <x v="16"/>
    <n v="18"/>
    <s v="ene"/>
    <n v="2025"/>
    <s v="Salida"/>
    <x v="2"/>
    <x v="2"/>
    <n v="0"/>
    <n v="15"/>
    <n v="-15"/>
    <n v="0"/>
    <n v="22500"/>
    <n v="-22500"/>
    <n v="1500"/>
  </r>
  <r>
    <n v="5346"/>
    <x v="16"/>
    <n v="18"/>
    <s v="ene"/>
    <n v="2025"/>
    <s v="Entrada"/>
    <x v="1"/>
    <x v="4"/>
    <n v="21"/>
    <n v="0"/>
    <n v="21"/>
    <n v="1050"/>
    <n v="0"/>
    <n v="1050"/>
    <n v="50"/>
  </r>
  <r>
    <n v="5347"/>
    <x v="16"/>
    <n v="18"/>
    <s v="ene"/>
    <n v="2025"/>
    <s v="Salida"/>
    <x v="3"/>
    <x v="1"/>
    <n v="0"/>
    <n v="17"/>
    <n v="-17"/>
    <n v="0"/>
    <n v="25500"/>
    <n v="-25500"/>
    <n v="1500"/>
  </r>
  <r>
    <n v="5348"/>
    <x v="16"/>
    <n v="18"/>
    <s v="ene"/>
    <n v="2025"/>
    <s v="Salida"/>
    <x v="2"/>
    <x v="6"/>
    <n v="0"/>
    <n v="10"/>
    <n v="-10"/>
    <n v="0"/>
    <n v="4000"/>
    <n v="-4000"/>
    <n v="400"/>
  </r>
  <r>
    <n v="5349"/>
    <x v="16"/>
    <n v="18"/>
    <s v="ene"/>
    <n v="2025"/>
    <s v="Entrada"/>
    <x v="1"/>
    <x v="3"/>
    <n v="18"/>
    <n v="0"/>
    <n v="18"/>
    <n v="36000"/>
    <n v="0"/>
    <n v="36000"/>
    <n v="2000"/>
  </r>
  <r>
    <n v="5350"/>
    <x v="16"/>
    <n v="18"/>
    <s v="ene"/>
    <n v="2025"/>
    <s v="Salida"/>
    <x v="2"/>
    <x v="5"/>
    <n v="0"/>
    <n v="17"/>
    <n v="-17"/>
    <n v="0"/>
    <n v="7650"/>
    <n v="-7650"/>
    <n v="450"/>
  </r>
  <r>
    <n v="5351"/>
    <x v="16"/>
    <n v="18"/>
    <s v="ene"/>
    <n v="2025"/>
    <s v="Entrada"/>
    <x v="1"/>
    <x v="0"/>
    <n v="5"/>
    <n v="0"/>
    <n v="5"/>
    <n v="3250"/>
    <n v="0"/>
    <n v="3250"/>
    <n v="650"/>
  </r>
  <r>
    <n v="5352"/>
    <x v="16"/>
    <n v="18"/>
    <s v="ene"/>
    <n v="2025"/>
    <s v="Salida"/>
    <x v="3"/>
    <x v="2"/>
    <n v="0"/>
    <n v="16"/>
    <n v="-16"/>
    <n v="0"/>
    <n v="24000"/>
    <n v="-24000"/>
    <n v="1500"/>
  </r>
  <r>
    <n v="5353"/>
    <x v="16"/>
    <n v="18"/>
    <s v="ene"/>
    <n v="2025"/>
    <s v="Entrada"/>
    <x v="1"/>
    <x v="4"/>
    <n v="9"/>
    <n v="0"/>
    <n v="9"/>
    <n v="450"/>
    <n v="0"/>
    <n v="450"/>
    <n v="50"/>
  </r>
  <r>
    <n v="5354"/>
    <x v="17"/>
    <n v="20"/>
    <s v="ene"/>
    <n v="2025"/>
    <s v="Salida"/>
    <x v="2"/>
    <x v="1"/>
    <n v="0"/>
    <n v="11"/>
    <n v="-11"/>
    <n v="0"/>
    <n v="16500"/>
    <n v="-16500"/>
    <n v="1500"/>
  </r>
  <r>
    <n v="5355"/>
    <x v="17"/>
    <n v="20"/>
    <s v="ene"/>
    <n v="2025"/>
    <s v="Salida"/>
    <x v="2"/>
    <x v="6"/>
    <n v="0"/>
    <n v="18"/>
    <n v="-18"/>
    <n v="0"/>
    <n v="7200"/>
    <n v="-7200"/>
    <n v="400"/>
  </r>
  <r>
    <n v="5356"/>
    <x v="17"/>
    <n v="20"/>
    <s v="ene"/>
    <n v="2025"/>
    <s v="Entrada"/>
    <x v="1"/>
    <x v="3"/>
    <n v="3"/>
    <n v="0"/>
    <n v="3"/>
    <n v="6000"/>
    <n v="0"/>
    <n v="6000"/>
    <n v="2000"/>
  </r>
  <r>
    <n v="5357"/>
    <x v="17"/>
    <n v="20"/>
    <s v="ene"/>
    <n v="2025"/>
    <s v="Salida"/>
    <x v="2"/>
    <x v="5"/>
    <n v="0"/>
    <n v="20"/>
    <n v="-20"/>
    <n v="0"/>
    <n v="9000"/>
    <n v="-9000"/>
    <n v="450"/>
  </r>
  <r>
    <n v="5358"/>
    <x v="17"/>
    <n v="20"/>
    <s v="ene"/>
    <n v="2025"/>
    <s v="Entrada"/>
    <x v="1"/>
    <x v="0"/>
    <n v="3"/>
    <n v="0"/>
    <n v="3"/>
    <n v="1950"/>
    <n v="0"/>
    <n v="1950"/>
    <n v="650"/>
  </r>
  <r>
    <n v="5359"/>
    <x v="17"/>
    <n v="20"/>
    <s v="ene"/>
    <n v="2025"/>
    <s v="Entrada"/>
    <x v="1"/>
    <x v="2"/>
    <n v="8"/>
    <n v="0"/>
    <n v="8"/>
    <n v="9600"/>
    <n v="0"/>
    <n v="9600"/>
    <n v="1200"/>
  </r>
  <r>
    <n v="5360"/>
    <x v="17"/>
    <n v="20"/>
    <s v="ene"/>
    <n v="2025"/>
    <s v="Entrada"/>
    <x v="1"/>
    <x v="4"/>
    <n v="3"/>
    <n v="0"/>
    <n v="3"/>
    <n v="150"/>
    <n v="0"/>
    <n v="150"/>
    <n v="50"/>
  </r>
  <r>
    <n v="5361"/>
    <x v="17"/>
    <n v="20"/>
    <s v="ene"/>
    <n v="2025"/>
    <s v="Entrada"/>
    <x v="1"/>
    <x v="1"/>
    <n v="10"/>
    <n v="0"/>
    <n v="10"/>
    <n v="12000"/>
    <n v="0"/>
    <n v="12000"/>
    <n v="1200"/>
  </r>
  <r>
    <n v="5362"/>
    <x v="17"/>
    <n v="20"/>
    <s v="ene"/>
    <n v="2025"/>
    <s v="Entrada"/>
    <x v="1"/>
    <x v="6"/>
    <n v="3"/>
    <n v="0"/>
    <n v="3"/>
    <n v="900"/>
    <n v="0"/>
    <n v="900"/>
    <n v="300"/>
  </r>
  <r>
    <n v="5363"/>
    <x v="17"/>
    <n v="20"/>
    <s v="ene"/>
    <n v="2025"/>
    <s v="Entrada"/>
    <x v="1"/>
    <x v="3"/>
    <n v="3"/>
    <n v="0"/>
    <n v="3"/>
    <n v="6000"/>
    <n v="0"/>
    <n v="6000"/>
    <n v="2000"/>
  </r>
  <r>
    <n v="5364"/>
    <x v="17"/>
    <n v="20"/>
    <s v="ene"/>
    <n v="2025"/>
    <s v="Entrada"/>
    <x v="1"/>
    <x v="5"/>
    <n v="9"/>
    <n v="0"/>
    <n v="9"/>
    <n v="4320"/>
    <n v="0"/>
    <n v="4320"/>
    <n v="480"/>
  </r>
  <r>
    <n v="5365"/>
    <x v="17"/>
    <n v="20"/>
    <s v="ene"/>
    <n v="2025"/>
    <s v="Entrada"/>
    <x v="1"/>
    <x v="0"/>
    <n v="2"/>
    <n v="0"/>
    <n v="2"/>
    <n v="1300"/>
    <n v="0"/>
    <n v="1300"/>
    <n v="650"/>
  </r>
  <r>
    <n v="5366"/>
    <x v="17"/>
    <n v="20"/>
    <s v="ene"/>
    <n v="2025"/>
    <s v="Entrada"/>
    <x v="1"/>
    <x v="2"/>
    <n v="3"/>
    <n v="0"/>
    <n v="3"/>
    <n v="3600"/>
    <n v="0"/>
    <n v="3600"/>
    <n v="1200"/>
  </r>
  <r>
    <n v="5367"/>
    <x v="17"/>
    <n v="20"/>
    <s v="ene"/>
    <n v="2025"/>
    <s v="Entrada"/>
    <x v="1"/>
    <x v="4"/>
    <n v="8"/>
    <n v="0"/>
    <n v="8"/>
    <n v="400"/>
    <n v="0"/>
    <n v="400"/>
    <n v="50"/>
  </r>
  <r>
    <n v="5368"/>
    <x v="17"/>
    <n v="20"/>
    <s v="ene"/>
    <n v="2025"/>
    <s v="Entrada"/>
    <x v="1"/>
    <x v="1"/>
    <n v="14"/>
    <n v="0"/>
    <n v="14"/>
    <n v="16800"/>
    <n v="0"/>
    <n v="16800"/>
    <n v="1200"/>
  </r>
  <r>
    <n v="5369"/>
    <x v="17"/>
    <n v="20"/>
    <s v="ene"/>
    <n v="2025"/>
    <s v="Salida"/>
    <x v="2"/>
    <x v="6"/>
    <n v="0"/>
    <n v="12"/>
    <n v="-12"/>
    <n v="0"/>
    <n v="4800"/>
    <n v="-4800"/>
    <n v="400"/>
  </r>
  <r>
    <n v="5370"/>
    <x v="17"/>
    <n v="20"/>
    <s v="ene"/>
    <n v="2025"/>
    <s v="Salida"/>
    <x v="2"/>
    <x v="3"/>
    <n v="0"/>
    <n v="13"/>
    <n v="-13"/>
    <n v="0"/>
    <n v="29900"/>
    <n v="-29900"/>
    <n v="2300"/>
  </r>
  <r>
    <n v="5371"/>
    <x v="17"/>
    <n v="20"/>
    <s v="ene"/>
    <n v="2025"/>
    <s v="Salida"/>
    <x v="2"/>
    <x v="5"/>
    <n v="0"/>
    <n v="1"/>
    <n v="-1"/>
    <n v="0"/>
    <n v="450"/>
    <n v="-450"/>
    <n v="450"/>
  </r>
  <r>
    <n v="5372"/>
    <x v="17"/>
    <n v="20"/>
    <s v="ene"/>
    <n v="2025"/>
    <s v="Salida"/>
    <x v="2"/>
    <x v="0"/>
    <n v="0"/>
    <n v="10"/>
    <n v="-10"/>
    <n v="0"/>
    <n v="7500"/>
    <n v="-7500"/>
    <n v="750"/>
  </r>
  <r>
    <n v="5373"/>
    <x v="17"/>
    <n v="20"/>
    <s v="ene"/>
    <n v="2025"/>
    <s v="Entrada"/>
    <x v="1"/>
    <x v="2"/>
    <n v="6"/>
    <n v="0"/>
    <n v="6"/>
    <n v="7200"/>
    <n v="0"/>
    <n v="7200"/>
    <n v="1200"/>
  </r>
  <r>
    <n v="5374"/>
    <x v="17"/>
    <n v="20"/>
    <s v="ene"/>
    <n v="2025"/>
    <s v="Entrada"/>
    <x v="1"/>
    <x v="4"/>
    <n v="11"/>
    <n v="0"/>
    <n v="11"/>
    <n v="550"/>
    <n v="0"/>
    <n v="550"/>
    <n v="50"/>
  </r>
  <r>
    <n v="5375"/>
    <x v="17"/>
    <n v="20"/>
    <s v="ene"/>
    <n v="2025"/>
    <s v="Entrada"/>
    <x v="1"/>
    <x v="1"/>
    <n v="3"/>
    <n v="0"/>
    <n v="3"/>
    <n v="3600"/>
    <n v="0"/>
    <n v="3600"/>
    <n v="1200"/>
  </r>
  <r>
    <n v="5376"/>
    <x v="17"/>
    <n v="20"/>
    <s v="ene"/>
    <n v="2025"/>
    <s v="Salida"/>
    <x v="2"/>
    <x v="6"/>
    <n v="0"/>
    <n v="3"/>
    <n v="-3"/>
    <n v="0"/>
    <n v="1200"/>
    <n v="-1200"/>
    <n v="400"/>
  </r>
  <r>
    <n v="5377"/>
    <x v="17"/>
    <n v="20"/>
    <s v="ene"/>
    <n v="2025"/>
    <s v="Salida"/>
    <x v="2"/>
    <x v="3"/>
    <n v="0"/>
    <n v="12"/>
    <n v="-12"/>
    <n v="0"/>
    <n v="27600"/>
    <n v="-27600"/>
    <n v="2300"/>
  </r>
  <r>
    <n v="5378"/>
    <x v="17"/>
    <n v="20"/>
    <s v="ene"/>
    <n v="2025"/>
    <s v="Salida"/>
    <x v="2"/>
    <x v="5"/>
    <n v="0"/>
    <n v="12"/>
    <n v="-12"/>
    <n v="0"/>
    <n v="5400"/>
    <n v="-5400"/>
    <n v="450"/>
  </r>
  <r>
    <n v="5379"/>
    <x v="17"/>
    <n v="20"/>
    <s v="ene"/>
    <n v="2025"/>
    <s v="Salida"/>
    <x v="2"/>
    <x v="0"/>
    <n v="0"/>
    <n v="16"/>
    <n v="-16"/>
    <n v="0"/>
    <n v="12000"/>
    <n v="-12000"/>
    <n v="750"/>
  </r>
  <r>
    <n v="5380"/>
    <x v="17"/>
    <n v="20"/>
    <s v="ene"/>
    <n v="2025"/>
    <s v="Entrada"/>
    <x v="1"/>
    <x v="2"/>
    <n v="19"/>
    <n v="0"/>
    <n v="19"/>
    <n v="22800"/>
    <n v="0"/>
    <n v="22800"/>
    <n v="1200"/>
  </r>
  <r>
    <n v="5381"/>
    <x v="17"/>
    <n v="20"/>
    <s v="ene"/>
    <n v="2025"/>
    <s v="Salida"/>
    <x v="2"/>
    <x v="4"/>
    <n v="0"/>
    <n v="2"/>
    <n v="-2"/>
    <n v="0"/>
    <n v="140"/>
    <n v="-140"/>
    <n v="70"/>
  </r>
  <r>
    <n v="5382"/>
    <x v="17"/>
    <n v="20"/>
    <s v="ene"/>
    <n v="2025"/>
    <s v="Entrada"/>
    <x v="1"/>
    <x v="1"/>
    <n v="11"/>
    <n v="0"/>
    <n v="11"/>
    <n v="13200"/>
    <n v="0"/>
    <n v="13200"/>
    <n v="1200"/>
  </r>
  <r>
    <n v="5383"/>
    <x v="17"/>
    <n v="20"/>
    <s v="ene"/>
    <n v="2025"/>
    <s v="Entrada"/>
    <x v="1"/>
    <x v="6"/>
    <n v="3"/>
    <n v="0"/>
    <n v="3"/>
    <n v="900"/>
    <n v="0"/>
    <n v="900"/>
    <n v="300"/>
  </r>
  <r>
    <n v="5384"/>
    <x v="17"/>
    <n v="20"/>
    <s v="ene"/>
    <n v="2025"/>
    <s v="Salida"/>
    <x v="2"/>
    <x v="3"/>
    <n v="0"/>
    <n v="17"/>
    <n v="-17"/>
    <n v="0"/>
    <n v="39100"/>
    <n v="-39100"/>
    <n v="2300"/>
  </r>
  <r>
    <n v="5385"/>
    <x v="17"/>
    <n v="20"/>
    <s v="ene"/>
    <n v="2025"/>
    <s v="Entrada"/>
    <x v="1"/>
    <x v="5"/>
    <n v="19"/>
    <n v="0"/>
    <n v="19"/>
    <n v="9120"/>
    <n v="0"/>
    <n v="9120"/>
    <n v="480"/>
  </r>
  <r>
    <n v="5386"/>
    <x v="17"/>
    <n v="20"/>
    <s v="ene"/>
    <n v="2025"/>
    <s v="Entrada"/>
    <x v="1"/>
    <x v="0"/>
    <n v="15"/>
    <n v="0"/>
    <n v="15"/>
    <n v="9750"/>
    <n v="0"/>
    <n v="9750"/>
    <n v="650"/>
  </r>
  <r>
    <n v="5387"/>
    <x v="17"/>
    <n v="20"/>
    <s v="ene"/>
    <n v="2025"/>
    <s v="Salida"/>
    <x v="2"/>
    <x v="2"/>
    <n v="0"/>
    <n v="2"/>
    <n v="-2"/>
    <n v="0"/>
    <n v="3000"/>
    <n v="-3000"/>
    <n v="1500"/>
  </r>
  <r>
    <n v="5388"/>
    <x v="17"/>
    <n v="20"/>
    <s v="ene"/>
    <n v="2025"/>
    <s v="Salida"/>
    <x v="2"/>
    <x v="4"/>
    <n v="0"/>
    <n v="17"/>
    <n v="-17"/>
    <n v="0"/>
    <n v="1190"/>
    <n v="-1190"/>
    <n v="70"/>
  </r>
  <r>
    <n v="5389"/>
    <x v="17"/>
    <n v="20"/>
    <s v="ene"/>
    <n v="2025"/>
    <s v="Salida"/>
    <x v="2"/>
    <x v="1"/>
    <n v="0"/>
    <n v="17"/>
    <n v="-17"/>
    <n v="0"/>
    <n v="25500"/>
    <n v="-25500"/>
    <n v="1500"/>
  </r>
  <r>
    <n v="5390"/>
    <x v="17"/>
    <n v="20"/>
    <s v="ene"/>
    <n v="2025"/>
    <s v="Entrada"/>
    <x v="1"/>
    <x v="6"/>
    <n v="15"/>
    <n v="0"/>
    <n v="15"/>
    <n v="4500"/>
    <n v="0"/>
    <n v="4500"/>
    <n v="300"/>
  </r>
  <r>
    <n v="5391"/>
    <x v="17"/>
    <n v="20"/>
    <s v="ene"/>
    <n v="2025"/>
    <s v="Salida"/>
    <x v="2"/>
    <x v="3"/>
    <n v="0"/>
    <n v="14"/>
    <n v="-14"/>
    <n v="0"/>
    <n v="32200"/>
    <n v="-32200"/>
    <n v="2300"/>
  </r>
  <r>
    <n v="5392"/>
    <x v="17"/>
    <n v="20"/>
    <s v="ene"/>
    <n v="2025"/>
    <s v="Salida"/>
    <x v="2"/>
    <x v="5"/>
    <n v="0"/>
    <n v="11"/>
    <n v="-11"/>
    <n v="0"/>
    <n v="4950"/>
    <n v="-4950"/>
    <n v="450"/>
  </r>
  <r>
    <n v="5393"/>
    <x v="17"/>
    <n v="20"/>
    <s v="ene"/>
    <n v="2025"/>
    <s v="Salida"/>
    <x v="2"/>
    <x v="0"/>
    <n v="0"/>
    <n v="20"/>
    <n v="-20"/>
    <n v="0"/>
    <n v="15000"/>
    <n v="-15000"/>
    <n v="750"/>
  </r>
  <r>
    <n v="5394"/>
    <x v="17"/>
    <n v="20"/>
    <s v="ene"/>
    <n v="2025"/>
    <s v="Salida"/>
    <x v="2"/>
    <x v="2"/>
    <n v="0"/>
    <n v="17"/>
    <n v="-17"/>
    <n v="0"/>
    <n v="25500"/>
    <n v="-25500"/>
    <n v="1500"/>
  </r>
  <r>
    <n v="5395"/>
    <x v="17"/>
    <n v="20"/>
    <s v="ene"/>
    <n v="2025"/>
    <s v="Salida"/>
    <x v="2"/>
    <x v="4"/>
    <n v="0"/>
    <n v="12"/>
    <n v="-12"/>
    <n v="0"/>
    <n v="840"/>
    <n v="-840"/>
    <n v="70"/>
  </r>
  <r>
    <n v="5396"/>
    <x v="17"/>
    <n v="20"/>
    <s v="ene"/>
    <n v="2025"/>
    <s v="Salida"/>
    <x v="2"/>
    <x v="1"/>
    <n v="0"/>
    <n v="19"/>
    <n v="-19"/>
    <n v="0"/>
    <n v="28500"/>
    <n v="-28500"/>
    <n v="1500"/>
  </r>
  <r>
    <n v="5397"/>
    <x v="17"/>
    <n v="20"/>
    <s v="ene"/>
    <n v="2025"/>
    <s v="Salida"/>
    <x v="2"/>
    <x v="6"/>
    <n v="0"/>
    <n v="15"/>
    <n v="-15"/>
    <n v="0"/>
    <n v="6000"/>
    <n v="-6000"/>
    <n v="400"/>
  </r>
  <r>
    <n v="5398"/>
    <x v="17"/>
    <n v="20"/>
    <s v="ene"/>
    <n v="2025"/>
    <s v="Salida"/>
    <x v="2"/>
    <x v="3"/>
    <n v="0"/>
    <n v="2"/>
    <n v="-2"/>
    <n v="0"/>
    <n v="4600"/>
    <n v="-4600"/>
    <n v="2300"/>
  </r>
  <r>
    <n v="5399"/>
    <x v="17"/>
    <n v="20"/>
    <s v="ene"/>
    <n v="2025"/>
    <s v="Entrada"/>
    <x v="1"/>
    <x v="5"/>
    <n v="6"/>
    <n v="0"/>
    <n v="6"/>
    <n v="2880"/>
    <n v="0"/>
    <n v="2880"/>
    <n v="480"/>
  </r>
  <r>
    <n v="5400"/>
    <x v="17"/>
    <n v="20"/>
    <s v="ene"/>
    <n v="2025"/>
    <s v="Salida"/>
    <x v="2"/>
    <x v="0"/>
    <n v="0"/>
    <n v="17"/>
    <n v="-17"/>
    <n v="0"/>
    <n v="12750"/>
    <n v="-12750"/>
    <n v="750"/>
  </r>
  <r>
    <n v="5401"/>
    <x v="17"/>
    <n v="20"/>
    <s v="ene"/>
    <n v="2025"/>
    <s v="Salida"/>
    <x v="2"/>
    <x v="2"/>
    <n v="0"/>
    <n v="13"/>
    <n v="-13"/>
    <n v="0"/>
    <n v="19500"/>
    <n v="-19500"/>
    <n v="1500"/>
  </r>
  <r>
    <n v="5402"/>
    <x v="17"/>
    <n v="20"/>
    <s v="ene"/>
    <n v="2025"/>
    <s v="Entrada"/>
    <x v="1"/>
    <x v="4"/>
    <n v="3"/>
    <n v="0"/>
    <n v="3"/>
    <n v="150"/>
    <n v="0"/>
    <n v="150"/>
    <n v="50"/>
  </r>
  <r>
    <n v="5403"/>
    <x v="17"/>
    <n v="20"/>
    <s v="ene"/>
    <n v="2025"/>
    <s v="Salida"/>
    <x v="2"/>
    <x v="1"/>
    <n v="0"/>
    <n v="15"/>
    <n v="-15"/>
    <n v="0"/>
    <n v="22500"/>
    <n v="-22500"/>
    <n v="1500"/>
  </r>
  <r>
    <n v="5404"/>
    <x v="17"/>
    <n v="20"/>
    <s v="ene"/>
    <n v="2025"/>
    <s v="Salida"/>
    <x v="2"/>
    <x v="6"/>
    <n v="0"/>
    <n v="1"/>
    <n v="-1"/>
    <n v="0"/>
    <n v="400"/>
    <n v="-400"/>
    <n v="400"/>
  </r>
  <r>
    <n v="5405"/>
    <x v="17"/>
    <n v="20"/>
    <s v="ene"/>
    <n v="2025"/>
    <s v="Salida"/>
    <x v="2"/>
    <x v="3"/>
    <n v="0"/>
    <n v="2"/>
    <n v="-2"/>
    <n v="0"/>
    <n v="4600"/>
    <n v="-4600"/>
    <n v="2300"/>
  </r>
  <r>
    <n v="5406"/>
    <x v="17"/>
    <n v="20"/>
    <s v="ene"/>
    <n v="2025"/>
    <s v="Salida"/>
    <x v="2"/>
    <x v="5"/>
    <n v="0"/>
    <n v="11"/>
    <n v="-11"/>
    <n v="0"/>
    <n v="4950"/>
    <n v="-4950"/>
    <n v="450"/>
  </r>
  <r>
    <n v="5407"/>
    <x v="17"/>
    <n v="20"/>
    <s v="ene"/>
    <n v="2025"/>
    <s v="Entrada"/>
    <x v="1"/>
    <x v="0"/>
    <n v="3"/>
    <n v="0"/>
    <n v="3"/>
    <n v="1950"/>
    <n v="0"/>
    <n v="1950"/>
    <n v="650"/>
  </r>
  <r>
    <n v="5408"/>
    <x v="17"/>
    <n v="20"/>
    <s v="ene"/>
    <n v="2025"/>
    <s v="Entrada"/>
    <x v="1"/>
    <x v="2"/>
    <n v="3"/>
    <n v="0"/>
    <n v="3"/>
    <n v="3600"/>
    <n v="0"/>
    <n v="3600"/>
    <n v="1200"/>
  </r>
  <r>
    <n v="5409"/>
    <x v="17"/>
    <n v="20"/>
    <s v="ene"/>
    <n v="2025"/>
    <s v="Salida"/>
    <x v="2"/>
    <x v="4"/>
    <n v="0"/>
    <n v="2"/>
    <n v="-2"/>
    <n v="0"/>
    <n v="140"/>
    <n v="-140"/>
    <n v="70"/>
  </r>
  <r>
    <n v="5410"/>
    <x v="17"/>
    <n v="20"/>
    <s v="ene"/>
    <n v="2025"/>
    <s v="Entrada"/>
    <x v="1"/>
    <x v="1"/>
    <n v="13"/>
    <n v="0"/>
    <n v="13"/>
    <n v="15600"/>
    <n v="0"/>
    <n v="15600"/>
    <n v="1200"/>
  </r>
  <r>
    <n v="5411"/>
    <x v="17"/>
    <n v="20"/>
    <s v="ene"/>
    <n v="2025"/>
    <s v="Salida"/>
    <x v="2"/>
    <x v="6"/>
    <n v="0"/>
    <n v="1"/>
    <n v="-1"/>
    <n v="0"/>
    <n v="400"/>
    <n v="-400"/>
    <n v="400"/>
  </r>
  <r>
    <n v="5412"/>
    <x v="17"/>
    <n v="20"/>
    <s v="ene"/>
    <n v="2025"/>
    <s v="Salida"/>
    <x v="2"/>
    <x v="3"/>
    <n v="0"/>
    <n v="17"/>
    <n v="-17"/>
    <n v="0"/>
    <n v="39100"/>
    <n v="-39100"/>
    <n v="2300"/>
  </r>
  <r>
    <n v="5413"/>
    <x v="17"/>
    <n v="20"/>
    <s v="ene"/>
    <n v="2025"/>
    <s v="Salida"/>
    <x v="2"/>
    <x v="5"/>
    <n v="0"/>
    <n v="13"/>
    <n v="-13"/>
    <n v="0"/>
    <n v="5850"/>
    <n v="-5850"/>
    <n v="450"/>
  </r>
  <r>
    <n v="5414"/>
    <x v="17"/>
    <n v="20"/>
    <s v="ene"/>
    <n v="2025"/>
    <s v="Entrada"/>
    <x v="1"/>
    <x v="0"/>
    <n v="16"/>
    <n v="0"/>
    <n v="16"/>
    <n v="10400"/>
    <n v="0"/>
    <n v="10400"/>
    <n v="650"/>
  </r>
  <r>
    <n v="5415"/>
    <x v="17"/>
    <n v="20"/>
    <s v="ene"/>
    <n v="2025"/>
    <s v="Salida"/>
    <x v="2"/>
    <x v="2"/>
    <n v="0"/>
    <n v="11"/>
    <n v="-11"/>
    <n v="0"/>
    <n v="16500"/>
    <n v="-16500"/>
    <n v="1500"/>
  </r>
  <r>
    <n v="5416"/>
    <x v="17"/>
    <n v="20"/>
    <s v="ene"/>
    <n v="2025"/>
    <s v="Entrada"/>
    <x v="1"/>
    <x v="4"/>
    <n v="2"/>
    <n v="0"/>
    <n v="2"/>
    <n v="100"/>
    <n v="0"/>
    <n v="100"/>
    <n v="50"/>
  </r>
  <r>
    <n v="5417"/>
    <x v="17"/>
    <n v="20"/>
    <s v="ene"/>
    <n v="2025"/>
    <s v="Entrada"/>
    <x v="1"/>
    <x v="1"/>
    <n v="3"/>
    <n v="0"/>
    <n v="3"/>
    <n v="3600"/>
    <n v="0"/>
    <n v="3600"/>
    <n v="1200"/>
  </r>
  <r>
    <n v="5418"/>
    <x v="17"/>
    <n v="20"/>
    <s v="ene"/>
    <n v="2025"/>
    <s v="Salida"/>
    <x v="2"/>
    <x v="6"/>
    <n v="0"/>
    <n v="2"/>
    <n v="-2"/>
    <n v="0"/>
    <n v="800"/>
    <n v="-800"/>
    <n v="400"/>
  </r>
  <r>
    <n v="5419"/>
    <x v="17"/>
    <n v="20"/>
    <s v="ene"/>
    <n v="2025"/>
    <s v="Entrada"/>
    <x v="1"/>
    <x v="3"/>
    <n v="2"/>
    <n v="0"/>
    <n v="2"/>
    <n v="4000"/>
    <n v="0"/>
    <n v="4000"/>
    <n v="2000"/>
  </r>
  <r>
    <n v="5420"/>
    <x v="17"/>
    <n v="20"/>
    <s v="ene"/>
    <n v="2025"/>
    <s v="Entrada"/>
    <x v="1"/>
    <x v="5"/>
    <n v="10"/>
    <n v="0"/>
    <n v="10"/>
    <n v="4800"/>
    <n v="0"/>
    <n v="4800"/>
    <n v="480"/>
  </r>
  <r>
    <n v="5421"/>
    <x v="17"/>
    <n v="20"/>
    <s v="ene"/>
    <n v="2025"/>
    <s v="Entrada"/>
    <x v="1"/>
    <x v="0"/>
    <n v="7"/>
    <n v="0"/>
    <n v="7"/>
    <n v="4550"/>
    <n v="0"/>
    <n v="4550"/>
    <n v="650"/>
  </r>
  <r>
    <n v="5422"/>
    <x v="17"/>
    <n v="20"/>
    <s v="ene"/>
    <n v="2025"/>
    <s v="Salida"/>
    <x v="2"/>
    <x v="2"/>
    <n v="0"/>
    <n v="13"/>
    <n v="-13"/>
    <n v="0"/>
    <n v="19500"/>
    <n v="-19500"/>
    <n v="1500"/>
  </r>
  <r>
    <n v="5423"/>
    <x v="17"/>
    <n v="20"/>
    <s v="ene"/>
    <n v="2025"/>
    <s v="Salida"/>
    <x v="2"/>
    <x v="4"/>
    <n v="0"/>
    <n v="11"/>
    <n v="-11"/>
    <n v="0"/>
    <n v="770"/>
    <n v="-770"/>
    <n v="70"/>
  </r>
  <r>
    <n v="5424"/>
    <x v="17"/>
    <n v="20"/>
    <s v="ene"/>
    <n v="2025"/>
    <s v="Salida"/>
    <x v="2"/>
    <x v="1"/>
    <n v="0"/>
    <n v="5"/>
    <n v="-5"/>
    <n v="0"/>
    <n v="7500"/>
    <n v="-7500"/>
    <n v="1500"/>
  </r>
  <r>
    <n v="5425"/>
    <x v="17"/>
    <n v="20"/>
    <s v="ene"/>
    <n v="2025"/>
    <s v="Salida"/>
    <x v="2"/>
    <x v="6"/>
    <n v="0"/>
    <n v="3"/>
    <n v="-3"/>
    <n v="0"/>
    <n v="1200"/>
    <n v="-1200"/>
    <n v="400"/>
  </r>
  <r>
    <n v="5426"/>
    <x v="17"/>
    <n v="20"/>
    <s v="ene"/>
    <n v="2025"/>
    <s v="Entrada"/>
    <x v="1"/>
    <x v="3"/>
    <n v="3"/>
    <n v="0"/>
    <n v="3"/>
    <n v="6000"/>
    <n v="0"/>
    <n v="6000"/>
    <n v="2000"/>
  </r>
  <r>
    <n v="5427"/>
    <x v="17"/>
    <n v="20"/>
    <s v="ene"/>
    <n v="2025"/>
    <s v="Salida"/>
    <x v="2"/>
    <x v="5"/>
    <n v="0"/>
    <n v="4"/>
    <n v="-4"/>
    <n v="0"/>
    <n v="1800"/>
    <n v="-1800"/>
    <n v="450"/>
  </r>
  <r>
    <n v="5428"/>
    <x v="17"/>
    <n v="20"/>
    <s v="ene"/>
    <n v="2025"/>
    <s v="Salida"/>
    <x v="2"/>
    <x v="0"/>
    <n v="0"/>
    <n v="2"/>
    <n v="-2"/>
    <n v="0"/>
    <n v="1500"/>
    <n v="-1500"/>
    <n v="750"/>
  </r>
  <r>
    <n v="5429"/>
    <x v="17"/>
    <n v="20"/>
    <s v="ene"/>
    <n v="2025"/>
    <s v="Entrada"/>
    <x v="1"/>
    <x v="2"/>
    <n v="21"/>
    <n v="0"/>
    <n v="21"/>
    <n v="25200"/>
    <n v="0"/>
    <n v="25200"/>
    <n v="1200"/>
  </r>
  <r>
    <n v="5430"/>
    <x v="17"/>
    <n v="20"/>
    <s v="ene"/>
    <n v="2025"/>
    <s v="Salida"/>
    <x v="2"/>
    <x v="4"/>
    <n v="0"/>
    <n v="12"/>
    <n v="-12"/>
    <n v="0"/>
    <n v="840"/>
    <n v="-840"/>
    <n v="70"/>
  </r>
  <r>
    <n v="5431"/>
    <x v="17"/>
    <n v="20"/>
    <s v="ene"/>
    <n v="2025"/>
    <s v="Salida"/>
    <x v="2"/>
    <x v="1"/>
    <n v="0"/>
    <n v="14"/>
    <n v="-14"/>
    <n v="0"/>
    <n v="21000"/>
    <n v="-21000"/>
    <n v="1500"/>
  </r>
  <r>
    <n v="5432"/>
    <x v="17"/>
    <n v="20"/>
    <s v="ene"/>
    <n v="2025"/>
    <s v="Entrada"/>
    <x v="1"/>
    <x v="6"/>
    <n v="13"/>
    <n v="0"/>
    <n v="13"/>
    <n v="3900"/>
    <n v="0"/>
    <n v="3900"/>
    <n v="300"/>
  </r>
  <r>
    <n v="5433"/>
    <x v="17"/>
    <n v="20"/>
    <s v="ene"/>
    <n v="2025"/>
    <s v="Entrada"/>
    <x v="1"/>
    <x v="3"/>
    <n v="4"/>
    <n v="0"/>
    <n v="4"/>
    <n v="8000"/>
    <n v="0"/>
    <n v="8000"/>
    <n v="2000"/>
  </r>
  <r>
    <n v="5434"/>
    <x v="17"/>
    <n v="20"/>
    <s v="ene"/>
    <n v="2025"/>
    <s v="Salida"/>
    <x v="2"/>
    <x v="5"/>
    <n v="0"/>
    <n v="2"/>
    <n v="-2"/>
    <n v="0"/>
    <n v="900"/>
    <n v="-900"/>
    <n v="450"/>
  </r>
  <r>
    <n v="5435"/>
    <x v="17"/>
    <n v="20"/>
    <s v="ene"/>
    <n v="2025"/>
    <s v="Entrada"/>
    <x v="1"/>
    <x v="0"/>
    <n v="9"/>
    <n v="0"/>
    <n v="9"/>
    <n v="5850"/>
    <n v="0"/>
    <n v="5850"/>
    <n v="650"/>
  </r>
  <r>
    <n v="5436"/>
    <x v="17"/>
    <n v="20"/>
    <s v="ene"/>
    <n v="2025"/>
    <s v="Entrada"/>
    <x v="1"/>
    <x v="2"/>
    <n v="21"/>
    <n v="0"/>
    <n v="21"/>
    <n v="25200"/>
    <n v="0"/>
    <n v="25200"/>
    <n v="1200"/>
  </r>
  <r>
    <n v="5437"/>
    <x v="17"/>
    <n v="20"/>
    <s v="ene"/>
    <n v="2025"/>
    <s v="Entrada"/>
    <x v="1"/>
    <x v="4"/>
    <n v="11"/>
    <n v="0"/>
    <n v="11"/>
    <n v="550"/>
    <n v="0"/>
    <n v="550"/>
    <n v="50"/>
  </r>
  <r>
    <n v="5438"/>
    <x v="17"/>
    <n v="20"/>
    <s v="ene"/>
    <n v="2025"/>
    <s v="Entrada"/>
    <x v="1"/>
    <x v="1"/>
    <n v="19"/>
    <n v="0"/>
    <n v="19"/>
    <n v="22800"/>
    <n v="0"/>
    <n v="22800"/>
    <n v="1200"/>
  </r>
  <r>
    <n v="5439"/>
    <x v="17"/>
    <n v="20"/>
    <s v="ene"/>
    <n v="2025"/>
    <s v="Entrada"/>
    <x v="1"/>
    <x v="6"/>
    <n v="17"/>
    <n v="0"/>
    <n v="17"/>
    <n v="5100"/>
    <n v="0"/>
    <n v="5100"/>
    <n v="300"/>
  </r>
  <r>
    <n v="5440"/>
    <x v="17"/>
    <n v="20"/>
    <s v="ene"/>
    <n v="2025"/>
    <s v="Entrada"/>
    <x v="1"/>
    <x v="3"/>
    <n v="22"/>
    <n v="0"/>
    <n v="22"/>
    <n v="44000"/>
    <n v="0"/>
    <n v="44000"/>
    <n v="2000"/>
  </r>
  <r>
    <n v="5441"/>
    <x v="17"/>
    <n v="20"/>
    <s v="ene"/>
    <n v="2025"/>
    <s v="Entrada"/>
    <x v="1"/>
    <x v="5"/>
    <n v="3"/>
    <n v="0"/>
    <n v="3"/>
    <n v="1440"/>
    <n v="0"/>
    <n v="1440"/>
    <n v="480"/>
  </r>
  <r>
    <n v="5442"/>
    <x v="17"/>
    <n v="20"/>
    <s v="ene"/>
    <n v="2025"/>
    <s v="Entrada"/>
    <x v="1"/>
    <x v="0"/>
    <n v="2"/>
    <n v="0"/>
    <n v="2"/>
    <n v="1300"/>
    <n v="0"/>
    <n v="1300"/>
    <n v="650"/>
  </r>
  <r>
    <n v="5443"/>
    <x v="17"/>
    <n v="20"/>
    <s v="ene"/>
    <n v="2025"/>
    <s v="Salida"/>
    <x v="2"/>
    <x v="2"/>
    <n v="0"/>
    <n v="11"/>
    <n v="-11"/>
    <n v="0"/>
    <n v="16500"/>
    <n v="-16500"/>
    <n v="1500"/>
  </r>
  <r>
    <n v="5444"/>
    <x v="17"/>
    <n v="20"/>
    <s v="ene"/>
    <n v="2025"/>
    <s v="Entrada"/>
    <x v="1"/>
    <x v="4"/>
    <n v="19"/>
    <n v="0"/>
    <n v="19"/>
    <n v="950"/>
    <n v="0"/>
    <n v="950"/>
    <n v="50"/>
  </r>
  <r>
    <n v="5445"/>
    <x v="17"/>
    <n v="20"/>
    <s v="ene"/>
    <n v="2025"/>
    <s v="Salida"/>
    <x v="2"/>
    <x v="1"/>
    <n v="0"/>
    <n v="5"/>
    <n v="-5"/>
    <n v="0"/>
    <n v="7500"/>
    <n v="-7500"/>
    <n v="1500"/>
  </r>
  <r>
    <n v="5446"/>
    <x v="17"/>
    <n v="20"/>
    <s v="ene"/>
    <n v="2025"/>
    <s v="Salida"/>
    <x v="2"/>
    <x v="6"/>
    <n v="0"/>
    <n v="12"/>
    <n v="-12"/>
    <n v="0"/>
    <n v="4800"/>
    <n v="-4800"/>
    <n v="400"/>
  </r>
  <r>
    <n v="5447"/>
    <x v="17"/>
    <n v="20"/>
    <s v="ene"/>
    <n v="2025"/>
    <s v="Salida"/>
    <x v="2"/>
    <x v="3"/>
    <n v="0"/>
    <n v="3"/>
    <n v="-3"/>
    <n v="0"/>
    <n v="6900"/>
    <n v="-6900"/>
    <n v="2300"/>
  </r>
  <r>
    <n v="5448"/>
    <x v="17"/>
    <n v="20"/>
    <s v="ene"/>
    <n v="2025"/>
    <s v="Salida"/>
    <x v="2"/>
    <x v="5"/>
    <n v="0"/>
    <n v="10"/>
    <n v="-10"/>
    <n v="0"/>
    <n v="4500"/>
    <n v="-4500"/>
    <n v="450"/>
  </r>
  <r>
    <n v="5449"/>
    <x v="17"/>
    <n v="20"/>
    <s v="ene"/>
    <n v="2025"/>
    <s v="Salida"/>
    <x v="2"/>
    <x v="0"/>
    <n v="0"/>
    <n v="3"/>
    <n v="-3"/>
    <n v="0"/>
    <n v="2250"/>
    <n v="-2250"/>
    <n v="750"/>
  </r>
  <r>
    <n v="5450"/>
    <x v="17"/>
    <n v="20"/>
    <s v="ene"/>
    <n v="2025"/>
    <s v="Entrada"/>
    <x v="1"/>
    <x v="2"/>
    <n v="1"/>
    <n v="0"/>
    <n v="1"/>
    <n v="1200"/>
    <n v="0"/>
    <n v="1200"/>
    <n v="1200"/>
  </r>
  <r>
    <n v="5451"/>
    <x v="17"/>
    <n v="20"/>
    <s v="ene"/>
    <n v="2025"/>
    <s v="Entrada"/>
    <x v="1"/>
    <x v="4"/>
    <n v="22"/>
    <n v="0"/>
    <n v="22"/>
    <n v="1100"/>
    <n v="0"/>
    <n v="1100"/>
    <n v="50"/>
  </r>
  <r>
    <n v="5452"/>
    <x v="17"/>
    <n v="20"/>
    <s v="ene"/>
    <n v="2025"/>
    <s v="Entrada"/>
    <x v="1"/>
    <x v="1"/>
    <n v="2"/>
    <n v="0"/>
    <n v="2"/>
    <n v="2400"/>
    <n v="0"/>
    <n v="2400"/>
    <n v="1200"/>
  </r>
  <r>
    <n v="5453"/>
    <x v="17"/>
    <n v="20"/>
    <s v="ene"/>
    <n v="2025"/>
    <s v="Entrada"/>
    <x v="1"/>
    <x v="6"/>
    <n v="9"/>
    <n v="0"/>
    <n v="9"/>
    <n v="2700"/>
    <n v="0"/>
    <n v="2700"/>
    <n v="300"/>
  </r>
  <r>
    <n v="5454"/>
    <x v="17"/>
    <n v="20"/>
    <s v="ene"/>
    <n v="2025"/>
    <s v="Salida"/>
    <x v="2"/>
    <x v="3"/>
    <n v="0"/>
    <n v="17"/>
    <n v="-17"/>
    <n v="0"/>
    <n v="39100"/>
    <n v="-39100"/>
    <n v="2300"/>
  </r>
  <r>
    <n v="5455"/>
    <x v="17"/>
    <n v="20"/>
    <s v="ene"/>
    <n v="2025"/>
    <s v="Salida"/>
    <x v="2"/>
    <x v="5"/>
    <n v="0"/>
    <n v="19"/>
    <n v="-19"/>
    <n v="0"/>
    <n v="8550"/>
    <n v="-8550"/>
    <n v="450"/>
  </r>
  <r>
    <n v="5456"/>
    <x v="17"/>
    <n v="20"/>
    <s v="ene"/>
    <n v="2025"/>
    <s v="Salida"/>
    <x v="2"/>
    <x v="0"/>
    <n v="0"/>
    <n v="12"/>
    <n v="-12"/>
    <n v="0"/>
    <n v="9000"/>
    <n v="-9000"/>
    <n v="750"/>
  </r>
  <r>
    <n v="5457"/>
    <x v="17"/>
    <n v="20"/>
    <s v="ene"/>
    <n v="2025"/>
    <s v="Entrada"/>
    <x v="1"/>
    <x v="2"/>
    <n v="3"/>
    <n v="0"/>
    <n v="3"/>
    <n v="3600"/>
    <n v="0"/>
    <n v="3600"/>
    <n v="1200"/>
  </r>
  <r>
    <n v="5458"/>
    <x v="17"/>
    <n v="20"/>
    <s v="ene"/>
    <n v="2025"/>
    <s v="Salida"/>
    <x v="2"/>
    <x v="4"/>
    <n v="0"/>
    <n v="5"/>
    <n v="-5"/>
    <n v="0"/>
    <n v="350"/>
    <n v="-350"/>
    <n v="70"/>
  </r>
  <r>
    <n v="5459"/>
    <x v="17"/>
    <n v="20"/>
    <s v="ene"/>
    <n v="2025"/>
    <s v="Entrada"/>
    <x v="1"/>
    <x v="1"/>
    <n v="3"/>
    <n v="0"/>
    <n v="3"/>
    <n v="3600"/>
    <n v="0"/>
    <n v="3600"/>
    <n v="1200"/>
  </r>
  <r>
    <n v="5460"/>
    <x v="17"/>
    <n v="20"/>
    <s v="ene"/>
    <n v="2025"/>
    <s v="Salida"/>
    <x v="2"/>
    <x v="6"/>
    <n v="0"/>
    <n v="15"/>
    <n v="-15"/>
    <n v="0"/>
    <n v="6000"/>
    <n v="-6000"/>
    <n v="400"/>
  </r>
  <r>
    <n v="5461"/>
    <x v="17"/>
    <n v="20"/>
    <s v="ene"/>
    <n v="2025"/>
    <s v="Salida"/>
    <x v="2"/>
    <x v="3"/>
    <n v="0"/>
    <n v="17"/>
    <n v="-17"/>
    <n v="0"/>
    <n v="39100"/>
    <n v="-39100"/>
    <n v="2300"/>
  </r>
  <r>
    <n v="5462"/>
    <x v="17"/>
    <n v="20"/>
    <s v="ene"/>
    <n v="2025"/>
    <s v="Salida"/>
    <x v="2"/>
    <x v="5"/>
    <n v="0"/>
    <n v="16"/>
    <n v="-16"/>
    <n v="0"/>
    <n v="7200"/>
    <n v="-7200"/>
    <n v="450"/>
  </r>
  <r>
    <n v="5463"/>
    <x v="17"/>
    <n v="20"/>
    <s v="ene"/>
    <n v="2025"/>
    <s v="Entrada"/>
    <x v="1"/>
    <x v="0"/>
    <n v="7"/>
    <n v="0"/>
    <n v="7"/>
    <n v="4550"/>
    <n v="0"/>
    <n v="4550"/>
    <n v="650"/>
  </r>
  <r>
    <n v="5464"/>
    <x v="17"/>
    <n v="20"/>
    <s v="ene"/>
    <n v="2025"/>
    <s v="Entrada"/>
    <x v="1"/>
    <x v="2"/>
    <n v="15"/>
    <n v="0"/>
    <n v="15"/>
    <n v="18000"/>
    <n v="0"/>
    <n v="18000"/>
    <n v="1200"/>
  </r>
  <r>
    <n v="5465"/>
    <x v="17"/>
    <n v="20"/>
    <s v="ene"/>
    <n v="2025"/>
    <s v="Entrada"/>
    <x v="1"/>
    <x v="4"/>
    <n v="3"/>
    <n v="0"/>
    <n v="3"/>
    <n v="150"/>
    <n v="0"/>
    <n v="150"/>
    <n v="50"/>
  </r>
  <r>
    <n v="5466"/>
    <x v="17"/>
    <n v="20"/>
    <s v="ene"/>
    <n v="2025"/>
    <s v="Salida"/>
    <x v="2"/>
    <x v="1"/>
    <n v="0"/>
    <n v="16"/>
    <n v="-16"/>
    <n v="0"/>
    <n v="24000"/>
    <n v="-24000"/>
    <n v="1500"/>
  </r>
  <r>
    <n v="5467"/>
    <x v="17"/>
    <n v="20"/>
    <s v="ene"/>
    <n v="2025"/>
    <s v="Entrada"/>
    <x v="1"/>
    <x v="6"/>
    <n v="9"/>
    <n v="0"/>
    <n v="9"/>
    <n v="2700"/>
    <n v="0"/>
    <n v="2700"/>
    <n v="300"/>
  </r>
  <r>
    <n v="5468"/>
    <x v="17"/>
    <n v="20"/>
    <s v="ene"/>
    <n v="2025"/>
    <s v="Salida"/>
    <x v="2"/>
    <x v="3"/>
    <n v="0"/>
    <n v="14"/>
    <n v="-14"/>
    <n v="0"/>
    <n v="32200"/>
    <n v="-32200"/>
    <n v="2300"/>
  </r>
  <r>
    <n v="5469"/>
    <x v="17"/>
    <n v="20"/>
    <s v="ene"/>
    <n v="2025"/>
    <s v="Entrada"/>
    <x v="1"/>
    <x v="5"/>
    <n v="3"/>
    <n v="0"/>
    <n v="3"/>
    <n v="1440"/>
    <n v="0"/>
    <n v="1440"/>
    <n v="480"/>
  </r>
  <r>
    <n v="5470"/>
    <x v="17"/>
    <n v="20"/>
    <s v="ene"/>
    <n v="2025"/>
    <s v="Entrada"/>
    <x v="1"/>
    <x v="0"/>
    <n v="18"/>
    <n v="0"/>
    <n v="18"/>
    <n v="11700"/>
    <n v="0"/>
    <n v="11700"/>
    <n v="650"/>
  </r>
  <r>
    <n v="5471"/>
    <x v="17"/>
    <n v="20"/>
    <s v="ene"/>
    <n v="2025"/>
    <s v="Salida"/>
    <x v="2"/>
    <x v="2"/>
    <n v="0"/>
    <n v="17"/>
    <n v="-17"/>
    <n v="0"/>
    <n v="25500"/>
    <n v="-25500"/>
    <n v="1500"/>
  </r>
  <r>
    <n v="5472"/>
    <x v="17"/>
    <n v="20"/>
    <s v="ene"/>
    <n v="2025"/>
    <s v="Salida"/>
    <x v="2"/>
    <x v="4"/>
    <n v="0"/>
    <n v="17"/>
    <n v="-17"/>
    <n v="0"/>
    <n v="1190"/>
    <n v="-1190"/>
    <n v="70"/>
  </r>
  <r>
    <n v="5473"/>
    <x v="17"/>
    <n v="20"/>
    <s v="ene"/>
    <n v="2025"/>
    <s v="Salida"/>
    <x v="2"/>
    <x v="1"/>
    <n v="0"/>
    <n v="14"/>
    <n v="-14"/>
    <n v="0"/>
    <n v="21000"/>
    <n v="-21000"/>
    <n v="1500"/>
  </r>
  <r>
    <n v="5474"/>
    <x v="17"/>
    <n v="20"/>
    <s v="ene"/>
    <n v="2025"/>
    <s v="Entrada"/>
    <x v="1"/>
    <x v="6"/>
    <n v="5"/>
    <n v="0"/>
    <n v="5"/>
    <n v="1500"/>
    <n v="0"/>
    <n v="1500"/>
    <n v="300"/>
  </r>
  <r>
    <n v="5475"/>
    <x v="17"/>
    <n v="20"/>
    <s v="ene"/>
    <n v="2025"/>
    <s v="Entrada"/>
    <x v="1"/>
    <x v="3"/>
    <n v="3"/>
    <n v="0"/>
    <n v="3"/>
    <n v="6000"/>
    <n v="0"/>
    <n v="6000"/>
    <n v="2000"/>
  </r>
  <r>
    <n v="5476"/>
    <x v="17"/>
    <n v="20"/>
    <s v="ene"/>
    <n v="2025"/>
    <s v="Salida"/>
    <x v="2"/>
    <x v="5"/>
    <n v="0"/>
    <n v="17"/>
    <n v="-17"/>
    <n v="0"/>
    <n v="7650"/>
    <n v="-7650"/>
    <n v="450"/>
  </r>
  <r>
    <n v="5477"/>
    <x v="17"/>
    <n v="20"/>
    <s v="ene"/>
    <n v="2025"/>
    <s v="Entrada"/>
    <x v="1"/>
    <x v="0"/>
    <n v="2"/>
    <n v="0"/>
    <n v="2"/>
    <n v="1300"/>
    <n v="0"/>
    <n v="1300"/>
    <n v="650"/>
  </r>
  <r>
    <n v="5478"/>
    <x v="17"/>
    <n v="20"/>
    <s v="ene"/>
    <n v="2025"/>
    <s v="Entrada"/>
    <x v="1"/>
    <x v="2"/>
    <n v="2"/>
    <n v="0"/>
    <n v="2"/>
    <n v="2400"/>
    <n v="0"/>
    <n v="2400"/>
    <n v="1200"/>
  </r>
  <r>
    <n v="5479"/>
    <x v="17"/>
    <n v="20"/>
    <s v="ene"/>
    <n v="2025"/>
    <s v="Salida"/>
    <x v="2"/>
    <x v="4"/>
    <n v="0"/>
    <n v="17"/>
    <n v="-17"/>
    <n v="0"/>
    <n v="1190"/>
    <n v="-1190"/>
    <n v="70"/>
  </r>
  <r>
    <n v="5480"/>
    <x v="17"/>
    <n v="20"/>
    <s v="ene"/>
    <n v="2025"/>
    <s v="Entrada"/>
    <x v="1"/>
    <x v="1"/>
    <n v="18"/>
    <n v="0"/>
    <n v="18"/>
    <n v="21600"/>
    <n v="0"/>
    <n v="21600"/>
    <n v="1200"/>
  </r>
  <r>
    <n v="5481"/>
    <x v="17"/>
    <n v="20"/>
    <s v="ene"/>
    <n v="2025"/>
    <s v="Entrada"/>
    <x v="1"/>
    <x v="6"/>
    <n v="19"/>
    <n v="0"/>
    <n v="19"/>
    <n v="5700"/>
    <n v="0"/>
    <n v="5700"/>
    <n v="300"/>
  </r>
  <r>
    <n v="5482"/>
    <x v="17"/>
    <n v="20"/>
    <s v="ene"/>
    <n v="2025"/>
    <s v="Entrada"/>
    <x v="1"/>
    <x v="3"/>
    <n v="3"/>
    <n v="0"/>
    <n v="3"/>
    <n v="6000"/>
    <n v="0"/>
    <n v="6000"/>
    <n v="2000"/>
  </r>
  <r>
    <n v="5483"/>
    <x v="17"/>
    <n v="20"/>
    <s v="ene"/>
    <n v="2025"/>
    <s v="Salida"/>
    <x v="2"/>
    <x v="5"/>
    <n v="0"/>
    <n v="18"/>
    <n v="-18"/>
    <n v="0"/>
    <n v="8100"/>
    <n v="-8100"/>
    <n v="450"/>
  </r>
  <r>
    <n v="5484"/>
    <x v="17"/>
    <n v="20"/>
    <s v="ene"/>
    <n v="2025"/>
    <s v="Salida"/>
    <x v="2"/>
    <x v="0"/>
    <n v="0"/>
    <n v="12"/>
    <n v="-12"/>
    <n v="0"/>
    <n v="9000"/>
    <n v="-9000"/>
    <n v="750"/>
  </r>
  <r>
    <n v="5485"/>
    <x v="17"/>
    <n v="20"/>
    <s v="ene"/>
    <n v="2025"/>
    <s v="Entrada"/>
    <x v="1"/>
    <x v="2"/>
    <n v="4"/>
    <n v="0"/>
    <n v="4"/>
    <n v="4800"/>
    <n v="0"/>
    <n v="4800"/>
    <n v="1200"/>
  </r>
  <r>
    <n v="5486"/>
    <x v="17"/>
    <n v="20"/>
    <s v="ene"/>
    <n v="2025"/>
    <s v="Salida"/>
    <x v="2"/>
    <x v="4"/>
    <n v="0"/>
    <n v="12"/>
    <n v="-12"/>
    <n v="0"/>
    <n v="840"/>
    <n v="-840"/>
    <n v="70"/>
  </r>
  <r>
    <n v="5487"/>
    <x v="17"/>
    <n v="20"/>
    <s v="ene"/>
    <n v="2025"/>
    <s v="Salida"/>
    <x v="2"/>
    <x v="1"/>
    <n v="0"/>
    <n v="11"/>
    <n v="-11"/>
    <n v="0"/>
    <n v="16500"/>
    <n v="-16500"/>
    <n v="1500"/>
  </r>
  <r>
    <n v="5488"/>
    <x v="17"/>
    <n v="20"/>
    <s v="ene"/>
    <n v="2025"/>
    <s v="Entrada"/>
    <x v="1"/>
    <x v="6"/>
    <n v="18"/>
    <n v="0"/>
    <n v="18"/>
    <n v="5400"/>
    <n v="0"/>
    <n v="5400"/>
    <n v="300"/>
  </r>
  <r>
    <n v="5489"/>
    <x v="17"/>
    <n v="20"/>
    <s v="ene"/>
    <n v="2025"/>
    <s v="Salida"/>
    <x v="2"/>
    <x v="3"/>
    <n v="0"/>
    <n v="11"/>
    <n v="-11"/>
    <n v="0"/>
    <n v="25300"/>
    <n v="-25300"/>
    <n v="2300"/>
  </r>
  <r>
    <n v="5490"/>
    <x v="17"/>
    <n v="20"/>
    <s v="ene"/>
    <n v="2025"/>
    <s v="Salida"/>
    <x v="2"/>
    <x v="5"/>
    <n v="0"/>
    <n v="17"/>
    <n v="-17"/>
    <n v="0"/>
    <n v="7650"/>
    <n v="-7650"/>
    <n v="450"/>
  </r>
  <r>
    <n v="5491"/>
    <x v="17"/>
    <n v="20"/>
    <s v="ene"/>
    <n v="2025"/>
    <s v="Salida"/>
    <x v="2"/>
    <x v="0"/>
    <n v="0"/>
    <n v="19"/>
    <n v="-19"/>
    <n v="0"/>
    <n v="14250"/>
    <n v="-14250"/>
    <n v="750"/>
  </r>
  <r>
    <n v="5492"/>
    <x v="17"/>
    <n v="20"/>
    <s v="ene"/>
    <n v="2025"/>
    <s v="Entrada"/>
    <x v="1"/>
    <x v="2"/>
    <n v="21"/>
    <n v="0"/>
    <n v="21"/>
    <n v="25200"/>
    <n v="0"/>
    <n v="25200"/>
    <n v="1200"/>
  </r>
  <r>
    <n v="5493"/>
    <x v="17"/>
    <n v="20"/>
    <s v="ene"/>
    <n v="2025"/>
    <s v="Salida"/>
    <x v="2"/>
    <x v="4"/>
    <n v="0"/>
    <n v="15"/>
    <n v="-15"/>
    <n v="0"/>
    <n v="1050"/>
    <n v="-1050"/>
    <n v="70"/>
  </r>
  <r>
    <n v="5494"/>
    <x v="17"/>
    <n v="20"/>
    <s v="ene"/>
    <n v="2025"/>
    <s v="Salida"/>
    <x v="2"/>
    <x v="1"/>
    <n v="0"/>
    <n v="2"/>
    <n v="-2"/>
    <n v="0"/>
    <n v="3000"/>
    <n v="-3000"/>
    <n v="1500"/>
  </r>
  <r>
    <n v="5495"/>
    <x v="17"/>
    <n v="20"/>
    <s v="ene"/>
    <n v="2025"/>
    <s v="Entrada"/>
    <x v="1"/>
    <x v="6"/>
    <n v="3"/>
    <n v="0"/>
    <n v="3"/>
    <n v="900"/>
    <n v="0"/>
    <n v="900"/>
    <n v="300"/>
  </r>
  <r>
    <n v="5496"/>
    <x v="17"/>
    <n v="20"/>
    <s v="ene"/>
    <n v="2025"/>
    <s v="Entrada"/>
    <x v="1"/>
    <x v="3"/>
    <n v="4"/>
    <n v="0"/>
    <n v="4"/>
    <n v="8000"/>
    <n v="0"/>
    <n v="8000"/>
    <n v="2000"/>
  </r>
  <r>
    <n v="5497"/>
    <x v="17"/>
    <n v="20"/>
    <s v="ene"/>
    <n v="2025"/>
    <s v="Salida"/>
    <x v="2"/>
    <x v="5"/>
    <n v="0"/>
    <n v="18"/>
    <n v="-18"/>
    <n v="0"/>
    <n v="8100"/>
    <n v="-8100"/>
    <n v="450"/>
  </r>
  <r>
    <n v="5498"/>
    <x v="17"/>
    <n v="20"/>
    <s v="ene"/>
    <n v="2025"/>
    <s v="Salida"/>
    <x v="2"/>
    <x v="0"/>
    <n v="0"/>
    <n v="3"/>
    <n v="-3"/>
    <n v="0"/>
    <n v="2250"/>
    <n v="-2250"/>
    <n v="750"/>
  </r>
  <r>
    <n v="5499"/>
    <x v="17"/>
    <n v="20"/>
    <s v="ene"/>
    <n v="2025"/>
    <s v="Salida"/>
    <x v="2"/>
    <x v="2"/>
    <n v="0"/>
    <n v="17"/>
    <n v="-17"/>
    <n v="0"/>
    <n v="25500"/>
    <n v="-25500"/>
    <n v="1500"/>
  </r>
  <r>
    <n v="5500"/>
    <x v="17"/>
    <n v="20"/>
    <s v="ene"/>
    <n v="2025"/>
    <s v="Entrada"/>
    <x v="1"/>
    <x v="4"/>
    <n v="5"/>
    <n v="0"/>
    <n v="5"/>
    <n v="250"/>
    <n v="0"/>
    <n v="250"/>
    <n v="50"/>
  </r>
  <r>
    <n v="5501"/>
    <x v="17"/>
    <n v="20"/>
    <s v="ene"/>
    <n v="2025"/>
    <s v="Entrada"/>
    <x v="1"/>
    <x v="1"/>
    <n v="3"/>
    <n v="0"/>
    <n v="3"/>
    <n v="3600"/>
    <n v="0"/>
    <n v="3600"/>
    <n v="1200"/>
  </r>
  <r>
    <n v="5502"/>
    <x v="17"/>
    <n v="20"/>
    <s v="ene"/>
    <n v="2025"/>
    <s v="Entrada"/>
    <x v="1"/>
    <x v="6"/>
    <n v="3"/>
    <n v="0"/>
    <n v="3"/>
    <n v="900"/>
    <n v="0"/>
    <n v="900"/>
    <n v="300"/>
  </r>
  <r>
    <n v="5503"/>
    <x v="17"/>
    <n v="20"/>
    <s v="ene"/>
    <n v="2025"/>
    <s v="Entrada"/>
    <x v="1"/>
    <x v="3"/>
    <n v="4"/>
    <n v="0"/>
    <n v="4"/>
    <n v="8000"/>
    <n v="0"/>
    <n v="8000"/>
    <n v="2000"/>
  </r>
  <r>
    <n v="5504"/>
    <x v="17"/>
    <n v="20"/>
    <s v="ene"/>
    <n v="2025"/>
    <s v="Salida"/>
    <x v="2"/>
    <x v="5"/>
    <n v="0"/>
    <n v="17"/>
    <n v="-17"/>
    <n v="0"/>
    <n v="7650"/>
    <n v="-7650"/>
    <n v="450"/>
  </r>
  <r>
    <n v="5505"/>
    <x v="17"/>
    <n v="20"/>
    <s v="ene"/>
    <n v="2025"/>
    <s v="Entrada"/>
    <x v="1"/>
    <x v="0"/>
    <n v="7"/>
    <n v="0"/>
    <n v="7"/>
    <n v="4550"/>
    <n v="0"/>
    <n v="4550"/>
    <n v="650"/>
  </r>
  <r>
    <n v="5506"/>
    <x v="17"/>
    <n v="20"/>
    <s v="ene"/>
    <n v="2025"/>
    <s v="Salida"/>
    <x v="2"/>
    <x v="2"/>
    <n v="0"/>
    <n v="17"/>
    <n v="-17"/>
    <n v="0"/>
    <n v="25500"/>
    <n v="-25500"/>
    <n v="1500"/>
  </r>
  <r>
    <n v="5507"/>
    <x v="17"/>
    <n v="20"/>
    <s v="ene"/>
    <n v="2025"/>
    <s v="Entrada"/>
    <x v="1"/>
    <x v="4"/>
    <n v="3"/>
    <n v="0"/>
    <n v="3"/>
    <n v="150"/>
    <n v="0"/>
    <n v="150"/>
    <n v="50"/>
  </r>
  <r>
    <n v="5508"/>
    <x v="17"/>
    <n v="20"/>
    <s v="ene"/>
    <n v="2025"/>
    <s v="Salida"/>
    <x v="2"/>
    <x v="1"/>
    <n v="0"/>
    <n v="17"/>
    <n v="-17"/>
    <n v="0"/>
    <n v="25500"/>
    <n v="-25500"/>
    <n v="1500"/>
  </r>
  <r>
    <n v="5509"/>
    <x v="17"/>
    <n v="20"/>
    <s v="ene"/>
    <n v="2025"/>
    <s v="Salida"/>
    <x v="2"/>
    <x v="6"/>
    <n v="0"/>
    <n v="2"/>
    <n v="-2"/>
    <n v="0"/>
    <n v="800"/>
    <n v="-800"/>
    <n v="400"/>
  </r>
  <r>
    <n v="5510"/>
    <x v="17"/>
    <n v="20"/>
    <s v="ene"/>
    <n v="2025"/>
    <s v="Entrada"/>
    <x v="1"/>
    <x v="3"/>
    <n v="2"/>
    <n v="0"/>
    <n v="2"/>
    <n v="4000"/>
    <n v="0"/>
    <n v="4000"/>
    <n v="2000"/>
  </r>
  <r>
    <n v="5511"/>
    <x v="17"/>
    <n v="20"/>
    <s v="ene"/>
    <n v="2025"/>
    <s v="Entrada"/>
    <x v="1"/>
    <x v="5"/>
    <n v="11"/>
    <n v="0"/>
    <n v="11"/>
    <n v="5280"/>
    <n v="0"/>
    <n v="5280"/>
    <n v="480"/>
  </r>
  <r>
    <n v="5512"/>
    <x v="17"/>
    <n v="20"/>
    <s v="ene"/>
    <n v="2025"/>
    <s v="Entrada"/>
    <x v="1"/>
    <x v="0"/>
    <n v="3"/>
    <n v="0"/>
    <n v="3"/>
    <n v="1950"/>
    <n v="0"/>
    <n v="1950"/>
    <n v="650"/>
  </r>
  <r>
    <n v="5513"/>
    <x v="17"/>
    <n v="20"/>
    <s v="ene"/>
    <n v="2025"/>
    <s v="Salida"/>
    <x v="2"/>
    <x v="2"/>
    <n v="0"/>
    <n v="2"/>
    <n v="-2"/>
    <n v="0"/>
    <n v="3000"/>
    <n v="-3000"/>
    <n v="1500"/>
  </r>
  <r>
    <n v="5514"/>
    <x v="17"/>
    <n v="20"/>
    <s v="ene"/>
    <n v="2025"/>
    <s v="Entrada"/>
    <x v="1"/>
    <x v="4"/>
    <n v="3"/>
    <n v="0"/>
    <n v="3"/>
    <n v="150"/>
    <n v="0"/>
    <n v="150"/>
    <n v="50"/>
  </r>
  <r>
    <n v="5515"/>
    <x v="17"/>
    <n v="20"/>
    <s v="ene"/>
    <n v="2025"/>
    <s v="Entrada"/>
    <x v="1"/>
    <x v="1"/>
    <n v="3"/>
    <n v="0"/>
    <n v="3"/>
    <n v="3600"/>
    <n v="0"/>
    <n v="3600"/>
    <n v="1200"/>
  </r>
  <r>
    <n v="5516"/>
    <x v="17"/>
    <n v="20"/>
    <s v="ene"/>
    <n v="2025"/>
    <s v="Entrada"/>
    <x v="1"/>
    <x v="6"/>
    <n v="1"/>
    <n v="0"/>
    <n v="1"/>
    <n v="300"/>
    <n v="0"/>
    <n v="300"/>
    <n v="300"/>
  </r>
  <r>
    <n v="5517"/>
    <x v="17"/>
    <n v="20"/>
    <s v="ene"/>
    <n v="2025"/>
    <s v="Entrada"/>
    <x v="1"/>
    <x v="3"/>
    <n v="3"/>
    <n v="0"/>
    <n v="3"/>
    <n v="6000"/>
    <n v="0"/>
    <n v="6000"/>
    <n v="2000"/>
  </r>
  <r>
    <n v="5518"/>
    <x v="17"/>
    <n v="20"/>
    <s v="ene"/>
    <n v="2025"/>
    <s v="Entrada"/>
    <x v="1"/>
    <x v="5"/>
    <n v="3"/>
    <n v="0"/>
    <n v="3"/>
    <n v="1440"/>
    <n v="0"/>
    <n v="1440"/>
    <n v="480"/>
  </r>
  <r>
    <n v="5519"/>
    <x v="17"/>
    <n v="20"/>
    <s v="ene"/>
    <n v="2025"/>
    <s v="Entrada"/>
    <x v="1"/>
    <x v="0"/>
    <n v="19"/>
    <n v="0"/>
    <n v="19"/>
    <n v="12350"/>
    <n v="0"/>
    <n v="12350"/>
    <n v="650"/>
  </r>
  <r>
    <n v="5520"/>
    <x v="17"/>
    <n v="20"/>
    <s v="ene"/>
    <n v="2025"/>
    <s v="Entrada"/>
    <x v="1"/>
    <x v="2"/>
    <n v="18"/>
    <n v="0"/>
    <n v="18"/>
    <n v="21600"/>
    <n v="0"/>
    <n v="21600"/>
    <n v="1200"/>
  </r>
  <r>
    <n v="5521"/>
    <x v="17"/>
    <n v="20"/>
    <s v="ene"/>
    <n v="2025"/>
    <s v="Entrada"/>
    <x v="1"/>
    <x v="4"/>
    <n v="3"/>
    <n v="0"/>
    <n v="3"/>
    <n v="150"/>
    <n v="0"/>
    <n v="150"/>
    <n v="50"/>
  </r>
  <r>
    <n v="5522"/>
    <x v="17"/>
    <n v="20"/>
    <s v="ene"/>
    <n v="2025"/>
    <s v="Salida"/>
    <x v="2"/>
    <x v="1"/>
    <n v="0"/>
    <n v="13"/>
    <n v="-13"/>
    <n v="0"/>
    <n v="19500"/>
    <n v="-19500"/>
    <n v="1500"/>
  </r>
  <r>
    <n v="5523"/>
    <x v="17"/>
    <n v="20"/>
    <s v="ene"/>
    <n v="2025"/>
    <s v="Entrada"/>
    <x v="1"/>
    <x v="6"/>
    <n v="6"/>
    <n v="0"/>
    <n v="6"/>
    <n v="1800"/>
    <n v="0"/>
    <n v="1800"/>
    <n v="300"/>
  </r>
  <r>
    <n v="5524"/>
    <x v="17"/>
    <n v="20"/>
    <s v="ene"/>
    <n v="2025"/>
    <s v="Entrada"/>
    <x v="1"/>
    <x v="3"/>
    <n v="17"/>
    <n v="0"/>
    <n v="17"/>
    <n v="34000"/>
    <n v="0"/>
    <n v="34000"/>
    <n v="2000"/>
  </r>
  <r>
    <n v="5525"/>
    <x v="17"/>
    <n v="20"/>
    <s v="ene"/>
    <n v="2025"/>
    <s v="Salida"/>
    <x v="2"/>
    <x v="5"/>
    <n v="0"/>
    <n v="1"/>
    <n v="-1"/>
    <n v="0"/>
    <n v="450"/>
    <n v="-450"/>
    <n v="450"/>
  </r>
  <r>
    <n v="5526"/>
    <x v="17"/>
    <n v="20"/>
    <s v="ene"/>
    <n v="2025"/>
    <s v="Salida"/>
    <x v="2"/>
    <x v="0"/>
    <n v="0"/>
    <n v="17"/>
    <n v="-17"/>
    <n v="0"/>
    <n v="12750"/>
    <n v="-12750"/>
    <n v="750"/>
  </r>
  <r>
    <n v="5527"/>
    <x v="17"/>
    <n v="20"/>
    <s v="ene"/>
    <n v="2025"/>
    <s v="Entrada"/>
    <x v="1"/>
    <x v="2"/>
    <n v="3"/>
    <n v="0"/>
    <n v="3"/>
    <n v="3600"/>
    <n v="0"/>
    <n v="3600"/>
    <n v="1200"/>
  </r>
  <r>
    <n v="5528"/>
    <x v="17"/>
    <n v="20"/>
    <s v="ene"/>
    <n v="2025"/>
    <s v="Entrada"/>
    <x v="1"/>
    <x v="4"/>
    <n v="11"/>
    <n v="0"/>
    <n v="11"/>
    <n v="550"/>
    <n v="0"/>
    <n v="550"/>
    <n v="50"/>
  </r>
  <r>
    <n v="5529"/>
    <x v="17"/>
    <n v="20"/>
    <s v="ene"/>
    <n v="2025"/>
    <s v="Salida"/>
    <x v="2"/>
    <x v="1"/>
    <n v="0"/>
    <n v="15"/>
    <n v="-15"/>
    <n v="0"/>
    <n v="22500"/>
    <n v="-22500"/>
    <n v="1500"/>
  </r>
  <r>
    <n v="5530"/>
    <x v="17"/>
    <n v="20"/>
    <s v="ene"/>
    <n v="2025"/>
    <s v="Entrada"/>
    <x v="1"/>
    <x v="6"/>
    <n v="12"/>
    <n v="0"/>
    <n v="12"/>
    <n v="3600"/>
    <n v="0"/>
    <n v="3600"/>
    <n v="300"/>
  </r>
  <r>
    <n v="5531"/>
    <x v="17"/>
    <n v="20"/>
    <s v="ene"/>
    <n v="2025"/>
    <s v="Salida"/>
    <x v="2"/>
    <x v="3"/>
    <n v="0"/>
    <n v="13"/>
    <n v="-13"/>
    <n v="0"/>
    <n v="29900"/>
    <n v="-29900"/>
    <n v="2300"/>
  </r>
  <r>
    <n v="5532"/>
    <x v="17"/>
    <n v="20"/>
    <s v="ene"/>
    <n v="2025"/>
    <s v="Salida"/>
    <x v="2"/>
    <x v="5"/>
    <n v="0"/>
    <n v="17"/>
    <n v="-17"/>
    <n v="0"/>
    <n v="7650"/>
    <n v="-7650"/>
    <n v="450"/>
  </r>
  <r>
    <n v="5533"/>
    <x v="17"/>
    <n v="20"/>
    <s v="ene"/>
    <n v="2025"/>
    <s v="Entrada"/>
    <x v="1"/>
    <x v="0"/>
    <n v="7"/>
    <n v="0"/>
    <n v="7"/>
    <n v="4550"/>
    <n v="0"/>
    <n v="4550"/>
    <n v="650"/>
  </r>
  <r>
    <n v="5534"/>
    <x v="17"/>
    <n v="20"/>
    <s v="ene"/>
    <n v="2025"/>
    <s v="Entrada"/>
    <x v="1"/>
    <x v="2"/>
    <n v="11"/>
    <n v="0"/>
    <n v="11"/>
    <n v="13200"/>
    <n v="0"/>
    <n v="13200"/>
    <n v="1200"/>
  </r>
  <r>
    <n v="5535"/>
    <x v="17"/>
    <n v="20"/>
    <s v="ene"/>
    <n v="2025"/>
    <s v="Salida"/>
    <x v="2"/>
    <x v="4"/>
    <n v="0"/>
    <n v="10"/>
    <n v="-10"/>
    <n v="0"/>
    <n v="700"/>
    <n v="-700"/>
    <n v="70"/>
  </r>
  <r>
    <n v="5536"/>
    <x v="17"/>
    <n v="20"/>
    <s v="ene"/>
    <n v="2025"/>
    <s v="Salida"/>
    <x v="2"/>
    <x v="1"/>
    <n v="0"/>
    <n v="18"/>
    <n v="-18"/>
    <n v="0"/>
    <n v="27000"/>
    <n v="-27000"/>
    <n v="1500"/>
  </r>
  <r>
    <n v="5537"/>
    <x v="17"/>
    <n v="20"/>
    <s v="ene"/>
    <n v="2025"/>
    <s v="Entrada"/>
    <x v="1"/>
    <x v="6"/>
    <n v="19"/>
    <n v="0"/>
    <n v="19"/>
    <n v="5700"/>
    <n v="0"/>
    <n v="5700"/>
    <n v="300"/>
  </r>
  <r>
    <n v="5538"/>
    <x v="17"/>
    <n v="20"/>
    <s v="ene"/>
    <n v="2025"/>
    <s v="Salida"/>
    <x v="2"/>
    <x v="3"/>
    <n v="0"/>
    <n v="2"/>
    <n v="-2"/>
    <n v="0"/>
    <n v="4600"/>
    <n v="-4600"/>
    <n v="2300"/>
  </r>
  <r>
    <n v="5539"/>
    <x v="17"/>
    <n v="20"/>
    <s v="ene"/>
    <n v="2025"/>
    <s v="Entrada"/>
    <x v="1"/>
    <x v="5"/>
    <n v="21"/>
    <n v="0"/>
    <n v="21"/>
    <n v="10080"/>
    <n v="0"/>
    <n v="10080"/>
    <n v="480"/>
  </r>
  <r>
    <n v="5540"/>
    <x v="17"/>
    <n v="20"/>
    <s v="ene"/>
    <n v="2025"/>
    <s v="Entrada"/>
    <x v="1"/>
    <x v="0"/>
    <n v="15"/>
    <n v="0"/>
    <n v="15"/>
    <n v="9750"/>
    <n v="0"/>
    <n v="9750"/>
    <n v="650"/>
  </r>
  <r>
    <n v="5541"/>
    <x v="17"/>
    <n v="20"/>
    <s v="ene"/>
    <n v="2025"/>
    <s v="Salida"/>
    <x v="2"/>
    <x v="2"/>
    <n v="0"/>
    <n v="17"/>
    <n v="-17"/>
    <n v="0"/>
    <n v="25500"/>
    <n v="-25500"/>
    <n v="1500"/>
  </r>
  <r>
    <n v="5542"/>
    <x v="17"/>
    <n v="20"/>
    <s v="ene"/>
    <n v="2025"/>
    <s v="Salida"/>
    <x v="2"/>
    <x v="4"/>
    <n v="0"/>
    <n v="5"/>
    <n v="-5"/>
    <n v="0"/>
    <n v="350"/>
    <n v="-350"/>
    <n v="70"/>
  </r>
  <r>
    <n v="5543"/>
    <x v="17"/>
    <n v="20"/>
    <s v="ene"/>
    <n v="2025"/>
    <s v="Entrada"/>
    <x v="1"/>
    <x v="1"/>
    <n v="3"/>
    <n v="0"/>
    <n v="3"/>
    <n v="3600"/>
    <n v="0"/>
    <n v="3600"/>
    <n v="1200"/>
  </r>
  <r>
    <n v="5544"/>
    <x v="17"/>
    <n v="20"/>
    <s v="ene"/>
    <n v="2025"/>
    <s v="Salida"/>
    <x v="2"/>
    <x v="6"/>
    <n v="0"/>
    <n v="10"/>
    <n v="-10"/>
    <n v="0"/>
    <n v="4000"/>
    <n v="-4000"/>
    <n v="400"/>
  </r>
  <r>
    <n v="5545"/>
    <x v="17"/>
    <n v="20"/>
    <s v="ene"/>
    <n v="2025"/>
    <s v="Salida"/>
    <x v="2"/>
    <x v="3"/>
    <n v="0"/>
    <n v="17"/>
    <n v="-17"/>
    <n v="0"/>
    <n v="39100"/>
    <n v="-39100"/>
    <n v="2300"/>
  </r>
  <r>
    <n v="5546"/>
    <x v="17"/>
    <n v="20"/>
    <s v="ene"/>
    <n v="2025"/>
    <s v="Entrada"/>
    <x v="1"/>
    <x v="5"/>
    <n v="3"/>
    <n v="0"/>
    <n v="3"/>
    <n v="1440"/>
    <n v="0"/>
    <n v="1440"/>
    <n v="480"/>
  </r>
  <r>
    <n v="5547"/>
    <x v="17"/>
    <n v="20"/>
    <s v="ene"/>
    <n v="2025"/>
    <s v="Entrada"/>
    <x v="1"/>
    <x v="0"/>
    <n v="21"/>
    <n v="0"/>
    <n v="21"/>
    <n v="13650"/>
    <n v="0"/>
    <n v="13650"/>
    <n v="650"/>
  </r>
  <r>
    <n v="5548"/>
    <x v="17"/>
    <n v="20"/>
    <s v="ene"/>
    <n v="2025"/>
    <s v="Entrada"/>
    <x v="1"/>
    <x v="2"/>
    <n v="17"/>
    <n v="0"/>
    <n v="17"/>
    <n v="20400"/>
    <n v="0"/>
    <n v="20400"/>
    <n v="1200"/>
  </r>
  <r>
    <n v="5549"/>
    <x v="17"/>
    <n v="20"/>
    <s v="ene"/>
    <n v="2025"/>
    <s v="Salida"/>
    <x v="2"/>
    <x v="4"/>
    <n v="0"/>
    <n v="17"/>
    <n v="-17"/>
    <n v="0"/>
    <n v="1190"/>
    <n v="-1190"/>
    <n v="70"/>
  </r>
  <r>
    <n v="5550"/>
    <x v="17"/>
    <n v="20"/>
    <s v="ene"/>
    <n v="2025"/>
    <s v="Salida"/>
    <x v="2"/>
    <x v="1"/>
    <n v="0"/>
    <n v="2"/>
    <n v="-2"/>
    <n v="0"/>
    <n v="3000"/>
    <n v="-3000"/>
    <n v="1500"/>
  </r>
  <r>
    <n v="5551"/>
    <x v="17"/>
    <n v="20"/>
    <s v="ene"/>
    <n v="2025"/>
    <s v="Salida"/>
    <x v="2"/>
    <x v="6"/>
    <n v="0"/>
    <n v="17"/>
    <n v="-17"/>
    <n v="0"/>
    <n v="6800"/>
    <n v="-6800"/>
    <n v="400"/>
  </r>
  <r>
    <n v="5552"/>
    <x v="17"/>
    <n v="20"/>
    <s v="ene"/>
    <n v="2025"/>
    <s v="Salida"/>
    <x v="2"/>
    <x v="3"/>
    <n v="0"/>
    <n v="1"/>
    <n v="-1"/>
    <n v="0"/>
    <n v="2300"/>
    <n v="-2300"/>
    <n v="2300"/>
  </r>
  <r>
    <n v="5553"/>
    <x v="17"/>
    <n v="20"/>
    <s v="ene"/>
    <n v="2025"/>
    <s v="Entrada"/>
    <x v="1"/>
    <x v="5"/>
    <n v="17"/>
    <n v="0"/>
    <n v="17"/>
    <n v="8160"/>
    <n v="0"/>
    <n v="8160"/>
    <n v="480"/>
  </r>
  <r>
    <n v="5554"/>
    <x v="17"/>
    <n v="20"/>
    <s v="ene"/>
    <n v="2025"/>
    <s v="Salida"/>
    <x v="2"/>
    <x v="0"/>
    <n v="0"/>
    <n v="13"/>
    <n v="-13"/>
    <n v="0"/>
    <n v="9750"/>
    <n v="-9750"/>
    <n v="750"/>
  </r>
  <r>
    <n v="5555"/>
    <x v="17"/>
    <n v="20"/>
    <s v="ene"/>
    <n v="2025"/>
    <s v="Salida"/>
    <x v="2"/>
    <x v="2"/>
    <n v="0"/>
    <n v="17"/>
    <n v="-17"/>
    <n v="0"/>
    <n v="25500"/>
    <n v="-25500"/>
    <n v="1500"/>
  </r>
  <r>
    <n v="5556"/>
    <x v="17"/>
    <n v="20"/>
    <s v="ene"/>
    <n v="2025"/>
    <s v="Salida"/>
    <x v="2"/>
    <x v="4"/>
    <n v="0"/>
    <n v="5"/>
    <n v="-5"/>
    <n v="0"/>
    <n v="350"/>
    <n v="-350"/>
    <n v="70"/>
  </r>
  <r>
    <n v="5557"/>
    <x v="18"/>
    <n v="21"/>
    <s v="ene"/>
    <n v="2025"/>
    <s v="Entrada"/>
    <x v="1"/>
    <x v="1"/>
    <n v="3"/>
    <n v="0"/>
    <n v="3"/>
    <n v="3600"/>
    <n v="0"/>
    <n v="3600"/>
    <n v="1200"/>
  </r>
  <r>
    <n v="5558"/>
    <x v="18"/>
    <n v="21"/>
    <s v="ene"/>
    <n v="2025"/>
    <s v="Salida"/>
    <x v="2"/>
    <x v="6"/>
    <n v="0"/>
    <n v="2"/>
    <n v="-2"/>
    <n v="0"/>
    <n v="800"/>
    <n v="-800"/>
    <n v="400"/>
  </r>
  <r>
    <n v="5559"/>
    <x v="18"/>
    <n v="21"/>
    <s v="ene"/>
    <n v="2025"/>
    <s v="Entrada"/>
    <x v="1"/>
    <x v="3"/>
    <n v="3"/>
    <n v="0"/>
    <n v="3"/>
    <n v="6000"/>
    <n v="0"/>
    <n v="6000"/>
    <n v="2000"/>
  </r>
  <r>
    <n v="5560"/>
    <x v="18"/>
    <n v="21"/>
    <s v="ene"/>
    <n v="2025"/>
    <s v="Entrada"/>
    <x v="1"/>
    <x v="5"/>
    <n v="3"/>
    <n v="0"/>
    <n v="3"/>
    <n v="1440"/>
    <n v="0"/>
    <n v="1440"/>
    <n v="480"/>
  </r>
  <r>
    <n v="5561"/>
    <x v="18"/>
    <n v="21"/>
    <s v="ene"/>
    <n v="2025"/>
    <s v="Entrada"/>
    <x v="1"/>
    <x v="0"/>
    <n v="22"/>
    <n v="0"/>
    <n v="22"/>
    <n v="14300"/>
    <n v="0"/>
    <n v="14300"/>
    <n v="650"/>
  </r>
  <r>
    <n v="5562"/>
    <x v="18"/>
    <n v="21"/>
    <s v="ene"/>
    <n v="2025"/>
    <s v="Entrada"/>
    <x v="1"/>
    <x v="2"/>
    <n v="3"/>
    <n v="0"/>
    <n v="3"/>
    <n v="3600"/>
    <n v="0"/>
    <n v="3600"/>
    <n v="1200"/>
  </r>
  <r>
    <n v="5563"/>
    <x v="18"/>
    <n v="21"/>
    <s v="ene"/>
    <n v="2025"/>
    <s v="Entrada"/>
    <x v="1"/>
    <x v="4"/>
    <n v="4"/>
    <n v="0"/>
    <n v="4"/>
    <n v="200"/>
    <n v="0"/>
    <n v="200"/>
    <n v="50"/>
  </r>
  <r>
    <n v="5564"/>
    <x v="18"/>
    <n v="21"/>
    <s v="ene"/>
    <n v="2025"/>
    <s v="Entrada"/>
    <x v="1"/>
    <x v="1"/>
    <n v="22"/>
    <n v="0"/>
    <n v="22"/>
    <n v="26400"/>
    <n v="0"/>
    <n v="26400"/>
    <n v="1200"/>
  </r>
  <r>
    <n v="5565"/>
    <x v="18"/>
    <n v="21"/>
    <s v="ene"/>
    <n v="2025"/>
    <s v="Entrada"/>
    <x v="1"/>
    <x v="6"/>
    <n v="9"/>
    <n v="0"/>
    <n v="9"/>
    <n v="2700"/>
    <n v="0"/>
    <n v="2700"/>
    <n v="300"/>
  </r>
  <r>
    <n v="5566"/>
    <x v="18"/>
    <n v="21"/>
    <s v="ene"/>
    <n v="2025"/>
    <s v="Salida"/>
    <x v="2"/>
    <x v="3"/>
    <n v="0"/>
    <n v="17"/>
    <n v="-17"/>
    <n v="0"/>
    <n v="39100"/>
    <n v="-39100"/>
    <n v="2300"/>
  </r>
  <r>
    <n v="5567"/>
    <x v="18"/>
    <n v="21"/>
    <s v="ene"/>
    <n v="2025"/>
    <s v="Salida"/>
    <x v="2"/>
    <x v="5"/>
    <n v="0"/>
    <n v="3"/>
    <n v="-3"/>
    <n v="0"/>
    <n v="1350"/>
    <n v="-1350"/>
    <n v="450"/>
  </r>
  <r>
    <n v="5568"/>
    <x v="18"/>
    <n v="21"/>
    <s v="ene"/>
    <n v="2025"/>
    <s v="Entrada"/>
    <x v="1"/>
    <x v="0"/>
    <n v="11"/>
    <n v="0"/>
    <n v="11"/>
    <n v="7150"/>
    <n v="0"/>
    <n v="7150"/>
    <n v="650"/>
  </r>
  <r>
    <n v="5569"/>
    <x v="18"/>
    <n v="21"/>
    <s v="ene"/>
    <n v="2025"/>
    <s v="Salida"/>
    <x v="2"/>
    <x v="2"/>
    <n v="0"/>
    <n v="20"/>
    <n v="-20"/>
    <n v="0"/>
    <n v="30000"/>
    <n v="-30000"/>
    <n v="1500"/>
  </r>
  <r>
    <n v="5570"/>
    <x v="18"/>
    <n v="21"/>
    <s v="ene"/>
    <n v="2025"/>
    <s v="Salida"/>
    <x v="2"/>
    <x v="4"/>
    <n v="0"/>
    <n v="1"/>
    <n v="-1"/>
    <n v="0"/>
    <n v="70"/>
    <n v="-70"/>
    <n v="70"/>
  </r>
  <r>
    <n v="5571"/>
    <x v="18"/>
    <n v="21"/>
    <s v="ene"/>
    <n v="2025"/>
    <s v="Salida"/>
    <x v="2"/>
    <x v="1"/>
    <n v="0"/>
    <n v="17"/>
    <n v="-17"/>
    <n v="0"/>
    <n v="25500"/>
    <n v="-25500"/>
    <n v="1500"/>
  </r>
  <r>
    <n v="5572"/>
    <x v="18"/>
    <n v="21"/>
    <s v="ene"/>
    <n v="2025"/>
    <s v="Salida"/>
    <x v="2"/>
    <x v="6"/>
    <n v="0"/>
    <n v="11"/>
    <n v="-11"/>
    <n v="0"/>
    <n v="4400"/>
    <n v="-4400"/>
    <n v="400"/>
  </r>
  <r>
    <n v="5573"/>
    <x v="18"/>
    <n v="21"/>
    <s v="ene"/>
    <n v="2025"/>
    <s v="Entrada"/>
    <x v="1"/>
    <x v="3"/>
    <n v="4"/>
    <n v="0"/>
    <n v="4"/>
    <n v="8000"/>
    <n v="0"/>
    <n v="8000"/>
    <n v="2000"/>
  </r>
  <r>
    <n v="5574"/>
    <x v="18"/>
    <n v="21"/>
    <s v="ene"/>
    <n v="2025"/>
    <s v="Salida"/>
    <x v="2"/>
    <x v="5"/>
    <n v="0"/>
    <n v="10"/>
    <n v="-10"/>
    <n v="0"/>
    <n v="4500"/>
    <n v="-4500"/>
    <n v="450"/>
  </r>
  <r>
    <n v="5575"/>
    <x v="18"/>
    <n v="21"/>
    <s v="ene"/>
    <n v="2025"/>
    <s v="Salida"/>
    <x v="2"/>
    <x v="0"/>
    <n v="0"/>
    <n v="1"/>
    <n v="-1"/>
    <n v="0"/>
    <n v="750"/>
    <n v="-750"/>
    <n v="750"/>
  </r>
  <r>
    <n v="5576"/>
    <x v="18"/>
    <n v="21"/>
    <s v="ene"/>
    <n v="2025"/>
    <s v="Salida"/>
    <x v="2"/>
    <x v="2"/>
    <n v="0"/>
    <n v="17"/>
    <n v="-17"/>
    <n v="0"/>
    <n v="25500"/>
    <n v="-25500"/>
    <n v="1500"/>
  </r>
  <r>
    <n v="5577"/>
    <x v="18"/>
    <n v="21"/>
    <s v="ene"/>
    <n v="2025"/>
    <s v="Salida"/>
    <x v="2"/>
    <x v="4"/>
    <n v="0"/>
    <n v="1"/>
    <n v="-1"/>
    <n v="0"/>
    <n v="70"/>
    <n v="-70"/>
    <n v="70"/>
  </r>
  <r>
    <n v="5578"/>
    <x v="18"/>
    <n v="21"/>
    <s v="ene"/>
    <n v="2025"/>
    <s v="Salida"/>
    <x v="2"/>
    <x v="1"/>
    <n v="0"/>
    <n v="18"/>
    <n v="-18"/>
    <n v="0"/>
    <n v="27000"/>
    <n v="-27000"/>
    <n v="1500"/>
  </r>
  <r>
    <n v="5579"/>
    <x v="18"/>
    <n v="21"/>
    <s v="ene"/>
    <n v="2025"/>
    <s v="Entrada"/>
    <x v="1"/>
    <x v="6"/>
    <n v="11"/>
    <n v="0"/>
    <n v="11"/>
    <n v="3300"/>
    <n v="0"/>
    <n v="3300"/>
    <n v="300"/>
  </r>
  <r>
    <n v="5580"/>
    <x v="18"/>
    <n v="21"/>
    <s v="ene"/>
    <n v="2025"/>
    <s v="Salida"/>
    <x v="2"/>
    <x v="3"/>
    <n v="0"/>
    <n v="2"/>
    <n v="-2"/>
    <n v="0"/>
    <n v="4600"/>
    <n v="-4600"/>
    <n v="2300"/>
  </r>
  <r>
    <n v="5581"/>
    <x v="18"/>
    <n v="21"/>
    <s v="ene"/>
    <n v="2025"/>
    <s v="Entrada"/>
    <x v="1"/>
    <x v="5"/>
    <n v="13"/>
    <n v="0"/>
    <n v="13"/>
    <n v="6240"/>
    <n v="0"/>
    <n v="6240"/>
    <n v="480"/>
  </r>
  <r>
    <n v="5582"/>
    <x v="18"/>
    <n v="21"/>
    <s v="ene"/>
    <n v="2025"/>
    <s v="Salida"/>
    <x v="2"/>
    <x v="0"/>
    <n v="0"/>
    <n v="5"/>
    <n v="-5"/>
    <n v="0"/>
    <n v="3750"/>
    <n v="-3750"/>
    <n v="750"/>
  </r>
  <r>
    <n v="5583"/>
    <x v="18"/>
    <n v="21"/>
    <s v="ene"/>
    <n v="2025"/>
    <s v="Entrada"/>
    <x v="1"/>
    <x v="2"/>
    <n v="18"/>
    <n v="0"/>
    <n v="18"/>
    <n v="21600"/>
    <n v="0"/>
    <n v="21600"/>
    <n v="1200"/>
  </r>
  <r>
    <n v="5584"/>
    <x v="18"/>
    <n v="21"/>
    <s v="ene"/>
    <n v="2025"/>
    <s v="Salida"/>
    <x v="2"/>
    <x v="4"/>
    <n v="0"/>
    <n v="5"/>
    <n v="-5"/>
    <n v="0"/>
    <n v="350"/>
    <n v="-350"/>
    <n v="70"/>
  </r>
  <r>
    <n v="5585"/>
    <x v="18"/>
    <n v="21"/>
    <s v="ene"/>
    <n v="2025"/>
    <s v="Entrada"/>
    <x v="1"/>
    <x v="1"/>
    <n v="22"/>
    <n v="0"/>
    <n v="22"/>
    <n v="26400"/>
    <n v="0"/>
    <n v="26400"/>
    <n v="1200"/>
  </r>
  <r>
    <n v="5586"/>
    <x v="18"/>
    <n v="21"/>
    <s v="ene"/>
    <n v="2025"/>
    <s v="Entrada"/>
    <x v="1"/>
    <x v="6"/>
    <n v="15"/>
    <n v="0"/>
    <n v="15"/>
    <n v="4500"/>
    <n v="0"/>
    <n v="4500"/>
    <n v="300"/>
  </r>
  <r>
    <n v="5587"/>
    <x v="18"/>
    <n v="21"/>
    <s v="ene"/>
    <n v="2025"/>
    <s v="Entrada"/>
    <x v="1"/>
    <x v="3"/>
    <n v="5"/>
    <n v="0"/>
    <n v="5"/>
    <n v="10000"/>
    <n v="0"/>
    <n v="10000"/>
    <n v="2000"/>
  </r>
  <r>
    <n v="5588"/>
    <x v="18"/>
    <n v="21"/>
    <s v="ene"/>
    <n v="2025"/>
    <s v="Salida"/>
    <x v="2"/>
    <x v="5"/>
    <n v="0"/>
    <n v="10"/>
    <n v="-10"/>
    <n v="0"/>
    <n v="4500"/>
    <n v="-4500"/>
    <n v="450"/>
  </r>
  <r>
    <n v="5589"/>
    <x v="18"/>
    <n v="21"/>
    <s v="ene"/>
    <n v="2025"/>
    <s v="Salida"/>
    <x v="2"/>
    <x v="0"/>
    <n v="0"/>
    <n v="10"/>
    <n v="-10"/>
    <n v="0"/>
    <n v="7500"/>
    <n v="-7500"/>
    <n v="750"/>
  </r>
  <r>
    <n v="5590"/>
    <x v="18"/>
    <n v="21"/>
    <s v="ene"/>
    <n v="2025"/>
    <s v="Entrada"/>
    <x v="1"/>
    <x v="2"/>
    <n v="14"/>
    <n v="0"/>
    <n v="14"/>
    <n v="16800"/>
    <n v="0"/>
    <n v="16800"/>
    <n v="1200"/>
  </r>
  <r>
    <n v="5591"/>
    <x v="18"/>
    <n v="21"/>
    <s v="ene"/>
    <n v="2025"/>
    <s v="Entrada"/>
    <x v="1"/>
    <x v="4"/>
    <n v="6"/>
    <n v="0"/>
    <n v="6"/>
    <n v="300"/>
    <n v="0"/>
    <n v="300"/>
    <n v="50"/>
  </r>
  <r>
    <n v="5592"/>
    <x v="18"/>
    <n v="21"/>
    <s v="ene"/>
    <n v="2025"/>
    <s v="Entrada"/>
    <x v="1"/>
    <x v="1"/>
    <n v="5"/>
    <n v="0"/>
    <n v="5"/>
    <n v="6000"/>
    <n v="0"/>
    <n v="6000"/>
    <n v="1200"/>
  </r>
  <r>
    <n v="5593"/>
    <x v="18"/>
    <n v="21"/>
    <s v="ene"/>
    <n v="2025"/>
    <s v="Salida"/>
    <x v="2"/>
    <x v="6"/>
    <n v="0"/>
    <n v="5"/>
    <n v="-5"/>
    <n v="0"/>
    <n v="2000"/>
    <n v="-2000"/>
    <n v="400"/>
  </r>
  <r>
    <n v="5594"/>
    <x v="18"/>
    <n v="21"/>
    <s v="ene"/>
    <n v="2025"/>
    <s v="Entrada"/>
    <x v="1"/>
    <x v="3"/>
    <n v="3"/>
    <n v="0"/>
    <n v="3"/>
    <n v="6000"/>
    <n v="0"/>
    <n v="6000"/>
    <n v="2000"/>
  </r>
  <r>
    <n v="5595"/>
    <x v="18"/>
    <n v="21"/>
    <s v="ene"/>
    <n v="2025"/>
    <s v="Salida"/>
    <x v="2"/>
    <x v="5"/>
    <n v="0"/>
    <n v="1"/>
    <n v="-1"/>
    <n v="0"/>
    <n v="450"/>
    <n v="-450"/>
    <n v="450"/>
  </r>
  <r>
    <n v="5596"/>
    <x v="18"/>
    <n v="21"/>
    <s v="ene"/>
    <n v="2025"/>
    <s v="Salida"/>
    <x v="2"/>
    <x v="0"/>
    <n v="0"/>
    <n v="11"/>
    <n v="-11"/>
    <n v="0"/>
    <n v="8250"/>
    <n v="-8250"/>
    <n v="750"/>
  </r>
  <r>
    <n v="5597"/>
    <x v="18"/>
    <n v="21"/>
    <s v="ene"/>
    <n v="2025"/>
    <s v="Salida"/>
    <x v="2"/>
    <x v="2"/>
    <n v="0"/>
    <n v="17"/>
    <n v="-17"/>
    <n v="0"/>
    <n v="25500"/>
    <n v="-25500"/>
    <n v="1500"/>
  </r>
  <r>
    <n v="5598"/>
    <x v="18"/>
    <n v="21"/>
    <s v="ene"/>
    <n v="2025"/>
    <s v="Salida"/>
    <x v="2"/>
    <x v="4"/>
    <n v="0"/>
    <n v="17"/>
    <n v="-17"/>
    <n v="0"/>
    <n v="1190"/>
    <n v="-1190"/>
    <n v="70"/>
  </r>
  <r>
    <n v="5599"/>
    <x v="18"/>
    <n v="21"/>
    <s v="ene"/>
    <n v="2025"/>
    <s v="Salida"/>
    <x v="2"/>
    <x v="1"/>
    <n v="0"/>
    <n v="18"/>
    <n v="-18"/>
    <n v="0"/>
    <n v="27000"/>
    <n v="-27000"/>
    <n v="1500"/>
  </r>
  <r>
    <n v="5600"/>
    <x v="18"/>
    <n v="21"/>
    <s v="ene"/>
    <n v="2025"/>
    <s v="Entrada"/>
    <x v="1"/>
    <x v="6"/>
    <n v="2"/>
    <n v="0"/>
    <n v="2"/>
    <n v="600"/>
    <n v="0"/>
    <n v="600"/>
    <n v="300"/>
  </r>
  <r>
    <n v="5601"/>
    <x v="18"/>
    <n v="21"/>
    <s v="ene"/>
    <n v="2025"/>
    <s v="Salida"/>
    <x v="2"/>
    <x v="3"/>
    <n v="0"/>
    <n v="17"/>
    <n v="-17"/>
    <n v="0"/>
    <n v="39100"/>
    <n v="-39100"/>
    <n v="2300"/>
  </r>
  <r>
    <n v="5602"/>
    <x v="18"/>
    <n v="21"/>
    <s v="ene"/>
    <n v="2025"/>
    <s v="Salida"/>
    <x v="2"/>
    <x v="5"/>
    <n v="0"/>
    <n v="17"/>
    <n v="-17"/>
    <n v="0"/>
    <n v="7650"/>
    <n v="-7650"/>
    <n v="450"/>
  </r>
  <r>
    <n v="5603"/>
    <x v="18"/>
    <n v="21"/>
    <s v="ene"/>
    <n v="2025"/>
    <s v="Salida"/>
    <x v="2"/>
    <x v="0"/>
    <n v="0"/>
    <n v="15"/>
    <n v="-15"/>
    <n v="0"/>
    <n v="11250"/>
    <n v="-11250"/>
    <n v="750"/>
  </r>
  <r>
    <n v="5604"/>
    <x v="18"/>
    <n v="21"/>
    <s v="ene"/>
    <n v="2025"/>
    <s v="Salida"/>
    <x v="2"/>
    <x v="2"/>
    <n v="0"/>
    <n v="17"/>
    <n v="-17"/>
    <n v="0"/>
    <n v="25500"/>
    <n v="-25500"/>
    <n v="1500"/>
  </r>
  <r>
    <n v="5605"/>
    <x v="18"/>
    <n v="21"/>
    <s v="ene"/>
    <n v="2025"/>
    <s v="Entrada"/>
    <x v="1"/>
    <x v="4"/>
    <n v="22"/>
    <n v="0"/>
    <n v="22"/>
    <n v="1100"/>
    <n v="0"/>
    <n v="1100"/>
    <n v="50"/>
  </r>
  <r>
    <n v="5606"/>
    <x v="18"/>
    <n v="21"/>
    <s v="ene"/>
    <n v="2025"/>
    <s v="Salida"/>
    <x v="2"/>
    <x v="1"/>
    <n v="0"/>
    <n v="17"/>
    <n v="-17"/>
    <n v="0"/>
    <n v="25500"/>
    <n v="-25500"/>
    <n v="1500"/>
  </r>
  <r>
    <n v="5607"/>
    <x v="18"/>
    <n v="21"/>
    <s v="ene"/>
    <n v="2025"/>
    <s v="Entrada"/>
    <x v="1"/>
    <x v="6"/>
    <n v="3"/>
    <n v="0"/>
    <n v="3"/>
    <n v="900"/>
    <n v="0"/>
    <n v="900"/>
    <n v="300"/>
  </r>
  <r>
    <n v="5608"/>
    <x v="18"/>
    <n v="21"/>
    <s v="ene"/>
    <n v="2025"/>
    <s v="Salida"/>
    <x v="2"/>
    <x v="3"/>
    <n v="0"/>
    <n v="14"/>
    <n v="-14"/>
    <n v="0"/>
    <n v="32200"/>
    <n v="-32200"/>
    <n v="2300"/>
  </r>
  <r>
    <n v="5609"/>
    <x v="18"/>
    <n v="21"/>
    <s v="ene"/>
    <n v="2025"/>
    <s v="Entrada"/>
    <x v="1"/>
    <x v="5"/>
    <n v="13"/>
    <n v="0"/>
    <n v="13"/>
    <n v="6240"/>
    <n v="0"/>
    <n v="6240"/>
    <n v="480"/>
  </r>
  <r>
    <n v="5610"/>
    <x v="18"/>
    <n v="21"/>
    <s v="ene"/>
    <n v="2025"/>
    <s v="Salida"/>
    <x v="2"/>
    <x v="0"/>
    <n v="0"/>
    <n v="17"/>
    <n v="-17"/>
    <n v="0"/>
    <n v="12750"/>
    <n v="-12750"/>
    <n v="750"/>
  </r>
  <r>
    <n v="5611"/>
    <x v="18"/>
    <n v="21"/>
    <s v="ene"/>
    <n v="2025"/>
    <s v="Salida"/>
    <x v="2"/>
    <x v="2"/>
    <n v="0"/>
    <n v="11"/>
    <n v="-11"/>
    <n v="0"/>
    <n v="16500"/>
    <n v="-16500"/>
    <n v="1500"/>
  </r>
  <r>
    <n v="5612"/>
    <x v="18"/>
    <n v="21"/>
    <s v="ene"/>
    <n v="2025"/>
    <s v="Entrada"/>
    <x v="1"/>
    <x v="4"/>
    <n v="3"/>
    <n v="0"/>
    <n v="3"/>
    <n v="150"/>
    <n v="0"/>
    <n v="150"/>
    <n v="50"/>
  </r>
  <r>
    <n v="5613"/>
    <x v="18"/>
    <n v="21"/>
    <s v="ene"/>
    <n v="2025"/>
    <s v="Salida"/>
    <x v="2"/>
    <x v="1"/>
    <n v="0"/>
    <n v="15"/>
    <n v="-15"/>
    <n v="0"/>
    <n v="22500"/>
    <n v="-22500"/>
    <n v="1500"/>
  </r>
  <r>
    <n v="5614"/>
    <x v="18"/>
    <n v="21"/>
    <s v="ene"/>
    <n v="2025"/>
    <s v="Entrada"/>
    <x v="1"/>
    <x v="6"/>
    <n v="2"/>
    <n v="0"/>
    <n v="2"/>
    <n v="600"/>
    <n v="0"/>
    <n v="600"/>
    <n v="300"/>
  </r>
  <r>
    <n v="5615"/>
    <x v="18"/>
    <n v="21"/>
    <s v="ene"/>
    <n v="2025"/>
    <s v="Entrada"/>
    <x v="1"/>
    <x v="3"/>
    <n v="3"/>
    <n v="0"/>
    <n v="3"/>
    <n v="6000"/>
    <n v="0"/>
    <n v="6000"/>
    <n v="2000"/>
  </r>
  <r>
    <n v="5616"/>
    <x v="18"/>
    <n v="21"/>
    <s v="ene"/>
    <n v="2025"/>
    <s v="Salida"/>
    <x v="2"/>
    <x v="5"/>
    <n v="0"/>
    <n v="17"/>
    <n v="-17"/>
    <n v="0"/>
    <n v="7650"/>
    <n v="-7650"/>
    <n v="450"/>
  </r>
  <r>
    <n v="5617"/>
    <x v="18"/>
    <n v="21"/>
    <s v="ene"/>
    <n v="2025"/>
    <s v="Entrada"/>
    <x v="1"/>
    <x v="0"/>
    <n v="22"/>
    <n v="0"/>
    <n v="22"/>
    <n v="14300"/>
    <n v="0"/>
    <n v="14300"/>
    <n v="650"/>
  </r>
  <r>
    <n v="5618"/>
    <x v="18"/>
    <n v="21"/>
    <s v="ene"/>
    <n v="2025"/>
    <s v="Entrada"/>
    <x v="1"/>
    <x v="2"/>
    <n v="21"/>
    <n v="0"/>
    <n v="21"/>
    <n v="25200"/>
    <n v="0"/>
    <n v="25200"/>
    <n v="1200"/>
  </r>
  <r>
    <n v="5619"/>
    <x v="18"/>
    <n v="21"/>
    <s v="ene"/>
    <n v="2025"/>
    <s v="Salida"/>
    <x v="2"/>
    <x v="4"/>
    <n v="0"/>
    <n v="10"/>
    <n v="-10"/>
    <n v="0"/>
    <n v="700"/>
    <n v="-700"/>
    <n v="70"/>
  </r>
  <r>
    <n v="5620"/>
    <x v="18"/>
    <n v="21"/>
    <s v="ene"/>
    <n v="2025"/>
    <s v="Entrada"/>
    <x v="1"/>
    <x v="1"/>
    <n v="5"/>
    <n v="0"/>
    <n v="5"/>
    <n v="6000"/>
    <n v="0"/>
    <n v="6000"/>
    <n v="1200"/>
  </r>
  <r>
    <n v="5621"/>
    <x v="18"/>
    <n v="21"/>
    <s v="ene"/>
    <n v="2025"/>
    <s v="Salida"/>
    <x v="2"/>
    <x v="6"/>
    <n v="0"/>
    <n v="17"/>
    <n v="-17"/>
    <n v="0"/>
    <n v="6800"/>
    <n v="-6800"/>
    <n v="400"/>
  </r>
  <r>
    <n v="5622"/>
    <x v="18"/>
    <n v="21"/>
    <s v="ene"/>
    <n v="2025"/>
    <s v="Salida"/>
    <x v="2"/>
    <x v="3"/>
    <n v="0"/>
    <n v="18"/>
    <n v="-18"/>
    <n v="0"/>
    <n v="41400"/>
    <n v="-41400"/>
    <n v="2300"/>
  </r>
  <r>
    <n v="5623"/>
    <x v="18"/>
    <n v="21"/>
    <s v="ene"/>
    <n v="2025"/>
    <s v="Salida"/>
    <x v="2"/>
    <x v="5"/>
    <n v="0"/>
    <n v="11"/>
    <n v="-11"/>
    <n v="0"/>
    <n v="4950"/>
    <n v="-4950"/>
    <n v="450"/>
  </r>
  <r>
    <n v="5624"/>
    <x v="18"/>
    <n v="21"/>
    <s v="ene"/>
    <n v="2025"/>
    <s v="Entrada"/>
    <x v="1"/>
    <x v="0"/>
    <n v="3"/>
    <n v="0"/>
    <n v="3"/>
    <n v="1950"/>
    <n v="0"/>
    <n v="1950"/>
    <n v="650"/>
  </r>
  <r>
    <n v="5625"/>
    <x v="18"/>
    <n v="21"/>
    <s v="ene"/>
    <n v="2025"/>
    <s v="Entrada"/>
    <x v="1"/>
    <x v="2"/>
    <n v="3"/>
    <n v="0"/>
    <n v="3"/>
    <n v="3600"/>
    <n v="0"/>
    <n v="3600"/>
    <n v="1200"/>
  </r>
  <r>
    <n v="5626"/>
    <x v="18"/>
    <n v="21"/>
    <s v="ene"/>
    <n v="2025"/>
    <s v="Salida"/>
    <x v="2"/>
    <x v="4"/>
    <n v="0"/>
    <n v="5"/>
    <n v="-5"/>
    <n v="0"/>
    <n v="350"/>
    <n v="-350"/>
    <n v="70"/>
  </r>
  <r>
    <n v="5627"/>
    <x v="18"/>
    <n v="21"/>
    <s v="ene"/>
    <n v="2025"/>
    <s v="Salida"/>
    <x v="2"/>
    <x v="1"/>
    <n v="0"/>
    <n v="4"/>
    <n v="-4"/>
    <n v="0"/>
    <n v="6000"/>
    <n v="-6000"/>
    <n v="1500"/>
  </r>
  <r>
    <n v="5628"/>
    <x v="18"/>
    <n v="21"/>
    <s v="ene"/>
    <n v="2025"/>
    <s v="Salida"/>
    <x v="2"/>
    <x v="6"/>
    <n v="0"/>
    <n v="10"/>
    <n v="-10"/>
    <n v="0"/>
    <n v="4000"/>
    <n v="-4000"/>
    <n v="400"/>
  </r>
  <r>
    <n v="5629"/>
    <x v="18"/>
    <n v="21"/>
    <s v="ene"/>
    <n v="2025"/>
    <s v="Salida"/>
    <x v="2"/>
    <x v="3"/>
    <n v="0"/>
    <n v="12"/>
    <n v="-12"/>
    <n v="0"/>
    <n v="27600"/>
    <n v="-27600"/>
    <n v="2300"/>
  </r>
  <r>
    <n v="5630"/>
    <x v="18"/>
    <n v="21"/>
    <s v="ene"/>
    <n v="2025"/>
    <s v="Entrada"/>
    <x v="1"/>
    <x v="5"/>
    <n v="1"/>
    <n v="0"/>
    <n v="1"/>
    <n v="480"/>
    <n v="0"/>
    <n v="480"/>
    <n v="480"/>
  </r>
  <r>
    <n v="5631"/>
    <x v="18"/>
    <n v="21"/>
    <s v="ene"/>
    <n v="2025"/>
    <s v="Entrada"/>
    <x v="1"/>
    <x v="0"/>
    <n v="3"/>
    <n v="0"/>
    <n v="3"/>
    <n v="1950"/>
    <n v="0"/>
    <n v="1950"/>
    <n v="650"/>
  </r>
  <r>
    <n v="5632"/>
    <x v="18"/>
    <n v="21"/>
    <s v="ene"/>
    <n v="2025"/>
    <s v="Entrada"/>
    <x v="1"/>
    <x v="2"/>
    <n v="8"/>
    <n v="0"/>
    <n v="8"/>
    <n v="9600"/>
    <n v="0"/>
    <n v="9600"/>
    <n v="1200"/>
  </r>
  <r>
    <n v="5633"/>
    <x v="18"/>
    <n v="21"/>
    <s v="ene"/>
    <n v="2025"/>
    <s v="Salida"/>
    <x v="2"/>
    <x v="4"/>
    <n v="0"/>
    <n v="5"/>
    <n v="-5"/>
    <n v="0"/>
    <n v="350"/>
    <n v="-350"/>
    <n v="70"/>
  </r>
  <r>
    <n v="5634"/>
    <x v="18"/>
    <n v="21"/>
    <s v="ene"/>
    <n v="2025"/>
    <s v="Entrada"/>
    <x v="1"/>
    <x v="1"/>
    <n v="3"/>
    <n v="0"/>
    <n v="3"/>
    <n v="3600"/>
    <n v="0"/>
    <n v="3600"/>
    <n v="1200"/>
  </r>
  <r>
    <n v="5635"/>
    <x v="18"/>
    <n v="21"/>
    <s v="ene"/>
    <n v="2025"/>
    <s v="Salida"/>
    <x v="2"/>
    <x v="6"/>
    <n v="0"/>
    <n v="17"/>
    <n v="-17"/>
    <n v="0"/>
    <n v="6800"/>
    <n v="-6800"/>
    <n v="400"/>
  </r>
  <r>
    <n v="5636"/>
    <x v="18"/>
    <n v="21"/>
    <s v="ene"/>
    <n v="2025"/>
    <s v="Entrada"/>
    <x v="1"/>
    <x v="3"/>
    <n v="18"/>
    <n v="0"/>
    <n v="18"/>
    <n v="36000"/>
    <n v="0"/>
    <n v="36000"/>
    <n v="2000"/>
  </r>
  <r>
    <n v="5637"/>
    <x v="18"/>
    <n v="21"/>
    <s v="ene"/>
    <n v="2025"/>
    <s v="Entrada"/>
    <x v="1"/>
    <x v="5"/>
    <n v="11"/>
    <n v="0"/>
    <n v="11"/>
    <n v="5280"/>
    <n v="0"/>
    <n v="5280"/>
    <n v="480"/>
  </r>
  <r>
    <n v="5638"/>
    <x v="18"/>
    <n v="21"/>
    <s v="ene"/>
    <n v="2025"/>
    <s v="Entrada"/>
    <x v="1"/>
    <x v="0"/>
    <n v="9"/>
    <n v="0"/>
    <n v="9"/>
    <n v="5850"/>
    <n v="0"/>
    <n v="5850"/>
    <n v="650"/>
  </r>
  <r>
    <n v="5639"/>
    <x v="18"/>
    <n v="21"/>
    <s v="ene"/>
    <n v="2025"/>
    <s v="Salida"/>
    <x v="2"/>
    <x v="2"/>
    <n v="0"/>
    <n v="12"/>
    <n v="-12"/>
    <n v="0"/>
    <n v="18000"/>
    <n v="-18000"/>
    <n v="1500"/>
  </r>
  <r>
    <n v="5640"/>
    <x v="18"/>
    <n v="21"/>
    <s v="ene"/>
    <n v="2025"/>
    <s v="Entrada"/>
    <x v="1"/>
    <x v="4"/>
    <n v="4"/>
    <n v="0"/>
    <n v="4"/>
    <n v="200"/>
    <n v="0"/>
    <n v="200"/>
    <n v="50"/>
  </r>
  <r>
    <n v="5641"/>
    <x v="18"/>
    <n v="21"/>
    <s v="ene"/>
    <n v="2025"/>
    <s v="Salida"/>
    <x v="2"/>
    <x v="1"/>
    <n v="0"/>
    <n v="17"/>
    <n v="-17"/>
    <n v="0"/>
    <n v="25500"/>
    <n v="-25500"/>
    <n v="1500"/>
  </r>
  <r>
    <n v="5642"/>
    <x v="18"/>
    <n v="21"/>
    <s v="ene"/>
    <n v="2025"/>
    <s v="Salida"/>
    <x v="2"/>
    <x v="6"/>
    <n v="0"/>
    <n v="13"/>
    <n v="-13"/>
    <n v="0"/>
    <n v="5200"/>
    <n v="-5200"/>
    <n v="400"/>
  </r>
  <r>
    <n v="5643"/>
    <x v="18"/>
    <n v="21"/>
    <s v="ene"/>
    <n v="2025"/>
    <s v="Salida"/>
    <x v="2"/>
    <x v="3"/>
    <n v="0"/>
    <n v="2"/>
    <n v="-2"/>
    <n v="0"/>
    <n v="4600"/>
    <n v="-4600"/>
    <n v="2300"/>
  </r>
  <r>
    <n v="5644"/>
    <x v="18"/>
    <n v="21"/>
    <s v="ene"/>
    <n v="2025"/>
    <s v="Entrada"/>
    <x v="1"/>
    <x v="5"/>
    <n v="19"/>
    <n v="0"/>
    <n v="19"/>
    <n v="9120"/>
    <n v="0"/>
    <n v="9120"/>
    <n v="480"/>
  </r>
  <r>
    <n v="5645"/>
    <x v="18"/>
    <n v="21"/>
    <s v="ene"/>
    <n v="2025"/>
    <s v="Entrada"/>
    <x v="1"/>
    <x v="0"/>
    <n v="5"/>
    <n v="0"/>
    <n v="5"/>
    <n v="3250"/>
    <n v="0"/>
    <n v="3250"/>
    <n v="650"/>
  </r>
  <r>
    <n v="5646"/>
    <x v="18"/>
    <n v="21"/>
    <s v="ene"/>
    <n v="2025"/>
    <s v="Entrada"/>
    <x v="1"/>
    <x v="2"/>
    <n v="3"/>
    <n v="0"/>
    <n v="3"/>
    <n v="3600"/>
    <n v="0"/>
    <n v="3600"/>
    <n v="1200"/>
  </r>
  <r>
    <n v="5647"/>
    <x v="18"/>
    <n v="21"/>
    <s v="ene"/>
    <n v="2025"/>
    <s v="Entrada"/>
    <x v="1"/>
    <x v="4"/>
    <n v="2"/>
    <n v="0"/>
    <n v="2"/>
    <n v="100"/>
    <n v="0"/>
    <n v="100"/>
    <n v="50"/>
  </r>
  <r>
    <n v="5648"/>
    <x v="18"/>
    <n v="21"/>
    <s v="ene"/>
    <n v="2025"/>
    <s v="Entrada"/>
    <x v="1"/>
    <x v="1"/>
    <n v="9"/>
    <n v="0"/>
    <n v="9"/>
    <n v="10800"/>
    <n v="0"/>
    <n v="10800"/>
    <n v="1200"/>
  </r>
  <r>
    <n v="5649"/>
    <x v="18"/>
    <n v="21"/>
    <s v="ene"/>
    <n v="2025"/>
    <s v="Entrada"/>
    <x v="1"/>
    <x v="6"/>
    <n v="2"/>
    <n v="0"/>
    <n v="2"/>
    <n v="600"/>
    <n v="0"/>
    <n v="600"/>
    <n v="300"/>
  </r>
  <r>
    <n v="5650"/>
    <x v="18"/>
    <n v="21"/>
    <s v="ene"/>
    <n v="2025"/>
    <s v="Salida"/>
    <x v="2"/>
    <x v="3"/>
    <n v="0"/>
    <n v="16"/>
    <n v="-16"/>
    <n v="0"/>
    <n v="36800"/>
    <n v="-36800"/>
    <n v="2300"/>
  </r>
  <r>
    <n v="5651"/>
    <x v="18"/>
    <n v="21"/>
    <s v="ene"/>
    <n v="2025"/>
    <s v="Entrada"/>
    <x v="1"/>
    <x v="5"/>
    <n v="1"/>
    <n v="0"/>
    <n v="1"/>
    <n v="480"/>
    <n v="0"/>
    <n v="480"/>
    <n v="480"/>
  </r>
  <r>
    <n v="5652"/>
    <x v="18"/>
    <n v="21"/>
    <s v="ene"/>
    <n v="2025"/>
    <s v="Entrada"/>
    <x v="1"/>
    <x v="0"/>
    <n v="3"/>
    <n v="0"/>
    <n v="3"/>
    <n v="1950"/>
    <n v="0"/>
    <n v="1950"/>
    <n v="650"/>
  </r>
  <r>
    <n v="5653"/>
    <x v="18"/>
    <n v="21"/>
    <s v="ene"/>
    <n v="2025"/>
    <s v="Entrada"/>
    <x v="1"/>
    <x v="2"/>
    <n v="14"/>
    <n v="0"/>
    <n v="14"/>
    <n v="16800"/>
    <n v="0"/>
    <n v="16800"/>
    <n v="1200"/>
  </r>
  <r>
    <n v="5654"/>
    <x v="18"/>
    <n v="21"/>
    <s v="ene"/>
    <n v="2025"/>
    <s v="Salida"/>
    <x v="2"/>
    <x v="4"/>
    <n v="0"/>
    <n v="4"/>
    <n v="-4"/>
    <n v="0"/>
    <n v="280"/>
    <n v="-280"/>
    <n v="70"/>
  </r>
  <r>
    <n v="5655"/>
    <x v="18"/>
    <n v="21"/>
    <s v="ene"/>
    <n v="2025"/>
    <s v="Entrada"/>
    <x v="1"/>
    <x v="1"/>
    <n v="21"/>
    <n v="0"/>
    <n v="21"/>
    <n v="25200"/>
    <n v="0"/>
    <n v="25200"/>
    <n v="1200"/>
  </r>
  <r>
    <n v="5656"/>
    <x v="19"/>
    <n v="22"/>
    <s v="ene"/>
    <n v="2025"/>
    <s v="Entrada"/>
    <x v="1"/>
    <x v="1"/>
    <n v="3"/>
    <n v="0"/>
    <n v="3"/>
    <n v="3600"/>
    <n v="0"/>
    <n v="3600"/>
    <n v="1200"/>
  </r>
  <r>
    <n v="5657"/>
    <x v="19"/>
    <n v="22"/>
    <s v="ene"/>
    <n v="2025"/>
    <s v="Salida"/>
    <x v="2"/>
    <x v="6"/>
    <n v="0"/>
    <n v="2"/>
    <n v="-2"/>
    <n v="0"/>
    <n v="800"/>
    <n v="-800"/>
    <n v="400"/>
  </r>
  <r>
    <n v="5658"/>
    <x v="19"/>
    <n v="22"/>
    <s v="ene"/>
    <n v="2025"/>
    <s v="Entrada"/>
    <x v="1"/>
    <x v="3"/>
    <n v="3"/>
    <n v="0"/>
    <n v="3"/>
    <n v="6000"/>
    <n v="0"/>
    <n v="6000"/>
    <n v="2000"/>
  </r>
  <r>
    <n v="5659"/>
    <x v="19"/>
    <n v="22"/>
    <s v="ene"/>
    <n v="2025"/>
    <s v="Entrada"/>
    <x v="1"/>
    <x v="5"/>
    <n v="3"/>
    <n v="0"/>
    <n v="3"/>
    <n v="1440"/>
    <n v="0"/>
    <n v="1440"/>
    <n v="480"/>
  </r>
  <r>
    <n v="5660"/>
    <x v="19"/>
    <n v="22"/>
    <s v="ene"/>
    <n v="2025"/>
    <s v="Entrada"/>
    <x v="1"/>
    <x v="0"/>
    <n v="22"/>
    <n v="0"/>
    <n v="22"/>
    <n v="14300"/>
    <n v="0"/>
    <n v="14300"/>
    <n v="650"/>
  </r>
  <r>
    <n v="5661"/>
    <x v="19"/>
    <n v="22"/>
    <s v="ene"/>
    <n v="2025"/>
    <s v="Entrada"/>
    <x v="1"/>
    <x v="2"/>
    <n v="3"/>
    <n v="0"/>
    <n v="3"/>
    <n v="3600"/>
    <n v="0"/>
    <n v="3600"/>
    <n v="1200"/>
  </r>
  <r>
    <n v="5662"/>
    <x v="19"/>
    <n v="22"/>
    <s v="ene"/>
    <n v="2025"/>
    <s v="Entrada"/>
    <x v="1"/>
    <x v="4"/>
    <n v="4"/>
    <n v="0"/>
    <n v="4"/>
    <n v="200"/>
    <n v="0"/>
    <n v="200"/>
    <n v="50"/>
  </r>
  <r>
    <n v="5663"/>
    <x v="19"/>
    <n v="22"/>
    <s v="ene"/>
    <n v="2025"/>
    <s v="Entrada"/>
    <x v="1"/>
    <x v="1"/>
    <n v="22"/>
    <n v="0"/>
    <n v="22"/>
    <n v="26400"/>
    <n v="0"/>
    <n v="26400"/>
    <n v="1200"/>
  </r>
  <r>
    <n v="5664"/>
    <x v="19"/>
    <n v="22"/>
    <s v="ene"/>
    <n v="2025"/>
    <s v="Entrada"/>
    <x v="1"/>
    <x v="6"/>
    <n v="9"/>
    <n v="0"/>
    <n v="9"/>
    <n v="2700"/>
    <n v="0"/>
    <n v="2700"/>
    <n v="300"/>
  </r>
  <r>
    <n v="5665"/>
    <x v="19"/>
    <n v="22"/>
    <s v="ene"/>
    <n v="2025"/>
    <s v="Salida"/>
    <x v="2"/>
    <x v="3"/>
    <n v="0"/>
    <n v="17"/>
    <n v="-17"/>
    <n v="0"/>
    <n v="39100"/>
    <n v="-39100"/>
    <n v="2300"/>
  </r>
  <r>
    <n v="5666"/>
    <x v="19"/>
    <n v="22"/>
    <s v="ene"/>
    <n v="2025"/>
    <s v="Salida"/>
    <x v="2"/>
    <x v="5"/>
    <n v="0"/>
    <n v="3"/>
    <n v="-3"/>
    <n v="0"/>
    <n v="1350"/>
    <n v="-1350"/>
    <n v="450"/>
  </r>
  <r>
    <n v="5667"/>
    <x v="19"/>
    <n v="22"/>
    <s v="ene"/>
    <n v="2025"/>
    <s v="Entrada"/>
    <x v="1"/>
    <x v="0"/>
    <n v="11"/>
    <n v="0"/>
    <n v="11"/>
    <n v="7150"/>
    <n v="0"/>
    <n v="7150"/>
    <n v="650"/>
  </r>
  <r>
    <n v="5668"/>
    <x v="19"/>
    <n v="22"/>
    <s v="ene"/>
    <n v="2025"/>
    <s v="Salida"/>
    <x v="2"/>
    <x v="2"/>
    <n v="0"/>
    <n v="20"/>
    <n v="-20"/>
    <n v="0"/>
    <n v="30000"/>
    <n v="-30000"/>
    <n v="1500"/>
  </r>
  <r>
    <n v="5669"/>
    <x v="19"/>
    <n v="22"/>
    <s v="ene"/>
    <n v="2025"/>
    <s v="Salida"/>
    <x v="2"/>
    <x v="4"/>
    <n v="0"/>
    <n v="1"/>
    <n v="-1"/>
    <n v="0"/>
    <n v="70"/>
    <n v="-70"/>
    <n v="70"/>
  </r>
  <r>
    <n v="5670"/>
    <x v="19"/>
    <n v="22"/>
    <s v="ene"/>
    <n v="2025"/>
    <s v="Salida"/>
    <x v="2"/>
    <x v="1"/>
    <n v="0"/>
    <n v="17"/>
    <n v="-17"/>
    <n v="0"/>
    <n v="25500"/>
    <n v="-25500"/>
    <n v="1500"/>
  </r>
  <r>
    <n v="5671"/>
    <x v="19"/>
    <n v="22"/>
    <s v="ene"/>
    <n v="2025"/>
    <s v="Salida"/>
    <x v="2"/>
    <x v="6"/>
    <n v="0"/>
    <n v="11"/>
    <n v="-11"/>
    <n v="0"/>
    <n v="4400"/>
    <n v="-4400"/>
    <n v="400"/>
  </r>
  <r>
    <n v="5672"/>
    <x v="19"/>
    <n v="22"/>
    <s v="ene"/>
    <n v="2025"/>
    <s v="Entrada"/>
    <x v="1"/>
    <x v="3"/>
    <n v="4"/>
    <n v="0"/>
    <n v="4"/>
    <n v="8000"/>
    <n v="0"/>
    <n v="8000"/>
    <n v="2000"/>
  </r>
  <r>
    <n v="5673"/>
    <x v="19"/>
    <n v="22"/>
    <s v="ene"/>
    <n v="2025"/>
    <s v="Salida"/>
    <x v="2"/>
    <x v="5"/>
    <n v="0"/>
    <n v="10"/>
    <n v="-10"/>
    <n v="0"/>
    <n v="4500"/>
    <n v="-4500"/>
    <n v="450"/>
  </r>
  <r>
    <n v="5674"/>
    <x v="19"/>
    <n v="22"/>
    <s v="ene"/>
    <n v="2025"/>
    <s v="Salida"/>
    <x v="2"/>
    <x v="0"/>
    <n v="0"/>
    <n v="1"/>
    <n v="-1"/>
    <n v="0"/>
    <n v="750"/>
    <n v="-750"/>
    <n v="750"/>
  </r>
  <r>
    <n v="5675"/>
    <x v="19"/>
    <n v="22"/>
    <s v="ene"/>
    <n v="2025"/>
    <s v="Salida"/>
    <x v="2"/>
    <x v="2"/>
    <n v="0"/>
    <n v="17"/>
    <n v="-17"/>
    <n v="0"/>
    <n v="25500"/>
    <n v="-25500"/>
    <n v="1500"/>
  </r>
  <r>
    <n v="5676"/>
    <x v="19"/>
    <n v="22"/>
    <s v="ene"/>
    <n v="2025"/>
    <s v="Salida"/>
    <x v="2"/>
    <x v="4"/>
    <n v="0"/>
    <n v="1"/>
    <n v="-1"/>
    <n v="0"/>
    <n v="70"/>
    <n v="-70"/>
    <n v="70"/>
  </r>
  <r>
    <n v="5677"/>
    <x v="19"/>
    <n v="22"/>
    <s v="ene"/>
    <n v="2025"/>
    <s v="Salida"/>
    <x v="2"/>
    <x v="1"/>
    <n v="0"/>
    <n v="18"/>
    <n v="-18"/>
    <n v="0"/>
    <n v="27000"/>
    <n v="-27000"/>
    <n v="1500"/>
  </r>
  <r>
    <n v="5678"/>
    <x v="19"/>
    <n v="22"/>
    <s v="ene"/>
    <n v="2025"/>
    <s v="Entrada"/>
    <x v="1"/>
    <x v="6"/>
    <n v="11"/>
    <n v="0"/>
    <n v="11"/>
    <n v="3300"/>
    <n v="0"/>
    <n v="3300"/>
    <n v="300"/>
  </r>
  <r>
    <n v="5679"/>
    <x v="19"/>
    <n v="22"/>
    <s v="ene"/>
    <n v="2025"/>
    <s v="Salida"/>
    <x v="2"/>
    <x v="3"/>
    <n v="0"/>
    <n v="2"/>
    <n v="-2"/>
    <n v="0"/>
    <n v="4600"/>
    <n v="-4600"/>
    <n v="2300"/>
  </r>
  <r>
    <n v="5680"/>
    <x v="19"/>
    <n v="22"/>
    <s v="ene"/>
    <n v="2025"/>
    <s v="Entrada"/>
    <x v="1"/>
    <x v="5"/>
    <n v="13"/>
    <n v="0"/>
    <n v="13"/>
    <n v="6240"/>
    <n v="0"/>
    <n v="6240"/>
    <n v="480"/>
  </r>
  <r>
    <n v="5681"/>
    <x v="19"/>
    <n v="22"/>
    <s v="ene"/>
    <n v="2025"/>
    <s v="Salida"/>
    <x v="2"/>
    <x v="0"/>
    <n v="0"/>
    <n v="5"/>
    <n v="-5"/>
    <n v="0"/>
    <n v="3750"/>
    <n v="-3750"/>
    <n v="750"/>
  </r>
  <r>
    <n v="5682"/>
    <x v="19"/>
    <n v="22"/>
    <s v="ene"/>
    <n v="2025"/>
    <s v="Entrada"/>
    <x v="1"/>
    <x v="2"/>
    <n v="18"/>
    <n v="0"/>
    <n v="18"/>
    <n v="21600"/>
    <n v="0"/>
    <n v="21600"/>
    <n v="1200"/>
  </r>
  <r>
    <n v="5683"/>
    <x v="19"/>
    <n v="22"/>
    <s v="ene"/>
    <n v="2025"/>
    <s v="Salida"/>
    <x v="2"/>
    <x v="4"/>
    <n v="0"/>
    <n v="5"/>
    <n v="-5"/>
    <n v="0"/>
    <n v="350"/>
    <n v="-350"/>
    <n v="70"/>
  </r>
  <r>
    <n v="5684"/>
    <x v="19"/>
    <n v="22"/>
    <s v="ene"/>
    <n v="2025"/>
    <s v="Entrada"/>
    <x v="1"/>
    <x v="1"/>
    <n v="22"/>
    <n v="0"/>
    <n v="22"/>
    <n v="26400"/>
    <n v="0"/>
    <n v="26400"/>
    <n v="1200"/>
  </r>
  <r>
    <n v="5685"/>
    <x v="19"/>
    <n v="22"/>
    <s v="ene"/>
    <n v="2025"/>
    <s v="Entrada"/>
    <x v="1"/>
    <x v="6"/>
    <n v="15"/>
    <n v="0"/>
    <n v="15"/>
    <n v="4500"/>
    <n v="0"/>
    <n v="4500"/>
    <n v="300"/>
  </r>
  <r>
    <n v="5686"/>
    <x v="19"/>
    <n v="22"/>
    <s v="ene"/>
    <n v="2025"/>
    <s v="Entrada"/>
    <x v="1"/>
    <x v="3"/>
    <n v="5"/>
    <n v="0"/>
    <n v="5"/>
    <n v="10000"/>
    <n v="0"/>
    <n v="10000"/>
    <n v="2000"/>
  </r>
  <r>
    <n v="5687"/>
    <x v="19"/>
    <n v="22"/>
    <s v="ene"/>
    <n v="2025"/>
    <s v="Salida"/>
    <x v="2"/>
    <x v="5"/>
    <n v="0"/>
    <n v="10"/>
    <n v="-10"/>
    <n v="0"/>
    <n v="4500"/>
    <n v="-4500"/>
    <n v="450"/>
  </r>
  <r>
    <n v="5688"/>
    <x v="19"/>
    <n v="22"/>
    <s v="ene"/>
    <n v="2025"/>
    <s v="Salida"/>
    <x v="2"/>
    <x v="0"/>
    <n v="0"/>
    <n v="10"/>
    <n v="-10"/>
    <n v="0"/>
    <n v="7500"/>
    <n v="-7500"/>
    <n v="750"/>
  </r>
  <r>
    <n v="5689"/>
    <x v="19"/>
    <n v="22"/>
    <s v="ene"/>
    <n v="2025"/>
    <s v="Entrada"/>
    <x v="1"/>
    <x v="2"/>
    <n v="14"/>
    <n v="0"/>
    <n v="14"/>
    <n v="16800"/>
    <n v="0"/>
    <n v="16800"/>
    <n v="1200"/>
  </r>
  <r>
    <n v="5690"/>
    <x v="19"/>
    <n v="22"/>
    <s v="ene"/>
    <n v="2025"/>
    <s v="Entrada"/>
    <x v="1"/>
    <x v="4"/>
    <n v="6"/>
    <n v="0"/>
    <n v="6"/>
    <n v="300"/>
    <n v="0"/>
    <n v="300"/>
    <n v="50"/>
  </r>
  <r>
    <n v="5691"/>
    <x v="19"/>
    <n v="22"/>
    <s v="ene"/>
    <n v="2025"/>
    <s v="Entrada"/>
    <x v="1"/>
    <x v="1"/>
    <n v="5"/>
    <n v="0"/>
    <n v="5"/>
    <n v="6000"/>
    <n v="0"/>
    <n v="6000"/>
    <n v="1200"/>
  </r>
  <r>
    <n v="5692"/>
    <x v="19"/>
    <n v="22"/>
    <s v="ene"/>
    <n v="2025"/>
    <s v="Salida"/>
    <x v="2"/>
    <x v="6"/>
    <n v="0"/>
    <n v="5"/>
    <n v="-5"/>
    <n v="0"/>
    <n v="2000"/>
    <n v="-2000"/>
    <n v="400"/>
  </r>
  <r>
    <n v="5693"/>
    <x v="19"/>
    <n v="22"/>
    <s v="ene"/>
    <n v="2025"/>
    <s v="Entrada"/>
    <x v="1"/>
    <x v="3"/>
    <n v="3"/>
    <n v="0"/>
    <n v="3"/>
    <n v="6000"/>
    <n v="0"/>
    <n v="6000"/>
    <n v="2000"/>
  </r>
  <r>
    <n v="5694"/>
    <x v="19"/>
    <n v="22"/>
    <s v="ene"/>
    <n v="2025"/>
    <s v="Salida"/>
    <x v="2"/>
    <x v="5"/>
    <n v="0"/>
    <n v="1"/>
    <n v="-1"/>
    <n v="0"/>
    <n v="450"/>
    <n v="-450"/>
    <n v="450"/>
  </r>
  <r>
    <n v="5695"/>
    <x v="19"/>
    <n v="22"/>
    <s v="ene"/>
    <n v="2025"/>
    <s v="Salida"/>
    <x v="2"/>
    <x v="0"/>
    <n v="0"/>
    <n v="11"/>
    <n v="-11"/>
    <n v="0"/>
    <n v="8250"/>
    <n v="-8250"/>
    <n v="750"/>
  </r>
  <r>
    <n v="5696"/>
    <x v="19"/>
    <n v="22"/>
    <s v="ene"/>
    <n v="2025"/>
    <s v="Salida"/>
    <x v="2"/>
    <x v="2"/>
    <n v="0"/>
    <n v="17"/>
    <n v="-17"/>
    <n v="0"/>
    <n v="25500"/>
    <n v="-25500"/>
    <n v="1500"/>
  </r>
  <r>
    <n v="5697"/>
    <x v="19"/>
    <n v="22"/>
    <s v="ene"/>
    <n v="2025"/>
    <s v="Salida"/>
    <x v="2"/>
    <x v="4"/>
    <n v="0"/>
    <n v="17"/>
    <n v="-17"/>
    <n v="0"/>
    <n v="1190"/>
    <n v="-1190"/>
    <n v="70"/>
  </r>
  <r>
    <n v="5698"/>
    <x v="19"/>
    <n v="22"/>
    <s v="ene"/>
    <n v="2025"/>
    <s v="Salida"/>
    <x v="2"/>
    <x v="1"/>
    <n v="0"/>
    <n v="18"/>
    <n v="-18"/>
    <n v="0"/>
    <n v="27000"/>
    <n v="-27000"/>
    <n v="1500"/>
  </r>
  <r>
    <n v="5699"/>
    <x v="19"/>
    <n v="22"/>
    <s v="ene"/>
    <n v="2025"/>
    <s v="Entrada"/>
    <x v="1"/>
    <x v="6"/>
    <n v="2"/>
    <n v="0"/>
    <n v="2"/>
    <n v="600"/>
    <n v="0"/>
    <n v="600"/>
    <n v="300"/>
  </r>
  <r>
    <n v="5700"/>
    <x v="19"/>
    <n v="22"/>
    <s v="ene"/>
    <n v="2025"/>
    <s v="Salida"/>
    <x v="2"/>
    <x v="3"/>
    <n v="0"/>
    <n v="17"/>
    <n v="-17"/>
    <n v="0"/>
    <n v="39100"/>
    <n v="-39100"/>
    <n v="2300"/>
  </r>
  <r>
    <n v="5701"/>
    <x v="19"/>
    <n v="22"/>
    <s v="ene"/>
    <n v="2025"/>
    <s v="Salida"/>
    <x v="2"/>
    <x v="5"/>
    <n v="0"/>
    <n v="17"/>
    <n v="-17"/>
    <n v="0"/>
    <n v="7650"/>
    <n v="-7650"/>
    <n v="450"/>
  </r>
  <r>
    <n v="5702"/>
    <x v="19"/>
    <n v="22"/>
    <s v="ene"/>
    <n v="2025"/>
    <s v="Salida"/>
    <x v="2"/>
    <x v="0"/>
    <n v="0"/>
    <n v="15"/>
    <n v="-15"/>
    <n v="0"/>
    <n v="11250"/>
    <n v="-11250"/>
    <n v="750"/>
  </r>
  <r>
    <n v="5703"/>
    <x v="19"/>
    <n v="22"/>
    <s v="ene"/>
    <n v="2025"/>
    <s v="Salida"/>
    <x v="2"/>
    <x v="2"/>
    <n v="0"/>
    <n v="17"/>
    <n v="-17"/>
    <n v="0"/>
    <n v="25500"/>
    <n v="-25500"/>
    <n v="1500"/>
  </r>
  <r>
    <n v="5704"/>
    <x v="19"/>
    <n v="22"/>
    <s v="ene"/>
    <n v="2025"/>
    <s v="Entrada"/>
    <x v="1"/>
    <x v="4"/>
    <n v="22"/>
    <n v="0"/>
    <n v="22"/>
    <n v="1100"/>
    <n v="0"/>
    <n v="1100"/>
    <n v="50"/>
  </r>
  <r>
    <n v="5705"/>
    <x v="19"/>
    <n v="22"/>
    <s v="ene"/>
    <n v="2025"/>
    <s v="Salida"/>
    <x v="2"/>
    <x v="1"/>
    <n v="0"/>
    <n v="17"/>
    <n v="-17"/>
    <n v="0"/>
    <n v="25500"/>
    <n v="-25500"/>
    <n v="1500"/>
  </r>
  <r>
    <n v="5706"/>
    <x v="19"/>
    <n v="22"/>
    <s v="ene"/>
    <n v="2025"/>
    <s v="Entrada"/>
    <x v="1"/>
    <x v="6"/>
    <n v="3"/>
    <n v="0"/>
    <n v="3"/>
    <n v="900"/>
    <n v="0"/>
    <n v="900"/>
    <n v="300"/>
  </r>
  <r>
    <n v="5707"/>
    <x v="19"/>
    <n v="22"/>
    <s v="ene"/>
    <n v="2025"/>
    <s v="Salida"/>
    <x v="2"/>
    <x v="3"/>
    <n v="0"/>
    <n v="14"/>
    <n v="-14"/>
    <n v="0"/>
    <n v="32200"/>
    <n v="-32200"/>
    <n v="2300"/>
  </r>
  <r>
    <n v="5708"/>
    <x v="19"/>
    <n v="22"/>
    <s v="ene"/>
    <n v="2025"/>
    <s v="Entrada"/>
    <x v="1"/>
    <x v="5"/>
    <n v="13"/>
    <n v="0"/>
    <n v="13"/>
    <n v="6240"/>
    <n v="0"/>
    <n v="6240"/>
    <n v="480"/>
  </r>
  <r>
    <n v="5709"/>
    <x v="19"/>
    <n v="22"/>
    <s v="ene"/>
    <n v="2025"/>
    <s v="Salida"/>
    <x v="2"/>
    <x v="0"/>
    <n v="0"/>
    <n v="17"/>
    <n v="-17"/>
    <n v="0"/>
    <n v="12750"/>
    <n v="-12750"/>
    <n v="750"/>
  </r>
  <r>
    <n v="5710"/>
    <x v="19"/>
    <n v="22"/>
    <s v="ene"/>
    <n v="2025"/>
    <s v="Salida"/>
    <x v="2"/>
    <x v="2"/>
    <n v="0"/>
    <n v="11"/>
    <n v="-11"/>
    <n v="0"/>
    <n v="16500"/>
    <n v="-16500"/>
    <n v="1500"/>
  </r>
  <r>
    <n v="5711"/>
    <x v="19"/>
    <n v="22"/>
    <s v="ene"/>
    <n v="2025"/>
    <s v="Entrada"/>
    <x v="1"/>
    <x v="4"/>
    <n v="3"/>
    <n v="0"/>
    <n v="3"/>
    <n v="150"/>
    <n v="0"/>
    <n v="150"/>
    <n v="50"/>
  </r>
  <r>
    <n v="5712"/>
    <x v="19"/>
    <n v="22"/>
    <s v="ene"/>
    <n v="2025"/>
    <s v="Salida"/>
    <x v="2"/>
    <x v="1"/>
    <n v="0"/>
    <n v="15"/>
    <n v="-15"/>
    <n v="0"/>
    <n v="22500"/>
    <n v="-22500"/>
    <n v="1500"/>
  </r>
  <r>
    <n v="5713"/>
    <x v="19"/>
    <n v="22"/>
    <s v="ene"/>
    <n v="2025"/>
    <s v="Entrada"/>
    <x v="1"/>
    <x v="6"/>
    <n v="2"/>
    <n v="0"/>
    <n v="2"/>
    <n v="600"/>
    <n v="0"/>
    <n v="600"/>
    <n v="300"/>
  </r>
  <r>
    <n v="5714"/>
    <x v="19"/>
    <n v="22"/>
    <s v="ene"/>
    <n v="2025"/>
    <s v="Entrada"/>
    <x v="1"/>
    <x v="3"/>
    <n v="3"/>
    <n v="0"/>
    <n v="3"/>
    <n v="6000"/>
    <n v="0"/>
    <n v="6000"/>
    <n v="2000"/>
  </r>
  <r>
    <n v="5715"/>
    <x v="19"/>
    <n v="22"/>
    <s v="ene"/>
    <n v="2025"/>
    <s v="Salida"/>
    <x v="2"/>
    <x v="5"/>
    <n v="0"/>
    <n v="17"/>
    <n v="-17"/>
    <n v="0"/>
    <n v="7650"/>
    <n v="-7650"/>
    <n v="450"/>
  </r>
  <r>
    <n v="5716"/>
    <x v="19"/>
    <n v="22"/>
    <s v="ene"/>
    <n v="2025"/>
    <s v="Entrada"/>
    <x v="1"/>
    <x v="0"/>
    <n v="22"/>
    <n v="0"/>
    <n v="22"/>
    <n v="14300"/>
    <n v="0"/>
    <n v="14300"/>
    <n v="650"/>
  </r>
  <r>
    <n v="5717"/>
    <x v="19"/>
    <n v="22"/>
    <s v="ene"/>
    <n v="2025"/>
    <s v="Entrada"/>
    <x v="1"/>
    <x v="2"/>
    <n v="21"/>
    <n v="0"/>
    <n v="21"/>
    <n v="25200"/>
    <n v="0"/>
    <n v="25200"/>
    <n v="1200"/>
  </r>
  <r>
    <n v="5718"/>
    <x v="19"/>
    <n v="22"/>
    <s v="ene"/>
    <n v="2025"/>
    <s v="Salida"/>
    <x v="2"/>
    <x v="4"/>
    <n v="0"/>
    <n v="10"/>
    <n v="-10"/>
    <n v="0"/>
    <n v="700"/>
    <n v="-700"/>
    <n v="70"/>
  </r>
  <r>
    <n v="5719"/>
    <x v="19"/>
    <n v="22"/>
    <s v="ene"/>
    <n v="2025"/>
    <s v="Entrada"/>
    <x v="1"/>
    <x v="1"/>
    <n v="5"/>
    <n v="0"/>
    <n v="5"/>
    <n v="6000"/>
    <n v="0"/>
    <n v="6000"/>
    <n v="1200"/>
  </r>
  <r>
    <n v="5720"/>
    <x v="19"/>
    <n v="22"/>
    <s v="ene"/>
    <n v="2025"/>
    <s v="Salida"/>
    <x v="2"/>
    <x v="6"/>
    <n v="0"/>
    <n v="17"/>
    <n v="-17"/>
    <n v="0"/>
    <n v="6800"/>
    <n v="-6800"/>
    <n v="400"/>
  </r>
  <r>
    <n v="5721"/>
    <x v="19"/>
    <n v="22"/>
    <s v="ene"/>
    <n v="2025"/>
    <s v="Salida"/>
    <x v="2"/>
    <x v="3"/>
    <n v="0"/>
    <n v="18"/>
    <n v="-18"/>
    <n v="0"/>
    <n v="41400"/>
    <n v="-41400"/>
    <n v="2300"/>
  </r>
  <r>
    <n v="5722"/>
    <x v="19"/>
    <n v="22"/>
    <s v="ene"/>
    <n v="2025"/>
    <s v="Salida"/>
    <x v="2"/>
    <x v="5"/>
    <n v="0"/>
    <n v="11"/>
    <n v="-11"/>
    <n v="0"/>
    <n v="4950"/>
    <n v="-4950"/>
    <n v="450"/>
  </r>
  <r>
    <n v="5723"/>
    <x v="19"/>
    <n v="22"/>
    <s v="ene"/>
    <n v="2025"/>
    <s v="Entrada"/>
    <x v="1"/>
    <x v="0"/>
    <n v="3"/>
    <n v="0"/>
    <n v="3"/>
    <n v="1950"/>
    <n v="0"/>
    <n v="1950"/>
    <n v="650"/>
  </r>
  <r>
    <n v="5724"/>
    <x v="19"/>
    <n v="22"/>
    <s v="ene"/>
    <n v="2025"/>
    <s v="Entrada"/>
    <x v="1"/>
    <x v="2"/>
    <n v="3"/>
    <n v="0"/>
    <n v="3"/>
    <n v="3600"/>
    <n v="0"/>
    <n v="3600"/>
    <n v="1200"/>
  </r>
  <r>
    <n v="5725"/>
    <x v="19"/>
    <n v="22"/>
    <s v="ene"/>
    <n v="2025"/>
    <s v="Salida"/>
    <x v="2"/>
    <x v="4"/>
    <n v="0"/>
    <n v="5"/>
    <n v="-5"/>
    <n v="0"/>
    <n v="350"/>
    <n v="-350"/>
    <n v="70"/>
  </r>
  <r>
    <n v="5726"/>
    <x v="19"/>
    <n v="22"/>
    <s v="ene"/>
    <n v="2025"/>
    <s v="Salida"/>
    <x v="2"/>
    <x v="1"/>
    <n v="0"/>
    <n v="4"/>
    <n v="-4"/>
    <n v="0"/>
    <n v="6000"/>
    <n v="-6000"/>
    <n v="1500"/>
  </r>
  <r>
    <n v="5727"/>
    <x v="19"/>
    <n v="22"/>
    <s v="ene"/>
    <n v="2025"/>
    <s v="Salida"/>
    <x v="2"/>
    <x v="6"/>
    <n v="0"/>
    <n v="10"/>
    <n v="-10"/>
    <n v="0"/>
    <n v="4000"/>
    <n v="-4000"/>
    <n v="400"/>
  </r>
  <r>
    <n v="5728"/>
    <x v="19"/>
    <n v="22"/>
    <s v="ene"/>
    <n v="2025"/>
    <s v="Salida"/>
    <x v="2"/>
    <x v="3"/>
    <n v="0"/>
    <n v="12"/>
    <n v="-12"/>
    <n v="0"/>
    <n v="27600"/>
    <n v="-27600"/>
    <n v="2300"/>
  </r>
  <r>
    <n v="5729"/>
    <x v="19"/>
    <n v="22"/>
    <s v="ene"/>
    <n v="2025"/>
    <s v="Entrada"/>
    <x v="1"/>
    <x v="5"/>
    <n v="1"/>
    <n v="0"/>
    <n v="1"/>
    <n v="480"/>
    <n v="0"/>
    <n v="480"/>
    <n v="480"/>
  </r>
  <r>
    <n v="5730"/>
    <x v="19"/>
    <n v="22"/>
    <s v="ene"/>
    <n v="2025"/>
    <s v="Entrada"/>
    <x v="1"/>
    <x v="0"/>
    <n v="3"/>
    <n v="0"/>
    <n v="3"/>
    <n v="1950"/>
    <n v="0"/>
    <n v="1950"/>
    <n v="650"/>
  </r>
  <r>
    <n v="5731"/>
    <x v="19"/>
    <n v="22"/>
    <s v="ene"/>
    <n v="2025"/>
    <s v="Entrada"/>
    <x v="1"/>
    <x v="2"/>
    <n v="8"/>
    <n v="0"/>
    <n v="8"/>
    <n v="9600"/>
    <n v="0"/>
    <n v="9600"/>
    <n v="1200"/>
  </r>
  <r>
    <n v="5732"/>
    <x v="19"/>
    <n v="22"/>
    <s v="ene"/>
    <n v="2025"/>
    <s v="Salida"/>
    <x v="2"/>
    <x v="4"/>
    <n v="0"/>
    <n v="5"/>
    <n v="-5"/>
    <n v="0"/>
    <n v="350"/>
    <n v="-350"/>
    <n v="70"/>
  </r>
  <r>
    <n v="5733"/>
    <x v="19"/>
    <n v="22"/>
    <s v="ene"/>
    <n v="2025"/>
    <s v="Entrada"/>
    <x v="1"/>
    <x v="1"/>
    <n v="3"/>
    <n v="0"/>
    <n v="3"/>
    <n v="3600"/>
    <n v="0"/>
    <n v="3600"/>
    <n v="1200"/>
  </r>
  <r>
    <n v="5734"/>
    <x v="19"/>
    <n v="22"/>
    <s v="ene"/>
    <n v="2025"/>
    <s v="Salida"/>
    <x v="2"/>
    <x v="6"/>
    <n v="0"/>
    <n v="17"/>
    <n v="-17"/>
    <n v="0"/>
    <n v="6800"/>
    <n v="-6800"/>
    <n v="400"/>
  </r>
  <r>
    <n v="5735"/>
    <x v="19"/>
    <n v="22"/>
    <s v="ene"/>
    <n v="2025"/>
    <s v="Entrada"/>
    <x v="1"/>
    <x v="3"/>
    <n v="18"/>
    <n v="0"/>
    <n v="18"/>
    <n v="36000"/>
    <n v="0"/>
    <n v="36000"/>
    <n v="2000"/>
  </r>
  <r>
    <n v="5736"/>
    <x v="19"/>
    <n v="22"/>
    <s v="ene"/>
    <n v="2025"/>
    <s v="Entrada"/>
    <x v="1"/>
    <x v="5"/>
    <n v="11"/>
    <n v="0"/>
    <n v="11"/>
    <n v="5280"/>
    <n v="0"/>
    <n v="5280"/>
    <n v="480"/>
  </r>
  <r>
    <n v="5737"/>
    <x v="19"/>
    <n v="22"/>
    <s v="ene"/>
    <n v="2025"/>
    <s v="Entrada"/>
    <x v="1"/>
    <x v="0"/>
    <n v="9"/>
    <n v="0"/>
    <n v="9"/>
    <n v="5850"/>
    <n v="0"/>
    <n v="5850"/>
    <n v="650"/>
  </r>
  <r>
    <n v="5738"/>
    <x v="19"/>
    <n v="22"/>
    <s v="ene"/>
    <n v="2025"/>
    <s v="Salida"/>
    <x v="2"/>
    <x v="2"/>
    <n v="0"/>
    <n v="12"/>
    <n v="-12"/>
    <n v="0"/>
    <n v="18000"/>
    <n v="-18000"/>
    <n v="1500"/>
  </r>
  <r>
    <n v="5739"/>
    <x v="19"/>
    <n v="22"/>
    <s v="ene"/>
    <n v="2025"/>
    <s v="Entrada"/>
    <x v="1"/>
    <x v="4"/>
    <n v="4"/>
    <n v="0"/>
    <n v="4"/>
    <n v="200"/>
    <n v="0"/>
    <n v="200"/>
    <n v="50"/>
  </r>
  <r>
    <n v="5740"/>
    <x v="19"/>
    <n v="22"/>
    <s v="ene"/>
    <n v="2025"/>
    <s v="Salida"/>
    <x v="2"/>
    <x v="1"/>
    <n v="0"/>
    <n v="17"/>
    <n v="-17"/>
    <n v="0"/>
    <n v="25500"/>
    <n v="-25500"/>
    <n v="1500"/>
  </r>
  <r>
    <n v="5741"/>
    <x v="19"/>
    <n v="22"/>
    <s v="ene"/>
    <n v="2025"/>
    <s v="Salida"/>
    <x v="2"/>
    <x v="6"/>
    <n v="0"/>
    <n v="13"/>
    <n v="-13"/>
    <n v="0"/>
    <n v="5200"/>
    <n v="-5200"/>
    <n v="400"/>
  </r>
  <r>
    <n v="5742"/>
    <x v="19"/>
    <n v="22"/>
    <s v="ene"/>
    <n v="2025"/>
    <s v="Salida"/>
    <x v="2"/>
    <x v="3"/>
    <n v="0"/>
    <n v="2"/>
    <n v="-2"/>
    <n v="0"/>
    <n v="4600"/>
    <n v="-4600"/>
    <n v="2300"/>
  </r>
  <r>
    <n v="5743"/>
    <x v="19"/>
    <n v="22"/>
    <s v="ene"/>
    <n v="2025"/>
    <s v="Entrada"/>
    <x v="1"/>
    <x v="5"/>
    <n v="19"/>
    <n v="0"/>
    <n v="19"/>
    <n v="9120"/>
    <n v="0"/>
    <n v="9120"/>
    <n v="480"/>
  </r>
  <r>
    <n v="5744"/>
    <x v="19"/>
    <n v="22"/>
    <s v="ene"/>
    <n v="2025"/>
    <s v="Entrada"/>
    <x v="1"/>
    <x v="0"/>
    <n v="5"/>
    <n v="0"/>
    <n v="5"/>
    <n v="3250"/>
    <n v="0"/>
    <n v="3250"/>
    <n v="650"/>
  </r>
  <r>
    <n v="5745"/>
    <x v="19"/>
    <n v="22"/>
    <s v="ene"/>
    <n v="2025"/>
    <s v="Entrada"/>
    <x v="1"/>
    <x v="2"/>
    <n v="3"/>
    <n v="0"/>
    <n v="3"/>
    <n v="3600"/>
    <n v="0"/>
    <n v="3600"/>
    <n v="1200"/>
  </r>
  <r>
    <n v="5746"/>
    <x v="19"/>
    <n v="22"/>
    <s v="ene"/>
    <n v="2025"/>
    <s v="Entrada"/>
    <x v="1"/>
    <x v="4"/>
    <n v="2"/>
    <n v="0"/>
    <n v="2"/>
    <n v="100"/>
    <n v="0"/>
    <n v="100"/>
    <n v="50"/>
  </r>
  <r>
    <n v="5747"/>
    <x v="19"/>
    <n v="22"/>
    <s v="ene"/>
    <n v="2025"/>
    <s v="Entrada"/>
    <x v="1"/>
    <x v="1"/>
    <n v="9"/>
    <n v="0"/>
    <n v="9"/>
    <n v="10800"/>
    <n v="0"/>
    <n v="10800"/>
    <n v="1200"/>
  </r>
  <r>
    <n v="5748"/>
    <x v="19"/>
    <n v="22"/>
    <s v="ene"/>
    <n v="2025"/>
    <s v="Entrada"/>
    <x v="1"/>
    <x v="6"/>
    <n v="2"/>
    <n v="0"/>
    <n v="2"/>
    <n v="600"/>
    <n v="0"/>
    <n v="600"/>
    <n v="300"/>
  </r>
  <r>
    <n v="5749"/>
    <x v="19"/>
    <n v="22"/>
    <s v="ene"/>
    <n v="2025"/>
    <s v="Salida"/>
    <x v="2"/>
    <x v="3"/>
    <n v="0"/>
    <n v="16"/>
    <n v="-16"/>
    <n v="0"/>
    <n v="36800"/>
    <n v="-36800"/>
    <n v="2300"/>
  </r>
  <r>
    <n v="5750"/>
    <x v="19"/>
    <n v="22"/>
    <s v="ene"/>
    <n v="2025"/>
    <s v="Entrada"/>
    <x v="1"/>
    <x v="5"/>
    <n v="1"/>
    <n v="0"/>
    <n v="1"/>
    <n v="480"/>
    <n v="0"/>
    <n v="480"/>
    <n v="480"/>
  </r>
  <r>
    <n v="5751"/>
    <x v="19"/>
    <n v="22"/>
    <s v="ene"/>
    <n v="2025"/>
    <s v="Entrada"/>
    <x v="1"/>
    <x v="0"/>
    <n v="3"/>
    <n v="0"/>
    <n v="3"/>
    <n v="1950"/>
    <n v="0"/>
    <n v="1950"/>
    <n v="650"/>
  </r>
  <r>
    <n v="5752"/>
    <x v="19"/>
    <n v="22"/>
    <s v="ene"/>
    <n v="2025"/>
    <s v="Entrada"/>
    <x v="1"/>
    <x v="2"/>
    <n v="14"/>
    <n v="0"/>
    <n v="14"/>
    <n v="16800"/>
    <n v="0"/>
    <n v="16800"/>
    <n v="1200"/>
  </r>
  <r>
    <n v="5753"/>
    <x v="19"/>
    <n v="22"/>
    <s v="ene"/>
    <n v="2025"/>
    <s v="Salida"/>
    <x v="2"/>
    <x v="4"/>
    <n v="0"/>
    <n v="4"/>
    <n v="-4"/>
    <n v="0"/>
    <n v="280"/>
    <n v="-280"/>
    <n v="70"/>
  </r>
  <r>
    <n v="5754"/>
    <x v="19"/>
    <n v="22"/>
    <s v="ene"/>
    <n v="2025"/>
    <s v="Entrada"/>
    <x v="1"/>
    <x v="1"/>
    <n v="21"/>
    <n v="0"/>
    <n v="21"/>
    <n v="25200"/>
    <n v="0"/>
    <n v="25200"/>
    <n v="1200"/>
  </r>
  <r>
    <n v="5755"/>
    <x v="20"/>
    <n v="23"/>
    <s v="ene"/>
    <n v="2025"/>
    <s v="Salida"/>
    <x v="2"/>
    <x v="1"/>
    <n v="0"/>
    <n v="11"/>
    <n v="-11"/>
    <n v="0"/>
    <n v="16500"/>
    <n v="-16500"/>
    <n v="1500"/>
  </r>
  <r>
    <n v="5756"/>
    <x v="20"/>
    <n v="23"/>
    <s v="ene"/>
    <n v="2025"/>
    <s v="Salida"/>
    <x v="2"/>
    <x v="6"/>
    <n v="0"/>
    <n v="18"/>
    <n v="-18"/>
    <n v="0"/>
    <n v="7200"/>
    <n v="-7200"/>
    <n v="400"/>
  </r>
  <r>
    <n v="5757"/>
    <x v="20"/>
    <n v="23"/>
    <s v="ene"/>
    <n v="2025"/>
    <s v="Entrada"/>
    <x v="1"/>
    <x v="3"/>
    <n v="3"/>
    <n v="0"/>
    <n v="3"/>
    <n v="6000"/>
    <n v="0"/>
    <n v="6000"/>
    <n v="2000"/>
  </r>
  <r>
    <n v="5758"/>
    <x v="20"/>
    <n v="23"/>
    <s v="ene"/>
    <n v="2025"/>
    <s v="Salida"/>
    <x v="2"/>
    <x v="5"/>
    <n v="0"/>
    <n v="20"/>
    <n v="-20"/>
    <n v="0"/>
    <n v="9000"/>
    <n v="-9000"/>
    <n v="450"/>
  </r>
  <r>
    <n v="5759"/>
    <x v="20"/>
    <n v="23"/>
    <s v="ene"/>
    <n v="2025"/>
    <s v="Entrada"/>
    <x v="1"/>
    <x v="0"/>
    <n v="3"/>
    <n v="0"/>
    <n v="3"/>
    <n v="1950"/>
    <n v="0"/>
    <n v="1950"/>
    <n v="650"/>
  </r>
  <r>
    <n v="5760"/>
    <x v="20"/>
    <n v="23"/>
    <s v="ene"/>
    <n v="2025"/>
    <s v="Entrada"/>
    <x v="1"/>
    <x v="2"/>
    <n v="8"/>
    <n v="0"/>
    <n v="8"/>
    <n v="9600"/>
    <n v="0"/>
    <n v="9600"/>
    <n v="1200"/>
  </r>
  <r>
    <n v="5761"/>
    <x v="20"/>
    <n v="23"/>
    <s v="ene"/>
    <n v="2025"/>
    <s v="Entrada"/>
    <x v="1"/>
    <x v="4"/>
    <n v="3"/>
    <n v="0"/>
    <n v="3"/>
    <n v="150"/>
    <n v="0"/>
    <n v="150"/>
    <n v="50"/>
  </r>
  <r>
    <n v="5762"/>
    <x v="20"/>
    <n v="23"/>
    <s v="ene"/>
    <n v="2025"/>
    <s v="Entrada"/>
    <x v="1"/>
    <x v="1"/>
    <n v="10"/>
    <n v="0"/>
    <n v="10"/>
    <n v="12000"/>
    <n v="0"/>
    <n v="12000"/>
    <n v="1200"/>
  </r>
  <r>
    <n v="5763"/>
    <x v="20"/>
    <n v="23"/>
    <s v="ene"/>
    <n v="2025"/>
    <s v="Entrada"/>
    <x v="1"/>
    <x v="6"/>
    <n v="3"/>
    <n v="0"/>
    <n v="3"/>
    <n v="900"/>
    <n v="0"/>
    <n v="900"/>
    <n v="300"/>
  </r>
  <r>
    <n v="5764"/>
    <x v="20"/>
    <n v="23"/>
    <s v="ene"/>
    <n v="2025"/>
    <s v="Entrada"/>
    <x v="1"/>
    <x v="3"/>
    <n v="3"/>
    <n v="0"/>
    <n v="3"/>
    <n v="6000"/>
    <n v="0"/>
    <n v="6000"/>
    <n v="2000"/>
  </r>
  <r>
    <n v="5765"/>
    <x v="20"/>
    <n v="23"/>
    <s v="ene"/>
    <n v="2025"/>
    <s v="Entrada"/>
    <x v="1"/>
    <x v="5"/>
    <n v="9"/>
    <n v="0"/>
    <n v="9"/>
    <n v="4320"/>
    <n v="0"/>
    <n v="4320"/>
    <n v="480"/>
  </r>
  <r>
    <n v="5766"/>
    <x v="20"/>
    <n v="23"/>
    <s v="ene"/>
    <n v="2025"/>
    <s v="Entrada"/>
    <x v="1"/>
    <x v="0"/>
    <n v="2"/>
    <n v="0"/>
    <n v="2"/>
    <n v="1300"/>
    <n v="0"/>
    <n v="1300"/>
    <n v="650"/>
  </r>
  <r>
    <n v="5767"/>
    <x v="20"/>
    <n v="23"/>
    <s v="ene"/>
    <n v="2025"/>
    <s v="Entrada"/>
    <x v="1"/>
    <x v="2"/>
    <n v="3"/>
    <n v="0"/>
    <n v="3"/>
    <n v="3600"/>
    <n v="0"/>
    <n v="3600"/>
    <n v="1200"/>
  </r>
  <r>
    <n v="5768"/>
    <x v="20"/>
    <n v="23"/>
    <s v="ene"/>
    <n v="2025"/>
    <s v="Entrada"/>
    <x v="1"/>
    <x v="4"/>
    <n v="8"/>
    <n v="0"/>
    <n v="8"/>
    <n v="400"/>
    <n v="0"/>
    <n v="400"/>
    <n v="50"/>
  </r>
  <r>
    <n v="5769"/>
    <x v="20"/>
    <n v="23"/>
    <s v="ene"/>
    <n v="2025"/>
    <s v="Entrada"/>
    <x v="1"/>
    <x v="1"/>
    <n v="14"/>
    <n v="0"/>
    <n v="14"/>
    <n v="16800"/>
    <n v="0"/>
    <n v="16800"/>
    <n v="1200"/>
  </r>
  <r>
    <n v="5770"/>
    <x v="20"/>
    <n v="23"/>
    <s v="ene"/>
    <n v="2025"/>
    <s v="Salida"/>
    <x v="2"/>
    <x v="6"/>
    <n v="0"/>
    <n v="12"/>
    <n v="-12"/>
    <n v="0"/>
    <n v="4800"/>
    <n v="-4800"/>
    <n v="400"/>
  </r>
  <r>
    <n v="5771"/>
    <x v="20"/>
    <n v="23"/>
    <s v="ene"/>
    <n v="2025"/>
    <s v="Salida"/>
    <x v="2"/>
    <x v="3"/>
    <n v="0"/>
    <n v="13"/>
    <n v="-13"/>
    <n v="0"/>
    <n v="29900"/>
    <n v="-29900"/>
    <n v="2300"/>
  </r>
  <r>
    <n v="5772"/>
    <x v="20"/>
    <n v="23"/>
    <s v="ene"/>
    <n v="2025"/>
    <s v="Salida"/>
    <x v="2"/>
    <x v="5"/>
    <n v="0"/>
    <n v="1"/>
    <n v="-1"/>
    <n v="0"/>
    <n v="450"/>
    <n v="-450"/>
    <n v="450"/>
  </r>
  <r>
    <n v="5773"/>
    <x v="20"/>
    <n v="23"/>
    <s v="ene"/>
    <n v="2025"/>
    <s v="Salida"/>
    <x v="2"/>
    <x v="0"/>
    <n v="0"/>
    <n v="10"/>
    <n v="-10"/>
    <n v="0"/>
    <n v="7500"/>
    <n v="-7500"/>
    <n v="750"/>
  </r>
  <r>
    <n v="5774"/>
    <x v="20"/>
    <n v="23"/>
    <s v="ene"/>
    <n v="2025"/>
    <s v="Entrada"/>
    <x v="1"/>
    <x v="2"/>
    <n v="6"/>
    <n v="0"/>
    <n v="6"/>
    <n v="7200"/>
    <n v="0"/>
    <n v="7200"/>
    <n v="1200"/>
  </r>
  <r>
    <n v="5775"/>
    <x v="20"/>
    <n v="23"/>
    <s v="ene"/>
    <n v="2025"/>
    <s v="Entrada"/>
    <x v="1"/>
    <x v="4"/>
    <n v="11"/>
    <n v="0"/>
    <n v="11"/>
    <n v="550"/>
    <n v="0"/>
    <n v="550"/>
    <n v="50"/>
  </r>
  <r>
    <n v="5776"/>
    <x v="20"/>
    <n v="23"/>
    <s v="ene"/>
    <n v="2025"/>
    <s v="Entrada"/>
    <x v="1"/>
    <x v="1"/>
    <n v="3"/>
    <n v="0"/>
    <n v="3"/>
    <n v="3600"/>
    <n v="0"/>
    <n v="3600"/>
    <n v="1200"/>
  </r>
  <r>
    <n v="5777"/>
    <x v="20"/>
    <n v="23"/>
    <s v="ene"/>
    <n v="2025"/>
    <s v="Salida"/>
    <x v="2"/>
    <x v="6"/>
    <n v="0"/>
    <n v="3"/>
    <n v="-3"/>
    <n v="0"/>
    <n v="1200"/>
    <n v="-1200"/>
    <n v="400"/>
  </r>
  <r>
    <n v="5778"/>
    <x v="20"/>
    <n v="23"/>
    <s v="ene"/>
    <n v="2025"/>
    <s v="Salida"/>
    <x v="2"/>
    <x v="3"/>
    <n v="0"/>
    <n v="12"/>
    <n v="-12"/>
    <n v="0"/>
    <n v="27600"/>
    <n v="-27600"/>
    <n v="2300"/>
  </r>
  <r>
    <n v="5779"/>
    <x v="20"/>
    <n v="23"/>
    <s v="ene"/>
    <n v="2025"/>
    <s v="Salida"/>
    <x v="2"/>
    <x v="5"/>
    <n v="0"/>
    <n v="12"/>
    <n v="-12"/>
    <n v="0"/>
    <n v="5400"/>
    <n v="-5400"/>
    <n v="450"/>
  </r>
  <r>
    <n v="5780"/>
    <x v="20"/>
    <n v="23"/>
    <s v="ene"/>
    <n v="2025"/>
    <s v="Salida"/>
    <x v="2"/>
    <x v="0"/>
    <n v="0"/>
    <n v="16"/>
    <n v="-16"/>
    <n v="0"/>
    <n v="12000"/>
    <n v="-12000"/>
    <n v="750"/>
  </r>
  <r>
    <n v="5781"/>
    <x v="20"/>
    <n v="23"/>
    <s v="ene"/>
    <n v="2025"/>
    <s v="Entrada"/>
    <x v="1"/>
    <x v="2"/>
    <n v="19"/>
    <n v="0"/>
    <n v="19"/>
    <n v="22800"/>
    <n v="0"/>
    <n v="22800"/>
    <n v="1200"/>
  </r>
  <r>
    <n v="5782"/>
    <x v="20"/>
    <n v="23"/>
    <s v="ene"/>
    <n v="2025"/>
    <s v="Salida"/>
    <x v="2"/>
    <x v="4"/>
    <n v="0"/>
    <n v="2"/>
    <n v="-2"/>
    <n v="0"/>
    <n v="140"/>
    <n v="-140"/>
    <n v="70"/>
  </r>
  <r>
    <n v="5783"/>
    <x v="20"/>
    <n v="23"/>
    <s v="ene"/>
    <n v="2025"/>
    <s v="Entrada"/>
    <x v="1"/>
    <x v="1"/>
    <n v="11"/>
    <n v="0"/>
    <n v="11"/>
    <n v="13200"/>
    <n v="0"/>
    <n v="13200"/>
    <n v="1200"/>
  </r>
  <r>
    <n v="5784"/>
    <x v="20"/>
    <n v="23"/>
    <s v="ene"/>
    <n v="2025"/>
    <s v="Entrada"/>
    <x v="1"/>
    <x v="6"/>
    <n v="3"/>
    <n v="0"/>
    <n v="3"/>
    <n v="900"/>
    <n v="0"/>
    <n v="900"/>
    <n v="300"/>
  </r>
  <r>
    <n v="5785"/>
    <x v="20"/>
    <n v="23"/>
    <s v="ene"/>
    <n v="2025"/>
    <s v="Salida"/>
    <x v="2"/>
    <x v="3"/>
    <n v="0"/>
    <n v="17"/>
    <n v="-17"/>
    <n v="0"/>
    <n v="39100"/>
    <n v="-39100"/>
    <n v="2300"/>
  </r>
  <r>
    <n v="5786"/>
    <x v="20"/>
    <n v="23"/>
    <s v="ene"/>
    <n v="2025"/>
    <s v="Entrada"/>
    <x v="1"/>
    <x v="5"/>
    <n v="19"/>
    <n v="0"/>
    <n v="19"/>
    <n v="9120"/>
    <n v="0"/>
    <n v="9120"/>
    <n v="480"/>
  </r>
  <r>
    <n v="5787"/>
    <x v="20"/>
    <n v="23"/>
    <s v="ene"/>
    <n v="2025"/>
    <s v="Entrada"/>
    <x v="1"/>
    <x v="0"/>
    <n v="15"/>
    <n v="0"/>
    <n v="15"/>
    <n v="9750"/>
    <n v="0"/>
    <n v="9750"/>
    <n v="650"/>
  </r>
  <r>
    <n v="5788"/>
    <x v="20"/>
    <n v="23"/>
    <s v="ene"/>
    <n v="2025"/>
    <s v="Salida"/>
    <x v="2"/>
    <x v="2"/>
    <n v="0"/>
    <n v="2"/>
    <n v="-2"/>
    <n v="0"/>
    <n v="3000"/>
    <n v="-3000"/>
    <n v="1500"/>
  </r>
  <r>
    <n v="5789"/>
    <x v="20"/>
    <n v="23"/>
    <s v="ene"/>
    <n v="2025"/>
    <s v="Salida"/>
    <x v="2"/>
    <x v="4"/>
    <n v="0"/>
    <n v="17"/>
    <n v="-17"/>
    <n v="0"/>
    <n v="1190"/>
    <n v="-1190"/>
    <n v="70"/>
  </r>
  <r>
    <n v="5790"/>
    <x v="20"/>
    <n v="23"/>
    <s v="ene"/>
    <n v="2025"/>
    <s v="Salida"/>
    <x v="2"/>
    <x v="1"/>
    <n v="0"/>
    <n v="17"/>
    <n v="-17"/>
    <n v="0"/>
    <n v="25500"/>
    <n v="-25500"/>
    <n v="1500"/>
  </r>
  <r>
    <n v="5791"/>
    <x v="20"/>
    <n v="23"/>
    <s v="ene"/>
    <n v="2025"/>
    <s v="Entrada"/>
    <x v="1"/>
    <x v="6"/>
    <n v="15"/>
    <n v="0"/>
    <n v="15"/>
    <n v="4500"/>
    <n v="0"/>
    <n v="4500"/>
    <n v="300"/>
  </r>
  <r>
    <n v="5792"/>
    <x v="20"/>
    <n v="23"/>
    <s v="ene"/>
    <n v="2025"/>
    <s v="Salida"/>
    <x v="2"/>
    <x v="3"/>
    <n v="0"/>
    <n v="14"/>
    <n v="-14"/>
    <n v="0"/>
    <n v="32200"/>
    <n v="-32200"/>
    <n v="2300"/>
  </r>
  <r>
    <n v="5793"/>
    <x v="20"/>
    <n v="23"/>
    <s v="ene"/>
    <n v="2025"/>
    <s v="Salida"/>
    <x v="2"/>
    <x v="5"/>
    <n v="0"/>
    <n v="11"/>
    <n v="-11"/>
    <n v="0"/>
    <n v="4950"/>
    <n v="-4950"/>
    <n v="450"/>
  </r>
  <r>
    <n v="5794"/>
    <x v="20"/>
    <n v="23"/>
    <s v="ene"/>
    <n v="2025"/>
    <s v="Salida"/>
    <x v="2"/>
    <x v="0"/>
    <n v="0"/>
    <n v="20"/>
    <n v="-20"/>
    <n v="0"/>
    <n v="15000"/>
    <n v="-15000"/>
    <n v="750"/>
  </r>
  <r>
    <n v="5795"/>
    <x v="20"/>
    <n v="23"/>
    <s v="ene"/>
    <n v="2025"/>
    <s v="Salida"/>
    <x v="2"/>
    <x v="2"/>
    <n v="0"/>
    <n v="17"/>
    <n v="-17"/>
    <n v="0"/>
    <n v="25500"/>
    <n v="-25500"/>
    <n v="1500"/>
  </r>
  <r>
    <n v="5796"/>
    <x v="20"/>
    <n v="23"/>
    <s v="ene"/>
    <n v="2025"/>
    <s v="Salida"/>
    <x v="2"/>
    <x v="4"/>
    <n v="0"/>
    <n v="12"/>
    <n v="-12"/>
    <n v="0"/>
    <n v="840"/>
    <n v="-840"/>
    <n v="70"/>
  </r>
  <r>
    <n v="5797"/>
    <x v="20"/>
    <n v="23"/>
    <s v="ene"/>
    <n v="2025"/>
    <s v="Salida"/>
    <x v="2"/>
    <x v="1"/>
    <n v="0"/>
    <n v="19"/>
    <n v="-19"/>
    <n v="0"/>
    <n v="28500"/>
    <n v="-28500"/>
    <n v="1500"/>
  </r>
  <r>
    <n v="5798"/>
    <x v="20"/>
    <n v="23"/>
    <s v="ene"/>
    <n v="2025"/>
    <s v="Salida"/>
    <x v="2"/>
    <x v="6"/>
    <n v="0"/>
    <n v="15"/>
    <n v="-15"/>
    <n v="0"/>
    <n v="6000"/>
    <n v="-6000"/>
    <n v="400"/>
  </r>
  <r>
    <n v="5799"/>
    <x v="20"/>
    <n v="23"/>
    <s v="ene"/>
    <n v="2025"/>
    <s v="Salida"/>
    <x v="2"/>
    <x v="3"/>
    <n v="0"/>
    <n v="2"/>
    <n v="-2"/>
    <n v="0"/>
    <n v="4600"/>
    <n v="-4600"/>
    <n v="2300"/>
  </r>
  <r>
    <n v="5800"/>
    <x v="20"/>
    <n v="23"/>
    <s v="ene"/>
    <n v="2025"/>
    <s v="Entrada"/>
    <x v="1"/>
    <x v="5"/>
    <n v="6"/>
    <n v="0"/>
    <n v="6"/>
    <n v="2880"/>
    <n v="0"/>
    <n v="2880"/>
    <n v="480"/>
  </r>
  <r>
    <n v="5801"/>
    <x v="20"/>
    <n v="23"/>
    <s v="ene"/>
    <n v="2025"/>
    <s v="Salida"/>
    <x v="2"/>
    <x v="0"/>
    <n v="0"/>
    <n v="17"/>
    <n v="-17"/>
    <n v="0"/>
    <n v="12750"/>
    <n v="-12750"/>
    <n v="750"/>
  </r>
  <r>
    <n v="5802"/>
    <x v="20"/>
    <n v="23"/>
    <s v="ene"/>
    <n v="2025"/>
    <s v="Salida"/>
    <x v="2"/>
    <x v="2"/>
    <n v="0"/>
    <n v="13"/>
    <n v="-13"/>
    <n v="0"/>
    <n v="19500"/>
    <n v="-19500"/>
    <n v="1500"/>
  </r>
  <r>
    <n v="5803"/>
    <x v="20"/>
    <n v="23"/>
    <s v="ene"/>
    <n v="2025"/>
    <s v="Entrada"/>
    <x v="1"/>
    <x v="4"/>
    <n v="3"/>
    <n v="0"/>
    <n v="3"/>
    <n v="150"/>
    <n v="0"/>
    <n v="150"/>
    <n v="50"/>
  </r>
  <r>
    <n v="5804"/>
    <x v="20"/>
    <n v="23"/>
    <s v="ene"/>
    <n v="2025"/>
    <s v="Salida"/>
    <x v="2"/>
    <x v="1"/>
    <n v="0"/>
    <n v="15"/>
    <n v="-15"/>
    <n v="0"/>
    <n v="22500"/>
    <n v="-22500"/>
    <n v="1500"/>
  </r>
  <r>
    <n v="5805"/>
    <x v="20"/>
    <n v="23"/>
    <s v="ene"/>
    <n v="2025"/>
    <s v="Salida"/>
    <x v="2"/>
    <x v="6"/>
    <n v="0"/>
    <n v="1"/>
    <n v="-1"/>
    <n v="0"/>
    <n v="400"/>
    <n v="-400"/>
    <n v="400"/>
  </r>
  <r>
    <n v="5806"/>
    <x v="20"/>
    <n v="23"/>
    <s v="ene"/>
    <n v="2025"/>
    <s v="Salida"/>
    <x v="2"/>
    <x v="3"/>
    <n v="0"/>
    <n v="2"/>
    <n v="-2"/>
    <n v="0"/>
    <n v="4600"/>
    <n v="-4600"/>
    <n v="2300"/>
  </r>
  <r>
    <n v="5807"/>
    <x v="20"/>
    <n v="23"/>
    <s v="ene"/>
    <n v="2025"/>
    <s v="Salida"/>
    <x v="2"/>
    <x v="5"/>
    <n v="0"/>
    <n v="11"/>
    <n v="-11"/>
    <n v="0"/>
    <n v="4950"/>
    <n v="-4950"/>
    <n v="450"/>
  </r>
  <r>
    <n v="5808"/>
    <x v="20"/>
    <n v="23"/>
    <s v="ene"/>
    <n v="2025"/>
    <s v="Entrada"/>
    <x v="1"/>
    <x v="0"/>
    <n v="3"/>
    <n v="0"/>
    <n v="3"/>
    <n v="1950"/>
    <n v="0"/>
    <n v="1950"/>
    <n v="650"/>
  </r>
  <r>
    <n v="5809"/>
    <x v="20"/>
    <n v="23"/>
    <s v="ene"/>
    <n v="2025"/>
    <s v="Entrada"/>
    <x v="1"/>
    <x v="2"/>
    <n v="3"/>
    <n v="0"/>
    <n v="3"/>
    <n v="3600"/>
    <n v="0"/>
    <n v="3600"/>
    <n v="1200"/>
  </r>
  <r>
    <n v="5810"/>
    <x v="20"/>
    <n v="23"/>
    <s v="ene"/>
    <n v="2025"/>
    <s v="Salida"/>
    <x v="2"/>
    <x v="4"/>
    <n v="0"/>
    <n v="2"/>
    <n v="-2"/>
    <n v="0"/>
    <n v="140"/>
    <n v="-140"/>
    <n v="70"/>
  </r>
  <r>
    <n v="5811"/>
    <x v="20"/>
    <n v="23"/>
    <s v="ene"/>
    <n v="2025"/>
    <s v="Entrada"/>
    <x v="1"/>
    <x v="1"/>
    <n v="13"/>
    <n v="0"/>
    <n v="13"/>
    <n v="15600"/>
    <n v="0"/>
    <n v="15600"/>
    <n v="1200"/>
  </r>
  <r>
    <n v="5812"/>
    <x v="20"/>
    <n v="23"/>
    <s v="ene"/>
    <n v="2025"/>
    <s v="Salida"/>
    <x v="2"/>
    <x v="6"/>
    <n v="0"/>
    <n v="1"/>
    <n v="-1"/>
    <n v="0"/>
    <n v="400"/>
    <n v="-400"/>
    <n v="400"/>
  </r>
  <r>
    <n v="5813"/>
    <x v="20"/>
    <n v="23"/>
    <s v="ene"/>
    <n v="2025"/>
    <s v="Salida"/>
    <x v="2"/>
    <x v="3"/>
    <n v="0"/>
    <n v="17"/>
    <n v="-17"/>
    <n v="0"/>
    <n v="39100"/>
    <n v="-39100"/>
    <n v="2300"/>
  </r>
  <r>
    <n v="5814"/>
    <x v="20"/>
    <n v="23"/>
    <s v="ene"/>
    <n v="2025"/>
    <s v="Salida"/>
    <x v="2"/>
    <x v="5"/>
    <n v="0"/>
    <n v="13"/>
    <n v="-13"/>
    <n v="0"/>
    <n v="5850"/>
    <n v="-5850"/>
    <n v="450"/>
  </r>
  <r>
    <n v="5815"/>
    <x v="20"/>
    <n v="23"/>
    <s v="ene"/>
    <n v="2025"/>
    <s v="Entrada"/>
    <x v="1"/>
    <x v="0"/>
    <n v="16"/>
    <n v="0"/>
    <n v="16"/>
    <n v="10400"/>
    <n v="0"/>
    <n v="10400"/>
    <n v="650"/>
  </r>
  <r>
    <n v="5816"/>
    <x v="20"/>
    <n v="23"/>
    <s v="ene"/>
    <n v="2025"/>
    <s v="Salida"/>
    <x v="2"/>
    <x v="2"/>
    <n v="0"/>
    <n v="11"/>
    <n v="-11"/>
    <n v="0"/>
    <n v="16500"/>
    <n v="-16500"/>
    <n v="1500"/>
  </r>
  <r>
    <n v="5817"/>
    <x v="20"/>
    <n v="23"/>
    <s v="ene"/>
    <n v="2025"/>
    <s v="Entrada"/>
    <x v="1"/>
    <x v="4"/>
    <n v="2"/>
    <n v="0"/>
    <n v="2"/>
    <n v="100"/>
    <n v="0"/>
    <n v="100"/>
    <n v="50"/>
  </r>
  <r>
    <n v="5818"/>
    <x v="20"/>
    <n v="23"/>
    <s v="ene"/>
    <n v="2025"/>
    <s v="Entrada"/>
    <x v="1"/>
    <x v="1"/>
    <n v="3"/>
    <n v="0"/>
    <n v="3"/>
    <n v="3600"/>
    <n v="0"/>
    <n v="3600"/>
    <n v="1200"/>
  </r>
  <r>
    <n v="5819"/>
    <x v="20"/>
    <n v="23"/>
    <s v="ene"/>
    <n v="2025"/>
    <s v="Salida"/>
    <x v="2"/>
    <x v="6"/>
    <n v="0"/>
    <n v="2"/>
    <n v="-2"/>
    <n v="0"/>
    <n v="800"/>
    <n v="-800"/>
    <n v="400"/>
  </r>
  <r>
    <n v="5820"/>
    <x v="20"/>
    <n v="23"/>
    <s v="ene"/>
    <n v="2025"/>
    <s v="Entrada"/>
    <x v="1"/>
    <x v="3"/>
    <n v="2"/>
    <n v="0"/>
    <n v="2"/>
    <n v="4000"/>
    <n v="0"/>
    <n v="4000"/>
    <n v="2000"/>
  </r>
  <r>
    <n v="5821"/>
    <x v="20"/>
    <n v="23"/>
    <s v="ene"/>
    <n v="2025"/>
    <s v="Entrada"/>
    <x v="1"/>
    <x v="5"/>
    <n v="10"/>
    <n v="0"/>
    <n v="10"/>
    <n v="4800"/>
    <n v="0"/>
    <n v="4800"/>
    <n v="480"/>
  </r>
  <r>
    <n v="5822"/>
    <x v="20"/>
    <n v="23"/>
    <s v="ene"/>
    <n v="2025"/>
    <s v="Entrada"/>
    <x v="1"/>
    <x v="0"/>
    <n v="7"/>
    <n v="0"/>
    <n v="7"/>
    <n v="4550"/>
    <n v="0"/>
    <n v="4550"/>
    <n v="650"/>
  </r>
  <r>
    <n v="5823"/>
    <x v="20"/>
    <n v="23"/>
    <s v="ene"/>
    <n v="2025"/>
    <s v="Salida"/>
    <x v="2"/>
    <x v="2"/>
    <n v="0"/>
    <n v="13"/>
    <n v="-13"/>
    <n v="0"/>
    <n v="19500"/>
    <n v="-19500"/>
    <n v="1500"/>
  </r>
  <r>
    <n v="5824"/>
    <x v="20"/>
    <n v="23"/>
    <s v="ene"/>
    <n v="2025"/>
    <s v="Salida"/>
    <x v="2"/>
    <x v="4"/>
    <n v="0"/>
    <n v="11"/>
    <n v="-11"/>
    <n v="0"/>
    <n v="770"/>
    <n v="-770"/>
    <n v="70"/>
  </r>
  <r>
    <n v="5825"/>
    <x v="20"/>
    <n v="23"/>
    <s v="ene"/>
    <n v="2025"/>
    <s v="Salida"/>
    <x v="2"/>
    <x v="1"/>
    <n v="0"/>
    <n v="5"/>
    <n v="-5"/>
    <n v="0"/>
    <n v="7500"/>
    <n v="-7500"/>
    <n v="1500"/>
  </r>
  <r>
    <n v="5826"/>
    <x v="20"/>
    <n v="23"/>
    <s v="ene"/>
    <n v="2025"/>
    <s v="Salida"/>
    <x v="2"/>
    <x v="6"/>
    <n v="0"/>
    <n v="3"/>
    <n v="-3"/>
    <n v="0"/>
    <n v="1200"/>
    <n v="-1200"/>
    <n v="400"/>
  </r>
  <r>
    <n v="5827"/>
    <x v="20"/>
    <n v="23"/>
    <s v="ene"/>
    <n v="2025"/>
    <s v="Entrada"/>
    <x v="1"/>
    <x v="3"/>
    <n v="3"/>
    <n v="0"/>
    <n v="3"/>
    <n v="6000"/>
    <n v="0"/>
    <n v="6000"/>
    <n v="2000"/>
  </r>
  <r>
    <n v="5828"/>
    <x v="20"/>
    <n v="23"/>
    <s v="ene"/>
    <n v="2025"/>
    <s v="Salida"/>
    <x v="2"/>
    <x v="5"/>
    <n v="0"/>
    <n v="4"/>
    <n v="-4"/>
    <n v="0"/>
    <n v="1800"/>
    <n v="-1800"/>
    <n v="450"/>
  </r>
  <r>
    <n v="5829"/>
    <x v="20"/>
    <n v="23"/>
    <s v="ene"/>
    <n v="2025"/>
    <s v="Salida"/>
    <x v="2"/>
    <x v="0"/>
    <n v="0"/>
    <n v="2"/>
    <n v="-2"/>
    <n v="0"/>
    <n v="1500"/>
    <n v="-1500"/>
    <n v="750"/>
  </r>
  <r>
    <n v="5830"/>
    <x v="20"/>
    <n v="23"/>
    <s v="ene"/>
    <n v="2025"/>
    <s v="Entrada"/>
    <x v="1"/>
    <x v="2"/>
    <n v="21"/>
    <n v="0"/>
    <n v="21"/>
    <n v="25200"/>
    <n v="0"/>
    <n v="25200"/>
    <n v="1200"/>
  </r>
  <r>
    <n v="5831"/>
    <x v="20"/>
    <n v="23"/>
    <s v="ene"/>
    <n v="2025"/>
    <s v="Salida"/>
    <x v="2"/>
    <x v="4"/>
    <n v="0"/>
    <n v="12"/>
    <n v="-12"/>
    <n v="0"/>
    <n v="840"/>
    <n v="-840"/>
    <n v="70"/>
  </r>
  <r>
    <n v="5832"/>
    <x v="20"/>
    <n v="23"/>
    <s v="ene"/>
    <n v="2025"/>
    <s v="Salida"/>
    <x v="2"/>
    <x v="1"/>
    <n v="0"/>
    <n v="14"/>
    <n v="-14"/>
    <n v="0"/>
    <n v="21000"/>
    <n v="-21000"/>
    <n v="1500"/>
  </r>
  <r>
    <n v="5833"/>
    <x v="20"/>
    <n v="23"/>
    <s v="ene"/>
    <n v="2025"/>
    <s v="Entrada"/>
    <x v="1"/>
    <x v="6"/>
    <n v="13"/>
    <n v="0"/>
    <n v="13"/>
    <n v="3900"/>
    <n v="0"/>
    <n v="3900"/>
    <n v="300"/>
  </r>
  <r>
    <n v="5834"/>
    <x v="20"/>
    <n v="23"/>
    <s v="ene"/>
    <n v="2025"/>
    <s v="Entrada"/>
    <x v="1"/>
    <x v="3"/>
    <n v="4"/>
    <n v="0"/>
    <n v="4"/>
    <n v="8000"/>
    <n v="0"/>
    <n v="8000"/>
    <n v="2000"/>
  </r>
  <r>
    <n v="5835"/>
    <x v="20"/>
    <n v="23"/>
    <s v="ene"/>
    <n v="2025"/>
    <s v="Salida"/>
    <x v="2"/>
    <x v="5"/>
    <n v="0"/>
    <n v="2"/>
    <n v="-2"/>
    <n v="0"/>
    <n v="900"/>
    <n v="-900"/>
    <n v="450"/>
  </r>
  <r>
    <n v="5836"/>
    <x v="20"/>
    <n v="23"/>
    <s v="ene"/>
    <n v="2025"/>
    <s v="Entrada"/>
    <x v="1"/>
    <x v="0"/>
    <n v="9"/>
    <n v="0"/>
    <n v="9"/>
    <n v="5850"/>
    <n v="0"/>
    <n v="5850"/>
    <n v="650"/>
  </r>
  <r>
    <n v="5837"/>
    <x v="20"/>
    <n v="23"/>
    <s v="ene"/>
    <n v="2025"/>
    <s v="Entrada"/>
    <x v="1"/>
    <x v="2"/>
    <n v="21"/>
    <n v="0"/>
    <n v="21"/>
    <n v="25200"/>
    <n v="0"/>
    <n v="25200"/>
    <n v="1200"/>
  </r>
  <r>
    <n v="5838"/>
    <x v="20"/>
    <n v="23"/>
    <s v="ene"/>
    <n v="2025"/>
    <s v="Entrada"/>
    <x v="1"/>
    <x v="4"/>
    <n v="11"/>
    <n v="0"/>
    <n v="11"/>
    <n v="550"/>
    <n v="0"/>
    <n v="550"/>
    <n v="50"/>
  </r>
  <r>
    <n v="5839"/>
    <x v="20"/>
    <n v="23"/>
    <s v="ene"/>
    <n v="2025"/>
    <s v="Entrada"/>
    <x v="1"/>
    <x v="1"/>
    <n v="19"/>
    <n v="0"/>
    <n v="19"/>
    <n v="22800"/>
    <n v="0"/>
    <n v="22800"/>
    <n v="1200"/>
  </r>
  <r>
    <n v="5840"/>
    <x v="20"/>
    <n v="23"/>
    <s v="ene"/>
    <n v="2025"/>
    <s v="Entrada"/>
    <x v="1"/>
    <x v="6"/>
    <n v="17"/>
    <n v="0"/>
    <n v="17"/>
    <n v="5100"/>
    <n v="0"/>
    <n v="5100"/>
    <n v="300"/>
  </r>
  <r>
    <n v="5841"/>
    <x v="20"/>
    <n v="23"/>
    <s v="ene"/>
    <n v="2025"/>
    <s v="Entrada"/>
    <x v="1"/>
    <x v="3"/>
    <n v="22"/>
    <n v="0"/>
    <n v="22"/>
    <n v="44000"/>
    <n v="0"/>
    <n v="44000"/>
    <n v="2000"/>
  </r>
  <r>
    <n v="5842"/>
    <x v="20"/>
    <n v="23"/>
    <s v="ene"/>
    <n v="2025"/>
    <s v="Entrada"/>
    <x v="1"/>
    <x v="5"/>
    <n v="3"/>
    <n v="0"/>
    <n v="3"/>
    <n v="1440"/>
    <n v="0"/>
    <n v="1440"/>
    <n v="480"/>
  </r>
  <r>
    <n v="5843"/>
    <x v="20"/>
    <n v="23"/>
    <s v="ene"/>
    <n v="2025"/>
    <s v="Entrada"/>
    <x v="1"/>
    <x v="0"/>
    <n v="2"/>
    <n v="0"/>
    <n v="2"/>
    <n v="1300"/>
    <n v="0"/>
    <n v="1300"/>
    <n v="650"/>
  </r>
  <r>
    <n v="5844"/>
    <x v="20"/>
    <n v="23"/>
    <s v="ene"/>
    <n v="2025"/>
    <s v="Salida"/>
    <x v="2"/>
    <x v="2"/>
    <n v="0"/>
    <n v="11"/>
    <n v="-11"/>
    <n v="0"/>
    <n v="16500"/>
    <n v="-16500"/>
    <n v="1500"/>
  </r>
  <r>
    <n v="5845"/>
    <x v="20"/>
    <n v="23"/>
    <s v="ene"/>
    <n v="2025"/>
    <s v="Entrada"/>
    <x v="1"/>
    <x v="4"/>
    <n v="19"/>
    <n v="0"/>
    <n v="19"/>
    <n v="950"/>
    <n v="0"/>
    <n v="950"/>
    <n v="50"/>
  </r>
  <r>
    <n v="5846"/>
    <x v="20"/>
    <n v="23"/>
    <s v="ene"/>
    <n v="2025"/>
    <s v="Salida"/>
    <x v="2"/>
    <x v="1"/>
    <n v="0"/>
    <n v="5"/>
    <n v="-5"/>
    <n v="0"/>
    <n v="7500"/>
    <n v="-7500"/>
    <n v="1500"/>
  </r>
  <r>
    <n v="5847"/>
    <x v="20"/>
    <n v="23"/>
    <s v="ene"/>
    <n v="2025"/>
    <s v="Salida"/>
    <x v="2"/>
    <x v="6"/>
    <n v="0"/>
    <n v="12"/>
    <n v="-12"/>
    <n v="0"/>
    <n v="4800"/>
    <n v="-4800"/>
    <n v="400"/>
  </r>
  <r>
    <n v="5848"/>
    <x v="20"/>
    <n v="23"/>
    <s v="ene"/>
    <n v="2025"/>
    <s v="Salida"/>
    <x v="2"/>
    <x v="3"/>
    <n v="0"/>
    <n v="3"/>
    <n v="-3"/>
    <n v="0"/>
    <n v="6900"/>
    <n v="-6900"/>
    <n v="2300"/>
  </r>
  <r>
    <n v="5849"/>
    <x v="20"/>
    <n v="23"/>
    <s v="ene"/>
    <n v="2025"/>
    <s v="Salida"/>
    <x v="2"/>
    <x v="5"/>
    <n v="0"/>
    <n v="10"/>
    <n v="-10"/>
    <n v="0"/>
    <n v="4500"/>
    <n v="-4500"/>
    <n v="450"/>
  </r>
  <r>
    <n v="5850"/>
    <x v="20"/>
    <n v="23"/>
    <s v="ene"/>
    <n v="2025"/>
    <s v="Salida"/>
    <x v="2"/>
    <x v="0"/>
    <n v="0"/>
    <n v="3"/>
    <n v="-3"/>
    <n v="0"/>
    <n v="2250"/>
    <n v="-2250"/>
    <n v="750"/>
  </r>
  <r>
    <n v="5851"/>
    <x v="20"/>
    <n v="23"/>
    <s v="ene"/>
    <n v="2025"/>
    <s v="Entrada"/>
    <x v="1"/>
    <x v="2"/>
    <n v="1"/>
    <n v="0"/>
    <n v="1"/>
    <n v="1200"/>
    <n v="0"/>
    <n v="1200"/>
    <n v="1200"/>
  </r>
  <r>
    <n v="5852"/>
    <x v="20"/>
    <n v="23"/>
    <s v="ene"/>
    <n v="2025"/>
    <s v="Entrada"/>
    <x v="1"/>
    <x v="4"/>
    <n v="22"/>
    <n v="0"/>
    <n v="22"/>
    <n v="1100"/>
    <n v="0"/>
    <n v="1100"/>
    <n v="50"/>
  </r>
  <r>
    <n v="5853"/>
    <x v="20"/>
    <n v="23"/>
    <s v="ene"/>
    <n v="2025"/>
    <s v="Entrada"/>
    <x v="1"/>
    <x v="1"/>
    <n v="2"/>
    <n v="0"/>
    <n v="2"/>
    <n v="2400"/>
    <n v="0"/>
    <n v="2400"/>
    <n v="1200"/>
  </r>
  <r>
    <n v="5854"/>
    <x v="20"/>
    <n v="23"/>
    <s v="ene"/>
    <n v="2025"/>
    <s v="Entrada"/>
    <x v="1"/>
    <x v="6"/>
    <n v="9"/>
    <n v="0"/>
    <n v="9"/>
    <n v="2700"/>
    <n v="0"/>
    <n v="2700"/>
    <n v="300"/>
  </r>
  <r>
    <n v="5855"/>
    <x v="20"/>
    <n v="23"/>
    <s v="ene"/>
    <n v="2025"/>
    <s v="Salida"/>
    <x v="2"/>
    <x v="3"/>
    <n v="0"/>
    <n v="17"/>
    <n v="-17"/>
    <n v="0"/>
    <n v="39100"/>
    <n v="-39100"/>
    <n v="2300"/>
  </r>
  <r>
    <n v="5856"/>
    <x v="20"/>
    <n v="23"/>
    <s v="ene"/>
    <n v="2025"/>
    <s v="Salida"/>
    <x v="2"/>
    <x v="5"/>
    <n v="0"/>
    <n v="19"/>
    <n v="-19"/>
    <n v="0"/>
    <n v="8550"/>
    <n v="-8550"/>
    <n v="450"/>
  </r>
  <r>
    <n v="5857"/>
    <x v="20"/>
    <n v="23"/>
    <s v="ene"/>
    <n v="2025"/>
    <s v="Salida"/>
    <x v="2"/>
    <x v="0"/>
    <n v="0"/>
    <n v="12"/>
    <n v="-12"/>
    <n v="0"/>
    <n v="9000"/>
    <n v="-9000"/>
    <n v="750"/>
  </r>
  <r>
    <n v="5858"/>
    <x v="20"/>
    <n v="23"/>
    <s v="ene"/>
    <n v="2025"/>
    <s v="Entrada"/>
    <x v="1"/>
    <x v="2"/>
    <n v="3"/>
    <n v="0"/>
    <n v="3"/>
    <n v="3600"/>
    <n v="0"/>
    <n v="3600"/>
    <n v="1200"/>
  </r>
  <r>
    <n v="5859"/>
    <x v="20"/>
    <n v="23"/>
    <s v="ene"/>
    <n v="2025"/>
    <s v="Salida"/>
    <x v="2"/>
    <x v="4"/>
    <n v="0"/>
    <n v="5"/>
    <n v="-5"/>
    <n v="0"/>
    <n v="350"/>
    <n v="-350"/>
    <n v="70"/>
  </r>
  <r>
    <n v="5860"/>
    <x v="20"/>
    <n v="23"/>
    <s v="ene"/>
    <n v="2025"/>
    <s v="Entrada"/>
    <x v="1"/>
    <x v="1"/>
    <n v="3"/>
    <n v="0"/>
    <n v="3"/>
    <n v="3600"/>
    <n v="0"/>
    <n v="3600"/>
    <n v="1200"/>
  </r>
  <r>
    <n v="5861"/>
    <x v="20"/>
    <n v="23"/>
    <s v="ene"/>
    <n v="2025"/>
    <s v="Salida"/>
    <x v="2"/>
    <x v="6"/>
    <n v="0"/>
    <n v="15"/>
    <n v="-15"/>
    <n v="0"/>
    <n v="6000"/>
    <n v="-6000"/>
    <n v="400"/>
  </r>
  <r>
    <n v="5862"/>
    <x v="20"/>
    <n v="23"/>
    <s v="ene"/>
    <n v="2025"/>
    <s v="Salida"/>
    <x v="2"/>
    <x v="3"/>
    <n v="0"/>
    <n v="17"/>
    <n v="-17"/>
    <n v="0"/>
    <n v="39100"/>
    <n v="-39100"/>
    <n v="2300"/>
  </r>
  <r>
    <n v="5863"/>
    <x v="20"/>
    <n v="23"/>
    <s v="ene"/>
    <n v="2025"/>
    <s v="Salida"/>
    <x v="2"/>
    <x v="5"/>
    <n v="0"/>
    <n v="16"/>
    <n v="-16"/>
    <n v="0"/>
    <n v="7200"/>
    <n v="-7200"/>
    <n v="450"/>
  </r>
  <r>
    <n v="5864"/>
    <x v="20"/>
    <n v="23"/>
    <s v="ene"/>
    <n v="2025"/>
    <s v="Entrada"/>
    <x v="1"/>
    <x v="0"/>
    <n v="7"/>
    <n v="0"/>
    <n v="7"/>
    <n v="4550"/>
    <n v="0"/>
    <n v="4550"/>
    <n v="650"/>
  </r>
  <r>
    <n v="5865"/>
    <x v="20"/>
    <n v="23"/>
    <s v="ene"/>
    <n v="2025"/>
    <s v="Entrada"/>
    <x v="1"/>
    <x v="2"/>
    <n v="15"/>
    <n v="0"/>
    <n v="15"/>
    <n v="18000"/>
    <n v="0"/>
    <n v="18000"/>
    <n v="1200"/>
  </r>
  <r>
    <n v="5866"/>
    <x v="20"/>
    <n v="23"/>
    <s v="ene"/>
    <n v="2025"/>
    <s v="Entrada"/>
    <x v="1"/>
    <x v="4"/>
    <n v="3"/>
    <n v="0"/>
    <n v="3"/>
    <n v="150"/>
    <n v="0"/>
    <n v="150"/>
    <n v="50"/>
  </r>
  <r>
    <n v="5867"/>
    <x v="20"/>
    <n v="23"/>
    <s v="ene"/>
    <n v="2025"/>
    <s v="Salida"/>
    <x v="2"/>
    <x v="1"/>
    <n v="0"/>
    <n v="16"/>
    <n v="-16"/>
    <n v="0"/>
    <n v="24000"/>
    <n v="-24000"/>
    <n v="1500"/>
  </r>
  <r>
    <n v="5868"/>
    <x v="20"/>
    <n v="23"/>
    <s v="ene"/>
    <n v="2025"/>
    <s v="Entrada"/>
    <x v="1"/>
    <x v="6"/>
    <n v="9"/>
    <n v="0"/>
    <n v="9"/>
    <n v="2700"/>
    <n v="0"/>
    <n v="2700"/>
    <n v="300"/>
  </r>
  <r>
    <n v="5869"/>
    <x v="20"/>
    <n v="23"/>
    <s v="ene"/>
    <n v="2025"/>
    <s v="Salida"/>
    <x v="2"/>
    <x v="3"/>
    <n v="0"/>
    <n v="14"/>
    <n v="-14"/>
    <n v="0"/>
    <n v="32200"/>
    <n v="-32200"/>
    <n v="2300"/>
  </r>
  <r>
    <n v="5870"/>
    <x v="20"/>
    <n v="23"/>
    <s v="ene"/>
    <n v="2025"/>
    <s v="Entrada"/>
    <x v="1"/>
    <x v="5"/>
    <n v="3"/>
    <n v="0"/>
    <n v="3"/>
    <n v="1440"/>
    <n v="0"/>
    <n v="1440"/>
    <n v="480"/>
  </r>
  <r>
    <n v="5871"/>
    <x v="20"/>
    <n v="23"/>
    <s v="ene"/>
    <n v="2025"/>
    <s v="Entrada"/>
    <x v="1"/>
    <x v="0"/>
    <n v="18"/>
    <n v="0"/>
    <n v="18"/>
    <n v="11700"/>
    <n v="0"/>
    <n v="11700"/>
    <n v="650"/>
  </r>
  <r>
    <n v="5872"/>
    <x v="20"/>
    <n v="23"/>
    <s v="ene"/>
    <n v="2025"/>
    <s v="Salida"/>
    <x v="2"/>
    <x v="2"/>
    <n v="0"/>
    <n v="17"/>
    <n v="-17"/>
    <n v="0"/>
    <n v="25500"/>
    <n v="-25500"/>
    <n v="1500"/>
  </r>
  <r>
    <n v="5873"/>
    <x v="20"/>
    <n v="23"/>
    <s v="ene"/>
    <n v="2025"/>
    <s v="Salida"/>
    <x v="2"/>
    <x v="4"/>
    <n v="0"/>
    <n v="17"/>
    <n v="-17"/>
    <n v="0"/>
    <n v="1190"/>
    <n v="-1190"/>
    <n v="70"/>
  </r>
  <r>
    <n v="5874"/>
    <x v="20"/>
    <n v="23"/>
    <s v="ene"/>
    <n v="2025"/>
    <s v="Salida"/>
    <x v="2"/>
    <x v="1"/>
    <n v="0"/>
    <n v="14"/>
    <n v="-14"/>
    <n v="0"/>
    <n v="21000"/>
    <n v="-21000"/>
    <n v="1500"/>
  </r>
  <r>
    <n v="5875"/>
    <x v="20"/>
    <n v="23"/>
    <s v="ene"/>
    <n v="2025"/>
    <s v="Entrada"/>
    <x v="1"/>
    <x v="6"/>
    <n v="5"/>
    <n v="0"/>
    <n v="5"/>
    <n v="1500"/>
    <n v="0"/>
    <n v="1500"/>
    <n v="300"/>
  </r>
  <r>
    <n v="5876"/>
    <x v="20"/>
    <n v="23"/>
    <s v="ene"/>
    <n v="2025"/>
    <s v="Entrada"/>
    <x v="1"/>
    <x v="3"/>
    <n v="3"/>
    <n v="0"/>
    <n v="3"/>
    <n v="6000"/>
    <n v="0"/>
    <n v="6000"/>
    <n v="2000"/>
  </r>
  <r>
    <n v="5877"/>
    <x v="20"/>
    <n v="23"/>
    <s v="ene"/>
    <n v="2025"/>
    <s v="Salida"/>
    <x v="2"/>
    <x v="5"/>
    <n v="0"/>
    <n v="17"/>
    <n v="-17"/>
    <n v="0"/>
    <n v="7650"/>
    <n v="-7650"/>
    <n v="450"/>
  </r>
  <r>
    <n v="5878"/>
    <x v="20"/>
    <n v="23"/>
    <s v="ene"/>
    <n v="2025"/>
    <s v="Entrada"/>
    <x v="1"/>
    <x v="0"/>
    <n v="2"/>
    <n v="0"/>
    <n v="2"/>
    <n v="1300"/>
    <n v="0"/>
    <n v="1300"/>
    <n v="650"/>
  </r>
  <r>
    <n v="5879"/>
    <x v="20"/>
    <n v="23"/>
    <s v="ene"/>
    <n v="2025"/>
    <s v="Entrada"/>
    <x v="1"/>
    <x v="2"/>
    <n v="2"/>
    <n v="0"/>
    <n v="2"/>
    <n v="2400"/>
    <n v="0"/>
    <n v="2400"/>
    <n v="1200"/>
  </r>
  <r>
    <n v="5880"/>
    <x v="20"/>
    <n v="23"/>
    <s v="ene"/>
    <n v="2025"/>
    <s v="Salida"/>
    <x v="2"/>
    <x v="4"/>
    <n v="0"/>
    <n v="17"/>
    <n v="-17"/>
    <n v="0"/>
    <n v="1190"/>
    <n v="-1190"/>
    <n v="70"/>
  </r>
  <r>
    <n v="5881"/>
    <x v="20"/>
    <n v="23"/>
    <s v="ene"/>
    <n v="2025"/>
    <s v="Entrada"/>
    <x v="1"/>
    <x v="1"/>
    <n v="18"/>
    <n v="0"/>
    <n v="18"/>
    <n v="21600"/>
    <n v="0"/>
    <n v="21600"/>
    <n v="1200"/>
  </r>
  <r>
    <n v="5882"/>
    <x v="20"/>
    <n v="23"/>
    <s v="ene"/>
    <n v="2025"/>
    <s v="Entrada"/>
    <x v="1"/>
    <x v="6"/>
    <n v="19"/>
    <n v="0"/>
    <n v="19"/>
    <n v="5700"/>
    <n v="0"/>
    <n v="5700"/>
    <n v="300"/>
  </r>
  <r>
    <n v="5883"/>
    <x v="20"/>
    <n v="23"/>
    <s v="ene"/>
    <n v="2025"/>
    <s v="Entrada"/>
    <x v="1"/>
    <x v="3"/>
    <n v="3"/>
    <n v="0"/>
    <n v="3"/>
    <n v="6000"/>
    <n v="0"/>
    <n v="6000"/>
    <n v="2000"/>
  </r>
  <r>
    <n v="5884"/>
    <x v="20"/>
    <n v="23"/>
    <s v="ene"/>
    <n v="2025"/>
    <s v="Salida"/>
    <x v="2"/>
    <x v="5"/>
    <n v="0"/>
    <n v="18"/>
    <n v="-18"/>
    <n v="0"/>
    <n v="8100"/>
    <n v="-8100"/>
    <n v="450"/>
  </r>
  <r>
    <n v="5885"/>
    <x v="20"/>
    <n v="23"/>
    <s v="ene"/>
    <n v="2025"/>
    <s v="Salida"/>
    <x v="2"/>
    <x v="0"/>
    <n v="0"/>
    <n v="12"/>
    <n v="-12"/>
    <n v="0"/>
    <n v="9000"/>
    <n v="-9000"/>
    <n v="750"/>
  </r>
  <r>
    <n v="5886"/>
    <x v="20"/>
    <n v="23"/>
    <s v="ene"/>
    <n v="2025"/>
    <s v="Entrada"/>
    <x v="1"/>
    <x v="2"/>
    <n v="4"/>
    <n v="0"/>
    <n v="4"/>
    <n v="4800"/>
    <n v="0"/>
    <n v="4800"/>
    <n v="1200"/>
  </r>
  <r>
    <n v="5887"/>
    <x v="20"/>
    <n v="23"/>
    <s v="ene"/>
    <n v="2025"/>
    <s v="Salida"/>
    <x v="2"/>
    <x v="4"/>
    <n v="0"/>
    <n v="12"/>
    <n v="-12"/>
    <n v="0"/>
    <n v="840"/>
    <n v="-840"/>
    <n v="70"/>
  </r>
  <r>
    <n v="5888"/>
    <x v="20"/>
    <n v="23"/>
    <s v="ene"/>
    <n v="2025"/>
    <s v="Salida"/>
    <x v="2"/>
    <x v="1"/>
    <n v="0"/>
    <n v="11"/>
    <n v="-11"/>
    <n v="0"/>
    <n v="16500"/>
    <n v="-16500"/>
    <n v="1500"/>
  </r>
  <r>
    <n v="5889"/>
    <x v="20"/>
    <n v="23"/>
    <s v="ene"/>
    <n v="2025"/>
    <s v="Entrada"/>
    <x v="1"/>
    <x v="6"/>
    <n v="18"/>
    <n v="0"/>
    <n v="18"/>
    <n v="5400"/>
    <n v="0"/>
    <n v="5400"/>
    <n v="300"/>
  </r>
  <r>
    <n v="5890"/>
    <x v="20"/>
    <n v="23"/>
    <s v="ene"/>
    <n v="2025"/>
    <s v="Salida"/>
    <x v="2"/>
    <x v="3"/>
    <n v="0"/>
    <n v="11"/>
    <n v="-11"/>
    <n v="0"/>
    <n v="25300"/>
    <n v="-25300"/>
    <n v="2300"/>
  </r>
  <r>
    <n v="5891"/>
    <x v="20"/>
    <n v="23"/>
    <s v="ene"/>
    <n v="2025"/>
    <s v="Salida"/>
    <x v="2"/>
    <x v="5"/>
    <n v="0"/>
    <n v="17"/>
    <n v="-17"/>
    <n v="0"/>
    <n v="7650"/>
    <n v="-7650"/>
    <n v="450"/>
  </r>
  <r>
    <n v="5892"/>
    <x v="20"/>
    <n v="23"/>
    <s v="ene"/>
    <n v="2025"/>
    <s v="Salida"/>
    <x v="2"/>
    <x v="0"/>
    <n v="0"/>
    <n v="19"/>
    <n v="-19"/>
    <n v="0"/>
    <n v="14250"/>
    <n v="-14250"/>
    <n v="750"/>
  </r>
  <r>
    <n v="5893"/>
    <x v="20"/>
    <n v="23"/>
    <s v="ene"/>
    <n v="2025"/>
    <s v="Entrada"/>
    <x v="1"/>
    <x v="2"/>
    <n v="21"/>
    <n v="0"/>
    <n v="21"/>
    <n v="25200"/>
    <n v="0"/>
    <n v="25200"/>
    <n v="1200"/>
  </r>
  <r>
    <n v="5894"/>
    <x v="20"/>
    <n v="23"/>
    <s v="ene"/>
    <n v="2025"/>
    <s v="Salida"/>
    <x v="2"/>
    <x v="4"/>
    <n v="0"/>
    <n v="15"/>
    <n v="-15"/>
    <n v="0"/>
    <n v="1050"/>
    <n v="-1050"/>
    <n v="70"/>
  </r>
  <r>
    <n v="5895"/>
    <x v="20"/>
    <n v="23"/>
    <s v="ene"/>
    <n v="2025"/>
    <s v="Salida"/>
    <x v="2"/>
    <x v="1"/>
    <n v="0"/>
    <n v="2"/>
    <n v="-2"/>
    <n v="0"/>
    <n v="3000"/>
    <n v="-3000"/>
    <n v="1500"/>
  </r>
  <r>
    <n v="5896"/>
    <x v="20"/>
    <n v="23"/>
    <s v="ene"/>
    <n v="2025"/>
    <s v="Entrada"/>
    <x v="1"/>
    <x v="6"/>
    <n v="3"/>
    <n v="0"/>
    <n v="3"/>
    <n v="900"/>
    <n v="0"/>
    <n v="900"/>
    <n v="300"/>
  </r>
  <r>
    <n v="5897"/>
    <x v="20"/>
    <n v="23"/>
    <s v="ene"/>
    <n v="2025"/>
    <s v="Entrada"/>
    <x v="1"/>
    <x v="3"/>
    <n v="4"/>
    <n v="0"/>
    <n v="4"/>
    <n v="8000"/>
    <n v="0"/>
    <n v="8000"/>
    <n v="2000"/>
  </r>
  <r>
    <n v="5898"/>
    <x v="20"/>
    <n v="23"/>
    <s v="ene"/>
    <n v="2025"/>
    <s v="Salida"/>
    <x v="2"/>
    <x v="5"/>
    <n v="0"/>
    <n v="18"/>
    <n v="-18"/>
    <n v="0"/>
    <n v="8100"/>
    <n v="-8100"/>
    <n v="450"/>
  </r>
  <r>
    <n v="5899"/>
    <x v="20"/>
    <n v="23"/>
    <s v="ene"/>
    <n v="2025"/>
    <s v="Salida"/>
    <x v="2"/>
    <x v="0"/>
    <n v="0"/>
    <n v="3"/>
    <n v="-3"/>
    <n v="0"/>
    <n v="2250"/>
    <n v="-2250"/>
    <n v="750"/>
  </r>
  <r>
    <n v="5900"/>
    <x v="20"/>
    <n v="23"/>
    <s v="ene"/>
    <n v="2025"/>
    <s v="Salida"/>
    <x v="2"/>
    <x v="2"/>
    <n v="0"/>
    <n v="17"/>
    <n v="-17"/>
    <n v="0"/>
    <n v="25500"/>
    <n v="-25500"/>
    <n v="1500"/>
  </r>
  <r>
    <n v="5901"/>
    <x v="20"/>
    <n v="23"/>
    <s v="ene"/>
    <n v="2025"/>
    <s v="Entrada"/>
    <x v="1"/>
    <x v="4"/>
    <n v="5"/>
    <n v="0"/>
    <n v="5"/>
    <n v="250"/>
    <n v="0"/>
    <n v="250"/>
    <n v="50"/>
  </r>
  <r>
    <n v="5902"/>
    <x v="20"/>
    <n v="23"/>
    <s v="ene"/>
    <n v="2025"/>
    <s v="Entrada"/>
    <x v="1"/>
    <x v="1"/>
    <n v="3"/>
    <n v="0"/>
    <n v="3"/>
    <n v="3600"/>
    <n v="0"/>
    <n v="3600"/>
    <n v="1200"/>
  </r>
  <r>
    <n v="5903"/>
    <x v="20"/>
    <n v="23"/>
    <s v="ene"/>
    <n v="2025"/>
    <s v="Entrada"/>
    <x v="1"/>
    <x v="6"/>
    <n v="3"/>
    <n v="0"/>
    <n v="3"/>
    <n v="900"/>
    <n v="0"/>
    <n v="900"/>
    <n v="300"/>
  </r>
  <r>
    <n v="5904"/>
    <x v="20"/>
    <n v="23"/>
    <s v="ene"/>
    <n v="2025"/>
    <s v="Entrada"/>
    <x v="1"/>
    <x v="3"/>
    <n v="4"/>
    <n v="0"/>
    <n v="4"/>
    <n v="8000"/>
    <n v="0"/>
    <n v="8000"/>
    <n v="2000"/>
  </r>
  <r>
    <n v="5905"/>
    <x v="20"/>
    <n v="23"/>
    <s v="ene"/>
    <n v="2025"/>
    <s v="Salida"/>
    <x v="2"/>
    <x v="5"/>
    <n v="0"/>
    <n v="17"/>
    <n v="-17"/>
    <n v="0"/>
    <n v="7650"/>
    <n v="-7650"/>
    <n v="450"/>
  </r>
  <r>
    <n v="5906"/>
    <x v="20"/>
    <n v="23"/>
    <s v="ene"/>
    <n v="2025"/>
    <s v="Entrada"/>
    <x v="1"/>
    <x v="0"/>
    <n v="7"/>
    <n v="0"/>
    <n v="7"/>
    <n v="4550"/>
    <n v="0"/>
    <n v="4550"/>
    <n v="650"/>
  </r>
  <r>
    <n v="5907"/>
    <x v="20"/>
    <n v="23"/>
    <s v="ene"/>
    <n v="2025"/>
    <s v="Salida"/>
    <x v="2"/>
    <x v="2"/>
    <n v="0"/>
    <n v="17"/>
    <n v="-17"/>
    <n v="0"/>
    <n v="25500"/>
    <n v="-25500"/>
    <n v="1500"/>
  </r>
  <r>
    <n v="5908"/>
    <x v="20"/>
    <n v="23"/>
    <s v="ene"/>
    <n v="2025"/>
    <s v="Entrada"/>
    <x v="1"/>
    <x v="4"/>
    <n v="3"/>
    <n v="0"/>
    <n v="3"/>
    <n v="150"/>
    <n v="0"/>
    <n v="150"/>
    <n v="50"/>
  </r>
  <r>
    <n v="5909"/>
    <x v="20"/>
    <n v="23"/>
    <s v="ene"/>
    <n v="2025"/>
    <s v="Salida"/>
    <x v="2"/>
    <x v="1"/>
    <n v="0"/>
    <n v="17"/>
    <n v="-17"/>
    <n v="0"/>
    <n v="25500"/>
    <n v="-25500"/>
    <n v="1500"/>
  </r>
  <r>
    <n v="5910"/>
    <x v="20"/>
    <n v="23"/>
    <s v="ene"/>
    <n v="2025"/>
    <s v="Salida"/>
    <x v="2"/>
    <x v="6"/>
    <n v="0"/>
    <n v="2"/>
    <n v="-2"/>
    <n v="0"/>
    <n v="800"/>
    <n v="-800"/>
    <n v="400"/>
  </r>
  <r>
    <n v="5911"/>
    <x v="20"/>
    <n v="23"/>
    <s v="ene"/>
    <n v="2025"/>
    <s v="Entrada"/>
    <x v="1"/>
    <x v="3"/>
    <n v="2"/>
    <n v="0"/>
    <n v="2"/>
    <n v="4000"/>
    <n v="0"/>
    <n v="4000"/>
    <n v="2000"/>
  </r>
  <r>
    <n v="5912"/>
    <x v="20"/>
    <n v="23"/>
    <s v="ene"/>
    <n v="2025"/>
    <s v="Entrada"/>
    <x v="1"/>
    <x v="5"/>
    <n v="11"/>
    <n v="0"/>
    <n v="11"/>
    <n v="5280"/>
    <n v="0"/>
    <n v="5280"/>
    <n v="480"/>
  </r>
  <r>
    <n v="5913"/>
    <x v="20"/>
    <n v="23"/>
    <s v="ene"/>
    <n v="2025"/>
    <s v="Entrada"/>
    <x v="1"/>
    <x v="0"/>
    <n v="3"/>
    <n v="0"/>
    <n v="3"/>
    <n v="1950"/>
    <n v="0"/>
    <n v="1950"/>
    <n v="650"/>
  </r>
  <r>
    <n v="5914"/>
    <x v="20"/>
    <n v="23"/>
    <s v="ene"/>
    <n v="2025"/>
    <s v="Salida"/>
    <x v="2"/>
    <x v="2"/>
    <n v="0"/>
    <n v="2"/>
    <n v="-2"/>
    <n v="0"/>
    <n v="3000"/>
    <n v="-3000"/>
    <n v="1500"/>
  </r>
  <r>
    <n v="5915"/>
    <x v="20"/>
    <n v="23"/>
    <s v="ene"/>
    <n v="2025"/>
    <s v="Entrada"/>
    <x v="1"/>
    <x v="4"/>
    <n v="3"/>
    <n v="0"/>
    <n v="3"/>
    <n v="150"/>
    <n v="0"/>
    <n v="150"/>
    <n v="50"/>
  </r>
  <r>
    <n v="5916"/>
    <x v="20"/>
    <n v="23"/>
    <s v="ene"/>
    <n v="2025"/>
    <s v="Entrada"/>
    <x v="1"/>
    <x v="1"/>
    <n v="3"/>
    <n v="0"/>
    <n v="3"/>
    <n v="3600"/>
    <n v="0"/>
    <n v="3600"/>
    <n v="1200"/>
  </r>
  <r>
    <n v="5917"/>
    <x v="20"/>
    <n v="23"/>
    <s v="ene"/>
    <n v="2025"/>
    <s v="Entrada"/>
    <x v="1"/>
    <x v="6"/>
    <n v="1"/>
    <n v="0"/>
    <n v="1"/>
    <n v="300"/>
    <n v="0"/>
    <n v="300"/>
    <n v="300"/>
  </r>
  <r>
    <n v="5918"/>
    <x v="20"/>
    <n v="23"/>
    <s v="ene"/>
    <n v="2025"/>
    <s v="Entrada"/>
    <x v="1"/>
    <x v="3"/>
    <n v="3"/>
    <n v="0"/>
    <n v="3"/>
    <n v="6000"/>
    <n v="0"/>
    <n v="6000"/>
    <n v="2000"/>
  </r>
  <r>
    <n v="5919"/>
    <x v="20"/>
    <n v="23"/>
    <s v="ene"/>
    <n v="2025"/>
    <s v="Entrada"/>
    <x v="1"/>
    <x v="5"/>
    <n v="3"/>
    <n v="0"/>
    <n v="3"/>
    <n v="1440"/>
    <n v="0"/>
    <n v="1440"/>
    <n v="480"/>
  </r>
  <r>
    <n v="5920"/>
    <x v="20"/>
    <n v="23"/>
    <s v="ene"/>
    <n v="2025"/>
    <s v="Entrada"/>
    <x v="1"/>
    <x v="0"/>
    <n v="19"/>
    <n v="0"/>
    <n v="19"/>
    <n v="12350"/>
    <n v="0"/>
    <n v="12350"/>
    <n v="650"/>
  </r>
  <r>
    <n v="5921"/>
    <x v="20"/>
    <n v="23"/>
    <s v="ene"/>
    <n v="2025"/>
    <s v="Entrada"/>
    <x v="1"/>
    <x v="2"/>
    <n v="18"/>
    <n v="0"/>
    <n v="18"/>
    <n v="21600"/>
    <n v="0"/>
    <n v="21600"/>
    <n v="1200"/>
  </r>
  <r>
    <n v="5922"/>
    <x v="20"/>
    <n v="23"/>
    <s v="ene"/>
    <n v="2025"/>
    <s v="Entrada"/>
    <x v="1"/>
    <x v="4"/>
    <n v="3"/>
    <n v="0"/>
    <n v="3"/>
    <n v="150"/>
    <n v="0"/>
    <n v="150"/>
    <n v="50"/>
  </r>
  <r>
    <n v="5923"/>
    <x v="20"/>
    <n v="23"/>
    <s v="ene"/>
    <n v="2025"/>
    <s v="Salida"/>
    <x v="2"/>
    <x v="1"/>
    <n v="0"/>
    <n v="13"/>
    <n v="-13"/>
    <n v="0"/>
    <n v="19500"/>
    <n v="-19500"/>
    <n v="1500"/>
  </r>
  <r>
    <n v="5924"/>
    <x v="20"/>
    <n v="23"/>
    <s v="ene"/>
    <n v="2025"/>
    <s v="Entrada"/>
    <x v="1"/>
    <x v="6"/>
    <n v="6"/>
    <n v="0"/>
    <n v="6"/>
    <n v="1800"/>
    <n v="0"/>
    <n v="1800"/>
    <n v="300"/>
  </r>
  <r>
    <n v="5925"/>
    <x v="20"/>
    <n v="23"/>
    <s v="ene"/>
    <n v="2025"/>
    <s v="Entrada"/>
    <x v="1"/>
    <x v="3"/>
    <n v="17"/>
    <n v="0"/>
    <n v="17"/>
    <n v="34000"/>
    <n v="0"/>
    <n v="34000"/>
    <n v="2000"/>
  </r>
  <r>
    <n v="5926"/>
    <x v="20"/>
    <n v="23"/>
    <s v="ene"/>
    <n v="2025"/>
    <s v="Salida"/>
    <x v="2"/>
    <x v="5"/>
    <n v="0"/>
    <n v="1"/>
    <n v="-1"/>
    <n v="0"/>
    <n v="450"/>
    <n v="-450"/>
    <n v="450"/>
  </r>
  <r>
    <n v="5927"/>
    <x v="20"/>
    <n v="23"/>
    <s v="ene"/>
    <n v="2025"/>
    <s v="Salida"/>
    <x v="2"/>
    <x v="0"/>
    <n v="0"/>
    <n v="17"/>
    <n v="-17"/>
    <n v="0"/>
    <n v="12750"/>
    <n v="-12750"/>
    <n v="750"/>
  </r>
  <r>
    <n v="5928"/>
    <x v="20"/>
    <n v="23"/>
    <s v="ene"/>
    <n v="2025"/>
    <s v="Entrada"/>
    <x v="1"/>
    <x v="2"/>
    <n v="3"/>
    <n v="0"/>
    <n v="3"/>
    <n v="3600"/>
    <n v="0"/>
    <n v="3600"/>
    <n v="1200"/>
  </r>
  <r>
    <n v="5929"/>
    <x v="20"/>
    <n v="23"/>
    <s v="ene"/>
    <n v="2025"/>
    <s v="Entrada"/>
    <x v="1"/>
    <x v="4"/>
    <n v="11"/>
    <n v="0"/>
    <n v="11"/>
    <n v="550"/>
    <n v="0"/>
    <n v="550"/>
    <n v="50"/>
  </r>
  <r>
    <n v="5930"/>
    <x v="20"/>
    <n v="23"/>
    <s v="ene"/>
    <n v="2025"/>
    <s v="Salida"/>
    <x v="2"/>
    <x v="1"/>
    <n v="0"/>
    <n v="15"/>
    <n v="-15"/>
    <n v="0"/>
    <n v="22500"/>
    <n v="-22500"/>
    <n v="1500"/>
  </r>
  <r>
    <n v="5931"/>
    <x v="20"/>
    <n v="23"/>
    <s v="ene"/>
    <n v="2025"/>
    <s v="Entrada"/>
    <x v="1"/>
    <x v="6"/>
    <n v="12"/>
    <n v="0"/>
    <n v="12"/>
    <n v="3600"/>
    <n v="0"/>
    <n v="3600"/>
    <n v="300"/>
  </r>
  <r>
    <n v="5932"/>
    <x v="20"/>
    <n v="23"/>
    <s v="ene"/>
    <n v="2025"/>
    <s v="Salida"/>
    <x v="2"/>
    <x v="3"/>
    <n v="0"/>
    <n v="13"/>
    <n v="-13"/>
    <n v="0"/>
    <n v="29900"/>
    <n v="-29900"/>
    <n v="2300"/>
  </r>
  <r>
    <n v="5933"/>
    <x v="20"/>
    <n v="23"/>
    <s v="ene"/>
    <n v="2025"/>
    <s v="Salida"/>
    <x v="2"/>
    <x v="5"/>
    <n v="0"/>
    <n v="17"/>
    <n v="-17"/>
    <n v="0"/>
    <n v="7650"/>
    <n v="-7650"/>
    <n v="450"/>
  </r>
  <r>
    <n v="5934"/>
    <x v="20"/>
    <n v="23"/>
    <s v="ene"/>
    <n v="2025"/>
    <s v="Entrada"/>
    <x v="1"/>
    <x v="0"/>
    <n v="7"/>
    <n v="0"/>
    <n v="7"/>
    <n v="4550"/>
    <n v="0"/>
    <n v="4550"/>
    <n v="650"/>
  </r>
  <r>
    <n v="5935"/>
    <x v="20"/>
    <n v="23"/>
    <s v="ene"/>
    <n v="2025"/>
    <s v="Entrada"/>
    <x v="1"/>
    <x v="2"/>
    <n v="11"/>
    <n v="0"/>
    <n v="11"/>
    <n v="13200"/>
    <n v="0"/>
    <n v="13200"/>
    <n v="1200"/>
  </r>
  <r>
    <n v="5936"/>
    <x v="20"/>
    <n v="23"/>
    <s v="ene"/>
    <n v="2025"/>
    <s v="Salida"/>
    <x v="2"/>
    <x v="4"/>
    <n v="0"/>
    <n v="10"/>
    <n v="-10"/>
    <n v="0"/>
    <n v="700"/>
    <n v="-700"/>
    <n v="70"/>
  </r>
  <r>
    <n v="5937"/>
    <x v="20"/>
    <n v="23"/>
    <s v="ene"/>
    <n v="2025"/>
    <s v="Salida"/>
    <x v="2"/>
    <x v="1"/>
    <n v="0"/>
    <n v="18"/>
    <n v="-18"/>
    <n v="0"/>
    <n v="27000"/>
    <n v="-27000"/>
    <n v="1500"/>
  </r>
  <r>
    <n v="5938"/>
    <x v="20"/>
    <n v="23"/>
    <s v="ene"/>
    <n v="2025"/>
    <s v="Entrada"/>
    <x v="1"/>
    <x v="6"/>
    <n v="19"/>
    <n v="0"/>
    <n v="19"/>
    <n v="5700"/>
    <n v="0"/>
    <n v="5700"/>
    <n v="300"/>
  </r>
  <r>
    <n v="5939"/>
    <x v="20"/>
    <n v="23"/>
    <s v="ene"/>
    <n v="2025"/>
    <s v="Salida"/>
    <x v="2"/>
    <x v="3"/>
    <n v="0"/>
    <n v="2"/>
    <n v="-2"/>
    <n v="0"/>
    <n v="4600"/>
    <n v="-4600"/>
    <n v="2300"/>
  </r>
  <r>
    <n v="5940"/>
    <x v="20"/>
    <n v="23"/>
    <s v="ene"/>
    <n v="2025"/>
    <s v="Entrada"/>
    <x v="1"/>
    <x v="5"/>
    <n v="21"/>
    <n v="0"/>
    <n v="21"/>
    <n v="10080"/>
    <n v="0"/>
    <n v="10080"/>
    <n v="480"/>
  </r>
  <r>
    <n v="5941"/>
    <x v="20"/>
    <n v="23"/>
    <s v="ene"/>
    <n v="2025"/>
    <s v="Entrada"/>
    <x v="1"/>
    <x v="0"/>
    <n v="15"/>
    <n v="0"/>
    <n v="15"/>
    <n v="9750"/>
    <n v="0"/>
    <n v="9750"/>
    <n v="650"/>
  </r>
  <r>
    <n v="5942"/>
    <x v="20"/>
    <n v="23"/>
    <s v="ene"/>
    <n v="2025"/>
    <s v="Salida"/>
    <x v="2"/>
    <x v="2"/>
    <n v="0"/>
    <n v="17"/>
    <n v="-17"/>
    <n v="0"/>
    <n v="25500"/>
    <n v="-25500"/>
    <n v="1500"/>
  </r>
  <r>
    <n v="5943"/>
    <x v="20"/>
    <n v="23"/>
    <s v="ene"/>
    <n v="2025"/>
    <s v="Salida"/>
    <x v="2"/>
    <x v="4"/>
    <n v="0"/>
    <n v="5"/>
    <n v="-5"/>
    <n v="0"/>
    <n v="350"/>
    <n v="-350"/>
    <n v="70"/>
  </r>
  <r>
    <n v="5944"/>
    <x v="20"/>
    <n v="23"/>
    <s v="ene"/>
    <n v="2025"/>
    <s v="Entrada"/>
    <x v="1"/>
    <x v="1"/>
    <n v="3"/>
    <n v="0"/>
    <n v="3"/>
    <n v="3600"/>
    <n v="0"/>
    <n v="3600"/>
    <n v="1200"/>
  </r>
  <r>
    <n v="5945"/>
    <x v="20"/>
    <n v="23"/>
    <s v="ene"/>
    <n v="2025"/>
    <s v="Salida"/>
    <x v="2"/>
    <x v="6"/>
    <n v="0"/>
    <n v="10"/>
    <n v="-10"/>
    <n v="0"/>
    <n v="4000"/>
    <n v="-4000"/>
    <n v="400"/>
  </r>
  <r>
    <n v="5946"/>
    <x v="20"/>
    <n v="23"/>
    <s v="ene"/>
    <n v="2025"/>
    <s v="Salida"/>
    <x v="2"/>
    <x v="3"/>
    <n v="0"/>
    <n v="17"/>
    <n v="-17"/>
    <n v="0"/>
    <n v="39100"/>
    <n v="-39100"/>
    <n v="2300"/>
  </r>
  <r>
    <n v="5947"/>
    <x v="20"/>
    <n v="23"/>
    <s v="ene"/>
    <n v="2025"/>
    <s v="Entrada"/>
    <x v="1"/>
    <x v="5"/>
    <n v="3"/>
    <n v="0"/>
    <n v="3"/>
    <n v="1440"/>
    <n v="0"/>
    <n v="1440"/>
    <n v="480"/>
  </r>
  <r>
    <n v="5948"/>
    <x v="20"/>
    <n v="23"/>
    <s v="ene"/>
    <n v="2025"/>
    <s v="Entrada"/>
    <x v="1"/>
    <x v="0"/>
    <n v="21"/>
    <n v="0"/>
    <n v="21"/>
    <n v="13650"/>
    <n v="0"/>
    <n v="13650"/>
    <n v="650"/>
  </r>
  <r>
    <n v="5949"/>
    <x v="20"/>
    <n v="23"/>
    <s v="ene"/>
    <n v="2025"/>
    <s v="Entrada"/>
    <x v="1"/>
    <x v="2"/>
    <n v="17"/>
    <n v="0"/>
    <n v="17"/>
    <n v="20400"/>
    <n v="0"/>
    <n v="20400"/>
    <n v="1200"/>
  </r>
  <r>
    <n v="5950"/>
    <x v="20"/>
    <n v="23"/>
    <s v="ene"/>
    <n v="2025"/>
    <s v="Salida"/>
    <x v="2"/>
    <x v="4"/>
    <n v="0"/>
    <n v="17"/>
    <n v="-17"/>
    <n v="0"/>
    <n v="1190"/>
    <n v="-1190"/>
    <n v="70"/>
  </r>
  <r>
    <n v="5951"/>
    <x v="20"/>
    <n v="23"/>
    <s v="ene"/>
    <n v="2025"/>
    <s v="Salida"/>
    <x v="2"/>
    <x v="1"/>
    <n v="0"/>
    <n v="2"/>
    <n v="-2"/>
    <n v="0"/>
    <n v="3000"/>
    <n v="-3000"/>
    <n v="1500"/>
  </r>
  <r>
    <n v="5952"/>
    <x v="20"/>
    <n v="23"/>
    <s v="ene"/>
    <n v="2025"/>
    <s v="Salida"/>
    <x v="2"/>
    <x v="6"/>
    <n v="0"/>
    <n v="17"/>
    <n v="-17"/>
    <n v="0"/>
    <n v="6800"/>
    <n v="-6800"/>
    <n v="400"/>
  </r>
  <r>
    <n v="5953"/>
    <x v="20"/>
    <n v="23"/>
    <s v="ene"/>
    <n v="2025"/>
    <s v="Salida"/>
    <x v="2"/>
    <x v="3"/>
    <n v="0"/>
    <n v="1"/>
    <n v="-1"/>
    <n v="0"/>
    <n v="2300"/>
    <n v="-2300"/>
    <n v="2300"/>
  </r>
  <r>
    <n v="5954"/>
    <x v="20"/>
    <n v="23"/>
    <s v="ene"/>
    <n v="2025"/>
    <s v="Entrada"/>
    <x v="1"/>
    <x v="5"/>
    <n v="17"/>
    <n v="0"/>
    <n v="17"/>
    <n v="8160"/>
    <n v="0"/>
    <n v="8160"/>
    <n v="480"/>
  </r>
  <r>
    <n v="5955"/>
    <x v="20"/>
    <n v="23"/>
    <s v="ene"/>
    <n v="2025"/>
    <s v="Salida"/>
    <x v="2"/>
    <x v="0"/>
    <n v="0"/>
    <n v="13"/>
    <n v="-13"/>
    <n v="0"/>
    <n v="9750"/>
    <n v="-9750"/>
    <n v="750"/>
  </r>
  <r>
    <n v="5956"/>
    <x v="20"/>
    <n v="23"/>
    <s v="ene"/>
    <n v="2025"/>
    <s v="Salida"/>
    <x v="2"/>
    <x v="2"/>
    <n v="0"/>
    <n v="17"/>
    <n v="-17"/>
    <n v="0"/>
    <n v="25500"/>
    <n v="-25500"/>
    <n v="1500"/>
  </r>
  <r>
    <n v="5957"/>
    <x v="20"/>
    <n v="23"/>
    <s v="ene"/>
    <n v="2025"/>
    <s v="Salida"/>
    <x v="2"/>
    <x v="4"/>
    <n v="0"/>
    <n v="5"/>
    <n v="-5"/>
    <n v="0"/>
    <n v="350"/>
    <n v="-350"/>
    <n v="70"/>
  </r>
  <r>
    <n v="5958"/>
    <x v="21"/>
    <n v="24"/>
    <s v="ene"/>
    <n v="2025"/>
    <s v="Salida"/>
    <x v="2"/>
    <x v="3"/>
    <n v="0"/>
    <n v="3"/>
    <n v="-3"/>
    <n v="0"/>
    <n v="6900"/>
    <n v="-6900"/>
    <n v="2300"/>
  </r>
  <r>
    <n v="5959"/>
    <x v="21"/>
    <n v="24"/>
    <s v="ene"/>
    <n v="2025"/>
    <s v="Entrada"/>
    <x v="1"/>
    <x v="5"/>
    <n v="3"/>
    <n v="0"/>
    <n v="3"/>
    <n v="1440"/>
    <n v="0"/>
    <n v="1440"/>
    <n v="480"/>
  </r>
  <r>
    <n v="5960"/>
    <x v="21"/>
    <n v="24"/>
    <s v="ene"/>
    <n v="2025"/>
    <s v="Entrada"/>
    <x v="1"/>
    <x v="0"/>
    <n v="13"/>
    <n v="0"/>
    <n v="13"/>
    <n v="8450"/>
    <n v="0"/>
    <n v="8450"/>
    <n v="650"/>
  </r>
  <r>
    <n v="5961"/>
    <x v="21"/>
    <n v="24"/>
    <s v="ene"/>
    <n v="2025"/>
    <s v="Entrada"/>
    <x v="1"/>
    <x v="2"/>
    <n v="18"/>
    <n v="0"/>
    <n v="18"/>
    <n v="21600"/>
    <n v="0"/>
    <n v="21600"/>
    <n v="1200"/>
  </r>
  <r>
    <n v="5962"/>
    <x v="21"/>
    <n v="24"/>
    <s v="ene"/>
    <n v="2025"/>
    <s v="Entrada"/>
    <x v="1"/>
    <x v="4"/>
    <n v="17"/>
    <n v="0"/>
    <n v="17"/>
    <n v="850"/>
    <n v="0"/>
    <n v="850"/>
    <n v="50"/>
  </r>
  <r>
    <n v="5963"/>
    <x v="21"/>
    <n v="24"/>
    <s v="ene"/>
    <n v="2025"/>
    <s v="Salida"/>
    <x v="2"/>
    <x v="1"/>
    <n v="0"/>
    <n v="19"/>
    <n v="-19"/>
    <n v="0"/>
    <n v="28500"/>
    <n v="-28500"/>
    <n v="1500"/>
  </r>
  <r>
    <n v="5964"/>
    <x v="21"/>
    <n v="24"/>
    <s v="ene"/>
    <n v="2025"/>
    <s v="Entrada"/>
    <x v="1"/>
    <x v="6"/>
    <n v="3"/>
    <n v="0"/>
    <n v="3"/>
    <n v="900"/>
    <n v="0"/>
    <n v="900"/>
    <n v="300"/>
  </r>
  <r>
    <n v="5965"/>
    <x v="21"/>
    <n v="24"/>
    <s v="ene"/>
    <n v="2025"/>
    <s v="Entrada"/>
    <x v="1"/>
    <x v="3"/>
    <n v="19"/>
    <n v="0"/>
    <n v="19"/>
    <n v="38000"/>
    <n v="0"/>
    <n v="38000"/>
    <n v="2000"/>
  </r>
  <r>
    <n v="5966"/>
    <x v="21"/>
    <n v="24"/>
    <s v="ene"/>
    <n v="2025"/>
    <s v="Salida"/>
    <x v="2"/>
    <x v="5"/>
    <n v="0"/>
    <n v="4"/>
    <n v="-4"/>
    <n v="0"/>
    <n v="1800"/>
    <n v="-1800"/>
    <n v="450"/>
  </r>
  <r>
    <n v="5967"/>
    <x v="21"/>
    <n v="24"/>
    <s v="ene"/>
    <n v="2025"/>
    <s v="Salida"/>
    <x v="2"/>
    <x v="0"/>
    <n v="0"/>
    <n v="17"/>
    <n v="-17"/>
    <n v="0"/>
    <n v="12750"/>
    <n v="-12750"/>
    <n v="750"/>
  </r>
  <r>
    <n v="5968"/>
    <x v="21"/>
    <n v="24"/>
    <s v="ene"/>
    <n v="2025"/>
    <s v="Salida"/>
    <x v="2"/>
    <x v="2"/>
    <n v="0"/>
    <n v="11"/>
    <n v="-11"/>
    <n v="0"/>
    <n v="16500"/>
    <n v="-16500"/>
    <n v="1500"/>
  </r>
  <r>
    <n v="5969"/>
    <x v="21"/>
    <n v="24"/>
    <s v="ene"/>
    <n v="2025"/>
    <s v="Entrada"/>
    <x v="1"/>
    <x v="4"/>
    <n v="11"/>
    <n v="0"/>
    <n v="11"/>
    <n v="550"/>
    <n v="0"/>
    <n v="550"/>
    <n v="50"/>
  </r>
  <r>
    <n v="5970"/>
    <x v="21"/>
    <n v="24"/>
    <s v="ene"/>
    <n v="2025"/>
    <s v="Entrada"/>
    <x v="1"/>
    <x v="1"/>
    <n v="3"/>
    <n v="0"/>
    <n v="3"/>
    <n v="3600"/>
    <n v="0"/>
    <n v="3600"/>
    <n v="1200"/>
  </r>
  <r>
    <n v="5971"/>
    <x v="21"/>
    <n v="24"/>
    <s v="ene"/>
    <n v="2025"/>
    <s v="Salida"/>
    <x v="2"/>
    <x v="6"/>
    <n v="0"/>
    <n v="20"/>
    <n v="-20"/>
    <n v="0"/>
    <n v="8000"/>
    <n v="-8000"/>
    <n v="400"/>
  </r>
  <r>
    <n v="5972"/>
    <x v="21"/>
    <n v="24"/>
    <s v="ene"/>
    <n v="2025"/>
    <s v="Entrada"/>
    <x v="1"/>
    <x v="3"/>
    <n v="13"/>
    <n v="0"/>
    <n v="13"/>
    <n v="26000"/>
    <n v="0"/>
    <n v="26000"/>
    <n v="2000"/>
  </r>
  <r>
    <n v="5973"/>
    <x v="21"/>
    <n v="24"/>
    <s v="ene"/>
    <n v="2025"/>
    <s v="Entrada"/>
    <x v="1"/>
    <x v="5"/>
    <n v="18"/>
    <n v="0"/>
    <n v="18"/>
    <n v="8640"/>
    <n v="0"/>
    <n v="8640"/>
    <n v="480"/>
  </r>
  <r>
    <n v="5974"/>
    <x v="21"/>
    <n v="24"/>
    <s v="ene"/>
    <n v="2025"/>
    <s v="Salida"/>
    <x v="2"/>
    <x v="0"/>
    <n v="0"/>
    <n v="5"/>
    <n v="-5"/>
    <n v="0"/>
    <n v="3750"/>
    <n v="-3750"/>
    <n v="750"/>
  </r>
  <r>
    <n v="5975"/>
    <x v="21"/>
    <n v="24"/>
    <s v="ene"/>
    <n v="2025"/>
    <s v="Entrada"/>
    <x v="1"/>
    <x v="2"/>
    <n v="3"/>
    <n v="0"/>
    <n v="3"/>
    <n v="3600"/>
    <n v="0"/>
    <n v="3600"/>
    <n v="1200"/>
  </r>
  <r>
    <n v="5976"/>
    <x v="21"/>
    <n v="24"/>
    <s v="ene"/>
    <n v="2025"/>
    <s v="Salida"/>
    <x v="2"/>
    <x v="4"/>
    <n v="0"/>
    <n v="3"/>
    <n v="-3"/>
    <n v="0"/>
    <n v="210"/>
    <n v="-210"/>
    <n v="70"/>
  </r>
  <r>
    <n v="5977"/>
    <x v="21"/>
    <n v="24"/>
    <s v="ene"/>
    <n v="2025"/>
    <s v="Salida"/>
    <x v="2"/>
    <x v="1"/>
    <n v="0"/>
    <n v="11"/>
    <n v="-11"/>
    <n v="0"/>
    <n v="16500"/>
    <n v="-16500"/>
    <n v="1500"/>
  </r>
  <r>
    <n v="5978"/>
    <x v="21"/>
    <n v="24"/>
    <s v="ene"/>
    <n v="2025"/>
    <s v="Entrada"/>
    <x v="1"/>
    <x v="6"/>
    <n v="3"/>
    <n v="0"/>
    <n v="3"/>
    <n v="900"/>
    <n v="0"/>
    <n v="900"/>
    <n v="300"/>
  </r>
  <r>
    <n v="5979"/>
    <x v="21"/>
    <n v="24"/>
    <s v="ene"/>
    <n v="2025"/>
    <s v="Entrada"/>
    <x v="1"/>
    <x v="3"/>
    <n v="13"/>
    <n v="0"/>
    <n v="13"/>
    <n v="26000"/>
    <n v="0"/>
    <n v="26000"/>
    <n v="2000"/>
  </r>
  <r>
    <n v="5980"/>
    <x v="21"/>
    <n v="24"/>
    <s v="ene"/>
    <n v="2025"/>
    <s v="Salida"/>
    <x v="2"/>
    <x v="5"/>
    <n v="0"/>
    <n v="15"/>
    <n v="-15"/>
    <n v="0"/>
    <n v="6750"/>
    <n v="-6750"/>
    <n v="450"/>
  </r>
  <r>
    <n v="5981"/>
    <x v="21"/>
    <n v="24"/>
    <s v="ene"/>
    <n v="2025"/>
    <s v="Entrada"/>
    <x v="1"/>
    <x v="0"/>
    <n v="3"/>
    <n v="0"/>
    <n v="3"/>
    <n v="1950"/>
    <n v="0"/>
    <n v="1950"/>
    <n v="650"/>
  </r>
  <r>
    <n v="5982"/>
    <x v="21"/>
    <n v="24"/>
    <s v="ene"/>
    <n v="2025"/>
    <s v="Salida"/>
    <x v="2"/>
    <x v="2"/>
    <n v="0"/>
    <n v="15"/>
    <n v="-15"/>
    <n v="0"/>
    <n v="22500"/>
    <n v="-22500"/>
    <n v="1500"/>
  </r>
  <r>
    <n v="5983"/>
    <x v="21"/>
    <n v="24"/>
    <s v="ene"/>
    <n v="2025"/>
    <s v="Entrada"/>
    <x v="1"/>
    <x v="4"/>
    <n v="21"/>
    <n v="0"/>
    <n v="21"/>
    <n v="1050"/>
    <n v="0"/>
    <n v="1050"/>
    <n v="50"/>
  </r>
  <r>
    <n v="5984"/>
    <x v="21"/>
    <n v="24"/>
    <s v="ene"/>
    <n v="2025"/>
    <s v="Salida"/>
    <x v="3"/>
    <x v="1"/>
    <n v="0"/>
    <n v="17"/>
    <n v="-17"/>
    <n v="0"/>
    <n v="25500"/>
    <n v="-25500"/>
    <n v="1500"/>
  </r>
  <r>
    <n v="5985"/>
    <x v="21"/>
    <n v="24"/>
    <s v="ene"/>
    <n v="2025"/>
    <s v="Salida"/>
    <x v="2"/>
    <x v="6"/>
    <n v="0"/>
    <n v="10"/>
    <n v="-10"/>
    <n v="0"/>
    <n v="4000"/>
    <n v="-4000"/>
    <n v="400"/>
  </r>
  <r>
    <n v="5986"/>
    <x v="21"/>
    <n v="24"/>
    <s v="ene"/>
    <n v="2025"/>
    <s v="Entrada"/>
    <x v="1"/>
    <x v="3"/>
    <n v="18"/>
    <n v="0"/>
    <n v="18"/>
    <n v="36000"/>
    <n v="0"/>
    <n v="36000"/>
    <n v="2000"/>
  </r>
  <r>
    <n v="5987"/>
    <x v="21"/>
    <n v="24"/>
    <s v="ene"/>
    <n v="2025"/>
    <s v="Salida"/>
    <x v="2"/>
    <x v="5"/>
    <n v="0"/>
    <n v="17"/>
    <n v="-17"/>
    <n v="0"/>
    <n v="7650"/>
    <n v="-7650"/>
    <n v="450"/>
  </r>
  <r>
    <n v="5988"/>
    <x v="21"/>
    <n v="24"/>
    <s v="ene"/>
    <n v="2025"/>
    <s v="Entrada"/>
    <x v="1"/>
    <x v="0"/>
    <n v="5"/>
    <n v="0"/>
    <n v="5"/>
    <n v="3250"/>
    <n v="0"/>
    <n v="3250"/>
    <n v="650"/>
  </r>
  <r>
    <n v="5989"/>
    <x v="21"/>
    <n v="24"/>
    <s v="ene"/>
    <n v="2025"/>
    <s v="Salida"/>
    <x v="3"/>
    <x v="2"/>
    <n v="0"/>
    <n v="16"/>
    <n v="-16"/>
    <n v="0"/>
    <n v="24000"/>
    <n v="-24000"/>
    <n v="1500"/>
  </r>
  <r>
    <n v="5990"/>
    <x v="22"/>
    <n v="25"/>
    <s v="ene"/>
    <n v="2025"/>
    <s v="Entrada"/>
    <x v="1"/>
    <x v="4"/>
    <n v="1"/>
    <n v="0"/>
    <n v="1"/>
    <n v="50"/>
    <n v="0"/>
    <n v="50"/>
    <n v="50"/>
  </r>
  <r>
    <n v="5991"/>
    <x v="22"/>
    <n v="25"/>
    <s v="ene"/>
    <n v="2025"/>
    <s v="Entrada"/>
    <x v="1"/>
    <x v="1"/>
    <n v="7"/>
    <n v="0"/>
    <n v="7"/>
    <n v="8400"/>
    <n v="0"/>
    <n v="8400"/>
    <n v="1200"/>
  </r>
  <r>
    <n v="5992"/>
    <x v="22"/>
    <n v="25"/>
    <s v="ene"/>
    <n v="2025"/>
    <s v="Entrada"/>
    <x v="1"/>
    <x v="6"/>
    <n v="16"/>
    <n v="0"/>
    <n v="16"/>
    <n v="4800"/>
    <n v="0"/>
    <n v="4800"/>
    <n v="300"/>
  </r>
  <r>
    <n v="5993"/>
    <x v="22"/>
    <n v="25"/>
    <s v="ene"/>
    <n v="2025"/>
    <s v="Salida"/>
    <x v="2"/>
    <x v="3"/>
    <n v="0"/>
    <n v="17"/>
    <n v="-17"/>
    <n v="0"/>
    <n v="39100"/>
    <n v="-39100"/>
    <n v="2300"/>
  </r>
  <r>
    <n v="5994"/>
    <x v="22"/>
    <n v="25"/>
    <s v="ene"/>
    <n v="2025"/>
    <s v="Salida"/>
    <x v="2"/>
    <x v="5"/>
    <n v="0"/>
    <n v="17"/>
    <n v="-17"/>
    <n v="0"/>
    <n v="7650"/>
    <n v="-7650"/>
    <n v="450"/>
  </r>
  <r>
    <n v="5995"/>
    <x v="22"/>
    <n v="25"/>
    <s v="ene"/>
    <n v="2025"/>
    <s v="Salida"/>
    <x v="2"/>
    <x v="0"/>
    <n v="0"/>
    <n v="13"/>
    <n v="-13"/>
    <n v="0"/>
    <n v="9750"/>
    <n v="-9750"/>
    <n v="750"/>
  </r>
  <r>
    <n v="5996"/>
    <x v="22"/>
    <n v="25"/>
    <s v="ene"/>
    <n v="2025"/>
    <s v="Salida"/>
    <x v="2"/>
    <x v="2"/>
    <n v="0"/>
    <n v="16"/>
    <n v="-16"/>
    <n v="0"/>
    <n v="24000"/>
    <n v="-24000"/>
    <n v="1500"/>
  </r>
  <r>
    <n v="5997"/>
    <x v="22"/>
    <n v="25"/>
    <s v="ene"/>
    <n v="2025"/>
    <s v="Salida"/>
    <x v="2"/>
    <x v="4"/>
    <n v="0"/>
    <n v="3"/>
    <n v="-3"/>
    <n v="0"/>
    <n v="210"/>
    <n v="-210"/>
    <n v="70"/>
  </r>
  <r>
    <n v="5998"/>
    <x v="22"/>
    <n v="25"/>
    <s v="ene"/>
    <n v="2025"/>
    <s v="Salida"/>
    <x v="2"/>
    <x v="1"/>
    <n v="0"/>
    <n v="2"/>
    <n v="-2"/>
    <n v="0"/>
    <n v="3000"/>
    <n v="-3000"/>
    <n v="1500"/>
  </r>
  <r>
    <n v="5999"/>
    <x v="22"/>
    <n v="25"/>
    <s v="ene"/>
    <n v="2025"/>
    <s v="Salida"/>
    <x v="2"/>
    <x v="6"/>
    <n v="0"/>
    <n v="17"/>
    <n v="-17"/>
    <n v="0"/>
    <n v="6800"/>
    <n v="-6800"/>
    <n v="400"/>
  </r>
  <r>
    <n v="6000"/>
    <x v="22"/>
    <n v="25"/>
    <s v="ene"/>
    <n v="2025"/>
    <s v="Salida"/>
    <x v="2"/>
    <x v="3"/>
    <n v="0"/>
    <n v="2"/>
    <n v="-2"/>
    <n v="0"/>
    <n v="4600"/>
    <n v="-4600"/>
    <n v="2300"/>
  </r>
  <r>
    <n v="6001"/>
    <x v="22"/>
    <n v="25"/>
    <s v="ene"/>
    <n v="2025"/>
    <s v="Entrada"/>
    <x v="1"/>
    <x v="5"/>
    <n v="8"/>
    <n v="0"/>
    <n v="8"/>
    <n v="3840"/>
    <n v="0"/>
    <n v="3840"/>
    <n v="480"/>
  </r>
  <r>
    <n v="6002"/>
    <x v="22"/>
    <n v="25"/>
    <s v="ene"/>
    <n v="2025"/>
    <s v="Salida"/>
    <x v="2"/>
    <x v="0"/>
    <n v="0"/>
    <n v="17"/>
    <n v="-17"/>
    <n v="0"/>
    <n v="12750"/>
    <n v="-12750"/>
    <n v="750"/>
  </r>
  <r>
    <n v="6003"/>
    <x v="22"/>
    <n v="25"/>
    <s v="ene"/>
    <n v="2025"/>
    <s v="Salida"/>
    <x v="2"/>
    <x v="2"/>
    <n v="0"/>
    <n v="10"/>
    <n v="-10"/>
    <n v="0"/>
    <n v="15000"/>
    <n v="-15000"/>
    <n v="1500"/>
  </r>
  <r>
    <n v="6004"/>
    <x v="22"/>
    <n v="25"/>
    <s v="ene"/>
    <n v="2025"/>
    <s v="Salida"/>
    <x v="2"/>
    <x v="4"/>
    <n v="0"/>
    <n v="15"/>
    <n v="-15"/>
    <n v="0"/>
    <n v="1050"/>
    <n v="-1050"/>
    <n v="70"/>
  </r>
  <r>
    <n v="6005"/>
    <x v="22"/>
    <n v="25"/>
    <s v="ene"/>
    <n v="2025"/>
    <s v="Salida"/>
    <x v="2"/>
    <x v="1"/>
    <n v="0"/>
    <n v="17"/>
    <n v="-17"/>
    <n v="0"/>
    <n v="25500"/>
    <n v="-25500"/>
    <n v="1500"/>
  </r>
  <r>
    <n v="6006"/>
    <x v="22"/>
    <n v="25"/>
    <s v="ene"/>
    <n v="2025"/>
    <s v="Salida"/>
    <x v="2"/>
    <x v="6"/>
    <n v="0"/>
    <n v="3"/>
    <n v="-3"/>
    <n v="0"/>
    <n v="1200"/>
    <n v="-1200"/>
    <n v="400"/>
  </r>
  <r>
    <n v="6007"/>
    <x v="22"/>
    <n v="25"/>
    <s v="ene"/>
    <n v="2025"/>
    <s v="Salida"/>
    <x v="2"/>
    <x v="3"/>
    <n v="0"/>
    <n v="17"/>
    <n v="-17"/>
    <n v="0"/>
    <n v="39100"/>
    <n v="-39100"/>
    <n v="2300"/>
  </r>
  <r>
    <n v="6008"/>
    <x v="22"/>
    <n v="25"/>
    <s v="ene"/>
    <n v="2025"/>
    <s v="Salida"/>
    <x v="2"/>
    <x v="5"/>
    <n v="0"/>
    <n v="11"/>
    <n v="-11"/>
    <n v="0"/>
    <n v="4950"/>
    <n v="-4950"/>
    <n v="450"/>
  </r>
  <r>
    <n v="6009"/>
    <x v="22"/>
    <n v="25"/>
    <s v="ene"/>
    <n v="2025"/>
    <s v="Entrada"/>
    <x v="1"/>
    <x v="0"/>
    <n v="4"/>
    <n v="0"/>
    <n v="4"/>
    <n v="2600"/>
    <n v="0"/>
    <n v="2600"/>
    <n v="650"/>
  </r>
  <r>
    <n v="6010"/>
    <x v="22"/>
    <n v="25"/>
    <s v="ene"/>
    <n v="2025"/>
    <s v="Entrada"/>
    <x v="1"/>
    <x v="2"/>
    <n v="16"/>
    <n v="0"/>
    <n v="16"/>
    <n v="19200"/>
    <n v="0"/>
    <n v="19200"/>
    <n v="1200"/>
  </r>
  <r>
    <n v="6011"/>
    <x v="22"/>
    <n v="25"/>
    <s v="ene"/>
    <n v="2025"/>
    <s v="Entrada"/>
    <x v="1"/>
    <x v="4"/>
    <n v="3"/>
    <n v="0"/>
    <n v="3"/>
    <n v="150"/>
    <n v="0"/>
    <n v="150"/>
    <n v="50"/>
  </r>
  <r>
    <n v="6012"/>
    <x v="22"/>
    <n v="25"/>
    <s v="ene"/>
    <n v="2025"/>
    <s v="Salida"/>
    <x v="2"/>
    <x v="1"/>
    <n v="0"/>
    <n v="2"/>
    <n v="-2"/>
    <n v="0"/>
    <n v="3000"/>
    <n v="-3000"/>
    <n v="1500"/>
  </r>
  <r>
    <n v="6013"/>
    <x v="22"/>
    <n v="25"/>
    <s v="ene"/>
    <n v="2025"/>
    <s v="Salida"/>
    <x v="2"/>
    <x v="6"/>
    <n v="0"/>
    <n v="17"/>
    <n v="-17"/>
    <n v="0"/>
    <n v="6800"/>
    <n v="-6800"/>
    <n v="400"/>
  </r>
  <r>
    <n v="6014"/>
    <x v="22"/>
    <n v="25"/>
    <s v="ene"/>
    <n v="2025"/>
    <s v="Entrada"/>
    <x v="1"/>
    <x v="3"/>
    <n v="3"/>
    <n v="0"/>
    <n v="3"/>
    <n v="6000"/>
    <n v="0"/>
    <n v="6000"/>
    <n v="2000"/>
  </r>
  <r>
    <n v="6015"/>
    <x v="22"/>
    <n v="25"/>
    <s v="ene"/>
    <n v="2025"/>
    <s v="Entrada"/>
    <x v="1"/>
    <x v="5"/>
    <n v="3"/>
    <n v="0"/>
    <n v="3"/>
    <n v="1440"/>
    <n v="0"/>
    <n v="1440"/>
    <n v="480"/>
  </r>
  <r>
    <n v="6016"/>
    <x v="22"/>
    <n v="25"/>
    <s v="ene"/>
    <n v="2025"/>
    <s v="Entrada"/>
    <x v="1"/>
    <x v="0"/>
    <n v="3"/>
    <n v="0"/>
    <n v="3"/>
    <n v="1950"/>
    <n v="0"/>
    <n v="1950"/>
    <n v="650"/>
  </r>
  <r>
    <n v="6017"/>
    <x v="22"/>
    <n v="25"/>
    <s v="ene"/>
    <n v="2025"/>
    <s v="Salida"/>
    <x v="2"/>
    <x v="2"/>
    <n v="0"/>
    <n v="18"/>
    <n v="-18"/>
    <n v="0"/>
    <n v="27000"/>
    <n v="-27000"/>
    <n v="1500"/>
  </r>
  <r>
    <n v="6018"/>
    <x v="22"/>
    <n v="25"/>
    <s v="ene"/>
    <n v="2025"/>
    <s v="Entrada"/>
    <x v="1"/>
    <x v="4"/>
    <n v="15"/>
    <n v="0"/>
    <n v="15"/>
    <n v="750"/>
    <n v="0"/>
    <n v="750"/>
    <n v="50"/>
  </r>
  <r>
    <n v="6019"/>
    <x v="22"/>
    <n v="25"/>
    <s v="ene"/>
    <n v="2025"/>
    <s v="Salida"/>
    <x v="2"/>
    <x v="1"/>
    <n v="0"/>
    <n v="13"/>
    <n v="-13"/>
    <n v="0"/>
    <n v="19500"/>
    <n v="-19500"/>
    <n v="1500"/>
  </r>
  <r>
    <n v="6020"/>
    <x v="22"/>
    <n v="25"/>
    <s v="ene"/>
    <n v="2025"/>
    <s v="Salida"/>
    <x v="2"/>
    <x v="6"/>
    <n v="0"/>
    <n v="17"/>
    <n v="-17"/>
    <n v="0"/>
    <n v="6800"/>
    <n v="-6800"/>
    <n v="400"/>
  </r>
  <r>
    <n v="6021"/>
    <x v="22"/>
    <n v="25"/>
    <s v="ene"/>
    <n v="2025"/>
    <s v="Entrada"/>
    <x v="1"/>
    <x v="3"/>
    <n v="2"/>
    <n v="0"/>
    <n v="2"/>
    <n v="4000"/>
    <n v="0"/>
    <n v="4000"/>
    <n v="2000"/>
  </r>
  <r>
    <n v="6022"/>
    <x v="22"/>
    <n v="25"/>
    <s v="ene"/>
    <n v="2025"/>
    <s v="Entrada"/>
    <x v="1"/>
    <x v="5"/>
    <n v="3"/>
    <n v="0"/>
    <n v="3"/>
    <n v="1440"/>
    <n v="0"/>
    <n v="1440"/>
    <n v="480"/>
  </r>
  <r>
    <n v="6023"/>
    <x v="22"/>
    <n v="25"/>
    <s v="ene"/>
    <n v="2025"/>
    <s v="Salida"/>
    <x v="2"/>
    <x v="0"/>
    <n v="0"/>
    <n v="20"/>
    <n v="-20"/>
    <n v="0"/>
    <n v="15000"/>
    <n v="-15000"/>
    <n v="750"/>
  </r>
  <r>
    <n v="6024"/>
    <x v="22"/>
    <n v="25"/>
    <s v="ene"/>
    <n v="2025"/>
    <s v="Salida"/>
    <x v="2"/>
    <x v="2"/>
    <n v="0"/>
    <n v="18"/>
    <n v="-18"/>
    <n v="0"/>
    <n v="27000"/>
    <n v="-27000"/>
    <n v="1500"/>
  </r>
  <r>
    <n v="6025"/>
    <x v="22"/>
    <n v="25"/>
    <s v="ene"/>
    <n v="2025"/>
    <s v="Salida"/>
    <x v="2"/>
    <x v="4"/>
    <n v="0"/>
    <n v="3"/>
    <n v="-3"/>
    <n v="0"/>
    <n v="210"/>
    <n v="-210"/>
    <n v="70"/>
  </r>
  <r>
    <n v="6026"/>
    <x v="22"/>
    <n v="25"/>
    <s v="ene"/>
    <n v="2025"/>
    <s v="Salida"/>
    <x v="2"/>
    <x v="1"/>
    <n v="0"/>
    <n v="2"/>
    <n v="-2"/>
    <n v="0"/>
    <n v="3000"/>
    <n v="-3000"/>
    <n v="1500"/>
  </r>
  <r>
    <n v="6027"/>
    <x v="22"/>
    <n v="25"/>
    <s v="ene"/>
    <n v="2025"/>
    <s v="Entrada"/>
    <x v="1"/>
    <x v="6"/>
    <n v="3"/>
    <n v="0"/>
    <n v="3"/>
    <n v="900"/>
    <n v="0"/>
    <n v="900"/>
    <n v="300"/>
  </r>
  <r>
    <n v="6028"/>
    <x v="22"/>
    <n v="25"/>
    <s v="ene"/>
    <n v="2025"/>
    <s v="Entrada"/>
    <x v="1"/>
    <x v="3"/>
    <n v="13"/>
    <n v="0"/>
    <n v="13"/>
    <n v="26000"/>
    <n v="0"/>
    <n v="26000"/>
    <n v="2000"/>
  </r>
  <r>
    <n v="6029"/>
    <x v="22"/>
    <n v="25"/>
    <s v="ene"/>
    <n v="2025"/>
    <s v="Entrada"/>
    <x v="1"/>
    <x v="5"/>
    <n v="1"/>
    <n v="0"/>
    <n v="1"/>
    <n v="480"/>
    <n v="0"/>
    <n v="480"/>
    <n v="480"/>
  </r>
  <r>
    <n v="6030"/>
    <x v="22"/>
    <n v="25"/>
    <s v="ene"/>
    <n v="2025"/>
    <s v="Salida"/>
    <x v="2"/>
    <x v="0"/>
    <n v="0"/>
    <n v="10"/>
    <n v="-10"/>
    <n v="0"/>
    <n v="7500"/>
    <n v="-7500"/>
    <n v="750"/>
  </r>
  <r>
    <n v="6031"/>
    <x v="22"/>
    <n v="25"/>
    <s v="ene"/>
    <n v="2025"/>
    <s v="Entrada"/>
    <x v="1"/>
    <x v="2"/>
    <n v="14"/>
    <n v="0"/>
    <n v="14"/>
    <n v="16800"/>
    <n v="0"/>
    <n v="16800"/>
    <n v="1200"/>
  </r>
  <r>
    <n v="6032"/>
    <x v="22"/>
    <n v="25"/>
    <s v="ene"/>
    <n v="2025"/>
    <s v="Salida"/>
    <x v="2"/>
    <x v="4"/>
    <n v="0"/>
    <n v="15"/>
    <n v="-15"/>
    <n v="0"/>
    <n v="1050"/>
    <n v="-1050"/>
    <n v="70"/>
  </r>
  <r>
    <n v="6033"/>
    <x v="22"/>
    <n v="25"/>
    <s v="ene"/>
    <n v="2025"/>
    <s v="Entrada"/>
    <x v="1"/>
    <x v="1"/>
    <n v="17"/>
    <n v="0"/>
    <n v="17"/>
    <n v="20400"/>
    <n v="0"/>
    <n v="20400"/>
    <n v="1200"/>
  </r>
  <r>
    <n v="6034"/>
    <x v="22"/>
    <n v="25"/>
    <s v="ene"/>
    <n v="2025"/>
    <s v="Salida"/>
    <x v="2"/>
    <x v="6"/>
    <n v="0"/>
    <n v="17"/>
    <n v="-17"/>
    <n v="0"/>
    <n v="6800"/>
    <n v="-6800"/>
    <n v="400"/>
  </r>
  <r>
    <n v="6035"/>
    <x v="22"/>
    <n v="25"/>
    <s v="ene"/>
    <n v="2025"/>
    <s v="Salida"/>
    <x v="2"/>
    <x v="3"/>
    <n v="0"/>
    <n v="17"/>
    <n v="-17"/>
    <n v="0"/>
    <n v="39100"/>
    <n v="-39100"/>
    <n v="2300"/>
  </r>
  <r>
    <n v="6036"/>
    <x v="22"/>
    <n v="25"/>
    <s v="ene"/>
    <n v="2025"/>
    <s v="Entrada"/>
    <x v="1"/>
    <x v="5"/>
    <n v="3"/>
    <n v="0"/>
    <n v="3"/>
    <n v="1440"/>
    <n v="0"/>
    <n v="1440"/>
    <n v="480"/>
  </r>
  <r>
    <n v="6037"/>
    <x v="22"/>
    <n v="25"/>
    <s v="ene"/>
    <n v="2025"/>
    <s v="Salida"/>
    <x v="2"/>
    <x v="0"/>
    <n v="0"/>
    <n v="18"/>
    <n v="-18"/>
    <n v="0"/>
    <n v="13500"/>
    <n v="-13500"/>
    <n v="750"/>
  </r>
  <r>
    <n v="6038"/>
    <x v="22"/>
    <n v="25"/>
    <s v="ene"/>
    <n v="2025"/>
    <s v="Salida"/>
    <x v="2"/>
    <x v="2"/>
    <n v="0"/>
    <n v="4"/>
    <n v="-4"/>
    <n v="0"/>
    <n v="6000"/>
    <n v="-6000"/>
    <n v="1500"/>
  </r>
  <r>
    <n v="6039"/>
    <x v="22"/>
    <n v="25"/>
    <s v="ene"/>
    <n v="2025"/>
    <s v="Salida"/>
    <x v="2"/>
    <x v="4"/>
    <n v="0"/>
    <n v="5"/>
    <n v="-5"/>
    <n v="0"/>
    <n v="350"/>
    <n v="-350"/>
    <n v="70"/>
  </r>
  <r>
    <n v="6040"/>
    <x v="22"/>
    <n v="25"/>
    <s v="ene"/>
    <n v="2025"/>
    <s v="Entrada"/>
    <x v="1"/>
    <x v="1"/>
    <n v="3"/>
    <n v="0"/>
    <n v="3"/>
    <n v="3600"/>
    <n v="0"/>
    <n v="3600"/>
    <n v="1200"/>
  </r>
  <r>
    <n v="6041"/>
    <x v="22"/>
    <n v="25"/>
    <s v="ene"/>
    <n v="2025"/>
    <s v="Salida"/>
    <x v="2"/>
    <x v="6"/>
    <n v="0"/>
    <n v="20"/>
    <n v="-20"/>
    <n v="0"/>
    <n v="8000"/>
    <n v="-8000"/>
    <n v="400"/>
  </r>
  <r>
    <n v="6042"/>
    <x v="22"/>
    <n v="25"/>
    <s v="ene"/>
    <n v="2025"/>
    <s v="Entrada"/>
    <x v="1"/>
    <x v="3"/>
    <n v="11"/>
    <n v="0"/>
    <n v="11"/>
    <n v="22000"/>
    <n v="0"/>
    <n v="22000"/>
    <n v="2000"/>
  </r>
  <r>
    <n v="6043"/>
    <x v="22"/>
    <n v="25"/>
    <s v="ene"/>
    <n v="2025"/>
    <s v="Salida"/>
    <x v="2"/>
    <x v="5"/>
    <n v="0"/>
    <n v="17"/>
    <n v="-17"/>
    <n v="0"/>
    <n v="7650"/>
    <n v="-7650"/>
    <n v="450"/>
  </r>
  <r>
    <n v="6044"/>
    <x v="22"/>
    <n v="25"/>
    <s v="ene"/>
    <n v="2025"/>
    <s v="Entrada"/>
    <x v="1"/>
    <x v="0"/>
    <n v="4"/>
    <n v="0"/>
    <n v="4"/>
    <n v="2600"/>
    <n v="0"/>
    <n v="2600"/>
    <n v="650"/>
  </r>
  <r>
    <n v="6045"/>
    <x v="22"/>
    <n v="25"/>
    <s v="ene"/>
    <n v="2025"/>
    <s v="Entrada"/>
    <x v="1"/>
    <x v="2"/>
    <n v="4"/>
    <n v="0"/>
    <n v="4"/>
    <n v="4800"/>
    <n v="0"/>
    <n v="4800"/>
    <n v="1200"/>
  </r>
  <r>
    <n v="6046"/>
    <x v="22"/>
    <n v="25"/>
    <s v="ene"/>
    <n v="2025"/>
    <s v="Salida"/>
    <x v="2"/>
    <x v="4"/>
    <n v="0"/>
    <n v="14"/>
    <n v="-14"/>
    <n v="0"/>
    <n v="980"/>
    <n v="-980"/>
    <n v="70"/>
  </r>
  <r>
    <n v="6047"/>
    <x v="22"/>
    <n v="25"/>
    <s v="ene"/>
    <n v="2025"/>
    <s v="Entrada"/>
    <x v="1"/>
    <x v="1"/>
    <n v="15"/>
    <n v="0"/>
    <n v="15"/>
    <n v="18000"/>
    <n v="0"/>
    <n v="18000"/>
    <n v="1200"/>
  </r>
  <r>
    <n v="6048"/>
    <x v="22"/>
    <n v="25"/>
    <s v="ene"/>
    <n v="2025"/>
    <s v="Salida"/>
    <x v="2"/>
    <x v="6"/>
    <n v="0"/>
    <n v="20"/>
    <n v="-20"/>
    <n v="0"/>
    <n v="8000"/>
    <n v="-8000"/>
    <n v="400"/>
  </r>
  <r>
    <n v="6049"/>
    <x v="22"/>
    <n v="25"/>
    <s v="ene"/>
    <n v="2025"/>
    <s v="Salida"/>
    <x v="2"/>
    <x v="3"/>
    <n v="0"/>
    <n v="20"/>
    <n v="-20"/>
    <n v="0"/>
    <n v="46000"/>
    <n v="-46000"/>
    <n v="2300"/>
  </r>
  <r>
    <n v="6050"/>
    <x v="22"/>
    <n v="25"/>
    <s v="ene"/>
    <n v="2025"/>
    <s v="Salida"/>
    <x v="2"/>
    <x v="5"/>
    <n v="0"/>
    <n v="17"/>
    <n v="-17"/>
    <n v="0"/>
    <n v="7650"/>
    <n v="-7650"/>
    <n v="450"/>
  </r>
  <r>
    <n v="6051"/>
    <x v="22"/>
    <n v="25"/>
    <s v="ene"/>
    <n v="2025"/>
    <s v="Salida"/>
    <x v="2"/>
    <x v="0"/>
    <n v="0"/>
    <n v="10"/>
    <n v="-10"/>
    <n v="0"/>
    <n v="7500"/>
    <n v="-7500"/>
    <n v="750"/>
  </r>
  <r>
    <n v="6052"/>
    <x v="22"/>
    <n v="25"/>
    <s v="ene"/>
    <n v="2025"/>
    <s v="Salida"/>
    <x v="2"/>
    <x v="2"/>
    <n v="0"/>
    <n v="17"/>
    <n v="-17"/>
    <n v="0"/>
    <n v="25500"/>
    <n v="-25500"/>
    <n v="1500"/>
  </r>
  <r>
    <n v="6053"/>
    <x v="22"/>
    <n v="25"/>
    <s v="ene"/>
    <n v="2025"/>
    <s v="Salida"/>
    <x v="2"/>
    <x v="4"/>
    <n v="0"/>
    <n v="1"/>
    <n v="-1"/>
    <n v="0"/>
    <n v="70"/>
    <n v="-70"/>
    <n v="70"/>
  </r>
  <r>
    <n v="6054"/>
    <x v="22"/>
    <n v="25"/>
    <s v="ene"/>
    <n v="2025"/>
    <s v="Entrada"/>
    <x v="1"/>
    <x v="1"/>
    <n v="3"/>
    <n v="0"/>
    <n v="3"/>
    <n v="3600"/>
    <n v="0"/>
    <n v="3600"/>
    <n v="1200"/>
  </r>
  <r>
    <n v="6055"/>
    <x v="22"/>
    <n v="25"/>
    <s v="ene"/>
    <n v="2025"/>
    <s v="Entrada"/>
    <x v="1"/>
    <x v="6"/>
    <n v="3"/>
    <n v="0"/>
    <n v="3"/>
    <n v="900"/>
    <n v="0"/>
    <n v="900"/>
    <n v="300"/>
  </r>
  <r>
    <n v="6056"/>
    <x v="22"/>
    <n v="25"/>
    <s v="ene"/>
    <n v="2025"/>
    <s v="Entrada"/>
    <x v="1"/>
    <x v="3"/>
    <n v="3"/>
    <n v="0"/>
    <n v="3"/>
    <n v="6000"/>
    <n v="0"/>
    <n v="6000"/>
    <n v="2000"/>
  </r>
  <r>
    <n v="6057"/>
    <x v="22"/>
    <n v="25"/>
    <s v="ene"/>
    <n v="2025"/>
    <s v="Salida"/>
    <x v="2"/>
    <x v="5"/>
    <n v="0"/>
    <n v="12"/>
    <n v="-12"/>
    <n v="0"/>
    <n v="5400"/>
    <n v="-5400"/>
    <n v="450"/>
  </r>
  <r>
    <n v="6058"/>
    <x v="22"/>
    <n v="25"/>
    <s v="ene"/>
    <n v="2025"/>
    <s v="Entrada"/>
    <x v="1"/>
    <x v="0"/>
    <n v="20"/>
    <n v="0"/>
    <n v="20"/>
    <n v="13000"/>
    <n v="0"/>
    <n v="13000"/>
    <n v="650"/>
  </r>
  <r>
    <n v="6059"/>
    <x v="22"/>
    <n v="25"/>
    <s v="ene"/>
    <n v="2025"/>
    <s v="Salida"/>
    <x v="2"/>
    <x v="2"/>
    <n v="0"/>
    <n v="4"/>
    <n v="-4"/>
    <n v="0"/>
    <n v="6000"/>
    <n v="-6000"/>
    <n v="1500"/>
  </r>
  <r>
    <n v="6060"/>
    <x v="22"/>
    <n v="25"/>
    <s v="ene"/>
    <n v="2025"/>
    <s v="Salida"/>
    <x v="2"/>
    <x v="4"/>
    <n v="0"/>
    <n v="17"/>
    <n v="-17"/>
    <n v="0"/>
    <n v="1190"/>
    <n v="-1190"/>
    <n v="70"/>
  </r>
  <r>
    <n v="6061"/>
    <x v="22"/>
    <n v="25"/>
    <s v="ene"/>
    <n v="2025"/>
    <s v="Entrada"/>
    <x v="1"/>
    <x v="1"/>
    <n v="1"/>
    <n v="0"/>
    <n v="1"/>
    <n v="1200"/>
    <n v="0"/>
    <n v="1200"/>
    <n v="1200"/>
  </r>
  <r>
    <n v="6062"/>
    <x v="22"/>
    <n v="25"/>
    <s v="ene"/>
    <n v="2025"/>
    <s v="Salida"/>
    <x v="2"/>
    <x v="6"/>
    <n v="0"/>
    <n v="18"/>
    <n v="-18"/>
    <n v="0"/>
    <n v="7200"/>
    <n v="-7200"/>
    <n v="400"/>
  </r>
  <r>
    <n v="6063"/>
    <x v="22"/>
    <n v="25"/>
    <s v="ene"/>
    <n v="2025"/>
    <s v="Salida"/>
    <x v="2"/>
    <x v="3"/>
    <n v="0"/>
    <n v="19"/>
    <n v="-19"/>
    <n v="0"/>
    <n v="43700"/>
    <n v="-43700"/>
    <n v="2300"/>
  </r>
  <r>
    <n v="6064"/>
    <x v="22"/>
    <n v="25"/>
    <s v="ene"/>
    <n v="2025"/>
    <s v="Salida"/>
    <x v="2"/>
    <x v="5"/>
    <n v="0"/>
    <n v="1"/>
    <n v="-1"/>
    <n v="0"/>
    <n v="450"/>
    <n v="-450"/>
    <n v="450"/>
  </r>
  <r>
    <n v="6065"/>
    <x v="22"/>
    <n v="25"/>
    <s v="ene"/>
    <n v="2025"/>
    <s v="Salida"/>
    <x v="2"/>
    <x v="0"/>
    <n v="0"/>
    <n v="16"/>
    <n v="-16"/>
    <n v="0"/>
    <n v="12000"/>
    <n v="-12000"/>
    <n v="750"/>
  </r>
  <r>
    <n v="6066"/>
    <x v="22"/>
    <n v="25"/>
    <s v="ene"/>
    <n v="2025"/>
    <s v="Entrada"/>
    <x v="1"/>
    <x v="2"/>
    <n v="10"/>
    <n v="0"/>
    <n v="10"/>
    <n v="12000"/>
    <n v="0"/>
    <n v="12000"/>
    <n v="1200"/>
  </r>
  <r>
    <n v="6067"/>
    <x v="22"/>
    <n v="25"/>
    <s v="ene"/>
    <n v="2025"/>
    <s v="Entrada"/>
    <x v="1"/>
    <x v="4"/>
    <n v="2"/>
    <n v="0"/>
    <n v="2"/>
    <n v="100"/>
    <n v="0"/>
    <n v="100"/>
    <n v="50"/>
  </r>
  <r>
    <n v="6068"/>
    <x v="22"/>
    <n v="25"/>
    <s v="ene"/>
    <n v="2025"/>
    <s v="Entrada"/>
    <x v="1"/>
    <x v="1"/>
    <n v="20"/>
    <n v="0"/>
    <n v="20"/>
    <n v="24000"/>
    <n v="0"/>
    <n v="24000"/>
    <n v="1200"/>
  </r>
  <r>
    <n v="6069"/>
    <x v="22"/>
    <n v="25"/>
    <s v="ene"/>
    <n v="2025"/>
    <s v="Entrada"/>
    <x v="1"/>
    <x v="6"/>
    <n v="1"/>
    <n v="0"/>
    <n v="1"/>
    <n v="300"/>
    <n v="0"/>
    <n v="300"/>
    <n v="300"/>
  </r>
  <r>
    <n v="6070"/>
    <x v="22"/>
    <n v="25"/>
    <s v="ene"/>
    <n v="2025"/>
    <s v="Entrada"/>
    <x v="1"/>
    <x v="3"/>
    <n v="10"/>
    <n v="0"/>
    <n v="10"/>
    <n v="20000"/>
    <n v="0"/>
    <n v="20000"/>
    <n v="2000"/>
  </r>
  <r>
    <n v="6071"/>
    <x v="22"/>
    <n v="25"/>
    <s v="ene"/>
    <n v="2025"/>
    <s v="Entrada"/>
    <x v="1"/>
    <x v="5"/>
    <n v="3"/>
    <n v="0"/>
    <n v="3"/>
    <n v="1440"/>
    <n v="0"/>
    <n v="1440"/>
    <n v="480"/>
  </r>
  <r>
    <n v="6072"/>
    <x v="22"/>
    <n v="25"/>
    <s v="ene"/>
    <n v="2025"/>
    <s v="Salida"/>
    <x v="2"/>
    <x v="0"/>
    <n v="0"/>
    <n v="1"/>
    <n v="-1"/>
    <n v="0"/>
    <n v="750"/>
    <n v="-750"/>
    <n v="750"/>
  </r>
  <r>
    <n v="6073"/>
    <x v="22"/>
    <n v="25"/>
    <s v="ene"/>
    <n v="2025"/>
    <s v="Salida"/>
    <x v="2"/>
    <x v="2"/>
    <n v="0"/>
    <n v="19"/>
    <n v="-19"/>
    <n v="0"/>
    <n v="28500"/>
    <n v="-28500"/>
    <n v="1500"/>
  </r>
  <r>
    <n v="6074"/>
    <x v="22"/>
    <n v="25"/>
    <s v="ene"/>
    <n v="2025"/>
    <s v="Salida"/>
    <x v="2"/>
    <x v="4"/>
    <n v="0"/>
    <n v="17"/>
    <n v="-17"/>
    <n v="0"/>
    <n v="1190"/>
    <n v="-1190"/>
    <n v="70"/>
  </r>
  <r>
    <n v="6075"/>
    <x v="22"/>
    <n v="25"/>
    <s v="ene"/>
    <n v="2025"/>
    <s v="Salida"/>
    <x v="2"/>
    <x v="1"/>
    <n v="0"/>
    <n v="16"/>
    <n v="-16"/>
    <n v="0"/>
    <n v="24000"/>
    <n v="-24000"/>
    <n v="1500"/>
  </r>
  <r>
    <n v="6076"/>
    <x v="22"/>
    <n v="25"/>
    <s v="ene"/>
    <n v="2025"/>
    <s v="Salida"/>
    <x v="2"/>
    <x v="6"/>
    <n v="0"/>
    <n v="11"/>
    <n v="-11"/>
    <n v="0"/>
    <n v="4400"/>
    <n v="-4400"/>
    <n v="400"/>
  </r>
  <r>
    <n v="6077"/>
    <x v="22"/>
    <n v="25"/>
    <s v="ene"/>
    <n v="2025"/>
    <s v="Entrada"/>
    <x v="1"/>
    <x v="3"/>
    <n v="3"/>
    <n v="0"/>
    <n v="3"/>
    <n v="6000"/>
    <n v="0"/>
    <n v="6000"/>
    <n v="2000"/>
  </r>
  <r>
    <n v="6078"/>
    <x v="22"/>
    <n v="25"/>
    <s v="ene"/>
    <n v="2025"/>
    <s v="Entrada"/>
    <x v="1"/>
    <x v="5"/>
    <n v="15"/>
    <n v="0"/>
    <n v="15"/>
    <n v="7200"/>
    <n v="0"/>
    <n v="7200"/>
    <n v="480"/>
  </r>
  <r>
    <n v="6079"/>
    <x v="22"/>
    <n v="25"/>
    <s v="ene"/>
    <n v="2025"/>
    <s v="Entrada"/>
    <x v="1"/>
    <x v="0"/>
    <n v="21"/>
    <n v="0"/>
    <n v="21"/>
    <n v="13650"/>
    <n v="0"/>
    <n v="13650"/>
    <n v="650"/>
  </r>
  <r>
    <n v="6080"/>
    <x v="22"/>
    <n v="25"/>
    <s v="ene"/>
    <n v="2025"/>
    <s v="Salida"/>
    <x v="2"/>
    <x v="2"/>
    <n v="0"/>
    <n v="10"/>
    <n v="-10"/>
    <n v="0"/>
    <n v="15000"/>
    <n v="-15000"/>
    <n v="1500"/>
  </r>
  <r>
    <n v="6081"/>
    <x v="22"/>
    <n v="25"/>
    <s v="ene"/>
    <n v="2025"/>
    <s v="Salida"/>
    <x v="2"/>
    <x v="4"/>
    <n v="0"/>
    <n v="5"/>
    <n v="-5"/>
    <n v="0"/>
    <n v="350"/>
    <n v="-350"/>
    <n v="70"/>
  </r>
  <r>
    <n v="6082"/>
    <x v="22"/>
    <n v="25"/>
    <s v="ene"/>
    <n v="2025"/>
    <s v="Salida"/>
    <x v="2"/>
    <x v="1"/>
    <n v="0"/>
    <n v="12"/>
    <n v="-12"/>
    <n v="0"/>
    <n v="18000"/>
    <n v="-18000"/>
    <n v="1500"/>
  </r>
  <r>
    <n v="6083"/>
    <x v="22"/>
    <n v="25"/>
    <s v="ene"/>
    <n v="2025"/>
    <s v="Salida"/>
    <x v="2"/>
    <x v="6"/>
    <n v="0"/>
    <n v="15"/>
    <n v="-15"/>
    <n v="0"/>
    <n v="6000"/>
    <n v="-6000"/>
    <n v="400"/>
  </r>
  <r>
    <n v="6084"/>
    <x v="22"/>
    <n v="25"/>
    <s v="ene"/>
    <n v="2025"/>
    <s v="Salida"/>
    <x v="2"/>
    <x v="3"/>
    <n v="0"/>
    <n v="10"/>
    <n v="-10"/>
    <n v="0"/>
    <n v="23000"/>
    <n v="-23000"/>
    <n v="2300"/>
  </r>
  <r>
    <n v="6085"/>
    <x v="22"/>
    <n v="25"/>
    <s v="ene"/>
    <n v="2025"/>
    <s v="Entrada"/>
    <x v="1"/>
    <x v="5"/>
    <n v="3"/>
    <n v="0"/>
    <n v="3"/>
    <n v="1440"/>
    <n v="0"/>
    <n v="1440"/>
    <n v="480"/>
  </r>
  <r>
    <n v="6086"/>
    <x v="22"/>
    <n v="25"/>
    <s v="ene"/>
    <n v="2025"/>
    <s v="Salida"/>
    <x v="2"/>
    <x v="0"/>
    <n v="0"/>
    <n v="18"/>
    <n v="-18"/>
    <n v="0"/>
    <n v="13500"/>
    <n v="-13500"/>
    <n v="750"/>
  </r>
  <r>
    <n v="6087"/>
    <x v="22"/>
    <n v="25"/>
    <s v="ene"/>
    <n v="2025"/>
    <s v="Entrada"/>
    <x v="1"/>
    <x v="2"/>
    <n v="3"/>
    <n v="0"/>
    <n v="3"/>
    <n v="3600"/>
    <n v="0"/>
    <n v="3600"/>
    <n v="1200"/>
  </r>
  <r>
    <n v="6088"/>
    <x v="22"/>
    <n v="25"/>
    <s v="ene"/>
    <n v="2025"/>
    <s v="Salida"/>
    <x v="2"/>
    <x v="4"/>
    <n v="0"/>
    <n v="17"/>
    <n v="-17"/>
    <n v="0"/>
    <n v="1190"/>
    <n v="-1190"/>
    <n v="70"/>
  </r>
  <r>
    <n v="6089"/>
    <x v="22"/>
    <n v="25"/>
    <s v="ene"/>
    <n v="2025"/>
    <s v="Salida"/>
    <x v="2"/>
    <x v="1"/>
    <n v="0"/>
    <n v="11"/>
    <n v="-11"/>
    <n v="0"/>
    <n v="16500"/>
    <n v="-16500"/>
    <n v="1500"/>
  </r>
  <r>
    <n v="6090"/>
    <x v="22"/>
    <n v="25"/>
    <s v="ene"/>
    <n v="2025"/>
    <s v="Salida"/>
    <x v="2"/>
    <x v="6"/>
    <n v="0"/>
    <n v="13"/>
    <n v="-13"/>
    <n v="0"/>
    <n v="5200"/>
    <n v="-5200"/>
    <n v="400"/>
  </r>
  <r>
    <n v="6091"/>
    <x v="22"/>
    <n v="25"/>
    <s v="ene"/>
    <n v="2025"/>
    <s v="Entrada"/>
    <x v="1"/>
    <x v="3"/>
    <n v="20"/>
    <n v="0"/>
    <n v="20"/>
    <n v="40000"/>
    <n v="0"/>
    <n v="40000"/>
    <n v="2000"/>
  </r>
  <r>
    <n v="6092"/>
    <x v="22"/>
    <n v="25"/>
    <s v="ene"/>
    <n v="2025"/>
    <s v="Entrada"/>
    <x v="1"/>
    <x v="5"/>
    <n v="3"/>
    <n v="0"/>
    <n v="3"/>
    <n v="1440"/>
    <n v="0"/>
    <n v="1440"/>
    <n v="480"/>
  </r>
  <r>
    <n v="6093"/>
    <x v="22"/>
    <n v="25"/>
    <s v="ene"/>
    <n v="2025"/>
    <s v="Salida"/>
    <x v="2"/>
    <x v="0"/>
    <n v="0"/>
    <n v="18"/>
    <n v="-18"/>
    <n v="0"/>
    <n v="13500"/>
    <n v="-13500"/>
    <n v="750"/>
  </r>
  <r>
    <n v="6094"/>
    <x v="22"/>
    <n v="25"/>
    <s v="ene"/>
    <n v="2025"/>
    <s v="Salida"/>
    <x v="2"/>
    <x v="2"/>
    <n v="0"/>
    <n v="3"/>
    <n v="-3"/>
    <n v="0"/>
    <n v="4500"/>
    <n v="-4500"/>
    <n v="1500"/>
  </r>
  <r>
    <n v="6095"/>
    <x v="22"/>
    <n v="25"/>
    <s v="ene"/>
    <n v="2025"/>
    <s v="Salida"/>
    <x v="2"/>
    <x v="4"/>
    <n v="0"/>
    <n v="17"/>
    <n v="-17"/>
    <n v="0"/>
    <n v="1190"/>
    <n v="-1190"/>
    <n v="70"/>
  </r>
  <r>
    <n v="6096"/>
    <x v="22"/>
    <n v="25"/>
    <s v="ene"/>
    <n v="2025"/>
    <s v="Salida"/>
    <x v="2"/>
    <x v="1"/>
    <n v="0"/>
    <n v="17"/>
    <n v="-17"/>
    <n v="0"/>
    <n v="25500"/>
    <n v="-25500"/>
    <n v="1500"/>
  </r>
  <r>
    <n v="6097"/>
    <x v="22"/>
    <n v="25"/>
    <s v="ene"/>
    <n v="2025"/>
    <s v="Salida"/>
    <x v="2"/>
    <x v="6"/>
    <n v="0"/>
    <n v="16"/>
    <n v="-16"/>
    <n v="0"/>
    <n v="6400"/>
    <n v="-6400"/>
    <n v="400"/>
  </r>
  <r>
    <n v="6098"/>
    <x v="22"/>
    <n v="25"/>
    <s v="ene"/>
    <n v="2025"/>
    <s v="Salida"/>
    <x v="2"/>
    <x v="3"/>
    <n v="0"/>
    <n v="13"/>
    <n v="-13"/>
    <n v="0"/>
    <n v="29900"/>
    <n v="-29900"/>
    <n v="2300"/>
  </r>
  <r>
    <n v="6099"/>
    <x v="22"/>
    <n v="25"/>
    <s v="ene"/>
    <n v="2025"/>
    <s v="Salida"/>
    <x v="2"/>
    <x v="5"/>
    <n v="0"/>
    <n v="18"/>
    <n v="-18"/>
    <n v="0"/>
    <n v="8100"/>
    <n v="-8100"/>
    <n v="450"/>
  </r>
  <r>
    <n v="6100"/>
    <x v="22"/>
    <n v="25"/>
    <s v="ene"/>
    <n v="2025"/>
    <s v="Entrada"/>
    <x v="1"/>
    <x v="0"/>
    <n v="3"/>
    <n v="0"/>
    <n v="3"/>
    <n v="1950"/>
    <n v="0"/>
    <n v="1950"/>
    <n v="650"/>
  </r>
  <r>
    <n v="6101"/>
    <x v="22"/>
    <n v="25"/>
    <s v="ene"/>
    <n v="2025"/>
    <s v="Salida"/>
    <x v="2"/>
    <x v="2"/>
    <n v="0"/>
    <n v="3"/>
    <n v="-3"/>
    <n v="0"/>
    <n v="4500"/>
    <n v="-4500"/>
    <n v="1500"/>
  </r>
  <r>
    <n v="6102"/>
    <x v="22"/>
    <n v="25"/>
    <s v="ene"/>
    <n v="2025"/>
    <s v="Entrada"/>
    <x v="1"/>
    <x v="4"/>
    <n v="3"/>
    <n v="0"/>
    <n v="3"/>
    <n v="150"/>
    <n v="0"/>
    <n v="150"/>
    <n v="50"/>
  </r>
  <r>
    <n v="6103"/>
    <x v="22"/>
    <n v="25"/>
    <s v="ene"/>
    <n v="2025"/>
    <s v="Salida"/>
    <x v="2"/>
    <x v="1"/>
    <n v="0"/>
    <n v="19"/>
    <n v="-19"/>
    <n v="0"/>
    <n v="28500"/>
    <n v="-28500"/>
    <n v="1500"/>
  </r>
  <r>
    <n v="6104"/>
    <x v="22"/>
    <n v="25"/>
    <s v="ene"/>
    <n v="2025"/>
    <s v="Salida"/>
    <x v="2"/>
    <x v="6"/>
    <n v="0"/>
    <n v="1"/>
    <n v="-1"/>
    <n v="0"/>
    <n v="400"/>
    <n v="-400"/>
    <n v="400"/>
  </r>
  <r>
    <n v="6105"/>
    <x v="22"/>
    <n v="25"/>
    <s v="ene"/>
    <n v="2025"/>
    <s v="Salida"/>
    <x v="2"/>
    <x v="3"/>
    <n v="0"/>
    <n v="10"/>
    <n v="-10"/>
    <n v="0"/>
    <n v="23000"/>
    <n v="-23000"/>
    <n v="2300"/>
  </r>
  <r>
    <n v="6106"/>
    <x v="22"/>
    <n v="25"/>
    <s v="ene"/>
    <n v="2025"/>
    <s v="Entrada"/>
    <x v="1"/>
    <x v="5"/>
    <n v="15"/>
    <n v="0"/>
    <n v="15"/>
    <n v="7200"/>
    <n v="0"/>
    <n v="7200"/>
    <n v="480"/>
  </r>
  <r>
    <n v="6107"/>
    <x v="22"/>
    <n v="25"/>
    <s v="ene"/>
    <n v="2025"/>
    <s v="Salida"/>
    <x v="2"/>
    <x v="0"/>
    <n v="0"/>
    <n v="10"/>
    <n v="-10"/>
    <n v="0"/>
    <n v="7500"/>
    <n v="-7500"/>
    <n v="750"/>
  </r>
  <r>
    <n v="6108"/>
    <x v="22"/>
    <n v="25"/>
    <s v="ene"/>
    <n v="2025"/>
    <s v="Salida"/>
    <x v="2"/>
    <x v="2"/>
    <n v="0"/>
    <n v="18"/>
    <n v="-18"/>
    <n v="0"/>
    <n v="27000"/>
    <n v="-27000"/>
    <n v="1500"/>
  </r>
  <r>
    <n v="6109"/>
    <x v="22"/>
    <n v="25"/>
    <s v="ene"/>
    <n v="2025"/>
    <s v="Entrada"/>
    <x v="1"/>
    <x v="4"/>
    <n v="1"/>
    <n v="0"/>
    <n v="1"/>
    <n v="50"/>
    <n v="0"/>
    <n v="50"/>
    <n v="50"/>
  </r>
  <r>
    <n v="6110"/>
    <x v="22"/>
    <n v="25"/>
    <s v="ene"/>
    <n v="2025"/>
    <s v="Salida"/>
    <x v="2"/>
    <x v="1"/>
    <n v="0"/>
    <n v="13"/>
    <n v="-13"/>
    <n v="0"/>
    <n v="19500"/>
    <n v="-19500"/>
    <n v="1500"/>
  </r>
  <r>
    <n v="6111"/>
    <x v="22"/>
    <n v="25"/>
    <s v="ene"/>
    <n v="2025"/>
    <s v="Salida"/>
    <x v="2"/>
    <x v="6"/>
    <n v="0"/>
    <n v="16"/>
    <n v="-16"/>
    <n v="0"/>
    <n v="6400"/>
    <n v="-6400"/>
    <n v="400"/>
  </r>
  <r>
    <n v="6112"/>
    <x v="22"/>
    <n v="25"/>
    <s v="ene"/>
    <n v="2025"/>
    <s v="Entrada"/>
    <x v="1"/>
    <x v="3"/>
    <n v="3"/>
    <n v="0"/>
    <n v="3"/>
    <n v="6000"/>
    <n v="0"/>
    <n v="6000"/>
    <n v="2000"/>
  </r>
  <r>
    <n v="6113"/>
    <x v="22"/>
    <n v="25"/>
    <s v="ene"/>
    <n v="2025"/>
    <s v="Entrada"/>
    <x v="1"/>
    <x v="5"/>
    <n v="3"/>
    <n v="0"/>
    <n v="3"/>
    <n v="1440"/>
    <n v="0"/>
    <n v="1440"/>
    <n v="480"/>
  </r>
  <r>
    <n v="6114"/>
    <x v="22"/>
    <n v="25"/>
    <s v="ene"/>
    <n v="2025"/>
    <s v="Salida"/>
    <x v="2"/>
    <x v="0"/>
    <n v="0"/>
    <n v="17"/>
    <n v="-17"/>
    <n v="0"/>
    <n v="12750"/>
    <n v="-12750"/>
    <n v="750"/>
  </r>
  <r>
    <n v="6115"/>
    <x v="22"/>
    <n v="25"/>
    <s v="ene"/>
    <n v="2025"/>
    <s v="Salida"/>
    <x v="2"/>
    <x v="2"/>
    <n v="0"/>
    <n v="19"/>
    <n v="-19"/>
    <n v="0"/>
    <n v="28500"/>
    <n v="-28500"/>
    <n v="1500"/>
  </r>
  <r>
    <n v="6116"/>
    <x v="22"/>
    <n v="25"/>
    <s v="ene"/>
    <n v="2025"/>
    <s v="Entrada"/>
    <x v="1"/>
    <x v="4"/>
    <n v="3"/>
    <n v="0"/>
    <n v="3"/>
    <n v="150"/>
    <n v="0"/>
    <n v="150"/>
    <n v="50"/>
  </r>
  <r>
    <n v="6117"/>
    <x v="22"/>
    <n v="25"/>
    <s v="ene"/>
    <n v="2025"/>
    <s v="Entrada"/>
    <x v="1"/>
    <x v="1"/>
    <n v="12"/>
    <n v="0"/>
    <n v="12"/>
    <n v="14400"/>
    <n v="0"/>
    <n v="14400"/>
    <n v="1200"/>
  </r>
  <r>
    <n v="6118"/>
    <x v="22"/>
    <n v="25"/>
    <s v="ene"/>
    <n v="2025"/>
    <s v="Entrada"/>
    <x v="1"/>
    <x v="6"/>
    <n v="20"/>
    <n v="0"/>
    <n v="20"/>
    <n v="6000"/>
    <n v="0"/>
    <n v="6000"/>
    <n v="300"/>
  </r>
  <r>
    <n v="6119"/>
    <x v="22"/>
    <n v="25"/>
    <s v="ene"/>
    <n v="2025"/>
    <s v="Entrada"/>
    <x v="1"/>
    <x v="3"/>
    <n v="18"/>
    <n v="0"/>
    <n v="18"/>
    <n v="36000"/>
    <n v="0"/>
    <n v="36000"/>
    <n v="2000"/>
  </r>
  <r>
    <n v="6120"/>
    <x v="22"/>
    <n v="25"/>
    <s v="ene"/>
    <n v="2025"/>
    <s v="Salida"/>
    <x v="2"/>
    <x v="5"/>
    <n v="0"/>
    <n v="19"/>
    <n v="-19"/>
    <n v="0"/>
    <n v="8550"/>
    <n v="-8550"/>
    <n v="450"/>
  </r>
  <r>
    <n v="6121"/>
    <x v="22"/>
    <n v="25"/>
    <s v="ene"/>
    <n v="2025"/>
    <s v="Entrada"/>
    <x v="1"/>
    <x v="0"/>
    <n v="3"/>
    <n v="0"/>
    <n v="3"/>
    <n v="1950"/>
    <n v="0"/>
    <n v="1950"/>
    <n v="650"/>
  </r>
  <r>
    <n v="6122"/>
    <x v="22"/>
    <n v="25"/>
    <s v="ene"/>
    <n v="2025"/>
    <s v="Salida"/>
    <x v="2"/>
    <x v="2"/>
    <n v="0"/>
    <n v="11"/>
    <n v="-11"/>
    <n v="0"/>
    <n v="16500"/>
    <n v="-16500"/>
    <n v="1500"/>
  </r>
  <r>
    <n v="6123"/>
    <x v="22"/>
    <n v="25"/>
    <s v="ene"/>
    <n v="2025"/>
    <s v="Salida"/>
    <x v="2"/>
    <x v="4"/>
    <n v="0"/>
    <n v="17"/>
    <n v="-17"/>
    <n v="0"/>
    <n v="1190"/>
    <n v="-1190"/>
    <n v="70"/>
  </r>
  <r>
    <n v="6124"/>
    <x v="22"/>
    <n v="25"/>
    <s v="ene"/>
    <n v="2025"/>
    <s v="Entrada"/>
    <x v="1"/>
    <x v="1"/>
    <n v="4"/>
    <n v="0"/>
    <n v="4"/>
    <n v="4800"/>
    <n v="0"/>
    <n v="4800"/>
    <n v="1200"/>
  </r>
  <r>
    <n v="6125"/>
    <x v="22"/>
    <n v="25"/>
    <s v="ene"/>
    <n v="2025"/>
    <s v="Entrada"/>
    <x v="1"/>
    <x v="6"/>
    <n v="18"/>
    <n v="0"/>
    <n v="18"/>
    <n v="5400"/>
    <n v="0"/>
    <n v="5400"/>
    <n v="300"/>
  </r>
  <r>
    <n v="6126"/>
    <x v="22"/>
    <n v="25"/>
    <s v="ene"/>
    <n v="2025"/>
    <s v="Salida"/>
    <x v="2"/>
    <x v="3"/>
    <n v="0"/>
    <n v="15"/>
    <n v="-15"/>
    <n v="0"/>
    <n v="34500"/>
    <n v="-34500"/>
    <n v="2300"/>
  </r>
  <r>
    <n v="6127"/>
    <x v="22"/>
    <n v="25"/>
    <s v="ene"/>
    <n v="2025"/>
    <s v="Entrada"/>
    <x v="1"/>
    <x v="5"/>
    <n v="20"/>
    <n v="0"/>
    <n v="20"/>
    <n v="9600"/>
    <n v="0"/>
    <n v="9600"/>
    <n v="480"/>
  </r>
  <r>
    <n v="6128"/>
    <x v="22"/>
    <n v="25"/>
    <s v="ene"/>
    <n v="2025"/>
    <s v="Salida"/>
    <x v="2"/>
    <x v="0"/>
    <n v="0"/>
    <n v="18"/>
    <n v="-18"/>
    <n v="0"/>
    <n v="13500"/>
    <n v="-13500"/>
    <n v="750"/>
  </r>
  <r>
    <n v="6129"/>
    <x v="22"/>
    <n v="25"/>
    <s v="ene"/>
    <n v="2025"/>
    <s v="Salida"/>
    <x v="2"/>
    <x v="2"/>
    <n v="0"/>
    <n v="14"/>
    <n v="-14"/>
    <n v="0"/>
    <n v="21000"/>
    <n v="-21000"/>
    <n v="1500"/>
  </r>
  <r>
    <n v="6130"/>
    <x v="22"/>
    <n v="25"/>
    <s v="ene"/>
    <n v="2025"/>
    <s v="Entrada"/>
    <x v="1"/>
    <x v="4"/>
    <n v="3"/>
    <n v="0"/>
    <n v="3"/>
    <n v="150"/>
    <n v="0"/>
    <n v="150"/>
    <n v="50"/>
  </r>
  <r>
    <n v="6131"/>
    <x v="22"/>
    <n v="25"/>
    <s v="ene"/>
    <n v="2025"/>
    <s v="Entrada"/>
    <x v="1"/>
    <x v="1"/>
    <n v="18"/>
    <n v="0"/>
    <n v="18"/>
    <n v="21600"/>
    <n v="0"/>
    <n v="21600"/>
    <n v="1200"/>
  </r>
  <r>
    <n v="6132"/>
    <x v="22"/>
    <n v="25"/>
    <s v="ene"/>
    <n v="2025"/>
    <s v="Entrada"/>
    <x v="1"/>
    <x v="6"/>
    <n v="1"/>
    <n v="0"/>
    <n v="1"/>
    <n v="300"/>
    <n v="0"/>
    <n v="300"/>
    <n v="300"/>
  </r>
  <r>
    <n v="6133"/>
    <x v="22"/>
    <n v="25"/>
    <s v="ene"/>
    <n v="2025"/>
    <s v="Entrada"/>
    <x v="1"/>
    <x v="3"/>
    <n v="17"/>
    <n v="0"/>
    <n v="17"/>
    <n v="34000"/>
    <n v="0"/>
    <n v="34000"/>
    <n v="2000"/>
  </r>
  <r>
    <n v="6134"/>
    <x v="22"/>
    <n v="25"/>
    <s v="ene"/>
    <n v="2025"/>
    <s v="Entrada"/>
    <x v="1"/>
    <x v="5"/>
    <n v="17"/>
    <n v="0"/>
    <n v="17"/>
    <n v="8160"/>
    <n v="0"/>
    <n v="8160"/>
    <n v="480"/>
  </r>
  <r>
    <n v="6135"/>
    <x v="22"/>
    <n v="25"/>
    <s v="ene"/>
    <n v="2025"/>
    <s v="Entrada"/>
    <x v="1"/>
    <x v="0"/>
    <n v="14"/>
    <n v="0"/>
    <n v="14"/>
    <n v="9100"/>
    <n v="0"/>
    <n v="9100"/>
    <n v="650"/>
  </r>
  <r>
    <n v="6136"/>
    <x v="22"/>
    <n v="25"/>
    <s v="ene"/>
    <n v="2025"/>
    <s v="Salida"/>
    <x v="2"/>
    <x v="2"/>
    <n v="0"/>
    <n v="3"/>
    <n v="-3"/>
    <n v="0"/>
    <n v="4500"/>
    <n v="-4500"/>
    <n v="1500"/>
  </r>
  <r>
    <n v="6137"/>
    <x v="22"/>
    <n v="25"/>
    <s v="ene"/>
    <n v="2025"/>
    <s v="Entrada"/>
    <x v="1"/>
    <x v="4"/>
    <n v="15"/>
    <n v="0"/>
    <n v="15"/>
    <n v="750"/>
    <n v="0"/>
    <n v="750"/>
    <n v="50"/>
  </r>
  <r>
    <n v="6138"/>
    <x v="22"/>
    <n v="25"/>
    <s v="ene"/>
    <n v="2025"/>
    <s v="Entrada"/>
    <x v="1"/>
    <x v="1"/>
    <n v="3"/>
    <n v="0"/>
    <n v="3"/>
    <n v="3600"/>
    <n v="0"/>
    <n v="3600"/>
    <n v="1200"/>
  </r>
  <r>
    <n v="6139"/>
    <x v="22"/>
    <n v="25"/>
    <s v="ene"/>
    <n v="2025"/>
    <s v="Salida"/>
    <x v="2"/>
    <x v="6"/>
    <n v="0"/>
    <n v="17"/>
    <n v="-17"/>
    <n v="0"/>
    <n v="6800"/>
    <n v="-6800"/>
    <n v="400"/>
  </r>
  <r>
    <n v="6140"/>
    <x v="22"/>
    <n v="25"/>
    <s v="ene"/>
    <n v="2025"/>
    <s v="Entrada"/>
    <x v="1"/>
    <x v="3"/>
    <n v="8"/>
    <n v="0"/>
    <n v="8"/>
    <n v="16000"/>
    <n v="0"/>
    <n v="16000"/>
    <n v="2000"/>
  </r>
  <r>
    <n v="6141"/>
    <x v="22"/>
    <n v="25"/>
    <s v="ene"/>
    <n v="2025"/>
    <s v="Salida"/>
    <x v="2"/>
    <x v="5"/>
    <n v="0"/>
    <n v="5"/>
    <n v="-5"/>
    <n v="0"/>
    <n v="2250"/>
    <n v="-2250"/>
    <n v="450"/>
  </r>
  <r>
    <n v="6142"/>
    <x v="22"/>
    <n v="25"/>
    <s v="ene"/>
    <n v="2025"/>
    <s v="Salida"/>
    <x v="2"/>
    <x v="0"/>
    <n v="0"/>
    <n v="5"/>
    <n v="-5"/>
    <n v="0"/>
    <n v="3750"/>
    <n v="-3750"/>
    <n v="750"/>
  </r>
  <r>
    <n v="6143"/>
    <x v="22"/>
    <n v="25"/>
    <s v="ene"/>
    <n v="2025"/>
    <s v="Entrada"/>
    <x v="1"/>
    <x v="2"/>
    <n v="16"/>
    <n v="0"/>
    <n v="16"/>
    <n v="19200"/>
    <n v="0"/>
    <n v="19200"/>
    <n v="1200"/>
  </r>
  <r>
    <n v="6144"/>
    <x v="22"/>
    <n v="25"/>
    <s v="ene"/>
    <n v="2025"/>
    <s v="Salida"/>
    <x v="2"/>
    <x v="4"/>
    <n v="0"/>
    <n v="3"/>
    <n v="-3"/>
    <n v="0"/>
    <n v="210"/>
    <n v="-210"/>
    <n v="70"/>
  </r>
  <r>
    <n v="6145"/>
    <x v="22"/>
    <n v="25"/>
    <s v="ene"/>
    <n v="2025"/>
    <s v="Salida"/>
    <x v="2"/>
    <x v="1"/>
    <n v="0"/>
    <n v="20"/>
    <n v="-20"/>
    <n v="0"/>
    <n v="30000"/>
    <n v="-30000"/>
    <n v="1500"/>
  </r>
  <r>
    <n v="6146"/>
    <x v="22"/>
    <n v="25"/>
    <s v="ene"/>
    <n v="2025"/>
    <s v="Entrada"/>
    <x v="1"/>
    <x v="6"/>
    <n v="3"/>
    <n v="0"/>
    <n v="3"/>
    <n v="900"/>
    <n v="0"/>
    <n v="900"/>
    <n v="300"/>
  </r>
  <r>
    <n v="6147"/>
    <x v="22"/>
    <n v="25"/>
    <s v="ene"/>
    <n v="2025"/>
    <s v="Salida"/>
    <x v="2"/>
    <x v="3"/>
    <n v="0"/>
    <n v="11"/>
    <n v="-11"/>
    <n v="0"/>
    <n v="25300"/>
    <n v="-25300"/>
    <n v="2300"/>
  </r>
  <r>
    <n v="6148"/>
    <x v="22"/>
    <n v="25"/>
    <s v="ene"/>
    <n v="2025"/>
    <s v="Salida"/>
    <x v="2"/>
    <x v="5"/>
    <n v="0"/>
    <n v="3"/>
    <n v="-3"/>
    <n v="0"/>
    <n v="1350"/>
    <n v="-1350"/>
    <n v="450"/>
  </r>
  <r>
    <n v="6149"/>
    <x v="22"/>
    <n v="25"/>
    <s v="ene"/>
    <n v="2025"/>
    <s v="Entrada"/>
    <x v="1"/>
    <x v="0"/>
    <n v="8"/>
    <n v="0"/>
    <n v="8"/>
    <n v="5200"/>
    <n v="0"/>
    <n v="5200"/>
    <n v="650"/>
  </r>
  <r>
    <n v="6150"/>
    <x v="22"/>
    <n v="25"/>
    <s v="ene"/>
    <n v="2025"/>
    <s v="Entrada"/>
    <x v="1"/>
    <x v="2"/>
    <n v="14"/>
    <n v="0"/>
    <n v="14"/>
    <n v="16800"/>
    <n v="0"/>
    <n v="16800"/>
    <n v="1200"/>
  </r>
  <r>
    <n v="6151"/>
    <x v="22"/>
    <n v="25"/>
    <s v="ene"/>
    <n v="2025"/>
    <s v="Salida"/>
    <x v="2"/>
    <x v="4"/>
    <n v="0"/>
    <n v="5"/>
    <n v="-5"/>
    <n v="0"/>
    <n v="350"/>
    <n v="-350"/>
    <n v="70"/>
  </r>
  <r>
    <n v="6152"/>
    <x v="22"/>
    <n v="25"/>
    <s v="ene"/>
    <n v="2025"/>
    <s v="Entrada"/>
    <x v="1"/>
    <x v="1"/>
    <n v="2"/>
    <n v="0"/>
    <n v="2"/>
    <n v="2400"/>
    <n v="0"/>
    <n v="2400"/>
    <n v="1200"/>
  </r>
  <r>
    <n v="6153"/>
    <x v="22"/>
    <n v="25"/>
    <s v="ene"/>
    <n v="2025"/>
    <s v="Entrada"/>
    <x v="1"/>
    <x v="6"/>
    <n v="3"/>
    <n v="0"/>
    <n v="3"/>
    <n v="900"/>
    <n v="0"/>
    <n v="900"/>
    <n v="300"/>
  </r>
  <r>
    <n v="6154"/>
    <x v="22"/>
    <n v="25"/>
    <s v="ene"/>
    <n v="2025"/>
    <s v="Salida"/>
    <x v="2"/>
    <x v="3"/>
    <n v="0"/>
    <n v="2"/>
    <n v="-2"/>
    <n v="0"/>
    <n v="4600"/>
    <n v="-4600"/>
    <n v="2300"/>
  </r>
  <r>
    <n v="6155"/>
    <x v="22"/>
    <n v="25"/>
    <s v="ene"/>
    <n v="2025"/>
    <s v="Entrada"/>
    <x v="1"/>
    <x v="5"/>
    <n v="3"/>
    <n v="0"/>
    <n v="3"/>
    <n v="1440"/>
    <n v="0"/>
    <n v="1440"/>
    <n v="480"/>
  </r>
  <r>
    <n v="6156"/>
    <x v="22"/>
    <n v="25"/>
    <s v="ene"/>
    <n v="2025"/>
    <s v="Salida"/>
    <x v="2"/>
    <x v="0"/>
    <n v="0"/>
    <n v="13"/>
    <n v="-13"/>
    <n v="0"/>
    <n v="9750"/>
    <n v="-9750"/>
    <n v="750"/>
  </r>
  <r>
    <n v="6157"/>
    <x v="22"/>
    <n v="25"/>
    <s v="ene"/>
    <n v="2025"/>
    <s v="Entrada"/>
    <x v="1"/>
    <x v="2"/>
    <n v="18"/>
    <n v="0"/>
    <n v="18"/>
    <n v="21600"/>
    <n v="0"/>
    <n v="21600"/>
    <n v="1200"/>
  </r>
  <r>
    <n v="6158"/>
    <x v="22"/>
    <n v="25"/>
    <s v="ene"/>
    <n v="2025"/>
    <s v="Salida"/>
    <x v="2"/>
    <x v="4"/>
    <n v="0"/>
    <n v="17"/>
    <n v="-17"/>
    <n v="0"/>
    <n v="1190"/>
    <n v="-1190"/>
    <n v="70"/>
  </r>
  <r>
    <n v="6159"/>
    <x v="22"/>
    <n v="25"/>
    <s v="ene"/>
    <n v="2025"/>
    <s v="Salida"/>
    <x v="2"/>
    <x v="1"/>
    <n v="0"/>
    <n v="18"/>
    <n v="-18"/>
    <n v="0"/>
    <n v="27000"/>
    <n v="-27000"/>
    <n v="1500"/>
  </r>
  <r>
    <n v="6160"/>
    <x v="22"/>
    <n v="25"/>
    <s v="ene"/>
    <n v="2025"/>
    <s v="Entrada"/>
    <x v="1"/>
    <x v="6"/>
    <n v="21"/>
    <n v="0"/>
    <n v="21"/>
    <n v="6300"/>
    <n v="0"/>
    <n v="6300"/>
    <n v="300"/>
  </r>
  <r>
    <n v="6161"/>
    <x v="22"/>
    <n v="25"/>
    <s v="ene"/>
    <n v="2025"/>
    <s v="Entrada"/>
    <x v="1"/>
    <x v="3"/>
    <n v="11"/>
    <n v="0"/>
    <n v="11"/>
    <n v="22000"/>
    <n v="0"/>
    <n v="22000"/>
    <n v="2000"/>
  </r>
  <r>
    <n v="6162"/>
    <x v="22"/>
    <n v="25"/>
    <s v="ene"/>
    <n v="2025"/>
    <s v="Entrada"/>
    <x v="1"/>
    <x v="5"/>
    <n v="11"/>
    <n v="0"/>
    <n v="11"/>
    <n v="5280"/>
    <n v="0"/>
    <n v="5280"/>
    <n v="480"/>
  </r>
  <r>
    <n v="6163"/>
    <x v="22"/>
    <n v="25"/>
    <s v="ene"/>
    <n v="2025"/>
    <s v="Salida"/>
    <x v="2"/>
    <x v="0"/>
    <n v="0"/>
    <n v="11"/>
    <n v="-11"/>
    <n v="0"/>
    <n v="8250"/>
    <n v="-8250"/>
    <n v="750"/>
  </r>
  <r>
    <n v="6164"/>
    <x v="22"/>
    <n v="25"/>
    <s v="ene"/>
    <n v="2025"/>
    <s v="Salida"/>
    <x v="2"/>
    <x v="2"/>
    <n v="0"/>
    <n v="4"/>
    <n v="-4"/>
    <n v="0"/>
    <n v="6000"/>
    <n v="-6000"/>
    <n v="1500"/>
  </r>
  <r>
    <n v="6165"/>
    <x v="22"/>
    <n v="25"/>
    <s v="ene"/>
    <n v="2025"/>
    <s v="Entrada"/>
    <x v="1"/>
    <x v="4"/>
    <n v="3"/>
    <n v="0"/>
    <n v="3"/>
    <n v="150"/>
    <n v="0"/>
    <n v="150"/>
    <n v="50"/>
  </r>
  <r>
    <n v="6166"/>
    <x v="22"/>
    <n v="25"/>
    <s v="ene"/>
    <n v="2025"/>
    <s v="Entrada"/>
    <x v="1"/>
    <x v="1"/>
    <n v="3"/>
    <n v="0"/>
    <n v="3"/>
    <n v="3600"/>
    <n v="0"/>
    <n v="3600"/>
    <n v="1200"/>
  </r>
  <r>
    <n v="6167"/>
    <x v="22"/>
    <n v="25"/>
    <s v="ene"/>
    <n v="2025"/>
    <s v="Entrada"/>
    <x v="1"/>
    <x v="6"/>
    <n v="15"/>
    <n v="0"/>
    <n v="15"/>
    <n v="4500"/>
    <n v="0"/>
    <n v="4500"/>
    <n v="300"/>
  </r>
  <r>
    <n v="6168"/>
    <x v="22"/>
    <n v="25"/>
    <s v="ene"/>
    <n v="2025"/>
    <s v="Salida"/>
    <x v="2"/>
    <x v="3"/>
    <n v="0"/>
    <n v="15"/>
    <n v="-15"/>
    <n v="0"/>
    <n v="34500"/>
    <n v="-34500"/>
    <n v="2300"/>
  </r>
  <r>
    <n v="6169"/>
    <x v="22"/>
    <n v="25"/>
    <s v="ene"/>
    <n v="2025"/>
    <s v="Salida"/>
    <x v="2"/>
    <x v="5"/>
    <n v="0"/>
    <n v="16"/>
    <n v="-16"/>
    <n v="0"/>
    <n v="7200"/>
    <n v="-7200"/>
    <n v="450"/>
  </r>
  <r>
    <n v="6170"/>
    <x v="22"/>
    <n v="25"/>
    <s v="ene"/>
    <n v="2025"/>
    <s v="Salida"/>
    <x v="2"/>
    <x v="0"/>
    <n v="0"/>
    <n v="17"/>
    <n v="-17"/>
    <n v="0"/>
    <n v="12750"/>
    <n v="-12750"/>
    <n v="750"/>
  </r>
  <r>
    <n v="6171"/>
    <x v="22"/>
    <n v="25"/>
    <s v="ene"/>
    <n v="2025"/>
    <s v="Salida"/>
    <x v="2"/>
    <x v="2"/>
    <n v="0"/>
    <n v="17"/>
    <n v="-17"/>
    <n v="0"/>
    <n v="25500"/>
    <n v="-25500"/>
    <n v="1500"/>
  </r>
  <r>
    <n v="6172"/>
    <x v="22"/>
    <n v="25"/>
    <s v="ene"/>
    <n v="2025"/>
    <s v="Salida"/>
    <x v="2"/>
    <x v="4"/>
    <n v="0"/>
    <n v="4"/>
    <n v="-4"/>
    <n v="0"/>
    <n v="280"/>
    <n v="-280"/>
    <n v="70"/>
  </r>
  <r>
    <n v="6173"/>
    <x v="22"/>
    <n v="25"/>
    <s v="ene"/>
    <n v="2025"/>
    <s v="Salida"/>
    <x v="2"/>
    <x v="1"/>
    <n v="0"/>
    <n v="13"/>
    <n v="-13"/>
    <n v="0"/>
    <n v="19500"/>
    <n v="-19500"/>
    <n v="1500"/>
  </r>
  <r>
    <n v="6174"/>
    <x v="22"/>
    <n v="25"/>
    <s v="ene"/>
    <n v="2025"/>
    <s v="Entrada"/>
    <x v="1"/>
    <x v="6"/>
    <n v="3"/>
    <n v="0"/>
    <n v="3"/>
    <n v="900"/>
    <n v="0"/>
    <n v="900"/>
    <n v="300"/>
  </r>
  <r>
    <n v="6175"/>
    <x v="22"/>
    <n v="25"/>
    <s v="ene"/>
    <n v="2025"/>
    <s v="Salida"/>
    <x v="2"/>
    <x v="3"/>
    <n v="0"/>
    <n v="20"/>
    <n v="-20"/>
    <n v="0"/>
    <n v="46000"/>
    <n v="-46000"/>
    <n v="2300"/>
  </r>
  <r>
    <n v="6176"/>
    <x v="22"/>
    <n v="25"/>
    <s v="ene"/>
    <n v="2025"/>
    <s v="Salida"/>
    <x v="2"/>
    <x v="5"/>
    <n v="0"/>
    <n v="1"/>
    <n v="-1"/>
    <n v="0"/>
    <n v="450"/>
    <n v="-450"/>
    <n v="450"/>
  </r>
  <r>
    <n v="6177"/>
    <x v="22"/>
    <n v="25"/>
    <s v="ene"/>
    <n v="2025"/>
    <s v="Entrada"/>
    <x v="1"/>
    <x v="0"/>
    <n v="3"/>
    <n v="0"/>
    <n v="3"/>
    <n v="1950"/>
    <n v="0"/>
    <n v="1950"/>
    <n v="650"/>
  </r>
  <r>
    <n v="6178"/>
    <x v="22"/>
    <n v="25"/>
    <s v="ene"/>
    <n v="2025"/>
    <s v="Salida"/>
    <x v="2"/>
    <x v="2"/>
    <n v="0"/>
    <n v="11"/>
    <n v="-11"/>
    <n v="0"/>
    <n v="16500"/>
    <n v="-16500"/>
    <n v="1500"/>
  </r>
  <r>
    <n v="6179"/>
    <x v="22"/>
    <n v="25"/>
    <s v="ene"/>
    <n v="2025"/>
    <s v="Salida"/>
    <x v="2"/>
    <x v="4"/>
    <n v="0"/>
    <n v="11"/>
    <n v="-11"/>
    <n v="0"/>
    <n v="770"/>
    <n v="-770"/>
    <n v="70"/>
  </r>
  <r>
    <n v="6180"/>
    <x v="22"/>
    <n v="25"/>
    <s v="ene"/>
    <n v="2025"/>
    <s v="Salida"/>
    <x v="2"/>
    <x v="1"/>
    <n v="0"/>
    <n v="3"/>
    <n v="-3"/>
    <n v="0"/>
    <n v="4500"/>
    <n v="-4500"/>
    <n v="1500"/>
  </r>
  <r>
    <n v="6181"/>
    <x v="22"/>
    <n v="25"/>
    <s v="ene"/>
    <n v="2025"/>
    <s v="Entrada"/>
    <x v="1"/>
    <x v="6"/>
    <n v="15"/>
    <n v="0"/>
    <n v="15"/>
    <n v="4500"/>
    <n v="0"/>
    <n v="4500"/>
    <n v="300"/>
  </r>
  <r>
    <n v="6182"/>
    <x v="22"/>
    <n v="25"/>
    <s v="ene"/>
    <n v="2025"/>
    <s v="Salida"/>
    <x v="2"/>
    <x v="3"/>
    <n v="0"/>
    <n v="20"/>
    <n v="-20"/>
    <n v="0"/>
    <n v="46000"/>
    <n v="-46000"/>
    <n v="2300"/>
  </r>
  <r>
    <n v="6183"/>
    <x v="22"/>
    <n v="25"/>
    <s v="ene"/>
    <n v="2025"/>
    <s v="Salida"/>
    <x v="2"/>
    <x v="5"/>
    <n v="0"/>
    <n v="3"/>
    <n v="-3"/>
    <n v="0"/>
    <n v="1350"/>
    <n v="-1350"/>
    <n v="450"/>
  </r>
  <r>
    <n v="6184"/>
    <x v="22"/>
    <n v="25"/>
    <s v="ene"/>
    <n v="2025"/>
    <s v="Salida"/>
    <x v="2"/>
    <x v="0"/>
    <n v="0"/>
    <n v="10"/>
    <n v="-10"/>
    <n v="0"/>
    <n v="7500"/>
    <n v="-7500"/>
    <n v="750"/>
  </r>
  <r>
    <n v="6185"/>
    <x v="22"/>
    <n v="25"/>
    <s v="ene"/>
    <n v="2025"/>
    <s v="Entrada"/>
    <x v="1"/>
    <x v="2"/>
    <n v="3"/>
    <n v="0"/>
    <n v="3"/>
    <n v="3600"/>
    <n v="0"/>
    <n v="3600"/>
    <n v="1200"/>
  </r>
  <r>
    <n v="6186"/>
    <x v="22"/>
    <n v="25"/>
    <s v="ene"/>
    <n v="2025"/>
    <s v="Salida"/>
    <x v="2"/>
    <x v="4"/>
    <n v="0"/>
    <n v="17"/>
    <n v="-17"/>
    <n v="0"/>
    <n v="1190"/>
    <n v="-1190"/>
    <n v="70"/>
  </r>
  <r>
    <n v="6187"/>
    <x v="22"/>
    <n v="25"/>
    <s v="ene"/>
    <n v="2025"/>
    <s v="Salida"/>
    <x v="2"/>
    <x v="1"/>
    <n v="0"/>
    <n v="17"/>
    <n v="-17"/>
    <n v="0"/>
    <n v="25500"/>
    <n v="-25500"/>
    <n v="1500"/>
  </r>
  <r>
    <n v="6188"/>
    <x v="22"/>
    <n v="25"/>
    <s v="ene"/>
    <n v="2025"/>
    <s v="Salida"/>
    <x v="2"/>
    <x v="6"/>
    <n v="0"/>
    <n v="14"/>
    <n v="-14"/>
    <n v="0"/>
    <n v="5600"/>
    <n v="-5600"/>
    <n v="400"/>
  </r>
  <r>
    <n v="6189"/>
    <x v="22"/>
    <n v="25"/>
    <s v="ene"/>
    <n v="2025"/>
    <s v="Salida"/>
    <x v="2"/>
    <x v="3"/>
    <n v="0"/>
    <n v="17"/>
    <n v="-17"/>
    <n v="0"/>
    <n v="39100"/>
    <n v="-39100"/>
    <n v="2300"/>
  </r>
  <r>
    <n v="6190"/>
    <x v="22"/>
    <n v="25"/>
    <s v="ene"/>
    <n v="2025"/>
    <s v="Entrada"/>
    <x v="1"/>
    <x v="5"/>
    <n v="14"/>
    <n v="0"/>
    <n v="14"/>
    <n v="6720"/>
    <n v="0"/>
    <n v="6720"/>
    <n v="480"/>
  </r>
  <r>
    <n v="6191"/>
    <x v="22"/>
    <n v="25"/>
    <s v="ene"/>
    <n v="2025"/>
    <s v="Entrada"/>
    <x v="1"/>
    <x v="0"/>
    <n v="3"/>
    <n v="0"/>
    <n v="3"/>
    <n v="1950"/>
    <n v="0"/>
    <n v="1950"/>
    <n v="650"/>
  </r>
  <r>
    <n v="6192"/>
    <x v="22"/>
    <n v="25"/>
    <s v="ene"/>
    <n v="2025"/>
    <s v="Entrada"/>
    <x v="1"/>
    <x v="2"/>
    <n v="19"/>
    <n v="0"/>
    <n v="19"/>
    <n v="22800"/>
    <n v="0"/>
    <n v="22800"/>
    <n v="1200"/>
  </r>
  <r>
    <n v="6193"/>
    <x v="22"/>
    <n v="25"/>
    <s v="ene"/>
    <n v="2025"/>
    <s v="Entrada"/>
    <x v="1"/>
    <x v="4"/>
    <n v="13"/>
    <n v="0"/>
    <n v="13"/>
    <n v="650"/>
    <n v="0"/>
    <n v="650"/>
    <n v="50"/>
  </r>
  <r>
    <n v="6194"/>
    <x v="22"/>
    <n v="25"/>
    <s v="ene"/>
    <n v="2025"/>
    <s v="Entrada"/>
    <x v="1"/>
    <x v="1"/>
    <n v="19"/>
    <n v="0"/>
    <n v="19"/>
    <n v="22800"/>
    <n v="0"/>
    <n v="22800"/>
    <n v="1200"/>
  </r>
  <r>
    <n v="6195"/>
    <x v="22"/>
    <n v="25"/>
    <s v="ene"/>
    <n v="2025"/>
    <s v="Entrada"/>
    <x v="1"/>
    <x v="6"/>
    <n v="3"/>
    <n v="0"/>
    <n v="3"/>
    <n v="900"/>
    <n v="0"/>
    <n v="900"/>
    <n v="300"/>
  </r>
  <r>
    <n v="6196"/>
    <x v="22"/>
    <n v="25"/>
    <s v="ene"/>
    <n v="2025"/>
    <s v="Salida"/>
    <x v="2"/>
    <x v="3"/>
    <n v="0"/>
    <n v="17"/>
    <n v="-17"/>
    <n v="0"/>
    <n v="39100"/>
    <n v="-39100"/>
    <n v="2300"/>
  </r>
  <r>
    <n v="6197"/>
    <x v="22"/>
    <n v="25"/>
    <s v="ene"/>
    <n v="2025"/>
    <s v="Entrada"/>
    <x v="1"/>
    <x v="5"/>
    <n v="3"/>
    <n v="0"/>
    <n v="3"/>
    <n v="1440"/>
    <n v="0"/>
    <n v="1440"/>
    <n v="480"/>
  </r>
  <r>
    <n v="6198"/>
    <x v="22"/>
    <n v="25"/>
    <s v="ene"/>
    <n v="2025"/>
    <s v="Entrada"/>
    <x v="1"/>
    <x v="0"/>
    <n v="3"/>
    <n v="0"/>
    <n v="3"/>
    <n v="1950"/>
    <n v="0"/>
    <n v="1950"/>
    <n v="650"/>
  </r>
  <r>
    <n v="6199"/>
    <x v="22"/>
    <n v="25"/>
    <s v="ene"/>
    <n v="2025"/>
    <s v="Salida"/>
    <x v="2"/>
    <x v="2"/>
    <n v="0"/>
    <n v="12"/>
    <n v="-12"/>
    <n v="0"/>
    <n v="18000"/>
    <n v="-18000"/>
    <n v="1500"/>
  </r>
  <r>
    <n v="6200"/>
    <x v="22"/>
    <n v="25"/>
    <s v="ene"/>
    <n v="2025"/>
    <s v="Salida"/>
    <x v="2"/>
    <x v="4"/>
    <n v="0"/>
    <n v="14"/>
    <n v="-14"/>
    <n v="0"/>
    <n v="980"/>
    <n v="-980"/>
    <n v="70"/>
  </r>
  <r>
    <n v="6201"/>
    <x v="22"/>
    <n v="25"/>
    <s v="ene"/>
    <n v="2025"/>
    <s v="Salida"/>
    <x v="2"/>
    <x v="1"/>
    <n v="0"/>
    <n v="17"/>
    <n v="-17"/>
    <n v="0"/>
    <n v="25500"/>
    <n v="-25500"/>
    <n v="1500"/>
  </r>
  <r>
    <n v="6202"/>
    <x v="22"/>
    <n v="25"/>
    <s v="ene"/>
    <n v="2025"/>
    <s v="Entrada"/>
    <x v="1"/>
    <x v="6"/>
    <n v="3"/>
    <n v="0"/>
    <n v="3"/>
    <n v="900"/>
    <n v="0"/>
    <n v="900"/>
    <n v="300"/>
  </r>
  <r>
    <n v="6203"/>
    <x v="22"/>
    <n v="25"/>
    <s v="ene"/>
    <n v="2025"/>
    <s v="Entrada"/>
    <x v="1"/>
    <x v="3"/>
    <n v="4"/>
    <n v="0"/>
    <n v="4"/>
    <n v="8000"/>
    <n v="0"/>
    <n v="8000"/>
    <n v="2000"/>
  </r>
  <r>
    <n v="6204"/>
    <x v="22"/>
    <n v="25"/>
    <s v="ene"/>
    <n v="2025"/>
    <s v="Salida"/>
    <x v="2"/>
    <x v="5"/>
    <n v="0"/>
    <n v="10"/>
    <n v="-10"/>
    <n v="0"/>
    <n v="4500"/>
    <n v="-4500"/>
    <n v="450"/>
  </r>
  <r>
    <n v="6205"/>
    <x v="22"/>
    <n v="25"/>
    <s v="ene"/>
    <n v="2025"/>
    <s v="Salida"/>
    <x v="2"/>
    <x v="0"/>
    <n v="0"/>
    <n v="17"/>
    <n v="-17"/>
    <n v="0"/>
    <n v="12750"/>
    <n v="-12750"/>
    <n v="750"/>
  </r>
  <r>
    <n v="6206"/>
    <x v="22"/>
    <n v="25"/>
    <s v="ene"/>
    <n v="2025"/>
    <s v="Entrada"/>
    <x v="1"/>
    <x v="2"/>
    <n v="3"/>
    <n v="0"/>
    <n v="3"/>
    <n v="3600"/>
    <n v="0"/>
    <n v="3600"/>
    <n v="1200"/>
  </r>
  <r>
    <n v="6207"/>
    <x v="22"/>
    <n v="25"/>
    <s v="ene"/>
    <n v="2025"/>
    <s v="Entrada"/>
    <x v="1"/>
    <x v="4"/>
    <n v="11"/>
    <n v="0"/>
    <n v="11"/>
    <n v="550"/>
    <n v="0"/>
    <n v="550"/>
    <n v="50"/>
  </r>
  <r>
    <n v="6208"/>
    <x v="22"/>
    <n v="25"/>
    <s v="ene"/>
    <n v="2025"/>
    <s v="Salida"/>
    <x v="2"/>
    <x v="1"/>
    <n v="0"/>
    <n v="13"/>
    <n v="-13"/>
    <n v="0"/>
    <n v="19500"/>
    <n v="-19500"/>
    <n v="1500"/>
  </r>
  <r>
    <n v="6209"/>
    <x v="22"/>
    <n v="25"/>
    <s v="ene"/>
    <n v="2025"/>
    <s v="Salida"/>
    <x v="2"/>
    <x v="6"/>
    <n v="0"/>
    <n v="11"/>
    <n v="-11"/>
    <n v="0"/>
    <n v="4400"/>
    <n v="-4400"/>
    <n v="400"/>
  </r>
  <r>
    <n v="6210"/>
    <x v="22"/>
    <n v="25"/>
    <s v="ene"/>
    <n v="2025"/>
    <s v="Entrada"/>
    <x v="1"/>
    <x v="3"/>
    <n v="3"/>
    <n v="0"/>
    <n v="3"/>
    <n v="6000"/>
    <n v="0"/>
    <n v="6000"/>
    <n v="2000"/>
  </r>
  <r>
    <n v="6211"/>
    <x v="22"/>
    <n v="25"/>
    <s v="ene"/>
    <n v="2025"/>
    <s v="Salida"/>
    <x v="2"/>
    <x v="5"/>
    <n v="0"/>
    <n v="17"/>
    <n v="-17"/>
    <n v="0"/>
    <n v="7650"/>
    <n v="-7650"/>
    <n v="450"/>
  </r>
  <r>
    <n v="6212"/>
    <x v="22"/>
    <n v="25"/>
    <s v="ene"/>
    <n v="2025"/>
    <s v="Salida"/>
    <x v="2"/>
    <x v="0"/>
    <n v="0"/>
    <n v="18"/>
    <n v="-18"/>
    <n v="0"/>
    <n v="13500"/>
    <n v="-13500"/>
    <n v="750"/>
  </r>
  <r>
    <n v="6213"/>
    <x v="22"/>
    <n v="25"/>
    <s v="ene"/>
    <n v="2025"/>
    <s v="Entrada"/>
    <x v="1"/>
    <x v="2"/>
    <n v="13"/>
    <n v="0"/>
    <n v="13"/>
    <n v="15600"/>
    <n v="0"/>
    <n v="15600"/>
    <n v="1200"/>
  </r>
  <r>
    <n v="6214"/>
    <x v="22"/>
    <n v="25"/>
    <s v="ene"/>
    <n v="2025"/>
    <s v="Salida"/>
    <x v="2"/>
    <x v="4"/>
    <n v="0"/>
    <n v="5"/>
    <n v="-5"/>
    <n v="0"/>
    <n v="350"/>
    <n v="-350"/>
    <n v="70"/>
  </r>
  <r>
    <n v="6215"/>
    <x v="22"/>
    <n v="25"/>
    <s v="ene"/>
    <n v="2025"/>
    <s v="Salida"/>
    <x v="2"/>
    <x v="1"/>
    <n v="0"/>
    <n v="13"/>
    <n v="-13"/>
    <n v="0"/>
    <n v="19500"/>
    <n v="-19500"/>
    <n v="1500"/>
  </r>
  <r>
    <n v="6216"/>
    <x v="22"/>
    <n v="25"/>
    <s v="ene"/>
    <n v="2025"/>
    <s v="Salida"/>
    <x v="2"/>
    <x v="6"/>
    <n v="0"/>
    <n v="16"/>
    <n v="-16"/>
    <n v="0"/>
    <n v="6400"/>
    <n v="-6400"/>
    <n v="400"/>
  </r>
  <r>
    <n v="6217"/>
    <x v="22"/>
    <n v="25"/>
    <s v="ene"/>
    <n v="2025"/>
    <s v="Entrada"/>
    <x v="1"/>
    <x v="3"/>
    <n v="3"/>
    <n v="0"/>
    <n v="3"/>
    <n v="6000"/>
    <n v="0"/>
    <n v="6000"/>
    <n v="2000"/>
  </r>
  <r>
    <n v="6218"/>
    <x v="22"/>
    <n v="25"/>
    <s v="ene"/>
    <n v="2025"/>
    <s v="Salida"/>
    <x v="2"/>
    <x v="5"/>
    <n v="0"/>
    <n v="17"/>
    <n v="-17"/>
    <n v="0"/>
    <n v="7650"/>
    <n v="-7650"/>
    <n v="450"/>
  </r>
  <r>
    <n v="6219"/>
    <x v="22"/>
    <n v="25"/>
    <s v="ene"/>
    <n v="2025"/>
    <s v="Entrada"/>
    <x v="1"/>
    <x v="0"/>
    <n v="7"/>
    <n v="0"/>
    <n v="7"/>
    <n v="4550"/>
    <n v="0"/>
    <n v="4550"/>
    <n v="650"/>
  </r>
  <r>
    <n v="6220"/>
    <x v="22"/>
    <n v="25"/>
    <s v="ene"/>
    <n v="2025"/>
    <s v="Salida"/>
    <x v="2"/>
    <x v="2"/>
    <n v="0"/>
    <n v="16"/>
    <n v="-16"/>
    <n v="0"/>
    <n v="24000"/>
    <n v="-24000"/>
    <n v="1500"/>
  </r>
  <r>
    <n v="6221"/>
    <x v="22"/>
    <n v="25"/>
    <s v="ene"/>
    <n v="2025"/>
    <s v="Salida"/>
    <x v="2"/>
    <x v="4"/>
    <n v="0"/>
    <n v="5"/>
    <n v="-5"/>
    <n v="0"/>
    <n v="350"/>
    <n v="-350"/>
    <n v="70"/>
  </r>
  <r>
    <n v="6222"/>
    <x v="22"/>
    <n v="25"/>
    <s v="ene"/>
    <n v="2025"/>
    <s v="Salida"/>
    <x v="2"/>
    <x v="1"/>
    <n v="0"/>
    <n v="3"/>
    <n v="-3"/>
    <n v="0"/>
    <n v="4500"/>
    <n v="-4500"/>
    <n v="1500"/>
  </r>
  <r>
    <n v="6223"/>
    <x v="22"/>
    <n v="25"/>
    <s v="ene"/>
    <n v="2025"/>
    <s v="Salida"/>
    <x v="2"/>
    <x v="6"/>
    <n v="0"/>
    <n v="17"/>
    <n v="-17"/>
    <n v="0"/>
    <n v="6800"/>
    <n v="-6800"/>
    <n v="400"/>
  </r>
  <r>
    <n v="6224"/>
    <x v="22"/>
    <n v="25"/>
    <s v="ene"/>
    <n v="2025"/>
    <s v="Entrada"/>
    <x v="1"/>
    <x v="3"/>
    <n v="19"/>
    <n v="0"/>
    <n v="19"/>
    <n v="38000"/>
    <n v="0"/>
    <n v="38000"/>
    <n v="2000"/>
  </r>
  <r>
    <n v="6225"/>
    <x v="22"/>
    <n v="25"/>
    <s v="ene"/>
    <n v="2025"/>
    <s v="Entrada"/>
    <x v="1"/>
    <x v="5"/>
    <n v="3"/>
    <n v="0"/>
    <n v="3"/>
    <n v="1440"/>
    <n v="0"/>
    <n v="1440"/>
    <n v="480"/>
  </r>
  <r>
    <n v="6226"/>
    <x v="22"/>
    <n v="25"/>
    <s v="ene"/>
    <n v="2025"/>
    <s v="Salida"/>
    <x v="2"/>
    <x v="0"/>
    <n v="0"/>
    <n v="3"/>
    <n v="-3"/>
    <n v="0"/>
    <n v="2250"/>
    <n v="-2250"/>
    <n v="750"/>
  </r>
  <r>
    <n v="6227"/>
    <x v="22"/>
    <n v="25"/>
    <s v="ene"/>
    <n v="2025"/>
    <s v="Salida"/>
    <x v="2"/>
    <x v="2"/>
    <n v="0"/>
    <n v="5"/>
    <n v="-5"/>
    <n v="0"/>
    <n v="7500"/>
    <n v="-7500"/>
    <n v="1500"/>
  </r>
  <r>
    <n v="6228"/>
    <x v="22"/>
    <n v="25"/>
    <s v="ene"/>
    <n v="2025"/>
    <s v="Salida"/>
    <x v="2"/>
    <x v="4"/>
    <n v="0"/>
    <n v="17"/>
    <n v="-17"/>
    <n v="0"/>
    <n v="1190"/>
    <n v="-1190"/>
    <n v="70"/>
  </r>
  <r>
    <n v="6229"/>
    <x v="22"/>
    <n v="25"/>
    <s v="ene"/>
    <n v="2025"/>
    <s v="Entrada"/>
    <x v="1"/>
    <x v="1"/>
    <n v="3"/>
    <n v="0"/>
    <n v="3"/>
    <n v="3600"/>
    <n v="0"/>
    <n v="3600"/>
    <n v="1200"/>
  </r>
  <r>
    <n v="6230"/>
    <x v="22"/>
    <n v="25"/>
    <s v="ene"/>
    <n v="2025"/>
    <s v="Entrada"/>
    <x v="1"/>
    <x v="6"/>
    <n v="3"/>
    <n v="0"/>
    <n v="3"/>
    <n v="900"/>
    <n v="0"/>
    <n v="900"/>
    <n v="300"/>
  </r>
  <r>
    <n v="6231"/>
    <x v="22"/>
    <n v="25"/>
    <s v="ene"/>
    <n v="2025"/>
    <s v="Entrada"/>
    <x v="1"/>
    <x v="3"/>
    <n v="16"/>
    <n v="0"/>
    <n v="16"/>
    <n v="32000"/>
    <n v="0"/>
    <n v="32000"/>
    <n v="2000"/>
  </r>
  <r>
    <n v="6232"/>
    <x v="22"/>
    <n v="25"/>
    <s v="ene"/>
    <n v="2025"/>
    <s v="Entrada"/>
    <x v="1"/>
    <x v="5"/>
    <n v="3"/>
    <n v="0"/>
    <n v="3"/>
    <n v="1440"/>
    <n v="0"/>
    <n v="1440"/>
    <n v="480"/>
  </r>
  <r>
    <n v="6233"/>
    <x v="22"/>
    <n v="25"/>
    <s v="ene"/>
    <n v="2025"/>
    <s v="Entrada"/>
    <x v="1"/>
    <x v="0"/>
    <n v="21"/>
    <n v="0"/>
    <n v="21"/>
    <n v="13650"/>
    <n v="0"/>
    <n v="13650"/>
    <n v="650"/>
  </r>
  <r>
    <n v="6234"/>
    <x v="22"/>
    <n v="25"/>
    <s v="ene"/>
    <n v="2025"/>
    <s v="Salida"/>
    <x v="2"/>
    <x v="2"/>
    <n v="0"/>
    <n v="13"/>
    <n v="-13"/>
    <n v="0"/>
    <n v="19500"/>
    <n v="-19500"/>
    <n v="1500"/>
  </r>
  <r>
    <n v="6235"/>
    <x v="22"/>
    <n v="25"/>
    <s v="ene"/>
    <n v="2025"/>
    <s v="Salida"/>
    <x v="2"/>
    <x v="4"/>
    <n v="0"/>
    <n v="14"/>
    <n v="-14"/>
    <n v="0"/>
    <n v="980"/>
    <n v="-980"/>
    <n v="70"/>
  </r>
  <r>
    <n v="6236"/>
    <x v="22"/>
    <n v="25"/>
    <s v="ene"/>
    <n v="2025"/>
    <s v="Salida"/>
    <x v="2"/>
    <x v="1"/>
    <n v="0"/>
    <n v="18"/>
    <n v="-18"/>
    <n v="0"/>
    <n v="27000"/>
    <n v="-27000"/>
    <n v="1500"/>
  </r>
  <r>
    <n v="6237"/>
    <x v="22"/>
    <n v="25"/>
    <s v="ene"/>
    <n v="2025"/>
    <s v="Salida"/>
    <x v="2"/>
    <x v="6"/>
    <n v="0"/>
    <n v="5"/>
    <n v="-5"/>
    <n v="0"/>
    <n v="2000"/>
    <n v="-2000"/>
    <n v="400"/>
  </r>
  <r>
    <n v="6238"/>
    <x v="22"/>
    <n v="25"/>
    <s v="ene"/>
    <n v="2025"/>
    <s v="Entrada"/>
    <x v="1"/>
    <x v="3"/>
    <n v="5"/>
    <n v="0"/>
    <n v="5"/>
    <n v="10000"/>
    <n v="0"/>
    <n v="10000"/>
    <n v="2000"/>
  </r>
  <r>
    <n v="6239"/>
    <x v="22"/>
    <n v="25"/>
    <s v="ene"/>
    <n v="2025"/>
    <s v="Entrada"/>
    <x v="1"/>
    <x v="5"/>
    <n v="13"/>
    <n v="0"/>
    <n v="13"/>
    <n v="6240"/>
    <n v="0"/>
    <n v="6240"/>
    <n v="480"/>
  </r>
  <r>
    <n v="6240"/>
    <x v="22"/>
    <n v="25"/>
    <s v="ene"/>
    <n v="2025"/>
    <s v="Entrada"/>
    <x v="1"/>
    <x v="0"/>
    <n v="13"/>
    <n v="0"/>
    <n v="13"/>
    <n v="8450"/>
    <n v="0"/>
    <n v="8450"/>
    <n v="650"/>
  </r>
  <r>
    <n v="6241"/>
    <x v="22"/>
    <n v="25"/>
    <s v="ene"/>
    <n v="2025"/>
    <s v="Salida"/>
    <x v="2"/>
    <x v="2"/>
    <n v="0"/>
    <n v="12"/>
    <n v="-12"/>
    <n v="0"/>
    <n v="18000"/>
    <n v="-18000"/>
    <n v="1500"/>
  </r>
  <r>
    <n v="6242"/>
    <x v="22"/>
    <n v="25"/>
    <s v="ene"/>
    <n v="2025"/>
    <s v="Salida"/>
    <x v="2"/>
    <x v="4"/>
    <n v="0"/>
    <n v="17"/>
    <n v="-17"/>
    <n v="0"/>
    <n v="1190"/>
    <n v="-1190"/>
    <n v="70"/>
  </r>
  <r>
    <n v="6243"/>
    <x v="22"/>
    <n v="25"/>
    <s v="ene"/>
    <n v="2025"/>
    <s v="Entrada"/>
    <x v="1"/>
    <x v="1"/>
    <n v="22"/>
    <n v="0"/>
    <n v="22"/>
    <n v="26400"/>
    <n v="0"/>
    <n v="26400"/>
    <n v="1200"/>
  </r>
  <r>
    <n v="6244"/>
    <x v="22"/>
    <n v="25"/>
    <s v="ene"/>
    <n v="2025"/>
    <s v="Salida"/>
    <x v="2"/>
    <x v="6"/>
    <n v="0"/>
    <n v="17"/>
    <n v="-17"/>
    <n v="0"/>
    <n v="6800"/>
    <n v="-6800"/>
    <n v="400"/>
  </r>
  <r>
    <n v="6245"/>
    <x v="22"/>
    <n v="25"/>
    <s v="ene"/>
    <n v="2025"/>
    <s v="Entrada"/>
    <x v="1"/>
    <x v="3"/>
    <n v="15"/>
    <n v="0"/>
    <n v="15"/>
    <n v="30000"/>
    <n v="0"/>
    <n v="30000"/>
    <n v="2000"/>
  </r>
  <r>
    <n v="6246"/>
    <x v="22"/>
    <n v="25"/>
    <s v="ene"/>
    <n v="2025"/>
    <s v="Salida"/>
    <x v="2"/>
    <x v="5"/>
    <n v="0"/>
    <n v="15"/>
    <n v="-15"/>
    <n v="0"/>
    <n v="6750"/>
    <n v="-6750"/>
    <n v="450"/>
  </r>
  <r>
    <n v="6247"/>
    <x v="22"/>
    <n v="25"/>
    <s v="ene"/>
    <n v="2025"/>
    <s v="Entrada"/>
    <x v="1"/>
    <x v="0"/>
    <n v="19"/>
    <n v="0"/>
    <n v="19"/>
    <n v="12350"/>
    <n v="0"/>
    <n v="12350"/>
    <n v="650"/>
  </r>
  <r>
    <n v="6248"/>
    <x v="22"/>
    <n v="25"/>
    <s v="ene"/>
    <n v="2025"/>
    <s v="Entrada"/>
    <x v="1"/>
    <x v="2"/>
    <n v="13"/>
    <n v="0"/>
    <n v="13"/>
    <n v="15600"/>
    <n v="0"/>
    <n v="15600"/>
    <n v="1200"/>
  </r>
  <r>
    <n v="6249"/>
    <x v="22"/>
    <n v="25"/>
    <s v="ene"/>
    <n v="2025"/>
    <s v="Salida"/>
    <x v="2"/>
    <x v="4"/>
    <n v="0"/>
    <n v="1"/>
    <n v="-1"/>
    <n v="0"/>
    <n v="70"/>
    <n v="-70"/>
    <n v="70"/>
  </r>
  <r>
    <n v="6250"/>
    <x v="22"/>
    <n v="25"/>
    <s v="ene"/>
    <n v="2025"/>
    <s v="Salida"/>
    <x v="2"/>
    <x v="1"/>
    <n v="0"/>
    <n v="2"/>
    <n v="-2"/>
    <n v="0"/>
    <n v="3000"/>
    <n v="-3000"/>
    <n v="1500"/>
  </r>
  <r>
    <n v="6251"/>
    <x v="22"/>
    <n v="25"/>
    <s v="ene"/>
    <n v="2025"/>
    <s v="Entrada"/>
    <x v="1"/>
    <x v="6"/>
    <n v="3"/>
    <n v="0"/>
    <n v="3"/>
    <n v="900"/>
    <n v="0"/>
    <n v="900"/>
    <n v="300"/>
  </r>
  <r>
    <n v="6252"/>
    <x v="23"/>
    <n v="27"/>
    <s v="ene"/>
    <n v="2025"/>
    <s v="Entrada"/>
    <x v="1"/>
    <x v="4"/>
    <n v="1"/>
    <n v="0"/>
    <n v="1"/>
    <n v="50"/>
    <n v="0"/>
    <n v="50"/>
    <n v="50"/>
  </r>
  <r>
    <n v="6253"/>
    <x v="23"/>
    <n v="27"/>
    <s v="ene"/>
    <n v="2025"/>
    <s v="Entrada"/>
    <x v="1"/>
    <x v="1"/>
    <n v="7"/>
    <n v="0"/>
    <n v="7"/>
    <n v="8400"/>
    <n v="0"/>
    <n v="8400"/>
    <n v="1200"/>
  </r>
  <r>
    <n v="6254"/>
    <x v="23"/>
    <n v="27"/>
    <s v="ene"/>
    <n v="2025"/>
    <s v="Entrada"/>
    <x v="1"/>
    <x v="6"/>
    <n v="16"/>
    <n v="0"/>
    <n v="16"/>
    <n v="4800"/>
    <n v="0"/>
    <n v="4800"/>
    <n v="300"/>
  </r>
  <r>
    <n v="6255"/>
    <x v="23"/>
    <n v="27"/>
    <s v="ene"/>
    <n v="2025"/>
    <s v="Salida"/>
    <x v="2"/>
    <x v="3"/>
    <n v="0"/>
    <n v="17"/>
    <n v="-17"/>
    <n v="0"/>
    <n v="39100"/>
    <n v="-39100"/>
    <n v="2300"/>
  </r>
  <r>
    <n v="6256"/>
    <x v="23"/>
    <n v="27"/>
    <s v="ene"/>
    <n v="2025"/>
    <s v="Salida"/>
    <x v="2"/>
    <x v="5"/>
    <n v="0"/>
    <n v="17"/>
    <n v="-17"/>
    <n v="0"/>
    <n v="7650"/>
    <n v="-7650"/>
    <n v="450"/>
  </r>
  <r>
    <n v="6257"/>
    <x v="23"/>
    <n v="27"/>
    <s v="ene"/>
    <n v="2025"/>
    <s v="Salida"/>
    <x v="2"/>
    <x v="0"/>
    <n v="0"/>
    <n v="13"/>
    <n v="-13"/>
    <n v="0"/>
    <n v="9750"/>
    <n v="-9750"/>
    <n v="750"/>
  </r>
  <r>
    <n v="6258"/>
    <x v="23"/>
    <n v="27"/>
    <s v="ene"/>
    <n v="2025"/>
    <s v="Salida"/>
    <x v="2"/>
    <x v="2"/>
    <n v="0"/>
    <n v="16"/>
    <n v="-16"/>
    <n v="0"/>
    <n v="24000"/>
    <n v="-24000"/>
    <n v="1500"/>
  </r>
  <r>
    <n v="6259"/>
    <x v="23"/>
    <n v="27"/>
    <s v="ene"/>
    <n v="2025"/>
    <s v="Salida"/>
    <x v="2"/>
    <x v="4"/>
    <n v="0"/>
    <n v="3"/>
    <n v="-3"/>
    <n v="0"/>
    <n v="210"/>
    <n v="-210"/>
    <n v="70"/>
  </r>
  <r>
    <n v="6260"/>
    <x v="23"/>
    <n v="27"/>
    <s v="ene"/>
    <n v="2025"/>
    <s v="Salida"/>
    <x v="2"/>
    <x v="1"/>
    <n v="0"/>
    <n v="2"/>
    <n v="-2"/>
    <n v="0"/>
    <n v="3000"/>
    <n v="-3000"/>
    <n v="1500"/>
  </r>
  <r>
    <n v="6261"/>
    <x v="23"/>
    <n v="27"/>
    <s v="ene"/>
    <n v="2025"/>
    <s v="Salida"/>
    <x v="2"/>
    <x v="6"/>
    <n v="0"/>
    <n v="17"/>
    <n v="-17"/>
    <n v="0"/>
    <n v="6800"/>
    <n v="-6800"/>
    <n v="400"/>
  </r>
  <r>
    <n v="6262"/>
    <x v="23"/>
    <n v="27"/>
    <s v="ene"/>
    <n v="2025"/>
    <s v="Salida"/>
    <x v="2"/>
    <x v="3"/>
    <n v="0"/>
    <n v="2"/>
    <n v="-2"/>
    <n v="0"/>
    <n v="4600"/>
    <n v="-4600"/>
    <n v="2300"/>
  </r>
  <r>
    <n v="6263"/>
    <x v="23"/>
    <n v="27"/>
    <s v="ene"/>
    <n v="2025"/>
    <s v="Entrada"/>
    <x v="1"/>
    <x v="5"/>
    <n v="8"/>
    <n v="0"/>
    <n v="8"/>
    <n v="3840"/>
    <n v="0"/>
    <n v="3840"/>
    <n v="480"/>
  </r>
  <r>
    <n v="6264"/>
    <x v="23"/>
    <n v="27"/>
    <s v="ene"/>
    <n v="2025"/>
    <s v="Salida"/>
    <x v="2"/>
    <x v="0"/>
    <n v="0"/>
    <n v="17"/>
    <n v="-17"/>
    <n v="0"/>
    <n v="12750"/>
    <n v="-12750"/>
    <n v="750"/>
  </r>
  <r>
    <n v="6265"/>
    <x v="23"/>
    <n v="27"/>
    <s v="ene"/>
    <n v="2025"/>
    <s v="Salida"/>
    <x v="2"/>
    <x v="2"/>
    <n v="0"/>
    <n v="10"/>
    <n v="-10"/>
    <n v="0"/>
    <n v="15000"/>
    <n v="-15000"/>
    <n v="1500"/>
  </r>
  <r>
    <n v="6266"/>
    <x v="23"/>
    <n v="27"/>
    <s v="ene"/>
    <n v="2025"/>
    <s v="Salida"/>
    <x v="2"/>
    <x v="4"/>
    <n v="0"/>
    <n v="15"/>
    <n v="-15"/>
    <n v="0"/>
    <n v="1050"/>
    <n v="-1050"/>
    <n v="70"/>
  </r>
  <r>
    <n v="6267"/>
    <x v="23"/>
    <n v="27"/>
    <s v="ene"/>
    <n v="2025"/>
    <s v="Salida"/>
    <x v="2"/>
    <x v="1"/>
    <n v="0"/>
    <n v="17"/>
    <n v="-17"/>
    <n v="0"/>
    <n v="25500"/>
    <n v="-25500"/>
    <n v="1500"/>
  </r>
  <r>
    <n v="6268"/>
    <x v="23"/>
    <n v="27"/>
    <s v="ene"/>
    <n v="2025"/>
    <s v="Salida"/>
    <x v="2"/>
    <x v="6"/>
    <n v="0"/>
    <n v="3"/>
    <n v="-3"/>
    <n v="0"/>
    <n v="1200"/>
    <n v="-1200"/>
    <n v="400"/>
  </r>
  <r>
    <n v="6269"/>
    <x v="23"/>
    <n v="27"/>
    <s v="ene"/>
    <n v="2025"/>
    <s v="Salida"/>
    <x v="2"/>
    <x v="3"/>
    <n v="0"/>
    <n v="17"/>
    <n v="-17"/>
    <n v="0"/>
    <n v="39100"/>
    <n v="-39100"/>
    <n v="2300"/>
  </r>
  <r>
    <n v="6270"/>
    <x v="23"/>
    <n v="27"/>
    <s v="ene"/>
    <n v="2025"/>
    <s v="Salida"/>
    <x v="2"/>
    <x v="5"/>
    <n v="0"/>
    <n v="11"/>
    <n v="-11"/>
    <n v="0"/>
    <n v="4950"/>
    <n v="-4950"/>
    <n v="450"/>
  </r>
  <r>
    <n v="6271"/>
    <x v="23"/>
    <n v="27"/>
    <s v="ene"/>
    <n v="2025"/>
    <s v="Entrada"/>
    <x v="1"/>
    <x v="0"/>
    <n v="4"/>
    <n v="0"/>
    <n v="4"/>
    <n v="2600"/>
    <n v="0"/>
    <n v="2600"/>
    <n v="650"/>
  </r>
  <r>
    <n v="6272"/>
    <x v="23"/>
    <n v="27"/>
    <s v="ene"/>
    <n v="2025"/>
    <s v="Entrada"/>
    <x v="1"/>
    <x v="2"/>
    <n v="16"/>
    <n v="0"/>
    <n v="16"/>
    <n v="19200"/>
    <n v="0"/>
    <n v="19200"/>
    <n v="1200"/>
  </r>
  <r>
    <n v="6273"/>
    <x v="23"/>
    <n v="27"/>
    <s v="ene"/>
    <n v="2025"/>
    <s v="Entrada"/>
    <x v="1"/>
    <x v="4"/>
    <n v="3"/>
    <n v="0"/>
    <n v="3"/>
    <n v="150"/>
    <n v="0"/>
    <n v="150"/>
    <n v="50"/>
  </r>
  <r>
    <n v="6274"/>
    <x v="23"/>
    <n v="27"/>
    <s v="ene"/>
    <n v="2025"/>
    <s v="Salida"/>
    <x v="2"/>
    <x v="1"/>
    <n v="0"/>
    <n v="2"/>
    <n v="-2"/>
    <n v="0"/>
    <n v="3000"/>
    <n v="-3000"/>
    <n v="1500"/>
  </r>
  <r>
    <n v="6275"/>
    <x v="23"/>
    <n v="27"/>
    <s v="ene"/>
    <n v="2025"/>
    <s v="Salida"/>
    <x v="2"/>
    <x v="6"/>
    <n v="0"/>
    <n v="17"/>
    <n v="-17"/>
    <n v="0"/>
    <n v="6800"/>
    <n v="-6800"/>
    <n v="400"/>
  </r>
  <r>
    <n v="6276"/>
    <x v="23"/>
    <n v="27"/>
    <s v="ene"/>
    <n v="2025"/>
    <s v="Entrada"/>
    <x v="1"/>
    <x v="3"/>
    <n v="3"/>
    <n v="0"/>
    <n v="3"/>
    <n v="6000"/>
    <n v="0"/>
    <n v="6000"/>
    <n v="2000"/>
  </r>
  <r>
    <n v="6277"/>
    <x v="23"/>
    <n v="27"/>
    <s v="ene"/>
    <n v="2025"/>
    <s v="Entrada"/>
    <x v="1"/>
    <x v="5"/>
    <n v="3"/>
    <n v="0"/>
    <n v="3"/>
    <n v="1440"/>
    <n v="0"/>
    <n v="1440"/>
    <n v="480"/>
  </r>
  <r>
    <n v="6278"/>
    <x v="23"/>
    <n v="27"/>
    <s v="ene"/>
    <n v="2025"/>
    <s v="Entrada"/>
    <x v="1"/>
    <x v="0"/>
    <n v="3"/>
    <n v="0"/>
    <n v="3"/>
    <n v="1950"/>
    <n v="0"/>
    <n v="1950"/>
    <n v="650"/>
  </r>
  <r>
    <n v="6279"/>
    <x v="23"/>
    <n v="27"/>
    <s v="ene"/>
    <n v="2025"/>
    <s v="Salida"/>
    <x v="2"/>
    <x v="2"/>
    <n v="0"/>
    <n v="18"/>
    <n v="-18"/>
    <n v="0"/>
    <n v="27000"/>
    <n v="-27000"/>
    <n v="1500"/>
  </r>
  <r>
    <n v="6280"/>
    <x v="23"/>
    <n v="27"/>
    <s v="ene"/>
    <n v="2025"/>
    <s v="Entrada"/>
    <x v="1"/>
    <x v="4"/>
    <n v="15"/>
    <n v="0"/>
    <n v="15"/>
    <n v="750"/>
    <n v="0"/>
    <n v="750"/>
    <n v="50"/>
  </r>
  <r>
    <n v="6281"/>
    <x v="23"/>
    <n v="27"/>
    <s v="ene"/>
    <n v="2025"/>
    <s v="Salida"/>
    <x v="2"/>
    <x v="1"/>
    <n v="0"/>
    <n v="13"/>
    <n v="-13"/>
    <n v="0"/>
    <n v="19500"/>
    <n v="-19500"/>
    <n v="1500"/>
  </r>
  <r>
    <n v="6282"/>
    <x v="23"/>
    <n v="27"/>
    <s v="ene"/>
    <n v="2025"/>
    <s v="Salida"/>
    <x v="2"/>
    <x v="6"/>
    <n v="0"/>
    <n v="17"/>
    <n v="-17"/>
    <n v="0"/>
    <n v="6800"/>
    <n v="-6800"/>
    <n v="400"/>
  </r>
  <r>
    <n v="6283"/>
    <x v="23"/>
    <n v="27"/>
    <s v="ene"/>
    <n v="2025"/>
    <s v="Entrada"/>
    <x v="1"/>
    <x v="3"/>
    <n v="2"/>
    <n v="0"/>
    <n v="2"/>
    <n v="4000"/>
    <n v="0"/>
    <n v="4000"/>
    <n v="2000"/>
  </r>
  <r>
    <n v="6284"/>
    <x v="23"/>
    <n v="27"/>
    <s v="ene"/>
    <n v="2025"/>
    <s v="Entrada"/>
    <x v="1"/>
    <x v="5"/>
    <n v="3"/>
    <n v="0"/>
    <n v="3"/>
    <n v="1440"/>
    <n v="0"/>
    <n v="1440"/>
    <n v="480"/>
  </r>
  <r>
    <n v="6285"/>
    <x v="23"/>
    <n v="27"/>
    <s v="ene"/>
    <n v="2025"/>
    <s v="Salida"/>
    <x v="2"/>
    <x v="0"/>
    <n v="0"/>
    <n v="20"/>
    <n v="-20"/>
    <n v="0"/>
    <n v="15000"/>
    <n v="-15000"/>
    <n v="750"/>
  </r>
  <r>
    <n v="6286"/>
    <x v="23"/>
    <n v="27"/>
    <s v="ene"/>
    <n v="2025"/>
    <s v="Salida"/>
    <x v="2"/>
    <x v="2"/>
    <n v="0"/>
    <n v="18"/>
    <n v="-18"/>
    <n v="0"/>
    <n v="27000"/>
    <n v="-27000"/>
    <n v="1500"/>
  </r>
  <r>
    <n v="6287"/>
    <x v="23"/>
    <n v="27"/>
    <s v="ene"/>
    <n v="2025"/>
    <s v="Salida"/>
    <x v="2"/>
    <x v="4"/>
    <n v="0"/>
    <n v="3"/>
    <n v="-3"/>
    <n v="0"/>
    <n v="210"/>
    <n v="-210"/>
    <n v="70"/>
  </r>
  <r>
    <n v="6288"/>
    <x v="23"/>
    <n v="27"/>
    <s v="ene"/>
    <n v="2025"/>
    <s v="Salida"/>
    <x v="2"/>
    <x v="1"/>
    <n v="0"/>
    <n v="2"/>
    <n v="-2"/>
    <n v="0"/>
    <n v="3000"/>
    <n v="-3000"/>
    <n v="1500"/>
  </r>
  <r>
    <n v="6289"/>
    <x v="23"/>
    <n v="27"/>
    <s v="ene"/>
    <n v="2025"/>
    <s v="Entrada"/>
    <x v="1"/>
    <x v="6"/>
    <n v="3"/>
    <n v="0"/>
    <n v="3"/>
    <n v="900"/>
    <n v="0"/>
    <n v="900"/>
    <n v="300"/>
  </r>
  <r>
    <n v="6290"/>
    <x v="23"/>
    <n v="27"/>
    <s v="ene"/>
    <n v="2025"/>
    <s v="Entrada"/>
    <x v="1"/>
    <x v="3"/>
    <n v="13"/>
    <n v="0"/>
    <n v="13"/>
    <n v="26000"/>
    <n v="0"/>
    <n v="26000"/>
    <n v="2000"/>
  </r>
  <r>
    <n v="6291"/>
    <x v="23"/>
    <n v="27"/>
    <s v="ene"/>
    <n v="2025"/>
    <s v="Entrada"/>
    <x v="1"/>
    <x v="5"/>
    <n v="1"/>
    <n v="0"/>
    <n v="1"/>
    <n v="480"/>
    <n v="0"/>
    <n v="480"/>
    <n v="480"/>
  </r>
  <r>
    <n v="6292"/>
    <x v="23"/>
    <n v="27"/>
    <s v="ene"/>
    <n v="2025"/>
    <s v="Salida"/>
    <x v="2"/>
    <x v="0"/>
    <n v="0"/>
    <n v="10"/>
    <n v="-10"/>
    <n v="0"/>
    <n v="7500"/>
    <n v="-7500"/>
    <n v="750"/>
  </r>
  <r>
    <n v="6293"/>
    <x v="23"/>
    <n v="27"/>
    <s v="ene"/>
    <n v="2025"/>
    <s v="Entrada"/>
    <x v="1"/>
    <x v="2"/>
    <n v="14"/>
    <n v="0"/>
    <n v="14"/>
    <n v="16800"/>
    <n v="0"/>
    <n v="16800"/>
    <n v="1200"/>
  </r>
  <r>
    <n v="6294"/>
    <x v="23"/>
    <n v="27"/>
    <s v="ene"/>
    <n v="2025"/>
    <s v="Salida"/>
    <x v="2"/>
    <x v="4"/>
    <n v="0"/>
    <n v="15"/>
    <n v="-15"/>
    <n v="0"/>
    <n v="1050"/>
    <n v="-1050"/>
    <n v="70"/>
  </r>
  <r>
    <n v="6295"/>
    <x v="23"/>
    <n v="27"/>
    <s v="ene"/>
    <n v="2025"/>
    <s v="Entrada"/>
    <x v="1"/>
    <x v="1"/>
    <n v="17"/>
    <n v="0"/>
    <n v="17"/>
    <n v="20400"/>
    <n v="0"/>
    <n v="20400"/>
    <n v="1200"/>
  </r>
  <r>
    <n v="6296"/>
    <x v="23"/>
    <n v="27"/>
    <s v="ene"/>
    <n v="2025"/>
    <s v="Salida"/>
    <x v="2"/>
    <x v="6"/>
    <n v="0"/>
    <n v="17"/>
    <n v="-17"/>
    <n v="0"/>
    <n v="6800"/>
    <n v="-6800"/>
    <n v="400"/>
  </r>
  <r>
    <n v="6297"/>
    <x v="23"/>
    <n v="27"/>
    <s v="ene"/>
    <n v="2025"/>
    <s v="Salida"/>
    <x v="2"/>
    <x v="3"/>
    <n v="0"/>
    <n v="17"/>
    <n v="-17"/>
    <n v="0"/>
    <n v="39100"/>
    <n v="-39100"/>
    <n v="2300"/>
  </r>
  <r>
    <n v="6298"/>
    <x v="23"/>
    <n v="27"/>
    <s v="ene"/>
    <n v="2025"/>
    <s v="Entrada"/>
    <x v="1"/>
    <x v="5"/>
    <n v="3"/>
    <n v="0"/>
    <n v="3"/>
    <n v="1440"/>
    <n v="0"/>
    <n v="1440"/>
    <n v="480"/>
  </r>
  <r>
    <n v="6299"/>
    <x v="23"/>
    <n v="27"/>
    <s v="ene"/>
    <n v="2025"/>
    <s v="Salida"/>
    <x v="2"/>
    <x v="0"/>
    <n v="0"/>
    <n v="18"/>
    <n v="-18"/>
    <n v="0"/>
    <n v="13500"/>
    <n v="-13500"/>
    <n v="750"/>
  </r>
  <r>
    <n v="6300"/>
    <x v="23"/>
    <n v="27"/>
    <s v="ene"/>
    <n v="2025"/>
    <s v="Salida"/>
    <x v="2"/>
    <x v="2"/>
    <n v="0"/>
    <n v="4"/>
    <n v="-4"/>
    <n v="0"/>
    <n v="6000"/>
    <n v="-6000"/>
    <n v="1500"/>
  </r>
  <r>
    <n v="6301"/>
    <x v="23"/>
    <n v="27"/>
    <s v="ene"/>
    <n v="2025"/>
    <s v="Salida"/>
    <x v="2"/>
    <x v="4"/>
    <n v="0"/>
    <n v="5"/>
    <n v="-5"/>
    <n v="0"/>
    <n v="350"/>
    <n v="-350"/>
    <n v="70"/>
  </r>
  <r>
    <n v="6302"/>
    <x v="23"/>
    <n v="27"/>
    <s v="ene"/>
    <n v="2025"/>
    <s v="Entrada"/>
    <x v="1"/>
    <x v="1"/>
    <n v="3"/>
    <n v="0"/>
    <n v="3"/>
    <n v="3600"/>
    <n v="0"/>
    <n v="3600"/>
    <n v="1200"/>
  </r>
  <r>
    <n v="6303"/>
    <x v="23"/>
    <n v="27"/>
    <s v="ene"/>
    <n v="2025"/>
    <s v="Salida"/>
    <x v="2"/>
    <x v="6"/>
    <n v="0"/>
    <n v="20"/>
    <n v="-20"/>
    <n v="0"/>
    <n v="8000"/>
    <n v="-8000"/>
    <n v="400"/>
  </r>
  <r>
    <n v="6304"/>
    <x v="23"/>
    <n v="27"/>
    <s v="ene"/>
    <n v="2025"/>
    <s v="Entrada"/>
    <x v="1"/>
    <x v="3"/>
    <n v="11"/>
    <n v="0"/>
    <n v="11"/>
    <n v="22000"/>
    <n v="0"/>
    <n v="22000"/>
    <n v="2000"/>
  </r>
  <r>
    <n v="6305"/>
    <x v="23"/>
    <n v="27"/>
    <s v="ene"/>
    <n v="2025"/>
    <s v="Salida"/>
    <x v="2"/>
    <x v="5"/>
    <n v="0"/>
    <n v="17"/>
    <n v="-17"/>
    <n v="0"/>
    <n v="7650"/>
    <n v="-7650"/>
    <n v="450"/>
  </r>
  <r>
    <n v="6306"/>
    <x v="23"/>
    <n v="27"/>
    <s v="ene"/>
    <n v="2025"/>
    <s v="Entrada"/>
    <x v="1"/>
    <x v="0"/>
    <n v="4"/>
    <n v="0"/>
    <n v="4"/>
    <n v="2600"/>
    <n v="0"/>
    <n v="2600"/>
    <n v="650"/>
  </r>
  <r>
    <n v="6307"/>
    <x v="23"/>
    <n v="27"/>
    <s v="ene"/>
    <n v="2025"/>
    <s v="Entrada"/>
    <x v="1"/>
    <x v="2"/>
    <n v="4"/>
    <n v="0"/>
    <n v="4"/>
    <n v="4800"/>
    <n v="0"/>
    <n v="4800"/>
    <n v="1200"/>
  </r>
  <r>
    <n v="6308"/>
    <x v="23"/>
    <n v="27"/>
    <s v="ene"/>
    <n v="2025"/>
    <s v="Salida"/>
    <x v="2"/>
    <x v="4"/>
    <n v="0"/>
    <n v="14"/>
    <n v="-14"/>
    <n v="0"/>
    <n v="980"/>
    <n v="-980"/>
    <n v="70"/>
  </r>
  <r>
    <n v="6309"/>
    <x v="23"/>
    <n v="27"/>
    <s v="ene"/>
    <n v="2025"/>
    <s v="Entrada"/>
    <x v="1"/>
    <x v="1"/>
    <n v="15"/>
    <n v="0"/>
    <n v="15"/>
    <n v="18000"/>
    <n v="0"/>
    <n v="18000"/>
    <n v="1200"/>
  </r>
  <r>
    <n v="6310"/>
    <x v="23"/>
    <n v="27"/>
    <s v="ene"/>
    <n v="2025"/>
    <s v="Salida"/>
    <x v="2"/>
    <x v="6"/>
    <n v="0"/>
    <n v="20"/>
    <n v="-20"/>
    <n v="0"/>
    <n v="8000"/>
    <n v="-8000"/>
    <n v="400"/>
  </r>
  <r>
    <n v="6311"/>
    <x v="23"/>
    <n v="27"/>
    <s v="ene"/>
    <n v="2025"/>
    <s v="Salida"/>
    <x v="2"/>
    <x v="3"/>
    <n v="0"/>
    <n v="20"/>
    <n v="-20"/>
    <n v="0"/>
    <n v="46000"/>
    <n v="-46000"/>
    <n v="2300"/>
  </r>
  <r>
    <n v="6312"/>
    <x v="23"/>
    <n v="27"/>
    <s v="ene"/>
    <n v="2025"/>
    <s v="Salida"/>
    <x v="2"/>
    <x v="5"/>
    <n v="0"/>
    <n v="17"/>
    <n v="-17"/>
    <n v="0"/>
    <n v="7650"/>
    <n v="-7650"/>
    <n v="450"/>
  </r>
  <r>
    <n v="6313"/>
    <x v="23"/>
    <n v="27"/>
    <s v="ene"/>
    <n v="2025"/>
    <s v="Salida"/>
    <x v="2"/>
    <x v="0"/>
    <n v="0"/>
    <n v="10"/>
    <n v="-10"/>
    <n v="0"/>
    <n v="7500"/>
    <n v="-7500"/>
    <n v="750"/>
  </r>
  <r>
    <n v="6314"/>
    <x v="23"/>
    <n v="27"/>
    <s v="ene"/>
    <n v="2025"/>
    <s v="Salida"/>
    <x v="2"/>
    <x v="2"/>
    <n v="0"/>
    <n v="17"/>
    <n v="-17"/>
    <n v="0"/>
    <n v="25500"/>
    <n v="-25500"/>
    <n v="1500"/>
  </r>
  <r>
    <n v="6315"/>
    <x v="23"/>
    <n v="27"/>
    <s v="ene"/>
    <n v="2025"/>
    <s v="Salida"/>
    <x v="2"/>
    <x v="4"/>
    <n v="0"/>
    <n v="1"/>
    <n v="-1"/>
    <n v="0"/>
    <n v="70"/>
    <n v="-70"/>
    <n v="70"/>
  </r>
  <r>
    <n v="6316"/>
    <x v="23"/>
    <n v="27"/>
    <s v="ene"/>
    <n v="2025"/>
    <s v="Entrada"/>
    <x v="1"/>
    <x v="1"/>
    <n v="3"/>
    <n v="0"/>
    <n v="3"/>
    <n v="3600"/>
    <n v="0"/>
    <n v="3600"/>
    <n v="1200"/>
  </r>
  <r>
    <n v="6317"/>
    <x v="23"/>
    <n v="27"/>
    <s v="ene"/>
    <n v="2025"/>
    <s v="Entrada"/>
    <x v="1"/>
    <x v="6"/>
    <n v="3"/>
    <n v="0"/>
    <n v="3"/>
    <n v="900"/>
    <n v="0"/>
    <n v="900"/>
    <n v="300"/>
  </r>
  <r>
    <n v="6318"/>
    <x v="23"/>
    <n v="27"/>
    <s v="ene"/>
    <n v="2025"/>
    <s v="Entrada"/>
    <x v="1"/>
    <x v="3"/>
    <n v="3"/>
    <n v="0"/>
    <n v="3"/>
    <n v="6000"/>
    <n v="0"/>
    <n v="6000"/>
    <n v="2000"/>
  </r>
  <r>
    <n v="6319"/>
    <x v="23"/>
    <n v="27"/>
    <s v="ene"/>
    <n v="2025"/>
    <s v="Salida"/>
    <x v="2"/>
    <x v="5"/>
    <n v="0"/>
    <n v="12"/>
    <n v="-12"/>
    <n v="0"/>
    <n v="5400"/>
    <n v="-5400"/>
    <n v="450"/>
  </r>
  <r>
    <n v="6320"/>
    <x v="23"/>
    <n v="27"/>
    <s v="ene"/>
    <n v="2025"/>
    <s v="Entrada"/>
    <x v="1"/>
    <x v="0"/>
    <n v="20"/>
    <n v="0"/>
    <n v="20"/>
    <n v="13000"/>
    <n v="0"/>
    <n v="13000"/>
    <n v="650"/>
  </r>
  <r>
    <n v="6321"/>
    <x v="23"/>
    <n v="27"/>
    <s v="ene"/>
    <n v="2025"/>
    <s v="Salida"/>
    <x v="2"/>
    <x v="2"/>
    <n v="0"/>
    <n v="4"/>
    <n v="-4"/>
    <n v="0"/>
    <n v="6000"/>
    <n v="-6000"/>
    <n v="1500"/>
  </r>
  <r>
    <n v="6322"/>
    <x v="23"/>
    <n v="27"/>
    <s v="ene"/>
    <n v="2025"/>
    <s v="Salida"/>
    <x v="2"/>
    <x v="4"/>
    <n v="0"/>
    <n v="17"/>
    <n v="-17"/>
    <n v="0"/>
    <n v="1190"/>
    <n v="-1190"/>
    <n v="70"/>
  </r>
  <r>
    <n v="6323"/>
    <x v="23"/>
    <n v="27"/>
    <s v="ene"/>
    <n v="2025"/>
    <s v="Entrada"/>
    <x v="1"/>
    <x v="1"/>
    <n v="1"/>
    <n v="0"/>
    <n v="1"/>
    <n v="1200"/>
    <n v="0"/>
    <n v="1200"/>
    <n v="1200"/>
  </r>
  <r>
    <n v="6324"/>
    <x v="23"/>
    <n v="27"/>
    <s v="ene"/>
    <n v="2025"/>
    <s v="Salida"/>
    <x v="2"/>
    <x v="6"/>
    <n v="0"/>
    <n v="18"/>
    <n v="-18"/>
    <n v="0"/>
    <n v="7200"/>
    <n v="-7200"/>
    <n v="400"/>
  </r>
  <r>
    <n v="6325"/>
    <x v="23"/>
    <n v="27"/>
    <s v="ene"/>
    <n v="2025"/>
    <s v="Salida"/>
    <x v="2"/>
    <x v="3"/>
    <n v="0"/>
    <n v="19"/>
    <n v="-19"/>
    <n v="0"/>
    <n v="43700"/>
    <n v="-43700"/>
    <n v="2300"/>
  </r>
  <r>
    <n v="6326"/>
    <x v="23"/>
    <n v="27"/>
    <s v="ene"/>
    <n v="2025"/>
    <s v="Salida"/>
    <x v="2"/>
    <x v="5"/>
    <n v="0"/>
    <n v="1"/>
    <n v="-1"/>
    <n v="0"/>
    <n v="450"/>
    <n v="-450"/>
    <n v="450"/>
  </r>
  <r>
    <n v="6327"/>
    <x v="23"/>
    <n v="27"/>
    <s v="ene"/>
    <n v="2025"/>
    <s v="Salida"/>
    <x v="2"/>
    <x v="0"/>
    <n v="0"/>
    <n v="16"/>
    <n v="-16"/>
    <n v="0"/>
    <n v="12000"/>
    <n v="-12000"/>
    <n v="750"/>
  </r>
  <r>
    <n v="6328"/>
    <x v="23"/>
    <n v="27"/>
    <s v="ene"/>
    <n v="2025"/>
    <s v="Entrada"/>
    <x v="1"/>
    <x v="2"/>
    <n v="10"/>
    <n v="0"/>
    <n v="10"/>
    <n v="12000"/>
    <n v="0"/>
    <n v="12000"/>
    <n v="1200"/>
  </r>
  <r>
    <n v="6329"/>
    <x v="23"/>
    <n v="27"/>
    <s v="ene"/>
    <n v="2025"/>
    <s v="Entrada"/>
    <x v="1"/>
    <x v="4"/>
    <n v="2"/>
    <n v="0"/>
    <n v="2"/>
    <n v="100"/>
    <n v="0"/>
    <n v="100"/>
    <n v="50"/>
  </r>
  <r>
    <n v="6330"/>
    <x v="23"/>
    <n v="27"/>
    <s v="ene"/>
    <n v="2025"/>
    <s v="Entrada"/>
    <x v="1"/>
    <x v="1"/>
    <n v="20"/>
    <n v="0"/>
    <n v="20"/>
    <n v="24000"/>
    <n v="0"/>
    <n v="24000"/>
    <n v="1200"/>
  </r>
  <r>
    <n v="6331"/>
    <x v="23"/>
    <n v="27"/>
    <s v="ene"/>
    <n v="2025"/>
    <s v="Entrada"/>
    <x v="1"/>
    <x v="6"/>
    <n v="1"/>
    <n v="0"/>
    <n v="1"/>
    <n v="300"/>
    <n v="0"/>
    <n v="300"/>
    <n v="300"/>
  </r>
  <r>
    <n v="6332"/>
    <x v="23"/>
    <n v="27"/>
    <s v="ene"/>
    <n v="2025"/>
    <s v="Entrada"/>
    <x v="1"/>
    <x v="3"/>
    <n v="10"/>
    <n v="0"/>
    <n v="10"/>
    <n v="20000"/>
    <n v="0"/>
    <n v="20000"/>
    <n v="2000"/>
  </r>
  <r>
    <n v="6333"/>
    <x v="23"/>
    <n v="27"/>
    <s v="ene"/>
    <n v="2025"/>
    <s v="Entrada"/>
    <x v="1"/>
    <x v="5"/>
    <n v="3"/>
    <n v="0"/>
    <n v="3"/>
    <n v="1440"/>
    <n v="0"/>
    <n v="1440"/>
    <n v="480"/>
  </r>
  <r>
    <n v="6334"/>
    <x v="23"/>
    <n v="27"/>
    <s v="ene"/>
    <n v="2025"/>
    <s v="Salida"/>
    <x v="2"/>
    <x v="0"/>
    <n v="0"/>
    <n v="1"/>
    <n v="-1"/>
    <n v="0"/>
    <n v="750"/>
    <n v="-750"/>
    <n v="750"/>
  </r>
  <r>
    <n v="6335"/>
    <x v="23"/>
    <n v="27"/>
    <s v="ene"/>
    <n v="2025"/>
    <s v="Salida"/>
    <x v="2"/>
    <x v="2"/>
    <n v="0"/>
    <n v="19"/>
    <n v="-19"/>
    <n v="0"/>
    <n v="28500"/>
    <n v="-28500"/>
    <n v="1500"/>
  </r>
  <r>
    <n v="6336"/>
    <x v="23"/>
    <n v="27"/>
    <s v="ene"/>
    <n v="2025"/>
    <s v="Salida"/>
    <x v="2"/>
    <x v="4"/>
    <n v="0"/>
    <n v="17"/>
    <n v="-17"/>
    <n v="0"/>
    <n v="1190"/>
    <n v="-1190"/>
    <n v="70"/>
  </r>
  <r>
    <n v="6337"/>
    <x v="23"/>
    <n v="27"/>
    <s v="ene"/>
    <n v="2025"/>
    <s v="Salida"/>
    <x v="2"/>
    <x v="1"/>
    <n v="0"/>
    <n v="16"/>
    <n v="-16"/>
    <n v="0"/>
    <n v="24000"/>
    <n v="-24000"/>
    <n v="1500"/>
  </r>
  <r>
    <n v="6338"/>
    <x v="23"/>
    <n v="27"/>
    <s v="ene"/>
    <n v="2025"/>
    <s v="Salida"/>
    <x v="2"/>
    <x v="6"/>
    <n v="0"/>
    <n v="11"/>
    <n v="-11"/>
    <n v="0"/>
    <n v="4400"/>
    <n v="-4400"/>
    <n v="400"/>
  </r>
  <r>
    <n v="6339"/>
    <x v="23"/>
    <n v="27"/>
    <s v="ene"/>
    <n v="2025"/>
    <s v="Entrada"/>
    <x v="1"/>
    <x v="3"/>
    <n v="3"/>
    <n v="0"/>
    <n v="3"/>
    <n v="6000"/>
    <n v="0"/>
    <n v="6000"/>
    <n v="2000"/>
  </r>
  <r>
    <n v="6340"/>
    <x v="23"/>
    <n v="27"/>
    <s v="ene"/>
    <n v="2025"/>
    <s v="Entrada"/>
    <x v="1"/>
    <x v="5"/>
    <n v="15"/>
    <n v="0"/>
    <n v="15"/>
    <n v="7200"/>
    <n v="0"/>
    <n v="7200"/>
    <n v="480"/>
  </r>
  <r>
    <n v="6341"/>
    <x v="23"/>
    <n v="27"/>
    <s v="ene"/>
    <n v="2025"/>
    <s v="Entrada"/>
    <x v="1"/>
    <x v="0"/>
    <n v="21"/>
    <n v="0"/>
    <n v="21"/>
    <n v="13650"/>
    <n v="0"/>
    <n v="13650"/>
    <n v="650"/>
  </r>
  <r>
    <n v="6342"/>
    <x v="23"/>
    <n v="27"/>
    <s v="ene"/>
    <n v="2025"/>
    <s v="Salida"/>
    <x v="2"/>
    <x v="2"/>
    <n v="0"/>
    <n v="10"/>
    <n v="-10"/>
    <n v="0"/>
    <n v="15000"/>
    <n v="-15000"/>
    <n v="1500"/>
  </r>
  <r>
    <n v="6343"/>
    <x v="23"/>
    <n v="27"/>
    <s v="ene"/>
    <n v="2025"/>
    <s v="Salida"/>
    <x v="2"/>
    <x v="4"/>
    <n v="0"/>
    <n v="5"/>
    <n v="-5"/>
    <n v="0"/>
    <n v="350"/>
    <n v="-350"/>
    <n v="70"/>
  </r>
  <r>
    <n v="6344"/>
    <x v="23"/>
    <n v="27"/>
    <s v="ene"/>
    <n v="2025"/>
    <s v="Salida"/>
    <x v="2"/>
    <x v="1"/>
    <n v="0"/>
    <n v="12"/>
    <n v="-12"/>
    <n v="0"/>
    <n v="18000"/>
    <n v="-18000"/>
    <n v="1500"/>
  </r>
  <r>
    <n v="6345"/>
    <x v="23"/>
    <n v="27"/>
    <s v="ene"/>
    <n v="2025"/>
    <s v="Salida"/>
    <x v="2"/>
    <x v="6"/>
    <n v="0"/>
    <n v="15"/>
    <n v="-15"/>
    <n v="0"/>
    <n v="6000"/>
    <n v="-6000"/>
    <n v="400"/>
  </r>
  <r>
    <n v="6346"/>
    <x v="23"/>
    <n v="27"/>
    <s v="ene"/>
    <n v="2025"/>
    <s v="Salida"/>
    <x v="2"/>
    <x v="3"/>
    <n v="0"/>
    <n v="10"/>
    <n v="-10"/>
    <n v="0"/>
    <n v="23000"/>
    <n v="-23000"/>
    <n v="2300"/>
  </r>
  <r>
    <n v="6347"/>
    <x v="23"/>
    <n v="27"/>
    <s v="ene"/>
    <n v="2025"/>
    <s v="Entrada"/>
    <x v="1"/>
    <x v="5"/>
    <n v="3"/>
    <n v="0"/>
    <n v="3"/>
    <n v="1440"/>
    <n v="0"/>
    <n v="1440"/>
    <n v="480"/>
  </r>
  <r>
    <n v="6348"/>
    <x v="23"/>
    <n v="27"/>
    <s v="ene"/>
    <n v="2025"/>
    <s v="Salida"/>
    <x v="2"/>
    <x v="0"/>
    <n v="0"/>
    <n v="18"/>
    <n v="-18"/>
    <n v="0"/>
    <n v="13500"/>
    <n v="-13500"/>
    <n v="750"/>
  </r>
  <r>
    <n v="6349"/>
    <x v="23"/>
    <n v="27"/>
    <s v="ene"/>
    <n v="2025"/>
    <s v="Entrada"/>
    <x v="1"/>
    <x v="2"/>
    <n v="3"/>
    <n v="0"/>
    <n v="3"/>
    <n v="3600"/>
    <n v="0"/>
    <n v="3600"/>
    <n v="1200"/>
  </r>
  <r>
    <n v="6350"/>
    <x v="23"/>
    <n v="27"/>
    <s v="ene"/>
    <n v="2025"/>
    <s v="Salida"/>
    <x v="2"/>
    <x v="4"/>
    <n v="0"/>
    <n v="17"/>
    <n v="-17"/>
    <n v="0"/>
    <n v="1190"/>
    <n v="-1190"/>
    <n v="70"/>
  </r>
  <r>
    <n v="6351"/>
    <x v="23"/>
    <n v="27"/>
    <s v="ene"/>
    <n v="2025"/>
    <s v="Salida"/>
    <x v="2"/>
    <x v="1"/>
    <n v="0"/>
    <n v="11"/>
    <n v="-11"/>
    <n v="0"/>
    <n v="16500"/>
    <n v="-16500"/>
    <n v="1500"/>
  </r>
  <r>
    <n v="6352"/>
    <x v="23"/>
    <n v="27"/>
    <s v="ene"/>
    <n v="2025"/>
    <s v="Salida"/>
    <x v="2"/>
    <x v="6"/>
    <n v="0"/>
    <n v="13"/>
    <n v="-13"/>
    <n v="0"/>
    <n v="5200"/>
    <n v="-5200"/>
    <n v="400"/>
  </r>
  <r>
    <n v="6353"/>
    <x v="23"/>
    <n v="27"/>
    <s v="ene"/>
    <n v="2025"/>
    <s v="Entrada"/>
    <x v="1"/>
    <x v="3"/>
    <n v="20"/>
    <n v="0"/>
    <n v="20"/>
    <n v="40000"/>
    <n v="0"/>
    <n v="40000"/>
    <n v="2000"/>
  </r>
  <r>
    <n v="6354"/>
    <x v="23"/>
    <n v="27"/>
    <s v="ene"/>
    <n v="2025"/>
    <s v="Entrada"/>
    <x v="1"/>
    <x v="5"/>
    <n v="3"/>
    <n v="0"/>
    <n v="3"/>
    <n v="1440"/>
    <n v="0"/>
    <n v="1440"/>
    <n v="480"/>
  </r>
  <r>
    <n v="6355"/>
    <x v="23"/>
    <n v="27"/>
    <s v="ene"/>
    <n v="2025"/>
    <s v="Salida"/>
    <x v="2"/>
    <x v="0"/>
    <n v="0"/>
    <n v="18"/>
    <n v="-18"/>
    <n v="0"/>
    <n v="13500"/>
    <n v="-13500"/>
    <n v="750"/>
  </r>
  <r>
    <n v="6356"/>
    <x v="23"/>
    <n v="27"/>
    <s v="ene"/>
    <n v="2025"/>
    <s v="Salida"/>
    <x v="2"/>
    <x v="2"/>
    <n v="0"/>
    <n v="3"/>
    <n v="-3"/>
    <n v="0"/>
    <n v="4500"/>
    <n v="-4500"/>
    <n v="1500"/>
  </r>
  <r>
    <n v="6357"/>
    <x v="23"/>
    <n v="27"/>
    <s v="ene"/>
    <n v="2025"/>
    <s v="Salida"/>
    <x v="2"/>
    <x v="4"/>
    <n v="0"/>
    <n v="17"/>
    <n v="-17"/>
    <n v="0"/>
    <n v="1190"/>
    <n v="-1190"/>
    <n v="70"/>
  </r>
  <r>
    <n v="6358"/>
    <x v="23"/>
    <n v="27"/>
    <s v="ene"/>
    <n v="2025"/>
    <s v="Salida"/>
    <x v="2"/>
    <x v="1"/>
    <n v="0"/>
    <n v="17"/>
    <n v="-17"/>
    <n v="0"/>
    <n v="25500"/>
    <n v="-25500"/>
    <n v="1500"/>
  </r>
  <r>
    <n v="6359"/>
    <x v="23"/>
    <n v="27"/>
    <s v="ene"/>
    <n v="2025"/>
    <s v="Salida"/>
    <x v="2"/>
    <x v="6"/>
    <n v="0"/>
    <n v="16"/>
    <n v="-16"/>
    <n v="0"/>
    <n v="6400"/>
    <n v="-6400"/>
    <n v="400"/>
  </r>
  <r>
    <n v="6360"/>
    <x v="23"/>
    <n v="27"/>
    <s v="ene"/>
    <n v="2025"/>
    <s v="Salida"/>
    <x v="2"/>
    <x v="3"/>
    <n v="0"/>
    <n v="13"/>
    <n v="-13"/>
    <n v="0"/>
    <n v="29900"/>
    <n v="-29900"/>
    <n v="2300"/>
  </r>
  <r>
    <n v="6361"/>
    <x v="23"/>
    <n v="27"/>
    <s v="ene"/>
    <n v="2025"/>
    <s v="Salida"/>
    <x v="2"/>
    <x v="5"/>
    <n v="0"/>
    <n v="18"/>
    <n v="-18"/>
    <n v="0"/>
    <n v="8100"/>
    <n v="-8100"/>
    <n v="450"/>
  </r>
  <r>
    <n v="6362"/>
    <x v="23"/>
    <n v="27"/>
    <s v="ene"/>
    <n v="2025"/>
    <s v="Entrada"/>
    <x v="1"/>
    <x v="0"/>
    <n v="3"/>
    <n v="0"/>
    <n v="3"/>
    <n v="1950"/>
    <n v="0"/>
    <n v="1950"/>
    <n v="650"/>
  </r>
  <r>
    <n v="6363"/>
    <x v="23"/>
    <n v="27"/>
    <s v="ene"/>
    <n v="2025"/>
    <s v="Salida"/>
    <x v="2"/>
    <x v="2"/>
    <n v="0"/>
    <n v="3"/>
    <n v="-3"/>
    <n v="0"/>
    <n v="4500"/>
    <n v="-4500"/>
    <n v="1500"/>
  </r>
  <r>
    <n v="6364"/>
    <x v="23"/>
    <n v="27"/>
    <s v="ene"/>
    <n v="2025"/>
    <s v="Entrada"/>
    <x v="1"/>
    <x v="4"/>
    <n v="3"/>
    <n v="0"/>
    <n v="3"/>
    <n v="150"/>
    <n v="0"/>
    <n v="150"/>
    <n v="50"/>
  </r>
  <r>
    <n v="6365"/>
    <x v="23"/>
    <n v="27"/>
    <s v="ene"/>
    <n v="2025"/>
    <s v="Salida"/>
    <x v="2"/>
    <x v="1"/>
    <n v="0"/>
    <n v="19"/>
    <n v="-19"/>
    <n v="0"/>
    <n v="28500"/>
    <n v="-28500"/>
    <n v="1500"/>
  </r>
  <r>
    <n v="6366"/>
    <x v="23"/>
    <n v="27"/>
    <s v="ene"/>
    <n v="2025"/>
    <s v="Salida"/>
    <x v="2"/>
    <x v="6"/>
    <n v="0"/>
    <n v="1"/>
    <n v="-1"/>
    <n v="0"/>
    <n v="400"/>
    <n v="-400"/>
    <n v="400"/>
  </r>
  <r>
    <n v="6367"/>
    <x v="23"/>
    <n v="27"/>
    <s v="ene"/>
    <n v="2025"/>
    <s v="Salida"/>
    <x v="2"/>
    <x v="3"/>
    <n v="0"/>
    <n v="10"/>
    <n v="-10"/>
    <n v="0"/>
    <n v="23000"/>
    <n v="-23000"/>
    <n v="2300"/>
  </r>
  <r>
    <n v="6368"/>
    <x v="23"/>
    <n v="27"/>
    <s v="ene"/>
    <n v="2025"/>
    <s v="Entrada"/>
    <x v="1"/>
    <x v="5"/>
    <n v="15"/>
    <n v="0"/>
    <n v="15"/>
    <n v="7200"/>
    <n v="0"/>
    <n v="7200"/>
    <n v="480"/>
  </r>
  <r>
    <n v="6369"/>
    <x v="23"/>
    <n v="27"/>
    <s v="ene"/>
    <n v="2025"/>
    <s v="Salida"/>
    <x v="2"/>
    <x v="0"/>
    <n v="0"/>
    <n v="10"/>
    <n v="-10"/>
    <n v="0"/>
    <n v="7500"/>
    <n v="-7500"/>
    <n v="750"/>
  </r>
  <r>
    <n v="6370"/>
    <x v="23"/>
    <n v="27"/>
    <s v="ene"/>
    <n v="2025"/>
    <s v="Salida"/>
    <x v="2"/>
    <x v="2"/>
    <n v="0"/>
    <n v="18"/>
    <n v="-18"/>
    <n v="0"/>
    <n v="27000"/>
    <n v="-27000"/>
    <n v="1500"/>
  </r>
  <r>
    <n v="6371"/>
    <x v="23"/>
    <n v="27"/>
    <s v="ene"/>
    <n v="2025"/>
    <s v="Entrada"/>
    <x v="1"/>
    <x v="4"/>
    <n v="1"/>
    <n v="0"/>
    <n v="1"/>
    <n v="50"/>
    <n v="0"/>
    <n v="50"/>
    <n v="50"/>
  </r>
  <r>
    <n v="6372"/>
    <x v="23"/>
    <n v="27"/>
    <s v="ene"/>
    <n v="2025"/>
    <s v="Salida"/>
    <x v="2"/>
    <x v="1"/>
    <n v="0"/>
    <n v="13"/>
    <n v="-13"/>
    <n v="0"/>
    <n v="19500"/>
    <n v="-19500"/>
    <n v="1500"/>
  </r>
  <r>
    <n v="6373"/>
    <x v="23"/>
    <n v="27"/>
    <s v="ene"/>
    <n v="2025"/>
    <s v="Salida"/>
    <x v="2"/>
    <x v="6"/>
    <n v="0"/>
    <n v="16"/>
    <n v="-16"/>
    <n v="0"/>
    <n v="6400"/>
    <n v="-6400"/>
    <n v="400"/>
  </r>
  <r>
    <n v="6374"/>
    <x v="23"/>
    <n v="27"/>
    <s v="ene"/>
    <n v="2025"/>
    <s v="Entrada"/>
    <x v="1"/>
    <x v="3"/>
    <n v="3"/>
    <n v="0"/>
    <n v="3"/>
    <n v="6000"/>
    <n v="0"/>
    <n v="6000"/>
    <n v="2000"/>
  </r>
  <r>
    <n v="6375"/>
    <x v="23"/>
    <n v="27"/>
    <s v="ene"/>
    <n v="2025"/>
    <s v="Entrada"/>
    <x v="1"/>
    <x v="5"/>
    <n v="3"/>
    <n v="0"/>
    <n v="3"/>
    <n v="1440"/>
    <n v="0"/>
    <n v="1440"/>
    <n v="480"/>
  </r>
  <r>
    <n v="6376"/>
    <x v="23"/>
    <n v="27"/>
    <s v="ene"/>
    <n v="2025"/>
    <s v="Salida"/>
    <x v="2"/>
    <x v="0"/>
    <n v="0"/>
    <n v="17"/>
    <n v="-17"/>
    <n v="0"/>
    <n v="12750"/>
    <n v="-12750"/>
    <n v="750"/>
  </r>
  <r>
    <n v="6377"/>
    <x v="23"/>
    <n v="27"/>
    <s v="ene"/>
    <n v="2025"/>
    <s v="Salida"/>
    <x v="2"/>
    <x v="2"/>
    <n v="0"/>
    <n v="19"/>
    <n v="-19"/>
    <n v="0"/>
    <n v="28500"/>
    <n v="-28500"/>
    <n v="1500"/>
  </r>
  <r>
    <n v="6378"/>
    <x v="23"/>
    <n v="27"/>
    <s v="ene"/>
    <n v="2025"/>
    <s v="Entrada"/>
    <x v="1"/>
    <x v="4"/>
    <n v="3"/>
    <n v="0"/>
    <n v="3"/>
    <n v="150"/>
    <n v="0"/>
    <n v="150"/>
    <n v="50"/>
  </r>
  <r>
    <n v="6379"/>
    <x v="23"/>
    <n v="27"/>
    <s v="ene"/>
    <n v="2025"/>
    <s v="Entrada"/>
    <x v="1"/>
    <x v="1"/>
    <n v="12"/>
    <n v="0"/>
    <n v="12"/>
    <n v="14400"/>
    <n v="0"/>
    <n v="14400"/>
    <n v="1200"/>
  </r>
  <r>
    <n v="6380"/>
    <x v="23"/>
    <n v="27"/>
    <s v="ene"/>
    <n v="2025"/>
    <s v="Entrada"/>
    <x v="1"/>
    <x v="6"/>
    <n v="20"/>
    <n v="0"/>
    <n v="20"/>
    <n v="6000"/>
    <n v="0"/>
    <n v="6000"/>
    <n v="300"/>
  </r>
  <r>
    <n v="6381"/>
    <x v="23"/>
    <n v="27"/>
    <s v="ene"/>
    <n v="2025"/>
    <s v="Entrada"/>
    <x v="1"/>
    <x v="3"/>
    <n v="18"/>
    <n v="0"/>
    <n v="18"/>
    <n v="36000"/>
    <n v="0"/>
    <n v="36000"/>
    <n v="2000"/>
  </r>
  <r>
    <n v="6382"/>
    <x v="23"/>
    <n v="27"/>
    <s v="ene"/>
    <n v="2025"/>
    <s v="Salida"/>
    <x v="2"/>
    <x v="5"/>
    <n v="0"/>
    <n v="19"/>
    <n v="-19"/>
    <n v="0"/>
    <n v="8550"/>
    <n v="-8550"/>
    <n v="450"/>
  </r>
  <r>
    <n v="6383"/>
    <x v="23"/>
    <n v="27"/>
    <s v="ene"/>
    <n v="2025"/>
    <s v="Entrada"/>
    <x v="1"/>
    <x v="0"/>
    <n v="3"/>
    <n v="0"/>
    <n v="3"/>
    <n v="1950"/>
    <n v="0"/>
    <n v="1950"/>
    <n v="650"/>
  </r>
  <r>
    <n v="6384"/>
    <x v="23"/>
    <n v="27"/>
    <s v="ene"/>
    <n v="2025"/>
    <s v="Salida"/>
    <x v="2"/>
    <x v="2"/>
    <n v="0"/>
    <n v="11"/>
    <n v="-11"/>
    <n v="0"/>
    <n v="16500"/>
    <n v="-16500"/>
    <n v="1500"/>
  </r>
  <r>
    <n v="6385"/>
    <x v="23"/>
    <n v="27"/>
    <s v="ene"/>
    <n v="2025"/>
    <s v="Salida"/>
    <x v="2"/>
    <x v="4"/>
    <n v="0"/>
    <n v="17"/>
    <n v="-17"/>
    <n v="0"/>
    <n v="1190"/>
    <n v="-1190"/>
    <n v="70"/>
  </r>
  <r>
    <n v="6386"/>
    <x v="23"/>
    <n v="27"/>
    <s v="ene"/>
    <n v="2025"/>
    <s v="Entrada"/>
    <x v="1"/>
    <x v="1"/>
    <n v="4"/>
    <n v="0"/>
    <n v="4"/>
    <n v="4800"/>
    <n v="0"/>
    <n v="4800"/>
    <n v="1200"/>
  </r>
  <r>
    <n v="6387"/>
    <x v="23"/>
    <n v="27"/>
    <s v="ene"/>
    <n v="2025"/>
    <s v="Entrada"/>
    <x v="1"/>
    <x v="6"/>
    <n v="18"/>
    <n v="0"/>
    <n v="18"/>
    <n v="5400"/>
    <n v="0"/>
    <n v="5400"/>
    <n v="300"/>
  </r>
  <r>
    <n v="6388"/>
    <x v="23"/>
    <n v="27"/>
    <s v="ene"/>
    <n v="2025"/>
    <s v="Salida"/>
    <x v="2"/>
    <x v="3"/>
    <n v="0"/>
    <n v="15"/>
    <n v="-15"/>
    <n v="0"/>
    <n v="34500"/>
    <n v="-34500"/>
    <n v="2300"/>
  </r>
  <r>
    <n v="6389"/>
    <x v="23"/>
    <n v="27"/>
    <s v="ene"/>
    <n v="2025"/>
    <s v="Entrada"/>
    <x v="1"/>
    <x v="5"/>
    <n v="20"/>
    <n v="0"/>
    <n v="20"/>
    <n v="9600"/>
    <n v="0"/>
    <n v="9600"/>
    <n v="480"/>
  </r>
  <r>
    <n v="6390"/>
    <x v="23"/>
    <n v="27"/>
    <s v="ene"/>
    <n v="2025"/>
    <s v="Salida"/>
    <x v="2"/>
    <x v="0"/>
    <n v="0"/>
    <n v="18"/>
    <n v="-18"/>
    <n v="0"/>
    <n v="13500"/>
    <n v="-13500"/>
    <n v="750"/>
  </r>
  <r>
    <n v="6391"/>
    <x v="23"/>
    <n v="27"/>
    <s v="ene"/>
    <n v="2025"/>
    <s v="Salida"/>
    <x v="2"/>
    <x v="2"/>
    <n v="0"/>
    <n v="14"/>
    <n v="-14"/>
    <n v="0"/>
    <n v="21000"/>
    <n v="-21000"/>
    <n v="1500"/>
  </r>
  <r>
    <n v="6392"/>
    <x v="23"/>
    <n v="27"/>
    <s v="ene"/>
    <n v="2025"/>
    <s v="Entrada"/>
    <x v="1"/>
    <x v="4"/>
    <n v="3"/>
    <n v="0"/>
    <n v="3"/>
    <n v="150"/>
    <n v="0"/>
    <n v="150"/>
    <n v="50"/>
  </r>
  <r>
    <n v="6393"/>
    <x v="23"/>
    <n v="27"/>
    <s v="ene"/>
    <n v="2025"/>
    <s v="Entrada"/>
    <x v="1"/>
    <x v="1"/>
    <n v="18"/>
    <n v="0"/>
    <n v="18"/>
    <n v="21600"/>
    <n v="0"/>
    <n v="21600"/>
    <n v="1200"/>
  </r>
  <r>
    <n v="6394"/>
    <x v="23"/>
    <n v="27"/>
    <s v="ene"/>
    <n v="2025"/>
    <s v="Entrada"/>
    <x v="1"/>
    <x v="6"/>
    <n v="1"/>
    <n v="0"/>
    <n v="1"/>
    <n v="300"/>
    <n v="0"/>
    <n v="300"/>
    <n v="300"/>
  </r>
  <r>
    <n v="6395"/>
    <x v="23"/>
    <n v="27"/>
    <s v="ene"/>
    <n v="2025"/>
    <s v="Entrada"/>
    <x v="1"/>
    <x v="3"/>
    <n v="17"/>
    <n v="0"/>
    <n v="17"/>
    <n v="34000"/>
    <n v="0"/>
    <n v="34000"/>
    <n v="2000"/>
  </r>
  <r>
    <n v="6396"/>
    <x v="23"/>
    <n v="27"/>
    <s v="ene"/>
    <n v="2025"/>
    <s v="Entrada"/>
    <x v="1"/>
    <x v="5"/>
    <n v="17"/>
    <n v="0"/>
    <n v="17"/>
    <n v="8160"/>
    <n v="0"/>
    <n v="8160"/>
    <n v="480"/>
  </r>
  <r>
    <n v="6397"/>
    <x v="23"/>
    <n v="27"/>
    <s v="ene"/>
    <n v="2025"/>
    <s v="Entrada"/>
    <x v="1"/>
    <x v="0"/>
    <n v="14"/>
    <n v="0"/>
    <n v="14"/>
    <n v="9100"/>
    <n v="0"/>
    <n v="9100"/>
    <n v="650"/>
  </r>
  <r>
    <n v="6398"/>
    <x v="23"/>
    <n v="27"/>
    <s v="ene"/>
    <n v="2025"/>
    <s v="Salida"/>
    <x v="2"/>
    <x v="2"/>
    <n v="0"/>
    <n v="3"/>
    <n v="-3"/>
    <n v="0"/>
    <n v="4500"/>
    <n v="-4500"/>
    <n v="1500"/>
  </r>
  <r>
    <n v="6399"/>
    <x v="23"/>
    <n v="27"/>
    <s v="ene"/>
    <n v="2025"/>
    <s v="Entrada"/>
    <x v="1"/>
    <x v="4"/>
    <n v="15"/>
    <n v="0"/>
    <n v="15"/>
    <n v="750"/>
    <n v="0"/>
    <n v="750"/>
    <n v="50"/>
  </r>
  <r>
    <n v="6400"/>
    <x v="23"/>
    <n v="27"/>
    <s v="ene"/>
    <n v="2025"/>
    <s v="Entrada"/>
    <x v="1"/>
    <x v="1"/>
    <n v="3"/>
    <n v="0"/>
    <n v="3"/>
    <n v="3600"/>
    <n v="0"/>
    <n v="3600"/>
    <n v="1200"/>
  </r>
  <r>
    <n v="6401"/>
    <x v="23"/>
    <n v="27"/>
    <s v="ene"/>
    <n v="2025"/>
    <s v="Salida"/>
    <x v="2"/>
    <x v="6"/>
    <n v="0"/>
    <n v="17"/>
    <n v="-17"/>
    <n v="0"/>
    <n v="6800"/>
    <n v="-6800"/>
    <n v="400"/>
  </r>
  <r>
    <n v="6402"/>
    <x v="23"/>
    <n v="27"/>
    <s v="ene"/>
    <n v="2025"/>
    <s v="Entrada"/>
    <x v="1"/>
    <x v="3"/>
    <n v="8"/>
    <n v="0"/>
    <n v="8"/>
    <n v="16000"/>
    <n v="0"/>
    <n v="16000"/>
    <n v="2000"/>
  </r>
  <r>
    <n v="6403"/>
    <x v="23"/>
    <n v="27"/>
    <s v="ene"/>
    <n v="2025"/>
    <s v="Salida"/>
    <x v="2"/>
    <x v="5"/>
    <n v="0"/>
    <n v="5"/>
    <n v="-5"/>
    <n v="0"/>
    <n v="2250"/>
    <n v="-2250"/>
    <n v="450"/>
  </r>
  <r>
    <n v="6404"/>
    <x v="23"/>
    <n v="27"/>
    <s v="ene"/>
    <n v="2025"/>
    <s v="Salida"/>
    <x v="2"/>
    <x v="0"/>
    <n v="0"/>
    <n v="5"/>
    <n v="-5"/>
    <n v="0"/>
    <n v="3750"/>
    <n v="-3750"/>
    <n v="750"/>
  </r>
  <r>
    <n v="6405"/>
    <x v="23"/>
    <n v="27"/>
    <s v="ene"/>
    <n v="2025"/>
    <s v="Entrada"/>
    <x v="1"/>
    <x v="2"/>
    <n v="16"/>
    <n v="0"/>
    <n v="16"/>
    <n v="19200"/>
    <n v="0"/>
    <n v="19200"/>
    <n v="1200"/>
  </r>
  <r>
    <n v="6406"/>
    <x v="23"/>
    <n v="27"/>
    <s v="ene"/>
    <n v="2025"/>
    <s v="Salida"/>
    <x v="2"/>
    <x v="4"/>
    <n v="0"/>
    <n v="3"/>
    <n v="-3"/>
    <n v="0"/>
    <n v="210"/>
    <n v="-210"/>
    <n v="70"/>
  </r>
  <r>
    <n v="6407"/>
    <x v="23"/>
    <n v="27"/>
    <s v="ene"/>
    <n v="2025"/>
    <s v="Salida"/>
    <x v="2"/>
    <x v="1"/>
    <n v="0"/>
    <n v="20"/>
    <n v="-20"/>
    <n v="0"/>
    <n v="30000"/>
    <n v="-30000"/>
    <n v="1500"/>
  </r>
  <r>
    <n v="6408"/>
    <x v="23"/>
    <n v="27"/>
    <s v="ene"/>
    <n v="2025"/>
    <s v="Entrada"/>
    <x v="1"/>
    <x v="6"/>
    <n v="3"/>
    <n v="0"/>
    <n v="3"/>
    <n v="900"/>
    <n v="0"/>
    <n v="900"/>
    <n v="300"/>
  </r>
  <r>
    <n v="6409"/>
    <x v="23"/>
    <n v="27"/>
    <s v="ene"/>
    <n v="2025"/>
    <s v="Salida"/>
    <x v="2"/>
    <x v="3"/>
    <n v="0"/>
    <n v="11"/>
    <n v="-11"/>
    <n v="0"/>
    <n v="25300"/>
    <n v="-25300"/>
    <n v="2300"/>
  </r>
  <r>
    <n v="6410"/>
    <x v="23"/>
    <n v="27"/>
    <s v="ene"/>
    <n v="2025"/>
    <s v="Salida"/>
    <x v="2"/>
    <x v="5"/>
    <n v="0"/>
    <n v="3"/>
    <n v="-3"/>
    <n v="0"/>
    <n v="1350"/>
    <n v="-1350"/>
    <n v="450"/>
  </r>
  <r>
    <n v="6411"/>
    <x v="23"/>
    <n v="27"/>
    <s v="ene"/>
    <n v="2025"/>
    <s v="Entrada"/>
    <x v="1"/>
    <x v="0"/>
    <n v="8"/>
    <n v="0"/>
    <n v="8"/>
    <n v="5200"/>
    <n v="0"/>
    <n v="5200"/>
    <n v="650"/>
  </r>
  <r>
    <n v="6412"/>
    <x v="23"/>
    <n v="27"/>
    <s v="ene"/>
    <n v="2025"/>
    <s v="Entrada"/>
    <x v="1"/>
    <x v="2"/>
    <n v="14"/>
    <n v="0"/>
    <n v="14"/>
    <n v="16800"/>
    <n v="0"/>
    <n v="16800"/>
    <n v="1200"/>
  </r>
  <r>
    <n v="6413"/>
    <x v="23"/>
    <n v="27"/>
    <s v="ene"/>
    <n v="2025"/>
    <s v="Salida"/>
    <x v="2"/>
    <x v="4"/>
    <n v="0"/>
    <n v="5"/>
    <n v="-5"/>
    <n v="0"/>
    <n v="350"/>
    <n v="-350"/>
    <n v="70"/>
  </r>
  <r>
    <n v="6414"/>
    <x v="23"/>
    <n v="27"/>
    <s v="ene"/>
    <n v="2025"/>
    <s v="Entrada"/>
    <x v="1"/>
    <x v="1"/>
    <n v="2"/>
    <n v="0"/>
    <n v="2"/>
    <n v="2400"/>
    <n v="0"/>
    <n v="2400"/>
    <n v="1200"/>
  </r>
  <r>
    <n v="6415"/>
    <x v="23"/>
    <n v="27"/>
    <s v="ene"/>
    <n v="2025"/>
    <s v="Entrada"/>
    <x v="1"/>
    <x v="6"/>
    <n v="3"/>
    <n v="0"/>
    <n v="3"/>
    <n v="900"/>
    <n v="0"/>
    <n v="900"/>
    <n v="300"/>
  </r>
  <r>
    <n v="6416"/>
    <x v="23"/>
    <n v="27"/>
    <s v="ene"/>
    <n v="2025"/>
    <s v="Salida"/>
    <x v="2"/>
    <x v="3"/>
    <n v="0"/>
    <n v="2"/>
    <n v="-2"/>
    <n v="0"/>
    <n v="4600"/>
    <n v="-4600"/>
    <n v="2300"/>
  </r>
  <r>
    <n v="6417"/>
    <x v="23"/>
    <n v="27"/>
    <s v="ene"/>
    <n v="2025"/>
    <s v="Entrada"/>
    <x v="1"/>
    <x v="5"/>
    <n v="3"/>
    <n v="0"/>
    <n v="3"/>
    <n v="1440"/>
    <n v="0"/>
    <n v="1440"/>
    <n v="480"/>
  </r>
  <r>
    <n v="6418"/>
    <x v="23"/>
    <n v="27"/>
    <s v="ene"/>
    <n v="2025"/>
    <s v="Salida"/>
    <x v="2"/>
    <x v="0"/>
    <n v="0"/>
    <n v="13"/>
    <n v="-13"/>
    <n v="0"/>
    <n v="9750"/>
    <n v="-9750"/>
    <n v="750"/>
  </r>
  <r>
    <n v="6419"/>
    <x v="23"/>
    <n v="27"/>
    <s v="ene"/>
    <n v="2025"/>
    <s v="Entrada"/>
    <x v="1"/>
    <x v="2"/>
    <n v="18"/>
    <n v="0"/>
    <n v="18"/>
    <n v="21600"/>
    <n v="0"/>
    <n v="21600"/>
    <n v="1200"/>
  </r>
  <r>
    <n v="6420"/>
    <x v="23"/>
    <n v="27"/>
    <s v="ene"/>
    <n v="2025"/>
    <s v="Salida"/>
    <x v="2"/>
    <x v="4"/>
    <n v="0"/>
    <n v="17"/>
    <n v="-17"/>
    <n v="0"/>
    <n v="1190"/>
    <n v="-1190"/>
    <n v="70"/>
  </r>
  <r>
    <n v="6421"/>
    <x v="23"/>
    <n v="27"/>
    <s v="ene"/>
    <n v="2025"/>
    <s v="Salida"/>
    <x v="2"/>
    <x v="1"/>
    <n v="0"/>
    <n v="18"/>
    <n v="-18"/>
    <n v="0"/>
    <n v="27000"/>
    <n v="-27000"/>
    <n v="1500"/>
  </r>
  <r>
    <n v="6422"/>
    <x v="23"/>
    <n v="27"/>
    <s v="ene"/>
    <n v="2025"/>
    <s v="Entrada"/>
    <x v="1"/>
    <x v="6"/>
    <n v="21"/>
    <n v="0"/>
    <n v="21"/>
    <n v="6300"/>
    <n v="0"/>
    <n v="6300"/>
    <n v="300"/>
  </r>
  <r>
    <n v="6423"/>
    <x v="23"/>
    <n v="27"/>
    <s v="ene"/>
    <n v="2025"/>
    <s v="Entrada"/>
    <x v="1"/>
    <x v="3"/>
    <n v="11"/>
    <n v="0"/>
    <n v="11"/>
    <n v="22000"/>
    <n v="0"/>
    <n v="22000"/>
    <n v="2000"/>
  </r>
  <r>
    <n v="6424"/>
    <x v="23"/>
    <n v="27"/>
    <s v="ene"/>
    <n v="2025"/>
    <s v="Entrada"/>
    <x v="1"/>
    <x v="5"/>
    <n v="11"/>
    <n v="0"/>
    <n v="11"/>
    <n v="5280"/>
    <n v="0"/>
    <n v="5280"/>
    <n v="480"/>
  </r>
  <r>
    <n v="6425"/>
    <x v="23"/>
    <n v="27"/>
    <s v="ene"/>
    <n v="2025"/>
    <s v="Salida"/>
    <x v="2"/>
    <x v="0"/>
    <n v="0"/>
    <n v="11"/>
    <n v="-11"/>
    <n v="0"/>
    <n v="8250"/>
    <n v="-8250"/>
    <n v="750"/>
  </r>
  <r>
    <n v="6426"/>
    <x v="23"/>
    <n v="27"/>
    <s v="ene"/>
    <n v="2025"/>
    <s v="Salida"/>
    <x v="2"/>
    <x v="2"/>
    <n v="0"/>
    <n v="4"/>
    <n v="-4"/>
    <n v="0"/>
    <n v="6000"/>
    <n v="-6000"/>
    <n v="1500"/>
  </r>
  <r>
    <n v="6427"/>
    <x v="23"/>
    <n v="27"/>
    <s v="ene"/>
    <n v="2025"/>
    <s v="Entrada"/>
    <x v="1"/>
    <x v="4"/>
    <n v="3"/>
    <n v="0"/>
    <n v="3"/>
    <n v="150"/>
    <n v="0"/>
    <n v="150"/>
    <n v="50"/>
  </r>
  <r>
    <n v="6428"/>
    <x v="23"/>
    <n v="27"/>
    <s v="ene"/>
    <n v="2025"/>
    <s v="Entrada"/>
    <x v="1"/>
    <x v="1"/>
    <n v="3"/>
    <n v="0"/>
    <n v="3"/>
    <n v="3600"/>
    <n v="0"/>
    <n v="3600"/>
    <n v="1200"/>
  </r>
  <r>
    <n v="6429"/>
    <x v="23"/>
    <n v="27"/>
    <s v="ene"/>
    <n v="2025"/>
    <s v="Entrada"/>
    <x v="1"/>
    <x v="6"/>
    <n v="15"/>
    <n v="0"/>
    <n v="15"/>
    <n v="4500"/>
    <n v="0"/>
    <n v="4500"/>
    <n v="300"/>
  </r>
  <r>
    <n v="6430"/>
    <x v="23"/>
    <n v="27"/>
    <s v="ene"/>
    <n v="2025"/>
    <s v="Salida"/>
    <x v="2"/>
    <x v="3"/>
    <n v="0"/>
    <n v="15"/>
    <n v="-15"/>
    <n v="0"/>
    <n v="34500"/>
    <n v="-34500"/>
    <n v="2300"/>
  </r>
  <r>
    <n v="6431"/>
    <x v="23"/>
    <n v="27"/>
    <s v="ene"/>
    <n v="2025"/>
    <s v="Salida"/>
    <x v="2"/>
    <x v="5"/>
    <n v="0"/>
    <n v="16"/>
    <n v="-16"/>
    <n v="0"/>
    <n v="7200"/>
    <n v="-7200"/>
    <n v="450"/>
  </r>
  <r>
    <n v="6432"/>
    <x v="23"/>
    <n v="27"/>
    <s v="ene"/>
    <n v="2025"/>
    <s v="Salida"/>
    <x v="2"/>
    <x v="0"/>
    <n v="0"/>
    <n v="17"/>
    <n v="-17"/>
    <n v="0"/>
    <n v="12750"/>
    <n v="-12750"/>
    <n v="750"/>
  </r>
  <r>
    <n v="6433"/>
    <x v="23"/>
    <n v="27"/>
    <s v="ene"/>
    <n v="2025"/>
    <s v="Salida"/>
    <x v="2"/>
    <x v="2"/>
    <n v="0"/>
    <n v="17"/>
    <n v="-17"/>
    <n v="0"/>
    <n v="25500"/>
    <n v="-25500"/>
    <n v="1500"/>
  </r>
  <r>
    <n v="6434"/>
    <x v="23"/>
    <n v="27"/>
    <s v="ene"/>
    <n v="2025"/>
    <s v="Salida"/>
    <x v="2"/>
    <x v="4"/>
    <n v="0"/>
    <n v="4"/>
    <n v="-4"/>
    <n v="0"/>
    <n v="280"/>
    <n v="-280"/>
    <n v="70"/>
  </r>
  <r>
    <n v="6435"/>
    <x v="23"/>
    <n v="27"/>
    <s v="ene"/>
    <n v="2025"/>
    <s v="Salida"/>
    <x v="2"/>
    <x v="1"/>
    <n v="0"/>
    <n v="13"/>
    <n v="-13"/>
    <n v="0"/>
    <n v="19500"/>
    <n v="-19500"/>
    <n v="1500"/>
  </r>
  <r>
    <n v="6436"/>
    <x v="23"/>
    <n v="27"/>
    <s v="ene"/>
    <n v="2025"/>
    <s v="Entrada"/>
    <x v="1"/>
    <x v="6"/>
    <n v="3"/>
    <n v="0"/>
    <n v="3"/>
    <n v="900"/>
    <n v="0"/>
    <n v="900"/>
    <n v="300"/>
  </r>
  <r>
    <n v="6437"/>
    <x v="23"/>
    <n v="27"/>
    <s v="ene"/>
    <n v="2025"/>
    <s v="Salida"/>
    <x v="2"/>
    <x v="3"/>
    <n v="0"/>
    <n v="20"/>
    <n v="-20"/>
    <n v="0"/>
    <n v="46000"/>
    <n v="-46000"/>
    <n v="2300"/>
  </r>
  <r>
    <n v="6438"/>
    <x v="23"/>
    <n v="27"/>
    <s v="ene"/>
    <n v="2025"/>
    <s v="Salida"/>
    <x v="2"/>
    <x v="5"/>
    <n v="0"/>
    <n v="1"/>
    <n v="-1"/>
    <n v="0"/>
    <n v="450"/>
    <n v="-450"/>
    <n v="450"/>
  </r>
  <r>
    <n v="6439"/>
    <x v="23"/>
    <n v="27"/>
    <s v="ene"/>
    <n v="2025"/>
    <s v="Entrada"/>
    <x v="1"/>
    <x v="0"/>
    <n v="3"/>
    <n v="0"/>
    <n v="3"/>
    <n v="1950"/>
    <n v="0"/>
    <n v="1950"/>
    <n v="650"/>
  </r>
  <r>
    <n v="6440"/>
    <x v="23"/>
    <n v="27"/>
    <s v="ene"/>
    <n v="2025"/>
    <s v="Salida"/>
    <x v="2"/>
    <x v="2"/>
    <n v="0"/>
    <n v="11"/>
    <n v="-11"/>
    <n v="0"/>
    <n v="16500"/>
    <n v="-16500"/>
    <n v="1500"/>
  </r>
  <r>
    <n v="6441"/>
    <x v="23"/>
    <n v="27"/>
    <s v="ene"/>
    <n v="2025"/>
    <s v="Salida"/>
    <x v="2"/>
    <x v="4"/>
    <n v="0"/>
    <n v="11"/>
    <n v="-11"/>
    <n v="0"/>
    <n v="770"/>
    <n v="-770"/>
    <n v="70"/>
  </r>
  <r>
    <n v="6442"/>
    <x v="23"/>
    <n v="27"/>
    <s v="ene"/>
    <n v="2025"/>
    <s v="Salida"/>
    <x v="2"/>
    <x v="1"/>
    <n v="0"/>
    <n v="3"/>
    <n v="-3"/>
    <n v="0"/>
    <n v="4500"/>
    <n v="-4500"/>
    <n v="1500"/>
  </r>
  <r>
    <n v="6443"/>
    <x v="23"/>
    <n v="27"/>
    <s v="ene"/>
    <n v="2025"/>
    <s v="Entrada"/>
    <x v="1"/>
    <x v="6"/>
    <n v="15"/>
    <n v="0"/>
    <n v="15"/>
    <n v="4500"/>
    <n v="0"/>
    <n v="4500"/>
    <n v="300"/>
  </r>
  <r>
    <n v="6444"/>
    <x v="23"/>
    <n v="27"/>
    <s v="ene"/>
    <n v="2025"/>
    <s v="Salida"/>
    <x v="2"/>
    <x v="3"/>
    <n v="0"/>
    <n v="20"/>
    <n v="-20"/>
    <n v="0"/>
    <n v="46000"/>
    <n v="-46000"/>
    <n v="2300"/>
  </r>
  <r>
    <n v="6445"/>
    <x v="23"/>
    <n v="27"/>
    <s v="ene"/>
    <n v="2025"/>
    <s v="Salida"/>
    <x v="2"/>
    <x v="5"/>
    <n v="0"/>
    <n v="3"/>
    <n v="-3"/>
    <n v="0"/>
    <n v="1350"/>
    <n v="-1350"/>
    <n v="450"/>
  </r>
  <r>
    <n v="6446"/>
    <x v="23"/>
    <n v="27"/>
    <s v="ene"/>
    <n v="2025"/>
    <s v="Salida"/>
    <x v="2"/>
    <x v="0"/>
    <n v="0"/>
    <n v="10"/>
    <n v="-10"/>
    <n v="0"/>
    <n v="7500"/>
    <n v="-7500"/>
    <n v="750"/>
  </r>
  <r>
    <n v="6447"/>
    <x v="23"/>
    <n v="27"/>
    <s v="ene"/>
    <n v="2025"/>
    <s v="Entrada"/>
    <x v="1"/>
    <x v="2"/>
    <n v="3"/>
    <n v="0"/>
    <n v="3"/>
    <n v="3600"/>
    <n v="0"/>
    <n v="3600"/>
    <n v="1200"/>
  </r>
  <r>
    <n v="6448"/>
    <x v="23"/>
    <n v="27"/>
    <s v="ene"/>
    <n v="2025"/>
    <s v="Salida"/>
    <x v="2"/>
    <x v="4"/>
    <n v="0"/>
    <n v="17"/>
    <n v="-17"/>
    <n v="0"/>
    <n v="1190"/>
    <n v="-1190"/>
    <n v="70"/>
  </r>
  <r>
    <n v="6449"/>
    <x v="23"/>
    <n v="27"/>
    <s v="ene"/>
    <n v="2025"/>
    <s v="Salida"/>
    <x v="2"/>
    <x v="1"/>
    <n v="0"/>
    <n v="17"/>
    <n v="-17"/>
    <n v="0"/>
    <n v="25500"/>
    <n v="-25500"/>
    <n v="1500"/>
  </r>
  <r>
    <n v="6450"/>
    <x v="23"/>
    <n v="27"/>
    <s v="ene"/>
    <n v="2025"/>
    <s v="Salida"/>
    <x v="2"/>
    <x v="6"/>
    <n v="0"/>
    <n v="14"/>
    <n v="-14"/>
    <n v="0"/>
    <n v="5600"/>
    <n v="-5600"/>
    <n v="400"/>
  </r>
  <r>
    <n v="6451"/>
    <x v="23"/>
    <n v="27"/>
    <s v="ene"/>
    <n v="2025"/>
    <s v="Salida"/>
    <x v="2"/>
    <x v="3"/>
    <n v="0"/>
    <n v="17"/>
    <n v="-17"/>
    <n v="0"/>
    <n v="39100"/>
    <n v="-39100"/>
    <n v="2300"/>
  </r>
  <r>
    <n v="6452"/>
    <x v="23"/>
    <n v="27"/>
    <s v="ene"/>
    <n v="2025"/>
    <s v="Entrada"/>
    <x v="1"/>
    <x v="5"/>
    <n v="14"/>
    <n v="0"/>
    <n v="14"/>
    <n v="6720"/>
    <n v="0"/>
    <n v="6720"/>
    <n v="480"/>
  </r>
  <r>
    <n v="6453"/>
    <x v="23"/>
    <n v="27"/>
    <s v="ene"/>
    <n v="2025"/>
    <s v="Entrada"/>
    <x v="1"/>
    <x v="0"/>
    <n v="3"/>
    <n v="0"/>
    <n v="3"/>
    <n v="1950"/>
    <n v="0"/>
    <n v="1950"/>
    <n v="650"/>
  </r>
  <r>
    <n v="6454"/>
    <x v="23"/>
    <n v="27"/>
    <s v="ene"/>
    <n v="2025"/>
    <s v="Entrada"/>
    <x v="1"/>
    <x v="2"/>
    <n v="19"/>
    <n v="0"/>
    <n v="19"/>
    <n v="22800"/>
    <n v="0"/>
    <n v="22800"/>
    <n v="1200"/>
  </r>
  <r>
    <n v="6455"/>
    <x v="23"/>
    <n v="27"/>
    <s v="ene"/>
    <n v="2025"/>
    <s v="Entrada"/>
    <x v="1"/>
    <x v="4"/>
    <n v="13"/>
    <n v="0"/>
    <n v="13"/>
    <n v="650"/>
    <n v="0"/>
    <n v="650"/>
    <n v="50"/>
  </r>
  <r>
    <n v="6456"/>
    <x v="23"/>
    <n v="27"/>
    <s v="ene"/>
    <n v="2025"/>
    <s v="Entrada"/>
    <x v="1"/>
    <x v="1"/>
    <n v="19"/>
    <n v="0"/>
    <n v="19"/>
    <n v="22800"/>
    <n v="0"/>
    <n v="22800"/>
    <n v="1200"/>
  </r>
  <r>
    <n v="6457"/>
    <x v="23"/>
    <n v="27"/>
    <s v="ene"/>
    <n v="2025"/>
    <s v="Entrada"/>
    <x v="1"/>
    <x v="6"/>
    <n v="3"/>
    <n v="0"/>
    <n v="3"/>
    <n v="900"/>
    <n v="0"/>
    <n v="900"/>
    <n v="300"/>
  </r>
  <r>
    <n v="6458"/>
    <x v="23"/>
    <n v="27"/>
    <s v="ene"/>
    <n v="2025"/>
    <s v="Salida"/>
    <x v="2"/>
    <x v="3"/>
    <n v="0"/>
    <n v="17"/>
    <n v="-17"/>
    <n v="0"/>
    <n v="39100"/>
    <n v="-39100"/>
    <n v="2300"/>
  </r>
  <r>
    <n v="6459"/>
    <x v="23"/>
    <n v="27"/>
    <s v="ene"/>
    <n v="2025"/>
    <s v="Entrada"/>
    <x v="1"/>
    <x v="5"/>
    <n v="3"/>
    <n v="0"/>
    <n v="3"/>
    <n v="1440"/>
    <n v="0"/>
    <n v="1440"/>
    <n v="480"/>
  </r>
  <r>
    <n v="6460"/>
    <x v="23"/>
    <n v="27"/>
    <s v="ene"/>
    <n v="2025"/>
    <s v="Entrada"/>
    <x v="1"/>
    <x v="0"/>
    <n v="3"/>
    <n v="0"/>
    <n v="3"/>
    <n v="1950"/>
    <n v="0"/>
    <n v="1950"/>
    <n v="650"/>
  </r>
  <r>
    <n v="6461"/>
    <x v="23"/>
    <n v="27"/>
    <s v="ene"/>
    <n v="2025"/>
    <s v="Salida"/>
    <x v="2"/>
    <x v="2"/>
    <n v="0"/>
    <n v="12"/>
    <n v="-12"/>
    <n v="0"/>
    <n v="18000"/>
    <n v="-18000"/>
    <n v="1500"/>
  </r>
  <r>
    <n v="6462"/>
    <x v="23"/>
    <n v="27"/>
    <s v="ene"/>
    <n v="2025"/>
    <s v="Salida"/>
    <x v="2"/>
    <x v="4"/>
    <n v="0"/>
    <n v="14"/>
    <n v="-14"/>
    <n v="0"/>
    <n v="980"/>
    <n v="-980"/>
    <n v="70"/>
  </r>
  <r>
    <n v="6463"/>
    <x v="23"/>
    <n v="27"/>
    <s v="ene"/>
    <n v="2025"/>
    <s v="Salida"/>
    <x v="2"/>
    <x v="1"/>
    <n v="0"/>
    <n v="17"/>
    <n v="-17"/>
    <n v="0"/>
    <n v="25500"/>
    <n v="-25500"/>
    <n v="1500"/>
  </r>
  <r>
    <n v="6464"/>
    <x v="23"/>
    <n v="27"/>
    <s v="ene"/>
    <n v="2025"/>
    <s v="Entrada"/>
    <x v="1"/>
    <x v="6"/>
    <n v="3"/>
    <n v="0"/>
    <n v="3"/>
    <n v="900"/>
    <n v="0"/>
    <n v="900"/>
    <n v="300"/>
  </r>
  <r>
    <n v="6465"/>
    <x v="23"/>
    <n v="27"/>
    <s v="ene"/>
    <n v="2025"/>
    <s v="Entrada"/>
    <x v="1"/>
    <x v="3"/>
    <n v="4"/>
    <n v="0"/>
    <n v="4"/>
    <n v="8000"/>
    <n v="0"/>
    <n v="8000"/>
    <n v="2000"/>
  </r>
  <r>
    <n v="6466"/>
    <x v="23"/>
    <n v="27"/>
    <s v="ene"/>
    <n v="2025"/>
    <s v="Salida"/>
    <x v="2"/>
    <x v="5"/>
    <n v="0"/>
    <n v="10"/>
    <n v="-10"/>
    <n v="0"/>
    <n v="4500"/>
    <n v="-4500"/>
    <n v="450"/>
  </r>
  <r>
    <n v="6467"/>
    <x v="23"/>
    <n v="27"/>
    <s v="ene"/>
    <n v="2025"/>
    <s v="Salida"/>
    <x v="2"/>
    <x v="0"/>
    <n v="0"/>
    <n v="17"/>
    <n v="-17"/>
    <n v="0"/>
    <n v="12750"/>
    <n v="-12750"/>
    <n v="750"/>
  </r>
  <r>
    <n v="6468"/>
    <x v="23"/>
    <n v="27"/>
    <s v="ene"/>
    <n v="2025"/>
    <s v="Entrada"/>
    <x v="1"/>
    <x v="2"/>
    <n v="3"/>
    <n v="0"/>
    <n v="3"/>
    <n v="3600"/>
    <n v="0"/>
    <n v="3600"/>
    <n v="1200"/>
  </r>
  <r>
    <n v="6469"/>
    <x v="23"/>
    <n v="27"/>
    <s v="ene"/>
    <n v="2025"/>
    <s v="Entrada"/>
    <x v="1"/>
    <x v="4"/>
    <n v="11"/>
    <n v="0"/>
    <n v="11"/>
    <n v="550"/>
    <n v="0"/>
    <n v="550"/>
    <n v="50"/>
  </r>
  <r>
    <n v="6470"/>
    <x v="23"/>
    <n v="27"/>
    <s v="ene"/>
    <n v="2025"/>
    <s v="Salida"/>
    <x v="2"/>
    <x v="1"/>
    <n v="0"/>
    <n v="13"/>
    <n v="-13"/>
    <n v="0"/>
    <n v="19500"/>
    <n v="-19500"/>
    <n v="1500"/>
  </r>
  <r>
    <n v="6471"/>
    <x v="23"/>
    <n v="27"/>
    <s v="ene"/>
    <n v="2025"/>
    <s v="Salida"/>
    <x v="2"/>
    <x v="6"/>
    <n v="0"/>
    <n v="11"/>
    <n v="-11"/>
    <n v="0"/>
    <n v="4400"/>
    <n v="-4400"/>
    <n v="400"/>
  </r>
  <r>
    <n v="6472"/>
    <x v="23"/>
    <n v="27"/>
    <s v="ene"/>
    <n v="2025"/>
    <s v="Entrada"/>
    <x v="1"/>
    <x v="3"/>
    <n v="3"/>
    <n v="0"/>
    <n v="3"/>
    <n v="6000"/>
    <n v="0"/>
    <n v="6000"/>
    <n v="2000"/>
  </r>
  <r>
    <n v="6473"/>
    <x v="23"/>
    <n v="27"/>
    <s v="ene"/>
    <n v="2025"/>
    <s v="Salida"/>
    <x v="2"/>
    <x v="5"/>
    <n v="0"/>
    <n v="17"/>
    <n v="-17"/>
    <n v="0"/>
    <n v="7650"/>
    <n v="-7650"/>
    <n v="450"/>
  </r>
  <r>
    <n v="6474"/>
    <x v="23"/>
    <n v="27"/>
    <s v="ene"/>
    <n v="2025"/>
    <s v="Salida"/>
    <x v="2"/>
    <x v="0"/>
    <n v="0"/>
    <n v="18"/>
    <n v="-18"/>
    <n v="0"/>
    <n v="13500"/>
    <n v="-13500"/>
    <n v="750"/>
  </r>
  <r>
    <n v="6475"/>
    <x v="23"/>
    <n v="27"/>
    <s v="ene"/>
    <n v="2025"/>
    <s v="Entrada"/>
    <x v="1"/>
    <x v="2"/>
    <n v="13"/>
    <n v="0"/>
    <n v="13"/>
    <n v="15600"/>
    <n v="0"/>
    <n v="15600"/>
    <n v="1200"/>
  </r>
  <r>
    <n v="6476"/>
    <x v="23"/>
    <n v="27"/>
    <s v="ene"/>
    <n v="2025"/>
    <s v="Salida"/>
    <x v="2"/>
    <x v="4"/>
    <n v="0"/>
    <n v="5"/>
    <n v="-5"/>
    <n v="0"/>
    <n v="350"/>
    <n v="-350"/>
    <n v="70"/>
  </r>
  <r>
    <n v="6477"/>
    <x v="23"/>
    <n v="27"/>
    <s v="ene"/>
    <n v="2025"/>
    <s v="Salida"/>
    <x v="2"/>
    <x v="1"/>
    <n v="0"/>
    <n v="13"/>
    <n v="-13"/>
    <n v="0"/>
    <n v="19500"/>
    <n v="-19500"/>
    <n v="1500"/>
  </r>
  <r>
    <n v="6478"/>
    <x v="23"/>
    <n v="27"/>
    <s v="ene"/>
    <n v="2025"/>
    <s v="Salida"/>
    <x v="2"/>
    <x v="6"/>
    <n v="0"/>
    <n v="16"/>
    <n v="-16"/>
    <n v="0"/>
    <n v="6400"/>
    <n v="-6400"/>
    <n v="400"/>
  </r>
  <r>
    <n v="6479"/>
    <x v="23"/>
    <n v="27"/>
    <s v="ene"/>
    <n v="2025"/>
    <s v="Entrada"/>
    <x v="1"/>
    <x v="3"/>
    <n v="3"/>
    <n v="0"/>
    <n v="3"/>
    <n v="6000"/>
    <n v="0"/>
    <n v="6000"/>
    <n v="2000"/>
  </r>
  <r>
    <n v="6480"/>
    <x v="23"/>
    <n v="27"/>
    <s v="ene"/>
    <n v="2025"/>
    <s v="Salida"/>
    <x v="2"/>
    <x v="5"/>
    <n v="0"/>
    <n v="17"/>
    <n v="-17"/>
    <n v="0"/>
    <n v="7650"/>
    <n v="-7650"/>
    <n v="450"/>
  </r>
  <r>
    <n v="6481"/>
    <x v="23"/>
    <n v="27"/>
    <s v="ene"/>
    <n v="2025"/>
    <s v="Entrada"/>
    <x v="1"/>
    <x v="0"/>
    <n v="7"/>
    <n v="0"/>
    <n v="7"/>
    <n v="4550"/>
    <n v="0"/>
    <n v="4550"/>
    <n v="650"/>
  </r>
  <r>
    <n v="6482"/>
    <x v="23"/>
    <n v="27"/>
    <s v="ene"/>
    <n v="2025"/>
    <s v="Salida"/>
    <x v="2"/>
    <x v="2"/>
    <n v="0"/>
    <n v="16"/>
    <n v="-16"/>
    <n v="0"/>
    <n v="24000"/>
    <n v="-24000"/>
    <n v="1500"/>
  </r>
  <r>
    <n v="6483"/>
    <x v="23"/>
    <n v="27"/>
    <s v="ene"/>
    <n v="2025"/>
    <s v="Salida"/>
    <x v="2"/>
    <x v="4"/>
    <n v="0"/>
    <n v="5"/>
    <n v="-5"/>
    <n v="0"/>
    <n v="350"/>
    <n v="-350"/>
    <n v="70"/>
  </r>
  <r>
    <n v="6484"/>
    <x v="23"/>
    <n v="27"/>
    <s v="ene"/>
    <n v="2025"/>
    <s v="Salida"/>
    <x v="2"/>
    <x v="1"/>
    <n v="0"/>
    <n v="3"/>
    <n v="-3"/>
    <n v="0"/>
    <n v="4500"/>
    <n v="-4500"/>
    <n v="1500"/>
  </r>
  <r>
    <n v="6485"/>
    <x v="23"/>
    <n v="27"/>
    <s v="ene"/>
    <n v="2025"/>
    <s v="Salida"/>
    <x v="2"/>
    <x v="6"/>
    <n v="0"/>
    <n v="17"/>
    <n v="-17"/>
    <n v="0"/>
    <n v="6800"/>
    <n v="-6800"/>
    <n v="400"/>
  </r>
  <r>
    <n v="6486"/>
    <x v="23"/>
    <n v="27"/>
    <s v="ene"/>
    <n v="2025"/>
    <s v="Entrada"/>
    <x v="1"/>
    <x v="3"/>
    <n v="19"/>
    <n v="0"/>
    <n v="19"/>
    <n v="38000"/>
    <n v="0"/>
    <n v="38000"/>
    <n v="2000"/>
  </r>
  <r>
    <n v="6487"/>
    <x v="23"/>
    <n v="27"/>
    <s v="ene"/>
    <n v="2025"/>
    <s v="Entrada"/>
    <x v="1"/>
    <x v="5"/>
    <n v="3"/>
    <n v="0"/>
    <n v="3"/>
    <n v="1440"/>
    <n v="0"/>
    <n v="1440"/>
    <n v="480"/>
  </r>
  <r>
    <n v="6488"/>
    <x v="23"/>
    <n v="27"/>
    <s v="ene"/>
    <n v="2025"/>
    <s v="Salida"/>
    <x v="2"/>
    <x v="0"/>
    <n v="0"/>
    <n v="3"/>
    <n v="-3"/>
    <n v="0"/>
    <n v="2250"/>
    <n v="-2250"/>
    <n v="750"/>
  </r>
  <r>
    <n v="6489"/>
    <x v="23"/>
    <n v="27"/>
    <s v="ene"/>
    <n v="2025"/>
    <s v="Salida"/>
    <x v="2"/>
    <x v="2"/>
    <n v="0"/>
    <n v="5"/>
    <n v="-5"/>
    <n v="0"/>
    <n v="7500"/>
    <n v="-7500"/>
    <n v="1500"/>
  </r>
  <r>
    <n v="6490"/>
    <x v="23"/>
    <n v="27"/>
    <s v="ene"/>
    <n v="2025"/>
    <s v="Salida"/>
    <x v="2"/>
    <x v="4"/>
    <n v="0"/>
    <n v="17"/>
    <n v="-17"/>
    <n v="0"/>
    <n v="1190"/>
    <n v="-1190"/>
    <n v="70"/>
  </r>
  <r>
    <n v="6491"/>
    <x v="23"/>
    <n v="27"/>
    <s v="ene"/>
    <n v="2025"/>
    <s v="Entrada"/>
    <x v="1"/>
    <x v="1"/>
    <n v="3"/>
    <n v="0"/>
    <n v="3"/>
    <n v="3600"/>
    <n v="0"/>
    <n v="3600"/>
    <n v="1200"/>
  </r>
  <r>
    <n v="6492"/>
    <x v="23"/>
    <n v="27"/>
    <s v="ene"/>
    <n v="2025"/>
    <s v="Entrada"/>
    <x v="1"/>
    <x v="6"/>
    <n v="3"/>
    <n v="0"/>
    <n v="3"/>
    <n v="900"/>
    <n v="0"/>
    <n v="900"/>
    <n v="300"/>
  </r>
  <r>
    <n v="6493"/>
    <x v="23"/>
    <n v="27"/>
    <s v="ene"/>
    <n v="2025"/>
    <s v="Entrada"/>
    <x v="1"/>
    <x v="3"/>
    <n v="16"/>
    <n v="0"/>
    <n v="16"/>
    <n v="32000"/>
    <n v="0"/>
    <n v="32000"/>
    <n v="2000"/>
  </r>
  <r>
    <n v="6494"/>
    <x v="23"/>
    <n v="27"/>
    <s v="ene"/>
    <n v="2025"/>
    <s v="Entrada"/>
    <x v="1"/>
    <x v="5"/>
    <n v="3"/>
    <n v="0"/>
    <n v="3"/>
    <n v="1440"/>
    <n v="0"/>
    <n v="1440"/>
    <n v="480"/>
  </r>
  <r>
    <n v="6495"/>
    <x v="23"/>
    <n v="27"/>
    <s v="ene"/>
    <n v="2025"/>
    <s v="Entrada"/>
    <x v="1"/>
    <x v="0"/>
    <n v="21"/>
    <n v="0"/>
    <n v="21"/>
    <n v="13650"/>
    <n v="0"/>
    <n v="13650"/>
    <n v="650"/>
  </r>
  <r>
    <n v="6496"/>
    <x v="23"/>
    <n v="27"/>
    <s v="ene"/>
    <n v="2025"/>
    <s v="Salida"/>
    <x v="2"/>
    <x v="2"/>
    <n v="0"/>
    <n v="13"/>
    <n v="-13"/>
    <n v="0"/>
    <n v="19500"/>
    <n v="-19500"/>
    <n v="1500"/>
  </r>
  <r>
    <n v="6497"/>
    <x v="23"/>
    <n v="27"/>
    <s v="ene"/>
    <n v="2025"/>
    <s v="Salida"/>
    <x v="2"/>
    <x v="4"/>
    <n v="0"/>
    <n v="14"/>
    <n v="-14"/>
    <n v="0"/>
    <n v="980"/>
    <n v="-980"/>
    <n v="70"/>
  </r>
  <r>
    <n v="6498"/>
    <x v="23"/>
    <n v="27"/>
    <s v="ene"/>
    <n v="2025"/>
    <s v="Salida"/>
    <x v="2"/>
    <x v="1"/>
    <n v="0"/>
    <n v="18"/>
    <n v="-18"/>
    <n v="0"/>
    <n v="27000"/>
    <n v="-27000"/>
    <n v="1500"/>
  </r>
  <r>
    <n v="6499"/>
    <x v="23"/>
    <n v="27"/>
    <s v="ene"/>
    <n v="2025"/>
    <s v="Salida"/>
    <x v="2"/>
    <x v="6"/>
    <n v="0"/>
    <n v="5"/>
    <n v="-5"/>
    <n v="0"/>
    <n v="2000"/>
    <n v="-2000"/>
    <n v="400"/>
  </r>
  <r>
    <n v="6500"/>
    <x v="23"/>
    <n v="27"/>
    <s v="ene"/>
    <n v="2025"/>
    <s v="Entrada"/>
    <x v="1"/>
    <x v="3"/>
    <n v="5"/>
    <n v="0"/>
    <n v="5"/>
    <n v="10000"/>
    <n v="0"/>
    <n v="10000"/>
    <n v="2000"/>
  </r>
  <r>
    <n v="6501"/>
    <x v="23"/>
    <n v="27"/>
    <s v="ene"/>
    <n v="2025"/>
    <s v="Entrada"/>
    <x v="1"/>
    <x v="5"/>
    <n v="13"/>
    <n v="0"/>
    <n v="13"/>
    <n v="6240"/>
    <n v="0"/>
    <n v="6240"/>
    <n v="480"/>
  </r>
  <r>
    <n v="6502"/>
    <x v="23"/>
    <n v="27"/>
    <s v="ene"/>
    <n v="2025"/>
    <s v="Entrada"/>
    <x v="1"/>
    <x v="0"/>
    <n v="13"/>
    <n v="0"/>
    <n v="13"/>
    <n v="8450"/>
    <n v="0"/>
    <n v="8450"/>
    <n v="650"/>
  </r>
  <r>
    <n v="6503"/>
    <x v="23"/>
    <n v="27"/>
    <s v="ene"/>
    <n v="2025"/>
    <s v="Salida"/>
    <x v="2"/>
    <x v="2"/>
    <n v="0"/>
    <n v="12"/>
    <n v="-12"/>
    <n v="0"/>
    <n v="18000"/>
    <n v="-18000"/>
    <n v="1500"/>
  </r>
  <r>
    <n v="6504"/>
    <x v="23"/>
    <n v="27"/>
    <s v="ene"/>
    <n v="2025"/>
    <s v="Salida"/>
    <x v="2"/>
    <x v="4"/>
    <n v="0"/>
    <n v="17"/>
    <n v="-17"/>
    <n v="0"/>
    <n v="1190"/>
    <n v="-1190"/>
    <n v="70"/>
  </r>
  <r>
    <n v="6505"/>
    <x v="23"/>
    <n v="27"/>
    <s v="ene"/>
    <n v="2025"/>
    <s v="Entrada"/>
    <x v="1"/>
    <x v="1"/>
    <n v="22"/>
    <n v="0"/>
    <n v="22"/>
    <n v="26400"/>
    <n v="0"/>
    <n v="26400"/>
    <n v="1200"/>
  </r>
  <r>
    <n v="6506"/>
    <x v="23"/>
    <n v="27"/>
    <s v="ene"/>
    <n v="2025"/>
    <s v="Salida"/>
    <x v="2"/>
    <x v="6"/>
    <n v="0"/>
    <n v="17"/>
    <n v="-17"/>
    <n v="0"/>
    <n v="6800"/>
    <n v="-6800"/>
    <n v="400"/>
  </r>
  <r>
    <n v="6507"/>
    <x v="23"/>
    <n v="27"/>
    <s v="ene"/>
    <n v="2025"/>
    <s v="Entrada"/>
    <x v="1"/>
    <x v="3"/>
    <n v="15"/>
    <n v="0"/>
    <n v="15"/>
    <n v="30000"/>
    <n v="0"/>
    <n v="30000"/>
    <n v="2000"/>
  </r>
  <r>
    <n v="6508"/>
    <x v="23"/>
    <n v="27"/>
    <s v="ene"/>
    <n v="2025"/>
    <s v="Salida"/>
    <x v="2"/>
    <x v="5"/>
    <n v="0"/>
    <n v="15"/>
    <n v="-15"/>
    <n v="0"/>
    <n v="6750"/>
    <n v="-6750"/>
    <n v="450"/>
  </r>
  <r>
    <n v="6509"/>
    <x v="23"/>
    <n v="27"/>
    <s v="ene"/>
    <n v="2025"/>
    <s v="Entrada"/>
    <x v="1"/>
    <x v="0"/>
    <n v="19"/>
    <n v="0"/>
    <n v="19"/>
    <n v="12350"/>
    <n v="0"/>
    <n v="12350"/>
    <n v="650"/>
  </r>
  <r>
    <n v="6510"/>
    <x v="23"/>
    <n v="27"/>
    <s v="ene"/>
    <n v="2025"/>
    <s v="Entrada"/>
    <x v="1"/>
    <x v="2"/>
    <n v="13"/>
    <n v="0"/>
    <n v="13"/>
    <n v="15600"/>
    <n v="0"/>
    <n v="15600"/>
    <n v="1200"/>
  </r>
  <r>
    <n v="6511"/>
    <x v="23"/>
    <n v="27"/>
    <s v="ene"/>
    <n v="2025"/>
    <s v="Salida"/>
    <x v="2"/>
    <x v="4"/>
    <n v="0"/>
    <n v="1"/>
    <n v="-1"/>
    <n v="0"/>
    <n v="70"/>
    <n v="-70"/>
    <n v="70"/>
  </r>
  <r>
    <n v="6512"/>
    <x v="23"/>
    <n v="27"/>
    <s v="ene"/>
    <n v="2025"/>
    <s v="Salida"/>
    <x v="2"/>
    <x v="1"/>
    <n v="0"/>
    <n v="2"/>
    <n v="-2"/>
    <n v="0"/>
    <n v="3000"/>
    <n v="-3000"/>
    <n v="1500"/>
  </r>
  <r>
    <n v="6513"/>
    <x v="23"/>
    <n v="27"/>
    <s v="ene"/>
    <n v="2025"/>
    <s v="Entrada"/>
    <x v="1"/>
    <x v="6"/>
    <n v="3"/>
    <n v="0"/>
    <n v="3"/>
    <n v="900"/>
    <n v="0"/>
    <n v="900"/>
    <n v="300"/>
  </r>
  <r>
    <n v="6514"/>
    <x v="24"/>
    <n v="28"/>
    <s v="ene"/>
    <n v="2025"/>
    <s v="Entrada"/>
    <x v="1"/>
    <x v="4"/>
    <n v="1"/>
    <n v="0"/>
    <n v="1"/>
    <n v="50"/>
    <n v="0"/>
    <n v="50"/>
    <n v="50"/>
  </r>
  <r>
    <n v="6515"/>
    <x v="24"/>
    <n v="28"/>
    <s v="ene"/>
    <n v="2025"/>
    <s v="Entrada"/>
    <x v="1"/>
    <x v="1"/>
    <n v="7"/>
    <n v="0"/>
    <n v="7"/>
    <n v="8400"/>
    <n v="0"/>
    <n v="8400"/>
    <n v="1200"/>
  </r>
  <r>
    <n v="6516"/>
    <x v="24"/>
    <n v="28"/>
    <s v="ene"/>
    <n v="2025"/>
    <s v="Entrada"/>
    <x v="1"/>
    <x v="6"/>
    <n v="16"/>
    <n v="0"/>
    <n v="16"/>
    <n v="4800"/>
    <n v="0"/>
    <n v="4800"/>
    <n v="300"/>
  </r>
  <r>
    <n v="6517"/>
    <x v="24"/>
    <n v="28"/>
    <s v="ene"/>
    <n v="2025"/>
    <s v="Salida"/>
    <x v="2"/>
    <x v="3"/>
    <n v="0"/>
    <n v="17"/>
    <n v="-17"/>
    <n v="0"/>
    <n v="39100"/>
    <n v="-39100"/>
    <n v="2300"/>
  </r>
  <r>
    <n v="6518"/>
    <x v="24"/>
    <n v="28"/>
    <s v="ene"/>
    <n v="2025"/>
    <s v="Salida"/>
    <x v="2"/>
    <x v="5"/>
    <n v="0"/>
    <n v="17"/>
    <n v="-17"/>
    <n v="0"/>
    <n v="7650"/>
    <n v="-7650"/>
    <n v="450"/>
  </r>
  <r>
    <n v="6519"/>
    <x v="24"/>
    <n v="28"/>
    <s v="ene"/>
    <n v="2025"/>
    <s v="Salida"/>
    <x v="2"/>
    <x v="0"/>
    <n v="0"/>
    <n v="13"/>
    <n v="-13"/>
    <n v="0"/>
    <n v="9750"/>
    <n v="-9750"/>
    <n v="750"/>
  </r>
  <r>
    <n v="6520"/>
    <x v="24"/>
    <n v="28"/>
    <s v="ene"/>
    <n v="2025"/>
    <s v="Salida"/>
    <x v="2"/>
    <x v="2"/>
    <n v="0"/>
    <n v="16"/>
    <n v="-16"/>
    <n v="0"/>
    <n v="24000"/>
    <n v="-24000"/>
    <n v="1500"/>
  </r>
  <r>
    <n v="6521"/>
    <x v="24"/>
    <n v="28"/>
    <s v="ene"/>
    <n v="2025"/>
    <s v="Salida"/>
    <x v="2"/>
    <x v="4"/>
    <n v="0"/>
    <n v="3"/>
    <n v="-3"/>
    <n v="0"/>
    <n v="210"/>
    <n v="-210"/>
    <n v="70"/>
  </r>
  <r>
    <n v="6522"/>
    <x v="24"/>
    <n v="28"/>
    <s v="ene"/>
    <n v="2025"/>
    <s v="Salida"/>
    <x v="2"/>
    <x v="1"/>
    <n v="0"/>
    <n v="2"/>
    <n v="-2"/>
    <n v="0"/>
    <n v="3000"/>
    <n v="-3000"/>
    <n v="1500"/>
  </r>
  <r>
    <n v="6523"/>
    <x v="24"/>
    <n v="28"/>
    <s v="ene"/>
    <n v="2025"/>
    <s v="Salida"/>
    <x v="2"/>
    <x v="6"/>
    <n v="0"/>
    <n v="17"/>
    <n v="-17"/>
    <n v="0"/>
    <n v="6800"/>
    <n v="-6800"/>
    <n v="400"/>
  </r>
  <r>
    <n v="6524"/>
    <x v="24"/>
    <n v="28"/>
    <s v="ene"/>
    <n v="2025"/>
    <s v="Salida"/>
    <x v="2"/>
    <x v="3"/>
    <n v="0"/>
    <n v="2"/>
    <n v="-2"/>
    <n v="0"/>
    <n v="4600"/>
    <n v="-4600"/>
    <n v="2300"/>
  </r>
  <r>
    <n v="6525"/>
    <x v="24"/>
    <n v="28"/>
    <s v="ene"/>
    <n v="2025"/>
    <s v="Entrada"/>
    <x v="1"/>
    <x v="5"/>
    <n v="8"/>
    <n v="0"/>
    <n v="8"/>
    <n v="3840"/>
    <n v="0"/>
    <n v="3840"/>
    <n v="480"/>
  </r>
  <r>
    <n v="6526"/>
    <x v="24"/>
    <n v="28"/>
    <s v="ene"/>
    <n v="2025"/>
    <s v="Salida"/>
    <x v="2"/>
    <x v="0"/>
    <n v="0"/>
    <n v="17"/>
    <n v="-17"/>
    <n v="0"/>
    <n v="12750"/>
    <n v="-12750"/>
    <n v="750"/>
  </r>
  <r>
    <n v="6527"/>
    <x v="24"/>
    <n v="28"/>
    <s v="ene"/>
    <n v="2025"/>
    <s v="Salida"/>
    <x v="2"/>
    <x v="2"/>
    <n v="0"/>
    <n v="10"/>
    <n v="-10"/>
    <n v="0"/>
    <n v="15000"/>
    <n v="-15000"/>
    <n v="1500"/>
  </r>
  <r>
    <n v="6528"/>
    <x v="24"/>
    <n v="28"/>
    <s v="ene"/>
    <n v="2025"/>
    <s v="Salida"/>
    <x v="2"/>
    <x v="4"/>
    <n v="0"/>
    <n v="15"/>
    <n v="-15"/>
    <n v="0"/>
    <n v="1050"/>
    <n v="-1050"/>
    <n v="70"/>
  </r>
  <r>
    <n v="6529"/>
    <x v="24"/>
    <n v="28"/>
    <s v="ene"/>
    <n v="2025"/>
    <s v="Salida"/>
    <x v="2"/>
    <x v="1"/>
    <n v="0"/>
    <n v="17"/>
    <n v="-17"/>
    <n v="0"/>
    <n v="25500"/>
    <n v="-25500"/>
    <n v="1500"/>
  </r>
  <r>
    <n v="6530"/>
    <x v="24"/>
    <n v="28"/>
    <s v="ene"/>
    <n v="2025"/>
    <s v="Salida"/>
    <x v="2"/>
    <x v="6"/>
    <n v="0"/>
    <n v="3"/>
    <n v="-3"/>
    <n v="0"/>
    <n v="1200"/>
    <n v="-1200"/>
    <n v="400"/>
  </r>
  <r>
    <n v="6531"/>
    <x v="24"/>
    <n v="28"/>
    <s v="ene"/>
    <n v="2025"/>
    <s v="Salida"/>
    <x v="2"/>
    <x v="3"/>
    <n v="0"/>
    <n v="17"/>
    <n v="-17"/>
    <n v="0"/>
    <n v="39100"/>
    <n v="-39100"/>
    <n v="2300"/>
  </r>
  <r>
    <n v="6532"/>
    <x v="24"/>
    <n v="28"/>
    <s v="ene"/>
    <n v="2025"/>
    <s v="Salida"/>
    <x v="2"/>
    <x v="5"/>
    <n v="0"/>
    <n v="11"/>
    <n v="-11"/>
    <n v="0"/>
    <n v="4950"/>
    <n v="-4950"/>
    <n v="450"/>
  </r>
  <r>
    <n v="6533"/>
    <x v="24"/>
    <n v="28"/>
    <s v="ene"/>
    <n v="2025"/>
    <s v="Entrada"/>
    <x v="1"/>
    <x v="0"/>
    <n v="4"/>
    <n v="0"/>
    <n v="4"/>
    <n v="2600"/>
    <n v="0"/>
    <n v="2600"/>
    <n v="650"/>
  </r>
  <r>
    <n v="6534"/>
    <x v="24"/>
    <n v="28"/>
    <s v="ene"/>
    <n v="2025"/>
    <s v="Entrada"/>
    <x v="1"/>
    <x v="2"/>
    <n v="16"/>
    <n v="0"/>
    <n v="16"/>
    <n v="19200"/>
    <n v="0"/>
    <n v="19200"/>
    <n v="1200"/>
  </r>
  <r>
    <n v="6535"/>
    <x v="24"/>
    <n v="28"/>
    <s v="ene"/>
    <n v="2025"/>
    <s v="Entrada"/>
    <x v="1"/>
    <x v="4"/>
    <n v="3"/>
    <n v="0"/>
    <n v="3"/>
    <n v="150"/>
    <n v="0"/>
    <n v="150"/>
    <n v="50"/>
  </r>
  <r>
    <n v="6536"/>
    <x v="24"/>
    <n v="28"/>
    <s v="ene"/>
    <n v="2025"/>
    <s v="Salida"/>
    <x v="2"/>
    <x v="1"/>
    <n v="0"/>
    <n v="2"/>
    <n v="-2"/>
    <n v="0"/>
    <n v="3000"/>
    <n v="-3000"/>
    <n v="1500"/>
  </r>
  <r>
    <n v="6537"/>
    <x v="24"/>
    <n v="28"/>
    <s v="ene"/>
    <n v="2025"/>
    <s v="Salida"/>
    <x v="2"/>
    <x v="6"/>
    <n v="0"/>
    <n v="17"/>
    <n v="-17"/>
    <n v="0"/>
    <n v="6800"/>
    <n v="-6800"/>
    <n v="400"/>
  </r>
  <r>
    <n v="6538"/>
    <x v="24"/>
    <n v="28"/>
    <s v="ene"/>
    <n v="2025"/>
    <s v="Entrada"/>
    <x v="1"/>
    <x v="3"/>
    <n v="3"/>
    <n v="0"/>
    <n v="3"/>
    <n v="6000"/>
    <n v="0"/>
    <n v="6000"/>
    <n v="2000"/>
  </r>
  <r>
    <n v="6539"/>
    <x v="24"/>
    <n v="28"/>
    <s v="ene"/>
    <n v="2025"/>
    <s v="Entrada"/>
    <x v="1"/>
    <x v="5"/>
    <n v="3"/>
    <n v="0"/>
    <n v="3"/>
    <n v="1440"/>
    <n v="0"/>
    <n v="1440"/>
    <n v="480"/>
  </r>
  <r>
    <n v="6540"/>
    <x v="24"/>
    <n v="28"/>
    <s v="ene"/>
    <n v="2025"/>
    <s v="Entrada"/>
    <x v="1"/>
    <x v="0"/>
    <n v="3"/>
    <n v="0"/>
    <n v="3"/>
    <n v="1950"/>
    <n v="0"/>
    <n v="1950"/>
    <n v="650"/>
  </r>
  <r>
    <n v="6541"/>
    <x v="24"/>
    <n v="28"/>
    <s v="ene"/>
    <n v="2025"/>
    <s v="Salida"/>
    <x v="2"/>
    <x v="2"/>
    <n v="0"/>
    <n v="18"/>
    <n v="-18"/>
    <n v="0"/>
    <n v="27000"/>
    <n v="-27000"/>
    <n v="1500"/>
  </r>
  <r>
    <n v="6542"/>
    <x v="24"/>
    <n v="28"/>
    <s v="ene"/>
    <n v="2025"/>
    <s v="Entrada"/>
    <x v="1"/>
    <x v="4"/>
    <n v="15"/>
    <n v="0"/>
    <n v="15"/>
    <n v="750"/>
    <n v="0"/>
    <n v="750"/>
    <n v="50"/>
  </r>
  <r>
    <n v="6543"/>
    <x v="24"/>
    <n v="28"/>
    <s v="ene"/>
    <n v="2025"/>
    <s v="Salida"/>
    <x v="2"/>
    <x v="1"/>
    <n v="0"/>
    <n v="13"/>
    <n v="-13"/>
    <n v="0"/>
    <n v="19500"/>
    <n v="-19500"/>
    <n v="1500"/>
  </r>
  <r>
    <n v="6544"/>
    <x v="24"/>
    <n v="28"/>
    <s v="ene"/>
    <n v="2025"/>
    <s v="Salida"/>
    <x v="2"/>
    <x v="6"/>
    <n v="0"/>
    <n v="17"/>
    <n v="-17"/>
    <n v="0"/>
    <n v="6800"/>
    <n v="-6800"/>
    <n v="400"/>
  </r>
  <r>
    <n v="6545"/>
    <x v="24"/>
    <n v="28"/>
    <s v="ene"/>
    <n v="2025"/>
    <s v="Entrada"/>
    <x v="1"/>
    <x v="3"/>
    <n v="2"/>
    <n v="0"/>
    <n v="2"/>
    <n v="4000"/>
    <n v="0"/>
    <n v="4000"/>
    <n v="2000"/>
  </r>
  <r>
    <n v="6546"/>
    <x v="24"/>
    <n v="28"/>
    <s v="ene"/>
    <n v="2025"/>
    <s v="Entrada"/>
    <x v="1"/>
    <x v="5"/>
    <n v="3"/>
    <n v="0"/>
    <n v="3"/>
    <n v="1440"/>
    <n v="0"/>
    <n v="1440"/>
    <n v="480"/>
  </r>
  <r>
    <n v="6547"/>
    <x v="24"/>
    <n v="28"/>
    <s v="ene"/>
    <n v="2025"/>
    <s v="Salida"/>
    <x v="2"/>
    <x v="0"/>
    <n v="0"/>
    <n v="20"/>
    <n v="-20"/>
    <n v="0"/>
    <n v="15000"/>
    <n v="-15000"/>
    <n v="750"/>
  </r>
  <r>
    <n v="6548"/>
    <x v="24"/>
    <n v="28"/>
    <s v="ene"/>
    <n v="2025"/>
    <s v="Salida"/>
    <x v="2"/>
    <x v="2"/>
    <n v="0"/>
    <n v="18"/>
    <n v="-18"/>
    <n v="0"/>
    <n v="27000"/>
    <n v="-27000"/>
    <n v="1500"/>
  </r>
  <r>
    <n v="6549"/>
    <x v="24"/>
    <n v="28"/>
    <s v="ene"/>
    <n v="2025"/>
    <s v="Salida"/>
    <x v="2"/>
    <x v="4"/>
    <n v="0"/>
    <n v="3"/>
    <n v="-3"/>
    <n v="0"/>
    <n v="210"/>
    <n v="-210"/>
    <n v="70"/>
  </r>
  <r>
    <n v="6550"/>
    <x v="24"/>
    <n v="28"/>
    <s v="ene"/>
    <n v="2025"/>
    <s v="Salida"/>
    <x v="2"/>
    <x v="1"/>
    <n v="0"/>
    <n v="2"/>
    <n v="-2"/>
    <n v="0"/>
    <n v="3000"/>
    <n v="-3000"/>
    <n v="1500"/>
  </r>
  <r>
    <n v="6551"/>
    <x v="24"/>
    <n v="28"/>
    <s v="ene"/>
    <n v="2025"/>
    <s v="Entrada"/>
    <x v="1"/>
    <x v="6"/>
    <n v="3"/>
    <n v="0"/>
    <n v="3"/>
    <n v="900"/>
    <n v="0"/>
    <n v="900"/>
    <n v="300"/>
  </r>
  <r>
    <n v="6552"/>
    <x v="24"/>
    <n v="28"/>
    <s v="ene"/>
    <n v="2025"/>
    <s v="Entrada"/>
    <x v="1"/>
    <x v="3"/>
    <n v="13"/>
    <n v="0"/>
    <n v="13"/>
    <n v="26000"/>
    <n v="0"/>
    <n v="26000"/>
    <n v="2000"/>
  </r>
  <r>
    <n v="6553"/>
    <x v="24"/>
    <n v="28"/>
    <s v="ene"/>
    <n v="2025"/>
    <s v="Entrada"/>
    <x v="1"/>
    <x v="5"/>
    <n v="1"/>
    <n v="0"/>
    <n v="1"/>
    <n v="480"/>
    <n v="0"/>
    <n v="480"/>
    <n v="480"/>
  </r>
  <r>
    <n v="6554"/>
    <x v="24"/>
    <n v="28"/>
    <s v="ene"/>
    <n v="2025"/>
    <s v="Salida"/>
    <x v="2"/>
    <x v="0"/>
    <n v="0"/>
    <n v="10"/>
    <n v="-10"/>
    <n v="0"/>
    <n v="7500"/>
    <n v="-7500"/>
    <n v="750"/>
  </r>
  <r>
    <n v="6555"/>
    <x v="24"/>
    <n v="28"/>
    <s v="ene"/>
    <n v="2025"/>
    <s v="Entrada"/>
    <x v="1"/>
    <x v="2"/>
    <n v="14"/>
    <n v="0"/>
    <n v="14"/>
    <n v="16800"/>
    <n v="0"/>
    <n v="16800"/>
    <n v="1200"/>
  </r>
  <r>
    <n v="6556"/>
    <x v="24"/>
    <n v="28"/>
    <s v="ene"/>
    <n v="2025"/>
    <s v="Salida"/>
    <x v="2"/>
    <x v="4"/>
    <n v="0"/>
    <n v="15"/>
    <n v="-15"/>
    <n v="0"/>
    <n v="1050"/>
    <n v="-1050"/>
    <n v="70"/>
  </r>
  <r>
    <n v="6557"/>
    <x v="24"/>
    <n v="28"/>
    <s v="ene"/>
    <n v="2025"/>
    <s v="Entrada"/>
    <x v="1"/>
    <x v="1"/>
    <n v="17"/>
    <n v="0"/>
    <n v="17"/>
    <n v="20400"/>
    <n v="0"/>
    <n v="20400"/>
    <n v="1200"/>
  </r>
  <r>
    <n v="6558"/>
    <x v="24"/>
    <n v="28"/>
    <s v="ene"/>
    <n v="2025"/>
    <s v="Salida"/>
    <x v="2"/>
    <x v="6"/>
    <n v="0"/>
    <n v="17"/>
    <n v="-17"/>
    <n v="0"/>
    <n v="6800"/>
    <n v="-6800"/>
    <n v="400"/>
  </r>
  <r>
    <n v="6559"/>
    <x v="24"/>
    <n v="28"/>
    <s v="ene"/>
    <n v="2025"/>
    <s v="Salida"/>
    <x v="2"/>
    <x v="3"/>
    <n v="0"/>
    <n v="17"/>
    <n v="-17"/>
    <n v="0"/>
    <n v="39100"/>
    <n v="-39100"/>
    <n v="2300"/>
  </r>
  <r>
    <n v="6560"/>
    <x v="24"/>
    <n v="28"/>
    <s v="ene"/>
    <n v="2025"/>
    <s v="Entrada"/>
    <x v="1"/>
    <x v="5"/>
    <n v="3"/>
    <n v="0"/>
    <n v="3"/>
    <n v="1440"/>
    <n v="0"/>
    <n v="1440"/>
    <n v="480"/>
  </r>
  <r>
    <n v="6561"/>
    <x v="24"/>
    <n v="28"/>
    <s v="ene"/>
    <n v="2025"/>
    <s v="Salida"/>
    <x v="2"/>
    <x v="0"/>
    <n v="0"/>
    <n v="18"/>
    <n v="-18"/>
    <n v="0"/>
    <n v="13500"/>
    <n v="-13500"/>
    <n v="750"/>
  </r>
  <r>
    <n v="6562"/>
    <x v="24"/>
    <n v="28"/>
    <s v="ene"/>
    <n v="2025"/>
    <s v="Salida"/>
    <x v="2"/>
    <x v="2"/>
    <n v="0"/>
    <n v="4"/>
    <n v="-4"/>
    <n v="0"/>
    <n v="6000"/>
    <n v="-6000"/>
    <n v="1500"/>
  </r>
  <r>
    <n v="6563"/>
    <x v="24"/>
    <n v="28"/>
    <s v="ene"/>
    <n v="2025"/>
    <s v="Salida"/>
    <x v="2"/>
    <x v="4"/>
    <n v="0"/>
    <n v="5"/>
    <n v="-5"/>
    <n v="0"/>
    <n v="350"/>
    <n v="-350"/>
    <n v="70"/>
  </r>
  <r>
    <n v="6564"/>
    <x v="24"/>
    <n v="28"/>
    <s v="ene"/>
    <n v="2025"/>
    <s v="Entrada"/>
    <x v="1"/>
    <x v="1"/>
    <n v="3"/>
    <n v="0"/>
    <n v="3"/>
    <n v="3600"/>
    <n v="0"/>
    <n v="3600"/>
    <n v="1200"/>
  </r>
  <r>
    <n v="6565"/>
    <x v="24"/>
    <n v="28"/>
    <s v="ene"/>
    <n v="2025"/>
    <s v="Salida"/>
    <x v="2"/>
    <x v="6"/>
    <n v="0"/>
    <n v="20"/>
    <n v="-20"/>
    <n v="0"/>
    <n v="8000"/>
    <n v="-8000"/>
    <n v="400"/>
  </r>
  <r>
    <n v="6566"/>
    <x v="24"/>
    <n v="28"/>
    <s v="ene"/>
    <n v="2025"/>
    <s v="Entrada"/>
    <x v="1"/>
    <x v="3"/>
    <n v="11"/>
    <n v="0"/>
    <n v="11"/>
    <n v="22000"/>
    <n v="0"/>
    <n v="22000"/>
    <n v="2000"/>
  </r>
  <r>
    <n v="6567"/>
    <x v="24"/>
    <n v="28"/>
    <s v="ene"/>
    <n v="2025"/>
    <s v="Salida"/>
    <x v="2"/>
    <x v="5"/>
    <n v="0"/>
    <n v="17"/>
    <n v="-17"/>
    <n v="0"/>
    <n v="7650"/>
    <n v="-7650"/>
    <n v="450"/>
  </r>
  <r>
    <n v="6568"/>
    <x v="24"/>
    <n v="28"/>
    <s v="ene"/>
    <n v="2025"/>
    <s v="Entrada"/>
    <x v="1"/>
    <x v="0"/>
    <n v="4"/>
    <n v="0"/>
    <n v="4"/>
    <n v="2600"/>
    <n v="0"/>
    <n v="2600"/>
    <n v="650"/>
  </r>
  <r>
    <n v="6569"/>
    <x v="24"/>
    <n v="28"/>
    <s v="ene"/>
    <n v="2025"/>
    <s v="Entrada"/>
    <x v="1"/>
    <x v="2"/>
    <n v="4"/>
    <n v="0"/>
    <n v="4"/>
    <n v="4800"/>
    <n v="0"/>
    <n v="4800"/>
    <n v="1200"/>
  </r>
  <r>
    <n v="6570"/>
    <x v="24"/>
    <n v="28"/>
    <s v="ene"/>
    <n v="2025"/>
    <s v="Salida"/>
    <x v="2"/>
    <x v="4"/>
    <n v="0"/>
    <n v="14"/>
    <n v="-14"/>
    <n v="0"/>
    <n v="980"/>
    <n v="-980"/>
    <n v="70"/>
  </r>
  <r>
    <n v="6571"/>
    <x v="24"/>
    <n v="28"/>
    <s v="ene"/>
    <n v="2025"/>
    <s v="Entrada"/>
    <x v="1"/>
    <x v="1"/>
    <n v="15"/>
    <n v="0"/>
    <n v="15"/>
    <n v="18000"/>
    <n v="0"/>
    <n v="18000"/>
    <n v="1200"/>
  </r>
  <r>
    <n v="6572"/>
    <x v="24"/>
    <n v="28"/>
    <s v="ene"/>
    <n v="2025"/>
    <s v="Salida"/>
    <x v="2"/>
    <x v="6"/>
    <n v="0"/>
    <n v="20"/>
    <n v="-20"/>
    <n v="0"/>
    <n v="8000"/>
    <n v="-8000"/>
    <n v="400"/>
  </r>
  <r>
    <n v="6573"/>
    <x v="24"/>
    <n v="28"/>
    <s v="ene"/>
    <n v="2025"/>
    <s v="Salida"/>
    <x v="2"/>
    <x v="3"/>
    <n v="0"/>
    <n v="20"/>
    <n v="-20"/>
    <n v="0"/>
    <n v="46000"/>
    <n v="-46000"/>
    <n v="2300"/>
  </r>
  <r>
    <n v="6574"/>
    <x v="24"/>
    <n v="28"/>
    <s v="ene"/>
    <n v="2025"/>
    <s v="Salida"/>
    <x v="2"/>
    <x v="5"/>
    <n v="0"/>
    <n v="17"/>
    <n v="-17"/>
    <n v="0"/>
    <n v="7650"/>
    <n v="-7650"/>
    <n v="450"/>
  </r>
  <r>
    <n v="6575"/>
    <x v="24"/>
    <n v="28"/>
    <s v="ene"/>
    <n v="2025"/>
    <s v="Salida"/>
    <x v="2"/>
    <x v="0"/>
    <n v="0"/>
    <n v="10"/>
    <n v="-10"/>
    <n v="0"/>
    <n v="7500"/>
    <n v="-7500"/>
    <n v="750"/>
  </r>
  <r>
    <n v="6576"/>
    <x v="24"/>
    <n v="28"/>
    <s v="ene"/>
    <n v="2025"/>
    <s v="Salida"/>
    <x v="2"/>
    <x v="2"/>
    <n v="0"/>
    <n v="17"/>
    <n v="-17"/>
    <n v="0"/>
    <n v="25500"/>
    <n v="-25500"/>
    <n v="1500"/>
  </r>
  <r>
    <n v="6577"/>
    <x v="24"/>
    <n v="28"/>
    <s v="ene"/>
    <n v="2025"/>
    <s v="Salida"/>
    <x v="2"/>
    <x v="4"/>
    <n v="0"/>
    <n v="1"/>
    <n v="-1"/>
    <n v="0"/>
    <n v="70"/>
    <n v="-70"/>
    <n v="70"/>
  </r>
  <r>
    <n v="6578"/>
    <x v="24"/>
    <n v="28"/>
    <s v="ene"/>
    <n v="2025"/>
    <s v="Entrada"/>
    <x v="1"/>
    <x v="1"/>
    <n v="3"/>
    <n v="0"/>
    <n v="3"/>
    <n v="3600"/>
    <n v="0"/>
    <n v="3600"/>
    <n v="1200"/>
  </r>
  <r>
    <n v="6579"/>
    <x v="24"/>
    <n v="28"/>
    <s v="ene"/>
    <n v="2025"/>
    <s v="Entrada"/>
    <x v="1"/>
    <x v="6"/>
    <n v="3"/>
    <n v="0"/>
    <n v="3"/>
    <n v="900"/>
    <n v="0"/>
    <n v="900"/>
    <n v="300"/>
  </r>
  <r>
    <n v="6580"/>
    <x v="24"/>
    <n v="28"/>
    <s v="ene"/>
    <n v="2025"/>
    <s v="Entrada"/>
    <x v="1"/>
    <x v="3"/>
    <n v="3"/>
    <n v="0"/>
    <n v="3"/>
    <n v="6000"/>
    <n v="0"/>
    <n v="6000"/>
    <n v="2000"/>
  </r>
  <r>
    <n v="6581"/>
    <x v="24"/>
    <n v="28"/>
    <s v="ene"/>
    <n v="2025"/>
    <s v="Salida"/>
    <x v="2"/>
    <x v="5"/>
    <n v="0"/>
    <n v="12"/>
    <n v="-12"/>
    <n v="0"/>
    <n v="5400"/>
    <n v="-5400"/>
    <n v="450"/>
  </r>
  <r>
    <n v="6582"/>
    <x v="24"/>
    <n v="28"/>
    <s v="ene"/>
    <n v="2025"/>
    <s v="Entrada"/>
    <x v="1"/>
    <x v="0"/>
    <n v="20"/>
    <n v="0"/>
    <n v="20"/>
    <n v="13000"/>
    <n v="0"/>
    <n v="13000"/>
    <n v="650"/>
  </r>
  <r>
    <n v="6583"/>
    <x v="24"/>
    <n v="28"/>
    <s v="ene"/>
    <n v="2025"/>
    <s v="Salida"/>
    <x v="2"/>
    <x v="2"/>
    <n v="0"/>
    <n v="4"/>
    <n v="-4"/>
    <n v="0"/>
    <n v="6000"/>
    <n v="-6000"/>
    <n v="1500"/>
  </r>
  <r>
    <n v="6584"/>
    <x v="24"/>
    <n v="28"/>
    <s v="ene"/>
    <n v="2025"/>
    <s v="Salida"/>
    <x v="2"/>
    <x v="4"/>
    <n v="0"/>
    <n v="17"/>
    <n v="-17"/>
    <n v="0"/>
    <n v="1190"/>
    <n v="-1190"/>
    <n v="70"/>
  </r>
  <r>
    <n v="6585"/>
    <x v="24"/>
    <n v="28"/>
    <s v="ene"/>
    <n v="2025"/>
    <s v="Entrada"/>
    <x v="1"/>
    <x v="1"/>
    <n v="1"/>
    <n v="0"/>
    <n v="1"/>
    <n v="1200"/>
    <n v="0"/>
    <n v="1200"/>
    <n v="1200"/>
  </r>
  <r>
    <n v="6586"/>
    <x v="24"/>
    <n v="28"/>
    <s v="ene"/>
    <n v="2025"/>
    <s v="Salida"/>
    <x v="2"/>
    <x v="6"/>
    <n v="0"/>
    <n v="18"/>
    <n v="-18"/>
    <n v="0"/>
    <n v="7200"/>
    <n v="-7200"/>
    <n v="400"/>
  </r>
  <r>
    <n v="6587"/>
    <x v="24"/>
    <n v="28"/>
    <s v="ene"/>
    <n v="2025"/>
    <s v="Salida"/>
    <x v="2"/>
    <x v="3"/>
    <n v="0"/>
    <n v="19"/>
    <n v="-19"/>
    <n v="0"/>
    <n v="43700"/>
    <n v="-43700"/>
    <n v="2300"/>
  </r>
  <r>
    <n v="6588"/>
    <x v="24"/>
    <n v="28"/>
    <s v="ene"/>
    <n v="2025"/>
    <s v="Salida"/>
    <x v="2"/>
    <x v="5"/>
    <n v="0"/>
    <n v="1"/>
    <n v="-1"/>
    <n v="0"/>
    <n v="450"/>
    <n v="-450"/>
    <n v="450"/>
  </r>
  <r>
    <n v="6589"/>
    <x v="24"/>
    <n v="28"/>
    <s v="ene"/>
    <n v="2025"/>
    <s v="Salida"/>
    <x v="2"/>
    <x v="0"/>
    <n v="0"/>
    <n v="16"/>
    <n v="-16"/>
    <n v="0"/>
    <n v="12000"/>
    <n v="-12000"/>
    <n v="750"/>
  </r>
  <r>
    <n v="6590"/>
    <x v="24"/>
    <n v="28"/>
    <s v="ene"/>
    <n v="2025"/>
    <s v="Entrada"/>
    <x v="1"/>
    <x v="2"/>
    <n v="10"/>
    <n v="0"/>
    <n v="10"/>
    <n v="12000"/>
    <n v="0"/>
    <n v="12000"/>
    <n v="1200"/>
  </r>
  <r>
    <n v="6591"/>
    <x v="24"/>
    <n v="28"/>
    <s v="ene"/>
    <n v="2025"/>
    <s v="Entrada"/>
    <x v="1"/>
    <x v="4"/>
    <n v="2"/>
    <n v="0"/>
    <n v="2"/>
    <n v="100"/>
    <n v="0"/>
    <n v="100"/>
    <n v="50"/>
  </r>
  <r>
    <n v="6592"/>
    <x v="24"/>
    <n v="28"/>
    <s v="ene"/>
    <n v="2025"/>
    <s v="Entrada"/>
    <x v="1"/>
    <x v="1"/>
    <n v="20"/>
    <n v="0"/>
    <n v="20"/>
    <n v="24000"/>
    <n v="0"/>
    <n v="24000"/>
    <n v="1200"/>
  </r>
  <r>
    <n v="6593"/>
    <x v="24"/>
    <n v="28"/>
    <s v="ene"/>
    <n v="2025"/>
    <s v="Entrada"/>
    <x v="1"/>
    <x v="6"/>
    <n v="1"/>
    <n v="0"/>
    <n v="1"/>
    <n v="300"/>
    <n v="0"/>
    <n v="300"/>
    <n v="300"/>
  </r>
  <r>
    <n v="6594"/>
    <x v="24"/>
    <n v="28"/>
    <s v="ene"/>
    <n v="2025"/>
    <s v="Entrada"/>
    <x v="1"/>
    <x v="3"/>
    <n v="10"/>
    <n v="0"/>
    <n v="10"/>
    <n v="20000"/>
    <n v="0"/>
    <n v="20000"/>
    <n v="2000"/>
  </r>
  <r>
    <n v="6595"/>
    <x v="24"/>
    <n v="28"/>
    <s v="ene"/>
    <n v="2025"/>
    <s v="Entrada"/>
    <x v="1"/>
    <x v="5"/>
    <n v="3"/>
    <n v="0"/>
    <n v="3"/>
    <n v="1440"/>
    <n v="0"/>
    <n v="1440"/>
    <n v="480"/>
  </r>
  <r>
    <n v="6596"/>
    <x v="24"/>
    <n v="28"/>
    <s v="ene"/>
    <n v="2025"/>
    <s v="Salida"/>
    <x v="2"/>
    <x v="0"/>
    <n v="0"/>
    <n v="1"/>
    <n v="-1"/>
    <n v="0"/>
    <n v="750"/>
    <n v="-750"/>
    <n v="750"/>
  </r>
  <r>
    <n v="6597"/>
    <x v="24"/>
    <n v="28"/>
    <s v="ene"/>
    <n v="2025"/>
    <s v="Salida"/>
    <x v="2"/>
    <x v="2"/>
    <n v="0"/>
    <n v="19"/>
    <n v="-19"/>
    <n v="0"/>
    <n v="28500"/>
    <n v="-28500"/>
    <n v="1500"/>
  </r>
  <r>
    <n v="6598"/>
    <x v="24"/>
    <n v="28"/>
    <s v="ene"/>
    <n v="2025"/>
    <s v="Salida"/>
    <x v="2"/>
    <x v="4"/>
    <n v="0"/>
    <n v="17"/>
    <n v="-17"/>
    <n v="0"/>
    <n v="1190"/>
    <n v="-1190"/>
    <n v="70"/>
  </r>
  <r>
    <n v="6599"/>
    <x v="24"/>
    <n v="28"/>
    <s v="ene"/>
    <n v="2025"/>
    <s v="Salida"/>
    <x v="2"/>
    <x v="1"/>
    <n v="0"/>
    <n v="16"/>
    <n v="-16"/>
    <n v="0"/>
    <n v="24000"/>
    <n v="-24000"/>
    <n v="1500"/>
  </r>
  <r>
    <n v="6600"/>
    <x v="24"/>
    <n v="28"/>
    <s v="ene"/>
    <n v="2025"/>
    <s v="Salida"/>
    <x v="2"/>
    <x v="6"/>
    <n v="0"/>
    <n v="11"/>
    <n v="-11"/>
    <n v="0"/>
    <n v="4400"/>
    <n v="-4400"/>
    <n v="400"/>
  </r>
  <r>
    <n v="6601"/>
    <x v="24"/>
    <n v="28"/>
    <s v="ene"/>
    <n v="2025"/>
    <s v="Entrada"/>
    <x v="1"/>
    <x v="3"/>
    <n v="3"/>
    <n v="0"/>
    <n v="3"/>
    <n v="6000"/>
    <n v="0"/>
    <n v="6000"/>
    <n v="2000"/>
  </r>
  <r>
    <n v="6602"/>
    <x v="24"/>
    <n v="28"/>
    <s v="ene"/>
    <n v="2025"/>
    <s v="Entrada"/>
    <x v="1"/>
    <x v="5"/>
    <n v="15"/>
    <n v="0"/>
    <n v="15"/>
    <n v="7200"/>
    <n v="0"/>
    <n v="7200"/>
    <n v="480"/>
  </r>
  <r>
    <n v="6603"/>
    <x v="24"/>
    <n v="28"/>
    <s v="ene"/>
    <n v="2025"/>
    <s v="Entrada"/>
    <x v="1"/>
    <x v="0"/>
    <n v="21"/>
    <n v="0"/>
    <n v="21"/>
    <n v="13650"/>
    <n v="0"/>
    <n v="13650"/>
    <n v="650"/>
  </r>
  <r>
    <n v="6604"/>
    <x v="24"/>
    <n v="28"/>
    <s v="ene"/>
    <n v="2025"/>
    <s v="Salida"/>
    <x v="2"/>
    <x v="2"/>
    <n v="0"/>
    <n v="10"/>
    <n v="-10"/>
    <n v="0"/>
    <n v="15000"/>
    <n v="-15000"/>
    <n v="1500"/>
  </r>
  <r>
    <n v="6605"/>
    <x v="24"/>
    <n v="28"/>
    <s v="ene"/>
    <n v="2025"/>
    <s v="Salida"/>
    <x v="2"/>
    <x v="4"/>
    <n v="0"/>
    <n v="5"/>
    <n v="-5"/>
    <n v="0"/>
    <n v="350"/>
    <n v="-350"/>
    <n v="70"/>
  </r>
  <r>
    <n v="6606"/>
    <x v="24"/>
    <n v="28"/>
    <s v="ene"/>
    <n v="2025"/>
    <s v="Salida"/>
    <x v="2"/>
    <x v="1"/>
    <n v="0"/>
    <n v="12"/>
    <n v="-12"/>
    <n v="0"/>
    <n v="18000"/>
    <n v="-18000"/>
    <n v="1500"/>
  </r>
  <r>
    <n v="6607"/>
    <x v="24"/>
    <n v="28"/>
    <s v="ene"/>
    <n v="2025"/>
    <s v="Salida"/>
    <x v="2"/>
    <x v="6"/>
    <n v="0"/>
    <n v="15"/>
    <n v="-15"/>
    <n v="0"/>
    <n v="6000"/>
    <n v="-6000"/>
    <n v="400"/>
  </r>
  <r>
    <n v="6608"/>
    <x v="24"/>
    <n v="28"/>
    <s v="ene"/>
    <n v="2025"/>
    <s v="Salida"/>
    <x v="2"/>
    <x v="3"/>
    <n v="0"/>
    <n v="10"/>
    <n v="-10"/>
    <n v="0"/>
    <n v="23000"/>
    <n v="-23000"/>
    <n v="2300"/>
  </r>
  <r>
    <n v="6609"/>
    <x v="24"/>
    <n v="28"/>
    <s v="ene"/>
    <n v="2025"/>
    <s v="Entrada"/>
    <x v="1"/>
    <x v="5"/>
    <n v="3"/>
    <n v="0"/>
    <n v="3"/>
    <n v="1440"/>
    <n v="0"/>
    <n v="1440"/>
    <n v="480"/>
  </r>
  <r>
    <n v="6610"/>
    <x v="24"/>
    <n v="28"/>
    <s v="ene"/>
    <n v="2025"/>
    <s v="Salida"/>
    <x v="2"/>
    <x v="0"/>
    <n v="0"/>
    <n v="18"/>
    <n v="-18"/>
    <n v="0"/>
    <n v="13500"/>
    <n v="-13500"/>
    <n v="750"/>
  </r>
  <r>
    <n v="6611"/>
    <x v="24"/>
    <n v="28"/>
    <s v="ene"/>
    <n v="2025"/>
    <s v="Entrada"/>
    <x v="1"/>
    <x v="2"/>
    <n v="3"/>
    <n v="0"/>
    <n v="3"/>
    <n v="3600"/>
    <n v="0"/>
    <n v="3600"/>
    <n v="1200"/>
  </r>
  <r>
    <n v="6612"/>
    <x v="24"/>
    <n v="28"/>
    <s v="ene"/>
    <n v="2025"/>
    <s v="Salida"/>
    <x v="2"/>
    <x v="4"/>
    <n v="0"/>
    <n v="17"/>
    <n v="-17"/>
    <n v="0"/>
    <n v="1190"/>
    <n v="-1190"/>
    <n v="70"/>
  </r>
  <r>
    <n v="6613"/>
    <x v="24"/>
    <n v="28"/>
    <s v="ene"/>
    <n v="2025"/>
    <s v="Salida"/>
    <x v="2"/>
    <x v="1"/>
    <n v="0"/>
    <n v="11"/>
    <n v="-11"/>
    <n v="0"/>
    <n v="16500"/>
    <n v="-16500"/>
    <n v="1500"/>
  </r>
  <r>
    <n v="6614"/>
    <x v="24"/>
    <n v="28"/>
    <s v="ene"/>
    <n v="2025"/>
    <s v="Salida"/>
    <x v="2"/>
    <x v="6"/>
    <n v="0"/>
    <n v="13"/>
    <n v="-13"/>
    <n v="0"/>
    <n v="5200"/>
    <n v="-5200"/>
    <n v="400"/>
  </r>
  <r>
    <n v="6615"/>
    <x v="24"/>
    <n v="28"/>
    <s v="ene"/>
    <n v="2025"/>
    <s v="Entrada"/>
    <x v="1"/>
    <x v="3"/>
    <n v="20"/>
    <n v="0"/>
    <n v="20"/>
    <n v="40000"/>
    <n v="0"/>
    <n v="40000"/>
    <n v="2000"/>
  </r>
  <r>
    <n v="6616"/>
    <x v="24"/>
    <n v="28"/>
    <s v="ene"/>
    <n v="2025"/>
    <s v="Entrada"/>
    <x v="1"/>
    <x v="5"/>
    <n v="3"/>
    <n v="0"/>
    <n v="3"/>
    <n v="1440"/>
    <n v="0"/>
    <n v="1440"/>
    <n v="480"/>
  </r>
  <r>
    <n v="6617"/>
    <x v="24"/>
    <n v="28"/>
    <s v="ene"/>
    <n v="2025"/>
    <s v="Salida"/>
    <x v="2"/>
    <x v="0"/>
    <n v="0"/>
    <n v="18"/>
    <n v="-18"/>
    <n v="0"/>
    <n v="13500"/>
    <n v="-13500"/>
    <n v="750"/>
  </r>
  <r>
    <n v="6618"/>
    <x v="24"/>
    <n v="28"/>
    <s v="ene"/>
    <n v="2025"/>
    <s v="Salida"/>
    <x v="2"/>
    <x v="2"/>
    <n v="0"/>
    <n v="3"/>
    <n v="-3"/>
    <n v="0"/>
    <n v="4500"/>
    <n v="-4500"/>
    <n v="1500"/>
  </r>
  <r>
    <n v="6619"/>
    <x v="24"/>
    <n v="28"/>
    <s v="ene"/>
    <n v="2025"/>
    <s v="Salida"/>
    <x v="2"/>
    <x v="4"/>
    <n v="0"/>
    <n v="17"/>
    <n v="-17"/>
    <n v="0"/>
    <n v="1190"/>
    <n v="-1190"/>
    <n v="70"/>
  </r>
  <r>
    <n v="6620"/>
    <x v="24"/>
    <n v="28"/>
    <s v="ene"/>
    <n v="2025"/>
    <s v="Salida"/>
    <x v="2"/>
    <x v="1"/>
    <n v="0"/>
    <n v="17"/>
    <n v="-17"/>
    <n v="0"/>
    <n v="25500"/>
    <n v="-25500"/>
    <n v="1500"/>
  </r>
  <r>
    <n v="6621"/>
    <x v="24"/>
    <n v="28"/>
    <s v="ene"/>
    <n v="2025"/>
    <s v="Salida"/>
    <x v="2"/>
    <x v="6"/>
    <n v="0"/>
    <n v="16"/>
    <n v="-16"/>
    <n v="0"/>
    <n v="6400"/>
    <n v="-6400"/>
    <n v="400"/>
  </r>
  <r>
    <n v="6622"/>
    <x v="24"/>
    <n v="28"/>
    <s v="ene"/>
    <n v="2025"/>
    <s v="Salida"/>
    <x v="2"/>
    <x v="3"/>
    <n v="0"/>
    <n v="13"/>
    <n v="-13"/>
    <n v="0"/>
    <n v="29900"/>
    <n v="-29900"/>
    <n v="2300"/>
  </r>
  <r>
    <n v="6623"/>
    <x v="24"/>
    <n v="28"/>
    <s v="ene"/>
    <n v="2025"/>
    <s v="Salida"/>
    <x v="2"/>
    <x v="5"/>
    <n v="0"/>
    <n v="18"/>
    <n v="-18"/>
    <n v="0"/>
    <n v="8100"/>
    <n v="-8100"/>
    <n v="450"/>
  </r>
  <r>
    <n v="6624"/>
    <x v="24"/>
    <n v="28"/>
    <s v="ene"/>
    <n v="2025"/>
    <s v="Entrada"/>
    <x v="1"/>
    <x v="0"/>
    <n v="3"/>
    <n v="0"/>
    <n v="3"/>
    <n v="1950"/>
    <n v="0"/>
    <n v="1950"/>
    <n v="650"/>
  </r>
  <r>
    <n v="6625"/>
    <x v="24"/>
    <n v="28"/>
    <s v="ene"/>
    <n v="2025"/>
    <s v="Salida"/>
    <x v="2"/>
    <x v="2"/>
    <n v="0"/>
    <n v="3"/>
    <n v="-3"/>
    <n v="0"/>
    <n v="4500"/>
    <n v="-4500"/>
    <n v="1500"/>
  </r>
  <r>
    <n v="6626"/>
    <x v="24"/>
    <n v="28"/>
    <s v="ene"/>
    <n v="2025"/>
    <s v="Entrada"/>
    <x v="1"/>
    <x v="4"/>
    <n v="3"/>
    <n v="0"/>
    <n v="3"/>
    <n v="150"/>
    <n v="0"/>
    <n v="150"/>
    <n v="50"/>
  </r>
  <r>
    <n v="6627"/>
    <x v="24"/>
    <n v="28"/>
    <s v="ene"/>
    <n v="2025"/>
    <s v="Salida"/>
    <x v="2"/>
    <x v="1"/>
    <n v="0"/>
    <n v="19"/>
    <n v="-19"/>
    <n v="0"/>
    <n v="28500"/>
    <n v="-28500"/>
    <n v="1500"/>
  </r>
  <r>
    <n v="6628"/>
    <x v="24"/>
    <n v="28"/>
    <s v="ene"/>
    <n v="2025"/>
    <s v="Salida"/>
    <x v="2"/>
    <x v="6"/>
    <n v="0"/>
    <n v="1"/>
    <n v="-1"/>
    <n v="0"/>
    <n v="400"/>
    <n v="-400"/>
    <n v="400"/>
  </r>
  <r>
    <n v="6629"/>
    <x v="24"/>
    <n v="28"/>
    <s v="ene"/>
    <n v="2025"/>
    <s v="Salida"/>
    <x v="2"/>
    <x v="3"/>
    <n v="0"/>
    <n v="10"/>
    <n v="-10"/>
    <n v="0"/>
    <n v="23000"/>
    <n v="-23000"/>
    <n v="2300"/>
  </r>
  <r>
    <n v="6630"/>
    <x v="24"/>
    <n v="28"/>
    <s v="ene"/>
    <n v="2025"/>
    <s v="Entrada"/>
    <x v="1"/>
    <x v="5"/>
    <n v="15"/>
    <n v="0"/>
    <n v="15"/>
    <n v="7200"/>
    <n v="0"/>
    <n v="7200"/>
    <n v="480"/>
  </r>
  <r>
    <n v="6631"/>
    <x v="24"/>
    <n v="28"/>
    <s v="ene"/>
    <n v="2025"/>
    <s v="Salida"/>
    <x v="2"/>
    <x v="0"/>
    <n v="0"/>
    <n v="10"/>
    <n v="-10"/>
    <n v="0"/>
    <n v="7500"/>
    <n v="-7500"/>
    <n v="750"/>
  </r>
  <r>
    <n v="6632"/>
    <x v="24"/>
    <n v="28"/>
    <s v="ene"/>
    <n v="2025"/>
    <s v="Salida"/>
    <x v="2"/>
    <x v="2"/>
    <n v="0"/>
    <n v="18"/>
    <n v="-18"/>
    <n v="0"/>
    <n v="27000"/>
    <n v="-27000"/>
    <n v="1500"/>
  </r>
  <r>
    <n v="6633"/>
    <x v="24"/>
    <n v="28"/>
    <s v="ene"/>
    <n v="2025"/>
    <s v="Entrada"/>
    <x v="1"/>
    <x v="4"/>
    <n v="1"/>
    <n v="0"/>
    <n v="1"/>
    <n v="50"/>
    <n v="0"/>
    <n v="50"/>
    <n v="50"/>
  </r>
  <r>
    <n v="6634"/>
    <x v="24"/>
    <n v="28"/>
    <s v="ene"/>
    <n v="2025"/>
    <s v="Salida"/>
    <x v="2"/>
    <x v="1"/>
    <n v="0"/>
    <n v="13"/>
    <n v="-13"/>
    <n v="0"/>
    <n v="19500"/>
    <n v="-19500"/>
    <n v="1500"/>
  </r>
  <r>
    <n v="6635"/>
    <x v="24"/>
    <n v="28"/>
    <s v="ene"/>
    <n v="2025"/>
    <s v="Salida"/>
    <x v="2"/>
    <x v="6"/>
    <n v="0"/>
    <n v="16"/>
    <n v="-16"/>
    <n v="0"/>
    <n v="6400"/>
    <n v="-6400"/>
    <n v="400"/>
  </r>
  <r>
    <n v="6636"/>
    <x v="24"/>
    <n v="28"/>
    <s v="ene"/>
    <n v="2025"/>
    <s v="Entrada"/>
    <x v="1"/>
    <x v="3"/>
    <n v="3"/>
    <n v="0"/>
    <n v="3"/>
    <n v="6000"/>
    <n v="0"/>
    <n v="6000"/>
    <n v="2000"/>
  </r>
  <r>
    <n v="6637"/>
    <x v="24"/>
    <n v="28"/>
    <s v="ene"/>
    <n v="2025"/>
    <s v="Entrada"/>
    <x v="1"/>
    <x v="5"/>
    <n v="3"/>
    <n v="0"/>
    <n v="3"/>
    <n v="1440"/>
    <n v="0"/>
    <n v="1440"/>
    <n v="480"/>
  </r>
  <r>
    <n v="6638"/>
    <x v="24"/>
    <n v="28"/>
    <s v="ene"/>
    <n v="2025"/>
    <s v="Salida"/>
    <x v="2"/>
    <x v="0"/>
    <n v="0"/>
    <n v="17"/>
    <n v="-17"/>
    <n v="0"/>
    <n v="12750"/>
    <n v="-12750"/>
    <n v="750"/>
  </r>
  <r>
    <n v="6639"/>
    <x v="24"/>
    <n v="28"/>
    <s v="ene"/>
    <n v="2025"/>
    <s v="Salida"/>
    <x v="2"/>
    <x v="2"/>
    <n v="0"/>
    <n v="19"/>
    <n v="-19"/>
    <n v="0"/>
    <n v="28500"/>
    <n v="-28500"/>
    <n v="1500"/>
  </r>
  <r>
    <n v="6640"/>
    <x v="24"/>
    <n v="28"/>
    <s v="ene"/>
    <n v="2025"/>
    <s v="Entrada"/>
    <x v="1"/>
    <x v="4"/>
    <n v="3"/>
    <n v="0"/>
    <n v="3"/>
    <n v="150"/>
    <n v="0"/>
    <n v="150"/>
    <n v="50"/>
  </r>
  <r>
    <n v="6641"/>
    <x v="24"/>
    <n v="28"/>
    <s v="ene"/>
    <n v="2025"/>
    <s v="Entrada"/>
    <x v="1"/>
    <x v="1"/>
    <n v="12"/>
    <n v="0"/>
    <n v="12"/>
    <n v="14400"/>
    <n v="0"/>
    <n v="14400"/>
    <n v="1200"/>
  </r>
  <r>
    <n v="6642"/>
    <x v="24"/>
    <n v="28"/>
    <s v="ene"/>
    <n v="2025"/>
    <s v="Entrada"/>
    <x v="1"/>
    <x v="6"/>
    <n v="20"/>
    <n v="0"/>
    <n v="20"/>
    <n v="6000"/>
    <n v="0"/>
    <n v="6000"/>
    <n v="300"/>
  </r>
  <r>
    <n v="6643"/>
    <x v="24"/>
    <n v="28"/>
    <s v="ene"/>
    <n v="2025"/>
    <s v="Entrada"/>
    <x v="1"/>
    <x v="3"/>
    <n v="18"/>
    <n v="0"/>
    <n v="18"/>
    <n v="36000"/>
    <n v="0"/>
    <n v="36000"/>
    <n v="2000"/>
  </r>
  <r>
    <n v="6644"/>
    <x v="24"/>
    <n v="28"/>
    <s v="ene"/>
    <n v="2025"/>
    <s v="Salida"/>
    <x v="2"/>
    <x v="5"/>
    <n v="0"/>
    <n v="19"/>
    <n v="-19"/>
    <n v="0"/>
    <n v="8550"/>
    <n v="-8550"/>
    <n v="450"/>
  </r>
  <r>
    <n v="6645"/>
    <x v="24"/>
    <n v="28"/>
    <s v="ene"/>
    <n v="2025"/>
    <s v="Entrada"/>
    <x v="1"/>
    <x v="0"/>
    <n v="3"/>
    <n v="0"/>
    <n v="3"/>
    <n v="1950"/>
    <n v="0"/>
    <n v="1950"/>
    <n v="650"/>
  </r>
  <r>
    <n v="6646"/>
    <x v="24"/>
    <n v="28"/>
    <s v="ene"/>
    <n v="2025"/>
    <s v="Salida"/>
    <x v="2"/>
    <x v="2"/>
    <n v="0"/>
    <n v="11"/>
    <n v="-11"/>
    <n v="0"/>
    <n v="16500"/>
    <n v="-16500"/>
    <n v="1500"/>
  </r>
  <r>
    <n v="6647"/>
    <x v="24"/>
    <n v="28"/>
    <s v="ene"/>
    <n v="2025"/>
    <s v="Salida"/>
    <x v="2"/>
    <x v="4"/>
    <n v="0"/>
    <n v="17"/>
    <n v="-17"/>
    <n v="0"/>
    <n v="1190"/>
    <n v="-1190"/>
    <n v="70"/>
  </r>
  <r>
    <n v="6648"/>
    <x v="24"/>
    <n v="28"/>
    <s v="ene"/>
    <n v="2025"/>
    <s v="Entrada"/>
    <x v="1"/>
    <x v="1"/>
    <n v="4"/>
    <n v="0"/>
    <n v="4"/>
    <n v="4800"/>
    <n v="0"/>
    <n v="4800"/>
    <n v="1200"/>
  </r>
  <r>
    <n v="6649"/>
    <x v="24"/>
    <n v="28"/>
    <s v="ene"/>
    <n v="2025"/>
    <s v="Entrada"/>
    <x v="1"/>
    <x v="6"/>
    <n v="18"/>
    <n v="0"/>
    <n v="18"/>
    <n v="5400"/>
    <n v="0"/>
    <n v="5400"/>
    <n v="300"/>
  </r>
  <r>
    <n v="6650"/>
    <x v="24"/>
    <n v="28"/>
    <s v="ene"/>
    <n v="2025"/>
    <s v="Salida"/>
    <x v="2"/>
    <x v="3"/>
    <n v="0"/>
    <n v="15"/>
    <n v="-15"/>
    <n v="0"/>
    <n v="34500"/>
    <n v="-34500"/>
    <n v="2300"/>
  </r>
  <r>
    <n v="6651"/>
    <x v="24"/>
    <n v="28"/>
    <s v="ene"/>
    <n v="2025"/>
    <s v="Entrada"/>
    <x v="1"/>
    <x v="5"/>
    <n v="20"/>
    <n v="0"/>
    <n v="20"/>
    <n v="9600"/>
    <n v="0"/>
    <n v="9600"/>
    <n v="480"/>
  </r>
  <r>
    <n v="6652"/>
    <x v="24"/>
    <n v="28"/>
    <s v="ene"/>
    <n v="2025"/>
    <s v="Salida"/>
    <x v="2"/>
    <x v="0"/>
    <n v="0"/>
    <n v="18"/>
    <n v="-18"/>
    <n v="0"/>
    <n v="13500"/>
    <n v="-13500"/>
    <n v="750"/>
  </r>
  <r>
    <n v="6653"/>
    <x v="24"/>
    <n v="28"/>
    <s v="ene"/>
    <n v="2025"/>
    <s v="Salida"/>
    <x v="2"/>
    <x v="2"/>
    <n v="0"/>
    <n v="14"/>
    <n v="-14"/>
    <n v="0"/>
    <n v="21000"/>
    <n v="-21000"/>
    <n v="1500"/>
  </r>
  <r>
    <n v="6654"/>
    <x v="24"/>
    <n v="28"/>
    <s v="ene"/>
    <n v="2025"/>
    <s v="Entrada"/>
    <x v="1"/>
    <x v="4"/>
    <n v="3"/>
    <n v="0"/>
    <n v="3"/>
    <n v="150"/>
    <n v="0"/>
    <n v="150"/>
    <n v="50"/>
  </r>
  <r>
    <n v="6655"/>
    <x v="24"/>
    <n v="28"/>
    <s v="ene"/>
    <n v="2025"/>
    <s v="Entrada"/>
    <x v="1"/>
    <x v="1"/>
    <n v="18"/>
    <n v="0"/>
    <n v="18"/>
    <n v="21600"/>
    <n v="0"/>
    <n v="21600"/>
    <n v="1200"/>
  </r>
  <r>
    <n v="6656"/>
    <x v="24"/>
    <n v="28"/>
    <s v="ene"/>
    <n v="2025"/>
    <s v="Entrada"/>
    <x v="1"/>
    <x v="6"/>
    <n v="1"/>
    <n v="0"/>
    <n v="1"/>
    <n v="300"/>
    <n v="0"/>
    <n v="300"/>
    <n v="300"/>
  </r>
  <r>
    <n v="6657"/>
    <x v="24"/>
    <n v="28"/>
    <s v="ene"/>
    <n v="2025"/>
    <s v="Entrada"/>
    <x v="1"/>
    <x v="3"/>
    <n v="17"/>
    <n v="0"/>
    <n v="17"/>
    <n v="34000"/>
    <n v="0"/>
    <n v="34000"/>
    <n v="2000"/>
  </r>
  <r>
    <n v="6658"/>
    <x v="24"/>
    <n v="28"/>
    <s v="ene"/>
    <n v="2025"/>
    <s v="Entrada"/>
    <x v="1"/>
    <x v="5"/>
    <n v="17"/>
    <n v="0"/>
    <n v="17"/>
    <n v="8160"/>
    <n v="0"/>
    <n v="8160"/>
    <n v="480"/>
  </r>
  <r>
    <n v="6659"/>
    <x v="24"/>
    <n v="28"/>
    <s v="ene"/>
    <n v="2025"/>
    <s v="Entrada"/>
    <x v="1"/>
    <x v="0"/>
    <n v="14"/>
    <n v="0"/>
    <n v="14"/>
    <n v="9100"/>
    <n v="0"/>
    <n v="9100"/>
    <n v="650"/>
  </r>
  <r>
    <n v="6660"/>
    <x v="24"/>
    <n v="28"/>
    <s v="ene"/>
    <n v="2025"/>
    <s v="Salida"/>
    <x v="2"/>
    <x v="2"/>
    <n v="0"/>
    <n v="3"/>
    <n v="-3"/>
    <n v="0"/>
    <n v="4500"/>
    <n v="-4500"/>
    <n v="1500"/>
  </r>
  <r>
    <n v="6661"/>
    <x v="24"/>
    <n v="28"/>
    <s v="ene"/>
    <n v="2025"/>
    <s v="Entrada"/>
    <x v="1"/>
    <x v="4"/>
    <n v="15"/>
    <n v="0"/>
    <n v="15"/>
    <n v="750"/>
    <n v="0"/>
    <n v="750"/>
    <n v="50"/>
  </r>
  <r>
    <n v="6662"/>
    <x v="24"/>
    <n v="28"/>
    <s v="ene"/>
    <n v="2025"/>
    <s v="Entrada"/>
    <x v="1"/>
    <x v="1"/>
    <n v="3"/>
    <n v="0"/>
    <n v="3"/>
    <n v="3600"/>
    <n v="0"/>
    <n v="3600"/>
    <n v="1200"/>
  </r>
  <r>
    <n v="6663"/>
    <x v="24"/>
    <n v="28"/>
    <s v="ene"/>
    <n v="2025"/>
    <s v="Salida"/>
    <x v="2"/>
    <x v="6"/>
    <n v="0"/>
    <n v="17"/>
    <n v="-17"/>
    <n v="0"/>
    <n v="6800"/>
    <n v="-6800"/>
    <n v="400"/>
  </r>
  <r>
    <n v="6664"/>
    <x v="24"/>
    <n v="28"/>
    <s v="ene"/>
    <n v="2025"/>
    <s v="Entrada"/>
    <x v="1"/>
    <x v="3"/>
    <n v="8"/>
    <n v="0"/>
    <n v="8"/>
    <n v="16000"/>
    <n v="0"/>
    <n v="16000"/>
    <n v="2000"/>
  </r>
  <r>
    <n v="6665"/>
    <x v="24"/>
    <n v="28"/>
    <s v="ene"/>
    <n v="2025"/>
    <s v="Salida"/>
    <x v="2"/>
    <x v="5"/>
    <n v="0"/>
    <n v="5"/>
    <n v="-5"/>
    <n v="0"/>
    <n v="2250"/>
    <n v="-2250"/>
    <n v="450"/>
  </r>
  <r>
    <n v="6666"/>
    <x v="24"/>
    <n v="28"/>
    <s v="ene"/>
    <n v="2025"/>
    <s v="Salida"/>
    <x v="2"/>
    <x v="0"/>
    <n v="0"/>
    <n v="5"/>
    <n v="-5"/>
    <n v="0"/>
    <n v="3750"/>
    <n v="-3750"/>
    <n v="750"/>
  </r>
  <r>
    <n v="6667"/>
    <x v="24"/>
    <n v="28"/>
    <s v="ene"/>
    <n v="2025"/>
    <s v="Entrada"/>
    <x v="1"/>
    <x v="2"/>
    <n v="16"/>
    <n v="0"/>
    <n v="16"/>
    <n v="19200"/>
    <n v="0"/>
    <n v="19200"/>
    <n v="1200"/>
  </r>
  <r>
    <n v="6668"/>
    <x v="24"/>
    <n v="28"/>
    <s v="ene"/>
    <n v="2025"/>
    <s v="Salida"/>
    <x v="2"/>
    <x v="4"/>
    <n v="0"/>
    <n v="3"/>
    <n v="-3"/>
    <n v="0"/>
    <n v="210"/>
    <n v="-210"/>
    <n v="70"/>
  </r>
  <r>
    <n v="6669"/>
    <x v="24"/>
    <n v="28"/>
    <s v="ene"/>
    <n v="2025"/>
    <s v="Salida"/>
    <x v="2"/>
    <x v="1"/>
    <n v="0"/>
    <n v="20"/>
    <n v="-20"/>
    <n v="0"/>
    <n v="30000"/>
    <n v="-30000"/>
    <n v="1500"/>
  </r>
  <r>
    <n v="6670"/>
    <x v="24"/>
    <n v="28"/>
    <s v="ene"/>
    <n v="2025"/>
    <s v="Entrada"/>
    <x v="1"/>
    <x v="6"/>
    <n v="3"/>
    <n v="0"/>
    <n v="3"/>
    <n v="900"/>
    <n v="0"/>
    <n v="900"/>
    <n v="300"/>
  </r>
  <r>
    <n v="6671"/>
    <x v="24"/>
    <n v="28"/>
    <s v="ene"/>
    <n v="2025"/>
    <s v="Salida"/>
    <x v="2"/>
    <x v="3"/>
    <n v="0"/>
    <n v="11"/>
    <n v="-11"/>
    <n v="0"/>
    <n v="25300"/>
    <n v="-25300"/>
    <n v="2300"/>
  </r>
  <r>
    <n v="6672"/>
    <x v="24"/>
    <n v="28"/>
    <s v="ene"/>
    <n v="2025"/>
    <s v="Salida"/>
    <x v="2"/>
    <x v="5"/>
    <n v="0"/>
    <n v="3"/>
    <n v="-3"/>
    <n v="0"/>
    <n v="1350"/>
    <n v="-1350"/>
    <n v="450"/>
  </r>
  <r>
    <n v="6673"/>
    <x v="24"/>
    <n v="28"/>
    <s v="ene"/>
    <n v="2025"/>
    <s v="Entrada"/>
    <x v="1"/>
    <x v="0"/>
    <n v="8"/>
    <n v="0"/>
    <n v="8"/>
    <n v="5200"/>
    <n v="0"/>
    <n v="5200"/>
    <n v="650"/>
  </r>
  <r>
    <n v="6674"/>
    <x v="24"/>
    <n v="28"/>
    <s v="ene"/>
    <n v="2025"/>
    <s v="Entrada"/>
    <x v="1"/>
    <x v="2"/>
    <n v="14"/>
    <n v="0"/>
    <n v="14"/>
    <n v="16800"/>
    <n v="0"/>
    <n v="16800"/>
    <n v="1200"/>
  </r>
  <r>
    <n v="6675"/>
    <x v="24"/>
    <n v="28"/>
    <s v="ene"/>
    <n v="2025"/>
    <s v="Salida"/>
    <x v="2"/>
    <x v="4"/>
    <n v="0"/>
    <n v="5"/>
    <n v="-5"/>
    <n v="0"/>
    <n v="350"/>
    <n v="-350"/>
    <n v="70"/>
  </r>
  <r>
    <n v="6676"/>
    <x v="24"/>
    <n v="28"/>
    <s v="ene"/>
    <n v="2025"/>
    <s v="Entrada"/>
    <x v="1"/>
    <x v="1"/>
    <n v="2"/>
    <n v="0"/>
    <n v="2"/>
    <n v="2400"/>
    <n v="0"/>
    <n v="2400"/>
    <n v="1200"/>
  </r>
  <r>
    <n v="6677"/>
    <x v="24"/>
    <n v="28"/>
    <s v="ene"/>
    <n v="2025"/>
    <s v="Entrada"/>
    <x v="1"/>
    <x v="6"/>
    <n v="3"/>
    <n v="0"/>
    <n v="3"/>
    <n v="900"/>
    <n v="0"/>
    <n v="900"/>
    <n v="300"/>
  </r>
  <r>
    <n v="6678"/>
    <x v="24"/>
    <n v="28"/>
    <s v="ene"/>
    <n v="2025"/>
    <s v="Salida"/>
    <x v="2"/>
    <x v="3"/>
    <n v="0"/>
    <n v="2"/>
    <n v="-2"/>
    <n v="0"/>
    <n v="4600"/>
    <n v="-4600"/>
    <n v="2300"/>
  </r>
  <r>
    <n v="6679"/>
    <x v="24"/>
    <n v="28"/>
    <s v="ene"/>
    <n v="2025"/>
    <s v="Entrada"/>
    <x v="1"/>
    <x v="5"/>
    <n v="3"/>
    <n v="0"/>
    <n v="3"/>
    <n v="1440"/>
    <n v="0"/>
    <n v="1440"/>
    <n v="480"/>
  </r>
  <r>
    <n v="6680"/>
    <x v="24"/>
    <n v="28"/>
    <s v="ene"/>
    <n v="2025"/>
    <s v="Salida"/>
    <x v="2"/>
    <x v="0"/>
    <n v="0"/>
    <n v="13"/>
    <n v="-13"/>
    <n v="0"/>
    <n v="9750"/>
    <n v="-9750"/>
    <n v="750"/>
  </r>
  <r>
    <n v="6681"/>
    <x v="24"/>
    <n v="28"/>
    <s v="ene"/>
    <n v="2025"/>
    <s v="Entrada"/>
    <x v="1"/>
    <x v="2"/>
    <n v="18"/>
    <n v="0"/>
    <n v="18"/>
    <n v="21600"/>
    <n v="0"/>
    <n v="21600"/>
    <n v="1200"/>
  </r>
  <r>
    <n v="6682"/>
    <x v="24"/>
    <n v="28"/>
    <s v="ene"/>
    <n v="2025"/>
    <s v="Salida"/>
    <x v="2"/>
    <x v="4"/>
    <n v="0"/>
    <n v="17"/>
    <n v="-17"/>
    <n v="0"/>
    <n v="1190"/>
    <n v="-1190"/>
    <n v="70"/>
  </r>
  <r>
    <n v="6683"/>
    <x v="24"/>
    <n v="28"/>
    <s v="ene"/>
    <n v="2025"/>
    <s v="Salida"/>
    <x v="2"/>
    <x v="1"/>
    <n v="0"/>
    <n v="18"/>
    <n v="-18"/>
    <n v="0"/>
    <n v="27000"/>
    <n v="-27000"/>
    <n v="1500"/>
  </r>
  <r>
    <n v="6684"/>
    <x v="24"/>
    <n v="28"/>
    <s v="ene"/>
    <n v="2025"/>
    <s v="Entrada"/>
    <x v="1"/>
    <x v="6"/>
    <n v="21"/>
    <n v="0"/>
    <n v="21"/>
    <n v="6300"/>
    <n v="0"/>
    <n v="6300"/>
    <n v="300"/>
  </r>
  <r>
    <n v="6685"/>
    <x v="24"/>
    <n v="28"/>
    <s v="ene"/>
    <n v="2025"/>
    <s v="Entrada"/>
    <x v="1"/>
    <x v="3"/>
    <n v="11"/>
    <n v="0"/>
    <n v="11"/>
    <n v="22000"/>
    <n v="0"/>
    <n v="22000"/>
    <n v="2000"/>
  </r>
  <r>
    <n v="6686"/>
    <x v="24"/>
    <n v="28"/>
    <s v="ene"/>
    <n v="2025"/>
    <s v="Entrada"/>
    <x v="1"/>
    <x v="5"/>
    <n v="11"/>
    <n v="0"/>
    <n v="11"/>
    <n v="5280"/>
    <n v="0"/>
    <n v="5280"/>
    <n v="480"/>
  </r>
  <r>
    <n v="6687"/>
    <x v="24"/>
    <n v="28"/>
    <s v="ene"/>
    <n v="2025"/>
    <s v="Salida"/>
    <x v="2"/>
    <x v="0"/>
    <n v="0"/>
    <n v="11"/>
    <n v="-11"/>
    <n v="0"/>
    <n v="8250"/>
    <n v="-8250"/>
    <n v="750"/>
  </r>
  <r>
    <n v="6688"/>
    <x v="24"/>
    <n v="28"/>
    <s v="ene"/>
    <n v="2025"/>
    <s v="Salida"/>
    <x v="2"/>
    <x v="2"/>
    <n v="0"/>
    <n v="4"/>
    <n v="-4"/>
    <n v="0"/>
    <n v="6000"/>
    <n v="-6000"/>
    <n v="1500"/>
  </r>
  <r>
    <n v="6689"/>
    <x v="24"/>
    <n v="28"/>
    <s v="ene"/>
    <n v="2025"/>
    <s v="Entrada"/>
    <x v="1"/>
    <x v="4"/>
    <n v="3"/>
    <n v="0"/>
    <n v="3"/>
    <n v="150"/>
    <n v="0"/>
    <n v="150"/>
    <n v="50"/>
  </r>
  <r>
    <n v="6690"/>
    <x v="24"/>
    <n v="28"/>
    <s v="ene"/>
    <n v="2025"/>
    <s v="Entrada"/>
    <x v="1"/>
    <x v="1"/>
    <n v="3"/>
    <n v="0"/>
    <n v="3"/>
    <n v="3600"/>
    <n v="0"/>
    <n v="3600"/>
    <n v="1200"/>
  </r>
  <r>
    <n v="6691"/>
    <x v="24"/>
    <n v="28"/>
    <s v="ene"/>
    <n v="2025"/>
    <s v="Entrada"/>
    <x v="1"/>
    <x v="6"/>
    <n v="15"/>
    <n v="0"/>
    <n v="15"/>
    <n v="4500"/>
    <n v="0"/>
    <n v="4500"/>
    <n v="300"/>
  </r>
  <r>
    <n v="6692"/>
    <x v="24"/>
    <n v="28"/>
    <s v="ene"/>
    <n v="2025"/>
    <s v="Salida"/>
    <x v="2"/>
    <x v="3"/>
    <n v="0"/>
    <n v="15"/>
    <n v="-15"/>
    <n v="0"/>
    <n v="34500"/>
    <n v="-34500"/>
    <n v="2300"/>
  </r>
  <r>
    <n v="6693"/>
    <x v="24"/>
    <n v="28"/>
    <s v="ene"/>
    <n v="2025"/>
    <s v="Salida"/>
    <x v="2"/>
    <x v="5"/>
    <n v="0"/>
    <n v="16"/>
    <n v="-16"/>
    <n v="0"/>
    <n v="7200"/>
    <n v="-7200"/>
    <n v="450"/>
  </r>
  <r>
    <n v="6694"/>
    <x v="24"/>
    <n v="28"/>
    <s v="ene"/>
    <n v="2025"/>
    <s v="Salida"/>
    <x v="2"/>
    <x v="0"/>
    <n v="0"/>
    <n v="17"/>
    <n v="-17"/>
    <n v="0"/>
    <n v="12750"/>
    <n v="-12750"/>
    <n v="750"/>
  </r>
  <r>
    <n v="6695"/>
    <x v="24"/>
    <n v="28"/>
    <s v="ene"/>
    <n v="2025"/>
    <s v="Salida"/>
    <x v="2"/>
    <x v="2"/>
    <n v="0"/>
    <n v="17"/>
    <n v="-17"/>
    <n v="0"/>
    <n v="25500"/>
    <n v="-25500"/>
    <n v="1500"/>
  </r>
  <r>
    <n v="6696"/>
    <x v="24"/>
    <n v="28"/>
    <s v="ene"/>
    <n v="2025"/>
    <s v="Salida"/>
    <x v="2"/>
    <x v="4"/>
    <n v="0"/>
    <n v="4"/>
    <n v="-4"/>
    <n v="0"/>
    <n v="280"/>
    <n v="-280"/>
    <n v="70"/>
  </r>
  <r>
    <n v="6697"/>
    <x v="24"/>
    <n v="28"/>
    <s v="ene"/>
    <n v="2025"/>
    <s v="Salida"/>
    <x v="2"/>
    <x v="1"/>
    <n v="0"/>
    <n v="13"/>
    <n v="-13"/>
    <n v="0"/>
    <n v="19500"/>
    <n v="-19500"/>
    <n v="1500"/>
  </r>
  <r>
    <n v="6698"/>
    <x v="24"/>
    <n v="28"/>
    <s v="ene"/>
    <n v="2025"/>
    <s v="Entrada"/>
    <x v="1"/>
    <x v="6"/>
    <n v="3"/>
    <n v="0"/>
    <n v="3"/>
    <n v="900"/>
    <n v="0"/>
    <n v="900"/>
    <n v="300"/>
  </r>
  <r>
    <n v="6699"/>
    <x v="24"/>
    <n v="28"/>
    <s v="ene"/>
    <n v="2025"/>
    <s v="Salida"/>
    <x v="2"/>
    <x v="3"/>
    <n v="0"/>
    <n v="20"/>
    <n v="-20"/>
    <n v="0"/>
    <n v="46000"/>
    <n v="-46000"/>
    <n v="2300"/>
  </r>
  <r>
    <n v="6700"/>
    <x v="24"/>
    <n v="28"/>
    <s v="ene"/>
    <n v="2025"/>
    <s v="Salida"/>
    <x v="2"/>
    <x v="5"/>
    <n v="0"/>
    <n v="1"/>
    <n v="-1"/>
    <n v="0"/>
    <n v="450"/>
    <n v="-450"/>
    <n v="450"/>
  </r>
  <r>
    <n v="6701"/>
    <x v="24"/>
    <n v="28"/>
    <s v="ene"/>
    <n v="2025"/>
    <s v="Entrada"/>
    <x v="1"/>
    <x v="0"/>
    <n v="3"/>
    <n v="0"/>
    <n v="3"/>
    <n v="1950"/>
    <n v="0"/>
    <n v="1950"/>
    <n v="650"/>
  </r>
  <r>
    <n v="6702"/>
    <x v="24"/>
    <n v="28"/>
    <s v="ene"/>
    <n v="2025"/>
    <s v="Salida"/>
    <x v="2"/>
    <x v="2"/>
    <n v="0"/>
    <n v="11"/>
    <n v="-11"/>
    <n v="0"/>
    <n v="16500"/>
    <n v="-16500"/>
    <n v="1500"/>
  </r>
  <r>
    <n v="6703"/>
    <x v="24"/>
    <n v="28"/>
    <s v="ene"/>
    <n v="2025"/>
    <s v="Salida"/>
    <x v="2"/>
    <x v="4"/>
    <n v="0"/>
    <n v="11"/>
    <n v="-11"/>
    <n v="0"/>
    <n v="770"/>
    <n v="-770"/>
    <n v="70"/>
  </r>
  <r>
    <n v="6704"/>
    <x v="24"/>
    <n v="28"/>
    <s v="ene"/>
    <n v="2025"/>
    <s v="Salida"/>
    <x v="2"/>
    <x v="1"/>
    <n v="0"/>
    <n v="3"/>
    <n v="-3"/>
    <n v="0"/>
    <n v="4500"/>
    <n v="-4500"/>
    <n v="1500"/>
  </r>
  <r>
    <n v="6705"/>
    <x v="24"/>
    <n v="28"/>
    <s v="ene"/>
    <n v="2025"/>
    <s v="Entrada"/>
    <x v="1"/>
    <x v="6"/>
    <n v="15"/>
    <n v="0"/>
    <n v="15"/>
    <n v="4500"/>
    <n v="0"/>
    <n v="4500"/>
    <n v="300"/>
  </r>
  <r>
    <n v="6706"/>
    <x v="24"/>
    <n v="28"/>
    <s v="ene"/>
    <n v="2025"/>
    <s v="Salida"/>
    <x v="2"/>
    <x v="3"/>
    <n v="0"/>
    <n v="20"/>
    <n v="-20"/>
    <n v="0"/>
    <n v="46000"/>
    <n v="-46000"/>
    <n v="2300"/>
  </r>
  <r>
    <n v="6707"/>
    <x v="24"/>
    <n v="28"/>
    <s v="ene"/>
    <n v="2025"/>
    <s v="Salida"/>
    <x v="2"/>
    <x v="5"/>
    <n v="0"/>
    <n v="3"/>
    <n v="-3"/>
    <n v="0"/>
    <n v="1350"/>
    <n v="-1350"/>
    <n v="450"/>
  </r>
  <r>
    <n v="6708"/>
    <x v="24"/>
    <n v="28"/>
    <s v="ene"/>
    <n v="2025"/>
    <s v="Salida"/>
    <x v="2"/>
    <x v="0"/>
    <n v="0"/>
    <n v="10"/>
    <n v="-10"/>
    <n v="0"/>
    <n v="7500"/>
    <n v="-7500"/>
    <n v="750"/>
  </r>
  <r>
    <n v="6709"/>
    <x v="24"/>
    <n v="28"/>
    <s v="ene"/>
    <n v="2025"/>
    <s v="Entrada"/>
    <x v="1"/>
    <x v="2"/>
    <n v="3"/>
    <n v="0"/>
    <n v="3"/>
    <n v="3600"/>
    <n v="0"/>
    <n v="3600"/>
    <n v="1200"/>
  </r>
  <r>
    <n v="6710"/>
    <x v="24"/>
    <n v="28"/>
    <s v="ene"/>
    <n v="2025"/>
    <s v="Salida"/>
    <x v="2"/>
    <x v="4"/>
    <n v="0"/>
    <n v="17"/>
    <n v="-17"/>
    <n v="0"/>
    <n v="1190"/>
    <n v="-1190"/>
    <n v="70"/>
  </r>
  <r>
    <n v="6711"/>
    <x v="24"/>
    <n v="28"/>
    <s v="ene"/>
    <n v="2025"/>
    <s v="Salida"/>
    <x v="2"/>
    <x v="1"/>
    <n v="0"/>
    <n v="17"/>
    <n v="-17"/>
    <n v="0"/>
    <n v="25500"/>
    <n v="-25500"/>
    <n v="1500"/>
  </r>
  <r>
    <n v="6712"/>
    <x v="24"/>
    <n v="28"/>
    <s v="ene"/>
    <n v="2025"/>
    <s v="Salida"/>
    <x v="2"/>
    <x v="6"/>
    <n v="0"/>
    <n v="14"/>
    <n v="-14"/>
    <n v="0"/>
    <n v="5600"/>
    <n v="-5600"/>
    <n v="400"/>
  </r>
  <r>
    <n v="6713"/>
    <x v="24"/>
    <n v="28"/>
    <s v="ene"/>
    <n v="2025"/>
    <s v="Salida"/>
    <x v="2"/>
    <x v="3"/>
    <n v="0"/>
    <n v="17"/>
    <n v="-17"/>
    <n v="0"/>
    <n v="39100"/>
    <n v="-39100"/>
    <n v="2300"/>
  </r>
  <r>
    <n v="6714"/>
    <x v="24"/>
    <n v="28"/>
    <s v="ene"/>
    <n v="2025"/>
    <s v="Entrada"/>
    <x v="1"/>
    <x v="5"/>
    <n v="14"/>
    <n v="0"/>
    <n v="14"/>
    <n v="6720"/>
    <n v="0"/>
    <n v="6720"/>
    <n v="480"/>
  </r>
  <r>
    <n v="6715"/>
    <x v="24"/>
    <n v="28"/>
    <s v="ene"/>
    <n v="2025"/>
    <s v="Entrada"/>
    <x v="1"/>
    <x v="0"/>
    <n v="3"/>
    <n v="0"/>
    <n v="3"/>
    <n v="1950"/>
    <n v="0"/>
    <n v="1950"/>
    <n v="650"/>
  </r>
  <r>
    <n v="6716"/>
    <x v="24"/>
    <n v="28"/>
    <s v="ene"/>
    <n v="2025"/>
    <s v="Entrada"/>
    <x v="1"/>
    <x v="2"/>
    <n v="19"/>
    <n v="0"/>
    <n v="19"/>
    <n v="22800"/>
    <n v="0"/>
    <n v="22800"/>
    <n v="1200"/>
  </r>
  <r>
    <n v="6717"/>
    <x v="24"/>
    <n v="28"/>
    <s v="ene"/>
    <n v="2025"/>
    <s v="Entrada"/>
    <x v="1"/>
    <x v="4"/>
    <n v="13"/>
    <n v="0"/>
    <n v="13"/>
    <n v="650"/>
    <n v="0"/>
    <n v="650"/>
    <n v="50"/>
  </r>
  <r>
    <n v="6718"/>
    <x v="24"/>
    <n v="28"/>
    <s v="ene"/>
    <n v="2025"/>
    <s v="Entrada"/>
    <x v="1"/>
    <x v="1"/>
    <n v="19"/>
    <n v="0"/>
    <n v="19"/>
    <n v="22800"/>
    <n v="0"/>
    <n v="22800"/>
    <n v="1200"/>
  </r>
  <r>
    <n v="6719"/>
    <x v="24"/>
    <n v="28"/>
    <s v="ene"/>
    <n v="2025"/>
    <s v="Entrada"/>
    <x v="1"/>
    <x v="6"/>
    <n v="3"/>
    <n v="0"/>
    <n v="3"/>
    <n v="900"/>
    <n v="0"/>
    <n v="900"/>
    <n v="300"/>
  </r>
  <r>
    <n v="6720"/>
    <x v="24"/>
    <n v="28"/>
    <s v="ene"/>
    <n v="2025"/>
    <s v="Salida"/>
    <x v="2"/>
    <x v="3"/>
    <n v="0"/>
    <n v="17"/>
    <n v="-17"/>
    <n v="0"/>
    <n v="39100"/>
    <n v="-39100"/>
    <n v="2300"/>
  </r>
  <r>
    <n v="6721"/>
    <x v="24"/>
    <n v="28"/>
    <s v="ene"/>
    <n v="2025"/>
    <s v="Entrada"/>
    <x v="1"/>
    <x v="5"/>
    <n v="3"/>
    <n v="0"/>
    <n v="3"/>
    <n v="1440"/>
    <n v="0"/>
    <n v="1440"/>
    <n v="480"/>
  </r>
  <r>
    <n v="6722"/>
    <x v="24"/>
    <n v="28"/>
    <s v="ene"/>
    <n v="2025"/>
    <s v="Entrada"/>
    <x v="1"/>
    <x v="0"/>
    <n v="3"/>
    <n v="0"/>
    <n v="3"/>
    <n v="1950"/>
    <n v="0"/>
    <n v="1950"/>
    <n v="650"/>
  </r>
  <r>
    <n v="6723"/>
    <x v="24"/>
    <n v="28"/>
    <s v="ene"/>
    <n v="2025"/>
    <s v="Salida"/>
    <x v="2"/>
    <x v="2"/>
    <n v="0"/>
    <n v="12"/>
    <n v="-12"/>
    <n v="0"/>
    <n v="18000"/>
    <n v="-18000"/>
    <n v="1500"/>
  </r>
  <r>
    <n v="6724"/>
    <x v="24"/>
    <n v="28"/>
    <s v="ene"/>
    <n v="2025"/>
    <s v="Salida"/>
    <x v="2"/>
    <x v="4"/>
    <n v="0"/>
    <n v="14"/>
    <n v="-14"/>
    <n v="0"/>
    <n v="980"/>
    <n v="-980"/>
    <n v="70"/>
  </r>
  <r>
    <n v="6725"/>
    <x v="24"/>
    <n v="28"/>
    <s v="ene"/>
    <n v="2025"/>
    <s v="Salida"/>
    <x v="2"/>
    <x v="1"/>
    <n v="0"/>
    <n v="17"/>
    <n v="-17"/>
    <n v="0"/>
    <n v="25500"/>
    <n v="-25500"/>
    <n v="1500"/>
  </r>
  <r>
    <n v="6726"/>
    <x v="24"/>
    <n v="28"/>
    <s v="ene"/>
    <n v="2025"/>
    <s v="Entrada"/>
    <x v="1"/>
    <x v="6"/>
    <n v="3"/>
    <n v="0"/>
    <n v="3"/>
    <n v="900"/>
    <n v="0"/>
    <n v="900"/>
    <n v="300"/>
  </r>
  <r>
    <n v="6727"/>
    <x v="24"/>
    <n v="28"/>
    <s v="ene"/>
    <n v="2025"/>
    <s v="Entrada"/>
    <x v="1"/>
    <x v="3"/>
    <n v="4"/>
    <n v="0"/>
    <n v="4"/>
    <n v="8000"/>
    <n v="0"/>
    <n v="8000"/>
    <n v="2000"/>
  </r>
  <r>
    <n v="6728"/>
    <x v="24"/>
    <n v="28"/>
    <s v="ene"/>
    <n v="2025"/>
    <s v="Salida"/>
    <x v="2"/>
    <x v="5"/>
    <n v="0"/>
    <n v="10"/>
    <n v="-10"/>
    <n v="0"/>
    <n v="4500"/>
    <n v="-4500"/>
    <n v="450"/>
  </r>
  <r>
    <n v="6729"/>
    <x v="24"/>
    <n v="28"/>
    <s v="ene"/>
    <n v="2025"/>
    <s v="Salida"/>
    <x v="2"/>
    <x v="0"/>
    <n v="0"/>
    <n v="17"/>
    <n v="-17"/>
    <n v="0"/>
    <n v="12750"/>
    <n v="-12750"/>
    <n v="750"/>
  </r>
  <r>
    <n v="6730"/>
    <x v="24"/>
    <n v="28"/>
    <s v="ene"/>
    <n v="2025"/>
    <s v="Entrada"/>
    <x v="1"/>
    <x v="2"/>
    <n v="3"/>
    <n v="0"/>
    <n v="3"/>
    <n v="3600"/>
    <n v="0"/>
    <n v="3600"/>
    <n v="1200"/>
  </r>
  <r>
    <n v="6731"/>
    <x v="24"/>
    <n v="28"/>
    <s v="ene"/>
    <n v="2025"/>
    <s v="Entrada"/>
    <x v="1"/>
    <x v="4"/>
    <n v="11"/>
    <n v="0"/>
    <n v="11"/>
    <n v="550"/>
    <n v="0"/>
    <n v="550"/>
    <n v="50"/>
  </r>
  <r>
    <n v="6732"/>
    <x v="24"/>
    <n v="28"/>
    <s v="ene"/>
    <n v="2025"/>
    <s v="Salida"/>
    <x v="2"/>
    <x v="1"/>
    <n v="0"/>
    <n v="13"/>
    <n v="-13"/>
    <n v="0"/>
    <n v="19500"/>
    <n v="-19500"/>
    <n v="1500"/>
  </r>
  <r>
    <n v="6733"/>
    <x v="24"/>
    <n v="28"/>
    <s v="ene"/>
    <n v="2025"/>
    <s v="Salida"/>
    <x v="2"/>
    <x v="6"/>
    <n v="0"/>
    <n v="11"/>
    <n v="-11"/>
    <n v="0"/>
    <n v="4400"/>
    <n v="-4400"/>
    <n v="400"/>
  </r>
  <r>
    <n v="6734"/>
    <x v="24"/>
    <n v="28"/>
    <s v="ene"/>
    <n v="2025"/>
    <s v="Entrada"/>
    <x v="1"/>
    <x v="3"/>
    <n v="3"/>
    <n v="0"/>
    <n v="3"/>
    <n v="6000"/>
    <n v="0"/>
    <n v="6000"/>
    <n v="2000"/>
  </r>
  <r>
    <n v="6735"/>
    <x v="24"/>
    <n v="28"/>
    <s v="ene"/>
    <n v="2025"/>
    <s v="Salida"/>
    <x v="2"/>
    <x v="5"/>
    <n v="0"/>
    <n v="17"/>
    <n v="-17"/>
    <n v="0"/>
    <n v="7650"/>
    <n v="-7650"/>
    <n v="450"/>
  </r>
  <r>
    <n v="6736"/>
    <x v="24"/>
    <n v="28"/>
    <s v="ene"/>
    <n v="2025"/>
    <s v="Salida"/>
    <x v="2"/>
    <x v="0"/>
    <n v="0"/>
    <n v="18"/>
    <n v="-18"/>
    <n v="0"/>
    <n v="13500"/>
    <n v="-13500"/>
    <n v="750"/>
  </r>
  <r>
    <n v="6737"/>
    <x v="24"/>
    <n v="28"/>
    <s v="ene"/>
    <n v="2025"/>
    <s v="Entrada"/>
    <x v="1"/>
    <x v="2"/>
    <n v="13"/>
    <n v="0"/>
    <n v="13"/>
    <n v="15600"/>
    <n v="0"/>
    <n v="15600"/>
    <n v="1200"/>
  </r>
  <r>
    <n v="6738"/>
    <x v="24"/>
    <n v="28"/>
    <s v="ene"/>
    <n v="2025"/>
    <s v="Salida"/>
    <x v="2"/>
    <x v="4"/>
    <n v="0"/>
    <n v="5"/>
    <n v="-5"/>
    <n v="0"/>
    <n v="350"/>
    <n v="-350"/>
    <n v="70"/>
  </r>
  <r>
    <n v="6739"/>
    <x v="24"/>
    <n v="28"/>
    <s v="ene"/>
    <n v="2025"/>
    <s v="Salida"/>
    <x v="2"/>
    <x v="1"/>
    <n v="0"/>
    <n v="13"/>
    <n v="-13"/>
    <n v="0"/>
    <n v="19500"/>
    <n v="-19500"/>
    <n v="1500"/>
  </r>
  <r>
    <n v="6740"/>
    <x v="24"/>
    <n v="28"/>
    <s v="ene"/>
    <n v="2025"/>
    <s v="Salida"/>
    <x v="2"/>
    <x v="6"/>
    <n v="0"/>
    <n v="16"/>
    <n v="-16"/>
    <n v="0"/>
    <n v="6400"/>
    <n v="-6400"/>
    <n v="400"/>
  </r>
  <r>
    <n v="6741"/>
    <x v="24"/>
    <n v="28"/>
    <s v="ene"/>
    <n v="2025"/>
    <s v="Entrada"/>
    <x v="1"/>
    <x v="3"/>
    <n v="3"/>
    <n v="0"/>
    <n v="3"/>
    <n v="6000"/>
    <n v="0"/>
    <n v="6000"/>
    <n v="2000"/>
  </r>
  <r>
    <n v="6742"/>
    <x v="24"/>
    <n v="28"/>
    <s v="ene"/>
    <n v="2025"/>
    <s v="Salida"/>
    <x v="2"/>
    <x v="5"/>
    <n v="0"/>
    <n v="17"/>
    <n v="-17"/>
    <n v="0"/>
    <n v="7650"/>
    <n v="-7650"/>
    <n v="450"/>
  </r>
  <r>
    <n v="6743"/>
    <x v="24"/>
    <n v="28"/>
    <s v="ene"/>
    <n v="2025"/>
    <s v="Entrada"/>
    <x v="1"/>
    <x v="0"/>
    <n v="7"/>
    <n v="0"/>
    <n v="7"/>
    <n v="4550"/>
    <n v="0"/>
    <n v="4550"/>
    <n v="650"/>
  </r>
  <r>
    <n v="6744"/>
    <x v="24"/>
    <n v="28"/>
    <s v="ene"/>
    <n v="2025"/>
    <s v="Salida"/>
    <x v="2"/>
    <x v="2"/>
    <n v="0"/>
    <n v="16"/>
    <n v="-16"/>
    <n v="0"/>
    <n v="24000"/>
    <n v="-24000"/>
    <n v="1500"/>
  </r>
  <r>
    <n v="6745"/>
    <x v="24"/>
    <n v="28"/>
    <s v="ene"/>
    <n v="2025"/>
    <s v="Salida"/>
    <x v="2"/>
    <x v="4"/>
    <n v="0"/>
    <n v="5"/>
    <n v="-5"/>
    <n v="0"/>
    <n v="350"/>
    <n v="-350"/>
    <n v="70"/>
  </r>
  <r>
    <n v="6746"/>
    <x v="24"/>
    <n v="28"/>
    <s v="ene"/>
    <n v="2025"/>
    <s v="Salida"/>
    <x v="2"/>
    <x v="1"/>
    <n v="0"/>
    <n v="3"/>
    <n v="-3"/>
    <n v="0"/>
    <n v="4500"/>
    <n v="-4500"/>
    <n v="1500"/>
  </r>
  <r>
    <n v="6747"/>
    <x v="24"/>
    <n v="28"/>
    <s v="ene"/>
    <n v="2025"/>
    <s v="Salida"/>
    <x v="2"/>
    <x v="6"/>
    <n v="0"/>
    <n v="17"/>
    <n v="-17"/>
    <n v="0"/>
    <n v="6800"/>
    <n v="-6800"/>
    <n v="400"/>
  </r>
  <r>
    <n v="6748"/>
    <x v="24"/>
    <n v="28"/>
    <s v="ene"/>
    <n v="2025"/>
    <s v="Entrada"/>
    <x v="1"/>
    <x v="3"/>
    <n v="19"/>
    <n v="0"/>
    <n v="19"/>
    <n v="38000"/>
    <n v="0"/>
    <n v="38000"/>
    <n v="2000"/>
  </r>
  <r>
    <n v="6749"/>
    <x v="24"/>
    <n v="28"/>
    <s v="ene"/>
    <n v="2025"/>
    <s v="Entrada"/>
    <x v="1"/>
    <x v="5"/>
    <n v="3"/>
    <n v="0"/>
    <n v="3"/>
    <n v="1440"/>
    <n v="0"/>
    <n v="1440"/>
    <n v="480"/>
  </r>
  <r>
    <n v="6750"/>
    <x v="24"/>
    <n v="28"/>
    <s v="ene"/>
    <n v="2025"/>
    <s v="Salida"/>
    <x v="2"/>
    <x v="0"/>
    <n v="0"/>
    <n v="3"/>
    <n v="-3"/>
    <n v="0"/>
    <n v="2250"/>
    <n v="-2250"/>
    <n v="750"/>
  </r>
  <r>
    <n v="6751"/>
    <x v="24"/>
    <n v="28"/>
    <s v="ene"/>
    <n v="2025"/>
    <s v="Salida"/>
    <x v="2"/>
    <x v="2"/>
    <n v="0"/>
    <n v="5"/>
    <n v="-5"/>
    <n v="0"/>
    <n v="7500"/>
    <n v="-7500"/>
    <n v="1500"/>
  </r>
  <r>
    <n v="6752"/>
    <x v="24"/>
    <n v="28"/>
    <s v="ene"/>
    <n v="2025"/>
    <s v="Salida"/>
    <x v="2"/>
    <x v="4"/>
    <n v="0"/>
    <n v="17"/>
    <n v="-17"/>
    <n v="0"/>
    <n v="1190"/>
    <n v="-1190"/>
    <n v="70"/>
  </r>
  <r>
    <n v="6753"/>
    <x v="24"/>
    <n v="28"/>
    <s v="ene"/>
    <n v="2025"/>
    <s v="Entrada"/>
    <x v="1"/>
    <x v="1"/>
    <n v="3"/>
    <n v="0"/>
    <n v="3"/>
    <n v="3600"/>
    <n v="0"/>
    <n v="3600"/>
    <n v="1200"/>
  </r>
  <r>
    <n v="6754"/>
    <x v="24"/>
    <n v="28"/>
    <s v="ene"/>
    <n v="2025"/>
    <s v="Entrada"/>
    <x v="1"/>
    <x v="6"/>
    <n v="3"/>
    <n v="0"/>
    <n v="3"/>
    <n v="900"/>
    <n v="0"/>
    <n v="900"/>
    <n v="300"/>
  </r>
  <r>
    <n v="6755"/>
    <x v="24"/>
    <n v="28"/>
    <s v="ene"/>
    <n v="2025"/>
    <s v="Entrada"/>
    <x v="1"/>
    <x v="3"/>
    <n v="16"/>
    <n v="0"/>
    <n v="16"/>
    <n v="32000"/>
    <n v="0"/>
    <n v="32000"/>
    <n v="2000"/>
  </r>
  <r>
    <n v="6756"/>
    <x v="24"/>
    <n v="28"/>
    <s v="ene"/>
    <n v="2025"/>
    <s v="Entrada"/>
    <x v="1"/>
    <x v="5"/>
    <n v="3"/>
    <n v="0"/>
    <n v="3"/>
    <n v="1440"/>
    <n v="0"/>
    <n v="1440"/>
    <n v="480"/>
  </r>
  <r>
    <n v="6757"/>
    <x v="24"/>
    <n v="28"/>
    <s v="ene"/>
    <n v="2025"/>
    <s v="Entrada"/>
    <x v="1"/>
    <x v="0"/>
    <n v="21"/>
    <n v="0"/>
    <n v="21"/>
    <n v="13650"/>
    <n v="0"/>
    <n v="13650"/>
    <n v="650"/>
  </r>
  <r>
    <n v="6758"/>
    <x v="24"/>
    <n v="28"/>
    <s v="ene"/>
    <n v="2025"/>
    <s v="Salida"/>
    <x v="2"/>
    <x v="2"/>
    <n v="0"/>
    <n v="13"/>
    <n v="-13"/>
    <n v="0"/>
    <n v="19500"/>
    <n v="-19500"/>
    <n v="1500"/>
  </r>
  <r>
    <n v="6759"/>
    <x v="24"/>
    <n v="28"/>
    <s v="ene"/>
    <n v="2025"/>
    <s v="Salida"/>
    <x v="2"/>
    <x v="4"/>
    <n v="0"/>
    <n v="14"/>
    <n v="-14"/>
    <n v="0"/>
    <n v="980"/>
    <n v="-980"/>
    <n v="70"/>
  </r>
  <r>
    <n v="6760"/>
    <x v="24"/>
    <n v="28"/>
    <s v="ene"/>
    <n v="2025"/>
    <s v="Salida"/>
    <x v="2"/>
    <x v="1"/>
    <n v="0"/>
    <n v="18"/>
    <n v="-18"/>
    <n v="0"/>
    <n v="27000"/>
    <n v="-27000"/>
    <n v="1500"/>
  </r>
  <r>
    <n v="6761"/>
    <x v="24"/>
    <n v="28"/>
    <s v="ene"/>
    <n v="2025"/>
    <s v="Salida"/>
    <x v="2"/>
    <x v="6"/>
    <n v="0"/>
    <n v="5"/>
    <n v="-5"/>
    <n v="0"/>
    <n v="2000"/>
    <n v="-2000"/>
    <n v="400"/>
  </r>
  <r>
    <n v="6762"/>
    <x v="24"/>
    <n v="28"/>
    <s v="ene"/>
    <n v="2025"/>
    <s v="Entrada"/>
    <x v="1"/>
    <x v="3"/>
    <n v="5"/>
    <n v="0"/>
    <n v="5"/>
    <n v="10000"/>
    <n v="0"/>
    <n v="10000"/>
    <n v="2000"/>
  </r>
  <r>
    <n v="6763"/>
    <x v="24"/>
    <n v="28"/>
    <s v="ene"/>
    <n v="2025"/>
    <s v="Entrada"/>
    <x v="1"/>
    <x v="5"/>
    <n v="13"/>
    <n v="0"/>
    <n v="13"/>
    <n v="6240"/>
    <n v="0"/>
    <n v="6240"/>
    <n v="480"/>
  </r>
  <r>
    <n v="6764"/>
    <x v="24"/>
    <n v="28"/>
    <s v="ene"/>
    <n v="2025"/>
    <s v="Entrada"/>
    <x v="1"/>
    <x v="0"/>
    <n v="13"/>
    <n v="0"/>
    <n v="13"/>
    <n v="8450"/>
    <n v="0"/>
    <n v="8450"/>
    <n v="650"/>
  </r>
  <r>
    <n v="6765"/>
    <x v="24"/>
    <n v="28"/>
    <s v="ene"/>
    <n v="2025"/>
    <s v="Salida"/>
    <x v="2"/>
    <x v="2"/>
    <n v="0"/>
    <n v="12"/>
    <n v="-12"/>
    <n v="0"/>
    <n v="18000"/>
    <n v="-18000"/>
    <n v="1500"/>
  </r>
  <r>
    <n v="6766"/>
    <x v="24"/>
    <n v="28"/>
    <s v="ene"/>
    <n v="2025"/>
    <s v="Salida"/>
    <x v="2"/>
    <x v="4"/>
    <n v="0"/>
    <n v="17"/>
    <n v="-17"/>
    <n v="0"/>
    <n v="1190"/>
    <n v="-1190"/>
    <n v="70"/>
  </r>
  <r>
    <n v="6767"/>
    <x v="24"/>
    <n v="28"/>
    <s v="ene"/>
    <n v="2025"/>
    <s v="Entrada"/>
    <x v="1"/>
    <x v="1"/>
    <n v="22"/>
    <n v="0"/>
    <n v="22"/>
    <n v="26400"/>
    <n v="0"/>
    <n v="26400"/>
    <n v="1200"/>
  </r>
  <r>
    <n v="6768"/>
    <x v="24"/>
    <n v="28"/>
    <s v="ene"/>
    <n v="2025"/>
    <s v="Salida"/>
    <x v="2"/>
    <x v="6"/>
    <n v="0"/>
    <n v="17"/>
    <n v="-17"/>
    <n v="0"/>
    <n v="6800"/>
    <n v="-6800"/>
    <n v="400"/>
  </r>
  <r>
    <n v="6769"/>
    <x v="24"/>
    <n v="28"/>
    <s v="ene"/>
    <n v="2025"/>
    <s v="Entrada"/>
    <x v="1"/>
    <x v="3"/>
    <n v="15"/>
    <n v="0"/>
    <n v="15"/>
    <n v="30000"/>
    <n v="0"/>
    <n v="30000"/>
    <n v="2000"/>
  </r>
  <r>
    <n v="6770"/>
    <x v="24"/>
    <n v="28"/>
    <s v="ene"/>
    <n v="2025"/>
    <s v="Salida"/>
    <x v="2"/>
    <x v="5"/>
    <n v="0"/>
    <n v="15"/>
    <n v="-15"/>
    <n v="0"/>
    <n v="6750"/>
    <n v="-6750"/>
    <n v="450"/>
  </r>
  <r>
    <n v="6771"/>
    <x v="24"/>
    <n v="28"/>
    <s v="ene"/>
    <n v="2025"/>
    <s v="Entrada"/>
    <x v="1"/>
    <x v="0"/>
    <n v="19"/>
    <n v="0"/>
    <n v="19"/>
    <n v="12350"/>
    <n v="0"/>
    <n v="12350"/>
    <n v="650"/>
  </r>
  <r>
    <n v="6772"/>
    <x v="24"/>
    <n v="28"/>
    <s v="ene"/>
    <n v="2025"/>
    <s v="Entrada"/>
    <x v="1"/>
    <x v="2"/>
    <n v="13"/>
    <n v="0"/>
    <n v="13"/>
    <n v="15600"/>
    <n v="0"/>
    <n v="15600"/>
    <n v="1200"/>
  </r>
  <r>
    <n v="6773"/>
    <x v="24"/>
    <n v="28"/>
    <s v="ene"/>
    <n v="2025"/>
    <s v="Salida"/>
    <x v="2"/>
    <x v="4"/>
    <n v="0"/>
    <n v="1"/>
    <n v="-1"/>
    <n v="0"/>
    <n v="70"/>
    <n v="-70"/>
    <n v="70"/>
  </r>
  <r>
    <n v="6774"/>
    <x v="24"/>
    <n v="28"/>
    <s v="ene"/>
    <n v="2025"/>
    <s v="Salida"/>
    <x v="2"/>
    <x v="1"/>
    <n v="0"/>
    <n v="2"/>
    <n v="-2"/>
    <n v="0"/>
    <n v="3000"/>
    <n v="-3000"/>
    <n v="1500"/>
  </r>
  <r>
    <n v="6775"/>
    <x v="24"/>
    <n v="28"/>
    <s v="ene"/>
    <n v="2025"/>
    <s v="Entrada"/>
    <x v="1"/>
    <x v="6"/>
    <n v="3"/>
    <n v="0"/>
    <n v="3"/>
    <n v="900"/>
    <n v="0"/>
    <n v="900"/>
    <n v="300"/>
  </r>
  <r>
    <n v="6776"/>
    <x v="25"/>
    <n v="29"/>
    <s v="ene"/>
    <n v="2025"/>
    <s v="Salida"/>
    <x v="2"/>
    <x v="2"/>
    <n v="0"/>
    <n v="17"/>
    <n v="-17"/>
    <n v="0"/>
    <n v="25500"/>
    <n v="-25500"/>
    <n v="1500"/>
  </r>
  <r>
    <n v="6777"/>
    <x v="25"/>
    <n v="29"/>
    <s v="ene"/>
    <n v="2025"/>
    <s v="Salida"/>
    <x v="2"/>
    <x v="4"/>
    <n v="0"/>
    <n v="17"/>
    <n v="-17"/>
    <n v="0"/>
    <n v="1190"/>
    <n v="-1190"/>
    <n v="70"/>
  </r>
  <r>
    <n v="6778"/>
    <x v="25"/>
    <n v="29"/>
    <s v="ene"/>
    <n v="2025"/>
    <s v="Entrada"/>
    <x v="1"/>
    <x v="1"/>
    <n v="19"/>
    <n v="0"/>
    <n v="19"/>
    <n v="22800"/>
    <n v="0"/>
    <n v="22800"/>
    <n v="1200"/>
  </r>
  <r>
    <n v="6779"/>
    <x v="25"/>
    <n v="29"/>
    <s v="ene"/>
    <n v="2025"/>
    <s v="Salida"/>
    <x v="2"/>
    <x v="6"/>
    <n v="0"/>
    <n v="14"/>
    <n v="-14"/>
    <n v="0"/>
    <n v="5600"/>
    <n v="-5600"/>
    <n v="400"/>
  </r>
  <r>
    <n v="6780"/>
    <x v="25"/>
    <n v="29"/>
    <s v="ene"/>
    <n v="2025"/>
    <s v="Entrada"/>
    <x v="1"/>
    <x v="3"/>
    <n v="3"/>
    <n v="0"/>
    <n v="3"/>
    <n v="6000"/>
    <n v="0"/>
    <n v="6000"/>
    <n v="2000"/>
  </r>
  <r>
    <n v="6781"/>
    <x v="25"/>
    <n v="29"/>
    <s v="ene"/>
    <n v="2025"/>
    <s v="Entrada"/>
    <x v="1"/>
    <x v="5"/>
    <n v="3"/>
    <n v="0"/>
    <n v="3"/>
    <n v="1440"/>
    <n v="0"/>
    <n v="1440"/>
    <n v="480"/>
  </r>
  <r>
    <n v="6782"/>
    <x v="25"/>
    <n v="29"/>
    <s v="ene"/>
    <n v="2025"/>
    <s v="Salida"/>
    <x v="2"/>
    <x v="0"/>
    <n v="0"/>
    <n v="14"/>
    <n v="-14"/>
    <n v="0"/>
    <n v="10500"/>
    <n v="-10500"/>
    <n v="750"/>
  </r>
  <r>
    <n v="6783"/>
    <x v="25"/>
    <n v="29"/>
    <s v="ene"/>
    <n v="2025"/>
    <s v="Salida"/>
    <x v="2"/>
    <x v="2"/>
    <n v="0"/>
    <n v="17"/>
    <n v="-17"/>
    <n v="0"/>
    <n v="25500"/>
    <n v="-25500"/>
    <n v="1500"/>
  </r>
  <r>
    <n v="6784"/>
    <x v="25"/>
    <n v="29"/>
    <s v="ene"/>
    <n v="2025"/>
    <s v="Entrada"/>
    <x v="1"/>
    <x v="4"/>
    <n v="20"/>
    <n v="0"/>
    <n v="20"/>
    <n v="1000"/>
    <n v="0"/>
    <n v="1000"/>
    <n v="50"/>
  </r>
  <r>
    <n v="6785"/>
    <x v="25"/>
    <n v="29"/>
    <s v="ene"/>
    <n v="2025"/>
    <s v="Entrada"/>
    <x v="1"/>
    <x v="1"/>
    <n v="3"/>
    <n v="0"/>
    <n v="3"/>
    <n v="3600"/>
    <n v="0"/>
    <n v="3600"/>
    <n v="1200"/>
  </r>
  <r>
    <n v="6786"/>
    <x v="25"/>
    <n v="29"/>
    <s v="ene"/>
    <n v="2025"/>
    <s v="Salida"/>
    <x v="2"/>
    <x v="6"/>
    <n v="0"/>
    <n v="16"/>
    <n v="-16"/>
    <n v="0"/>
    <n v="6400"/>
    <n v="-6400"/>
    <n v="400"/>
  </r>
  <r>
    <n v="6787"/>
    <x v="25"/>
    <n v="29"/>
    <s v="ene"/>
    <n v="2025"/>
    <s v="Entrada"/>
    <x v="1"/>
    <x v="3"/>
    <n v="3"/>
    <n v="0"/>
    <n v="3"/>
    <n v="6000"/>
    <n v="0"/>
    <n v="6000"/>
    <n v="2000"/>
  </r>
  <r>
    <n v="6788"/>
    <x v="25"/>
    <n v="29"/>
    <s v="ene"/>
    <n v="2025"/>
    <s v="Salida"/>
    <x v="2"/>
    <x v="5"/>
    <n v="0"/>
    <n v="17"/>
    <n v="-17"/>
    <n v="0"/>
    <n v="7650"/>
    <n v="-7650"/>
    <n v="450"/>
  </r>
  <r>
    <n v="6789"/>
    <x v="25"/>
    <n v="29"/>
    <s v="ene"/>
    <n v="2025"/>
    <s v="Entrada"/>
    <x v="1"/>
    <x v="0"/>
    <n v="9"/>
    <n v="0"/>
    <n v="9"/>
    <n v="5850"/>
    <n v="0"/>
    <n v="5850"/>
    <n v="650"/>
  </r>
  <r>
    <n v="6790"/>
    <x v="25"/>
    <n v="29"/>
    <s v="ene"/>
    <n v="2025"/>
    <s v="Entrada"/>
    <x v="1"/>
    <x v="2"/>
    <n v="10"/>
    <n v="0"/>
    <n v="10"/>
    <n v="12000"/>
    <n v="0"/>
    <n v="12000"/>
    <n v="1200"/>
  </r>
  <r>
    <n v="6791"/>
    <x v="25"/>
    <n v="29"/>
    <s v="ene"/>
    <n v="2025"/>
    <s v="Salida"/>
    <x v="2"/>
    <x v="4"/>
    <n v="0"/>
    <n v="1"/>
    <n v="-1"/>
    <n v="0"/>
    <n v="70"/>
    <n v="-70"/>
    <n v="70"/>
  </r>
  <r>
    <n v="6792"/>
    <x v="25"/>
    <n v="29"/>
    <s v="ene"/>
    <n v="2025"/>
    <s v="Entrada"/>
    <x v="1"/>
    <x v="1"/>
    <n v="16"/>
    <n v="0"/>
    <n v="16"/>
    <n v="19200"/>
    <n v="0"/>
    <n v="19200"/>
    <n v="1200"/>
  </r>
  <r>
    <n v="6793"/>
    <x v="25"/>
    <n v="29"/>
    <s v="ene"/>
    <n v="2025"/>
    <s v="Salida"/>
    <x v="3"/>
    <x v="6"/>
    <n v="0"/>
    <n v="14"/>
    <n v="-14"/>
    <n v="0"/>
    <n v="5600"/>
    <n v="-5600"/>
    <n v="400"/>
  </r>
  <r>
    <n v="6794"/>
    <x v="25"/>
    <n v="29"/>
    <s v="ene"/>
    <n v="2025"/>
    <s v="Salida"/>
    <x v="2"/>
    <x v="3"/>
    <n v="0"/>
    <n v="3"/>
    <n v="-3"/>
    <n v="0"/>
    <n v="6900"/>
    <n v="-6900"/>
    <n v="2300"/>
  </r>
  <r>
    <n v="6795"/>
    <x v="25"/>
    <n v="29"/>
    <s v="ene"/>
    <n v="2025"/>
    <s v="Entrada"/>
    <x v="1"/>
    <x v="5"/>
    <n v="16"/>
    <n v="0"/>
    <n v="16"/>
    <n v="7680"/>
    <n v="0"/>
    <n v="7680"/>
    <n v="480"/>
  </r>
  <r>
    <n v="6796"/>
    <x v="25"/>
    <n v="29"/>
    <s v="ene"/>
    <n v="2025"/>
    <s v="Salida"/>
    <x v="2"/>
    <x v="0"/>
    <n v="0"/>
    <n v="16"/>
    <n v="-16"/>
    <n v="0"/>
    <n v="12000"/>
    <n v="-12000"/>
    <n v="750"/>
  </r>
  <r>
    <n v="6797"/>
    <x v="25"/>
    <n v="29"/>
    <s v="ene"/>
    <n v="2025"/>
    <s v="Salida"/>
    <x v="2"/>
    <x v="2"/>
    <n v="0"/>
    <n v="20"/>
    <n v="-20"/>
    <n v="0"/>
    <n v="30000"/>
    <n v="-30000"/>
    <n v="1500"/>
  </r>
  <r>
    <n v="6798"/>
    <x v="25"/>
    <n v="29"/>
    <s v="ene"/>
    <n v="2025"/>
    <s v="Salida"/>
    <x v="2"/>
    <x v="4"/>
    <n v="0"/>
    <n v="17"/>
    <n v="-17"/>
    <n v="0"/>
    <n v="1190"/>
    <n v="-1190"/>
    <n v="70"/>
  </r>
  <r>
    <n v="6799"/>
    <x v="25"/>
    <n v="29"/>
    <s v="ene"/>
    <n v="2025"/>
    <s v="Entrada"/>
    <x v="1"/>
    <x v="1"/>
    <n v="10"/>
    <n v="0"/>
    <n v="10"/>
    <n v="12000"/>
    <n v="0"/>
    <n v="12000"/>
    <n v="1200"/>
  </r>
  <r>
    <n v="6800"/>
    <x v="25"/>
    <n v="29"/>
    <s v="ene"/>
    <n v="2025"/>
    <s v="Entrada"/>
    <x v="1"/>
    <x v="6"/>
    <n v="2"/>
    <n v="0"/>
    <n v="2"/>
    <n v="600"/>
    <n v="0"/>
    <n v="600"/>
    <n v="300"/>
  </r>
  <r>
    <n v="6801"/>
    <x v="25"/>
    <n v="29"/>
    <s v="ene"/>
    <n v="2025"/>
    <s v="Salida"/>
    <x v="3"/>
    <x v="3"/>
    <n v="0"/>
    <n v="12"/>
    <n v="-12"/>
    <n v="0"/>
    <n v="27600"/>
    <n v="-27600"/>
    <n v="2300"/>
  </r>
  <r>
    <n v="6802"/>
    <x v="25"/>
    <n v="29"/>
    <s v="ene"/>
    <n v="2025"/>
    <s v="Salida"/>
    <x v="2"/>
    <x v="5"/>
    <n v="0"/>
    <n v="12"/>
    <n v="-12"/>
    <n v="0"/>
    <n v="5400"/>
    <n v="-5400"/>
    <n v="450"/>
  </r>
  <r>
    <n v="6803"/>
    <x v="25"/>
    <n v="29"/>
    <s v="ene"/>
    <n v="2025"/>
    <s v="Salida"/>
    <x v="2"/>
    <x v="0"/>
    <n v="0"/>
    <n v="3"/>
    <n v="-3"/>
    <n v="0"/>
    <n v="2250"/>
    <n v="-2250"/>
    <n v="750"/>
  </r>
  <r>
    <n v="6804"/>
    <x v="25"/>
    <n v="29"/>
    <s v="ene"/>
    <n v="2025"/>
    <s v="Entrada"/>
    <x v="1"/>
    <x v="2"/>
    <n v="5"/>
    <n v="0"/>
    <n v="5"/>
    <n v="6000"/>
    <n v="0"/>
    <n v="6000"/>
    <n v="1200"/>
  </r>
  <r>
    <n v="6805"/>
    <x v="25"/>
    <n v="29"/>
    <s v="ene"/>
    <n v="2025"/>
    <s v="Salida"/>
    <x v="2"/>
    <x v="4"/>
    <n v="0"/>
    <n v="12"/>
    <n v="-12"/>
    <n v="0"/>
    <n v="840"/>
    <n v="-840"/>
    <n v="70"/>
  </r>
  <r>
    <n v="6806"/>
    <x v="25"/>
    <n v="29"/>
    <s v="ene"/>
    <n v="2025"/>
    <s v="Salida"/>
    <x v="2"/>
    <x v="1"/>
    <n v="0"/>
    <n v="4"/>
    <n v="-4"/>
    <n v="0"/>
    <n v="6000"/>
    <n v="-6000"/>
    <n v="1500"/>
  </r>
  <r>
    <n v="6807"/>
    <x v="25"/>
    <n v="29"/>
    <s v="ene"/>
    <n v="2025"/>
    <s v="Salida"/>
    <x v="2"/>
    <x v="6"/>
    <n v="0"/>
    <n v="17"/>
    <n v="-17"/>
    <n v="0"/>
    <n v="6800"/>
    <n v="-6800"/>
    <n v="400"/>
  </r>
  <r>
    <n v="6808"/>
    <x v="25"/>
    <n v="29"/>
    <s v="ene"/>
    <n v="2025"/>
    <s v="Entrada"/>
    <x v="1"/>
    <x v="3"/>
    <n v="3"/>
    <n v="0"/>
    <n v="3"/>
    <n v="6000"/>
    <n v="0"/>
    <n v="6000"/>
    <n v="2000"/>
  </r>
  <r>
    <n v="6809"/>
    <x v="25"/>
    <n v="29"/>
    <s v="ene"/>
    <n v="2025"/>
    <s v="Entrada"/>
    <x v="1"/>
    <x v="5"/>
    <n v="19"/>
    <n v="0"/>
    <n v="19"/>
    <n v="9120"/>
    <n v="0"/>
    <n v="9120"/>
    <n v="480"/>
  </r>
  <r>
    <n v="6810"/>
    <x v="25"/>
    <n v="29"/>
    <s v="ene"/>
    <n v="2025"/>
    <s v="Salida"/>
    <x v="2"/>
    <x v="0"/>
    <n v="0"/>
    <n v="17"/>
    <n v="-17"/>
    <n v="0"/>
    <n v="12750"/>
    <n v="-12750"/>
    <n v="750"/>
  </r>
  <r>
    <n v="6811"/>
    <x v="25"/>
    <n v="29"/>
    <s v="ene"/>
    <n v="2025"/>
    <s v="Salida"/>
    <x v="2"/>
    <x v="2"/>
    <n v="0"/>
    <n v="17"/>
    <n v="-17"/>
    <n v="0"/>
    <n v="25500"/>
    <n v="-25500"/>
    <n v="1500"/>
  </r>
  <r>
    <n v="6812"/>
    <x v="25"/>
    <n v="29"/>
    <s v="ene"/>
    <n v="2025"/>
    <s v="Entrada"/>
    <x v="1"/>
    <x v="4"/>
    <n v="14"/>
    <n v="0"/>
    <n v="14"/>
    <n v="700"/>
    <n v="0"/>
    <n v="700"/>
    <n v="50"/>
  </r>
  <r>
    <n v="6813"/>
    <x v="25"/>
    <n v="29"/>
    <s v="ene"/>
    <n v="2025"/>
    <s v="Salida"/>
    <x v="2"/>
    <x v="1"/>
    <n v="0"/>
    <n v="5"/>
    <n v="-5"/>
    <n v="0"/>
    <n v="7500"/>
    <n v="-7500"/>
    <n v="1500"/>
  </r>
  <r>
    <n v="6814"/>
    <x v="25"/>
    <n v="29"/>
    <s v="ene"/>
    <n v="2025"/>
    <s v="Salida"/>
    <x v="2"/>
    <x v="6"/>
    <n v="0"/>
    <n v="13"/>
    <n v="-13"/>
    <n v="0"/>
    <n v="5200"/>
    <n v="-5200"/>
    <n v="400"/>
  </r>
  <r>
    <n v="6815"/>
    <x v="25"/>
    <n v="29"/>
    <s v="ene"/>
    <n v="2025"/>
    <s v="Entrada"/>
    <x v="1"/>
    <x v="3"/>
    <n v="3"/>
    <n v="0"/>
    <n v="3"/>
    <n v="6000"/>
    <n v="0"/>
    <n v="6000"/>
    <n v="2000"/>
  </r>
  <r>
    <n v="6816"/>
    <x v="25"/>
    <n v="29"/>
    <s v="ene"/>
    <n v="2025"/>
    <s v="Entrada"/>
    <x v="1"/>
    <x v="5"/>
    <n v="17"/>
    <n v="0"/>
    <n v="17"/>
    <n v="8160"/>
    <n v="0"/>
    <n v="8160"/>
    <n v="480"/>
  </r>
  <r>
    <n v="6817"/>
    <x v="25"/>
    <n v="29"/>
    <s v="ene"/>
    <n v="2025"/>
    <s v="Entrada"/>
    <x v="1"/>
    <x v="0"/>
    <n v="10"/>
    <n v="0"/>
    <n v="10"/>
    <n v="6500"/>
    <n v="0"/>
    <n v="6500"/>
    <n v="650"/>
  </r>
  <r>
    <n v="6818"/>
    <x v="25"/>
    <n v="29"/>
    <s v="ene"/>
    <n v="2025"/>
    <s v="Entrada"/>
    <x v="1"/>
    <x v="2"/>
    <n v="13"/>
    <n v="0"/>
    <n v="13"/>
    <n v="15600"/>
    <n v="0"/>
    <n v="15600"/>
    <n v="1200"/>
  </r>
  <r>
    <n v="6819"/>
    <x v="25"/>
    <n v="29"/>
    <s v="ene"/>
    <n v="2025"/>
    <s v="Entrada"/>
    <x v="1"/>
    <x v="4"/>
    <n v="16"/>
    <n v="0"/>
    <n v="16"/>
    <n v="800"/>
    <n v="0"/>
    <n v="800"/>
    <n v="50"/>
  </r>
  <r>
    <n v="6820"/>
    <x v="25"/>
    <n v="29"/>
    <s v="ene"/>
    <n v="2025"/>
    <s v="Salida"/>
    <x v="2"/>
    <x v="1"/>
    <n v="0"/>
    <n v="1"/>
    <n v="-1"/>
    <n v="0"/>
    <n v="1500"/>
    <n v="-1500"/>
    <n v="1500"/>
  </r>
  <r>
    <n v="6821"/>
    <x v="25"/>
    <n v="29"/>
    <s v="ene"/>
    <n v="2025"/>
    <s v="Entrada"/>
    <x v="1"/>
    <x v="6"/>
    <n v="3"/>
    <n v="0"/>
    <n v="3"/>
    <n v="900"/>
    <n v="0"/>
    <n v="900"/>
    <n v="300"/>
  </r>
  <r>
    <n v="6822"/>
    <x v="25"/>
    <n v="29"/>
    <s v="ene"/>
    <n v="2025"/>
    <s v="Salida"/>
    <x v="2"/>
    <x v="3"/>
    <n v="0"/>
    <n v="18"/>
    <n v="-18"/>
    <n v="0"/>
    <n v="41400"/>
    <n v="-41400"/>
    <n v="2300"/>
  </r>
  <r>
    <n v="6823"/>
    <x v="25"/>
    <n v="29"/>
    <s v="ene"/>
    <n v="2025"/>
    <s v="Salida"/>
    <x v="2"/>
    <x v="5"/>
    <n v="0"/>
    <n v="5"/>
    <n v="-5"/>
    <n v="0"/>
    <n v="2250"/>
    <n v="-2250"/>
    <n v="450"/>
  </r>
  <r>
    <n v="6824"/>
    <x v="25"/>
    <n v="29"/>
    <s v="ene"/>
    <n v="2025"/>
    <s v="Entrada"/>
    <x v="1"/>
    <x v="0"/>
    <n v="5"/>
    <n v="0"/>
    <n v="5"/>
    <n v="3250"/>
    <n v="0"/>
    <n v="3250"/>
    <n v="650"/>
  </r>
  <r>
    <n v="6825"/>
    <x v="25"/>
    <n v="29"/>
    <s v="ene"/>
    <n v="2025"/>
    <s v="Salida"/>
    <x v="2"/>
    <x v="2"/>
    <n v="0"/>
    <n v="17"/>
    <n v="-17"/>
    <n v="0"/>
    <n v="25500"/>
    <n v="-25500"/>
    <n v="1500"/>
  </r>
  <r>
    <n v="6826"/>
    <x v="25"/>
    <n v="29"/>
    <s v="ene"/>
    <n v="2025"/>
    <s v="Entrada"/>
    <x v="1"/>
    <x v="4"/>
    <n v="10"/>
    <n v="0"/>
    <n v="10"/>
    <n v="500"/>
    <n v="0"/>
    <n v="500"/>
    <n v="50"/>
  </r>
  <r>
    <n v="6827"/>
    <x v="25"/>
    <n v="29"/>
    <s v="ene"/>
    <n v="2025"/>
    <s v="Entrada"/>
    <x v="1"/>
    <x v="1"/>
    <n v="21"/>
    <n v="0"/>
    <n v="21"/>
    <n v="25200"/>
    <n v="0"/>
    <n v="25200"/>
    <n v="1200"/>
  </r>
  <r>
    <n v="6828"/>
    <x v="25"/>
    <n v="29"/>
    <s v="ene"/>
    <n v="2025"/>
    <s v="Salida"/>
    <x v="2"/>
    <x v="6"/>
    <n v="0"/>
    <n v="11"/>
    <n v="-11"/>
    <n v="0"/>
    <n v="4400"/>
    <n v="-4400"/>
    <n v="400"/>
  </r>
  <r>
    <n v="6829"/>
    <x v="25"/>
    <n v="29"/>
    <s v="ene"/>
    <n v="2025"/>
    <s v="Entrada"/>
    <x v="1"/>
    <x v="3"/>
    <n v="2"/>
    <n v="0"/>
    <n v="2"/>
    <n v="4000"/>
    <n v="0"/>
    <n v="4000"/>
    <n v="2000"/>
  </r>
  <r>
    <n v="6830"/>
    <x v="25"/>
    <n v="29"/>
    <s v="ene"/>
    <n v="2025"/>
    <s v="Salida"/>
    <x v="2"/>
    <x v="5"/>
    <n v="0"/>
    <n v="1"/>
    <n v="-1"/>
    <n v="0"/>
    <n v="450"/>
    <n v="-450"/>
    <n v="450"/>
  </r>
  <r>
    <n v="6831"/>
    <x v="25"/>
    <n v="29"/>
    <s v="ene"/>
    <n v="2025"/>
    <s v="Entrada"/>
    <x v="1"/>
    <x v="0"/>
    <n v="6"/>
    <n v="0"/>
    <n v="6"/>
    <n v="3900"/>
    <n v="0"/>
    <n v="3900"/>
    <n v="650"/>
  </r>
  <r>
    <n v="6832"/>
    <x v="25"/>
    <n v="29"/>
    <s v="ene"/>
    <n v="2025"/>
    <s v="Entrada"/>
    <x v="1"/>
    <x v="2"/>
    <n v="3"/>
    <n v="0"/>
    <n v="3"/>
    <n v="3600"/>
    <n v="0"/>
    <n v="3600"/>
    <n v="1200"/>
  </r>
  <r>
    <n v="6833"/>
    <x v="25"/>
    <n v="29"/>
    <s v="ene"/>
    <n v="2025"/>
    <s v="Entrada"/>
    <x v="1"/>
    <x v="4"/>
    <n v="19"/>
    <n v="0"/>
    <n v="19"/>
    <n v="950"/>
    <n v="0"/>
    <n v="950"/>
    <n v="50"/>
  </r>
  <r>
    <n v="6834"/>
    <x v="25"/>
    <n v="29"/>
    <s v="ene"/>
    <n v="2025"/>
    <s v="Salida"/>
    <x v="2"/>
    <x v="1"/>
    <n v="0"/>
    <n v="20"/>
    <n v="-20"/>
    <n v="0"/>
    <n v="30000"/>
    <n v="-30000"/>
    <n v="1500"/>
  </r>
  <r>
    <n v="6835"/>
    <x v="25"/>
    <n v="29"/>
    <s v="ene"/>
    <n v="2025"/>
    <s v="Salida"/>
    <x v="2"/>
    <x v="6"/>
    <n v="0"/>
    <n v="17"/>
    <n v="-17"/>
    <n v="0"/>
    <n v="6800"/>
    <n v="-6800"/>
    <n v="400"/>
  </r>
  <r>
    <n v="6836"/>
    <x v="25"/>
    <n v="29"/>
    <s v="ene"/>
    <n v="2025"/>
    <s v="Salida"/>
    <x v="2"/>
    <x v="3"/>
    <n v="0"/>
    <n v="13"/>
    <n v="-13"/>
    <n v="0"/>
    <n v="29900"/>
    <n v="-29900"/>
    <n v="2300"/>
  </r>
  <r>
    <n v="6837"/>
    <x v="25"/>
    <n v="29"/>
    <s v="ene"/>
    <n v="2025"/>
    <s v="Salida"/>
    <x v="2"/>
    <x v="5"/>
    <n v="0"/>
    <n v="3"/>
    <n v="-3"/>
    <n v="0"/>
    <n v="1350"/>
    <n v="-1350"/>
    <n v="450"/>
  </r>
  <r>
    <n v="6838"/>
    <x v="25"/>
    <n v="29"/>
    <s v="ene"/>
    <n v="2025"/>
    <s v="Salida"/>
    <x v="2"/>
    <x v="0"/>
    <n v="0"/>
    <n v="5"/>
    <n v="-5"/>
    <n v="0"/>
    <n v="3750"/>
    <n v="-3750"/>
    <n v="750"/>
  </r>
  <r>
    <n v="6839"/>
    <x v="25"/>
    <n v="29"/>
    <s v="ene"/>
    <n v="2025"/>
    <s v="Salida"/>
    <x v="2"/>
    <x v="2"/>
    <n v="0"/>
    <n v="15"/>
    <n v="-15"/>
    <n v="0"/>
    <n v="22500"/>
    <n v="-22500"/>
    <n v="1500"/>
  </r>
  <r>
    <n v="6840"/>
    <x v="25"/>
    <n v="29"/>
    <s v="ene"/>
    <n v="2025"/>
    <s v="Salida"/>
    <x v="2"/>
    <x v="4"/>
    <n v="0"/>
    <n v="11"/>
    <n v="-11"/>
    <n v="0"/>
    <n v="770"/>
    <n v="-770"/>
    <n v="70"/>
  </r>
  <r>
    <n v="6841"/>
    <x v="25"/>
    <n v="29"/>
    <s v="ene"/>
    <n v="2025"/>
    <s v="Salida"/>
    <x v="2"/>
    <x v="1"/>
    <n v="0"/>
    <n v="5"/>
    <n v="-5"/>
    <n v="0"/>
    <n v="7500"/>
    <n v="-7500"/>
    <n v="1500"/>
  </r>
  <r>
    <n v="6842"/>
    <x v="25"/>
    <n v="29"/>
    <s v="ene"/>
    <n v="2025"/>
    <s v="Salida"/>
    <x v="2"/>
    <x v="6"/>
    <n v="0"/>
    <n v="17"/>
    <n v="-17"/>
    <n v="0"/>
    <n v="6800"/>
    <n v="-6800"/>
    <n v="400"/>
  </r>
  <r>
    <n v="6843"/>
    <x v="25"/>
    <n v="29"/>
    <s v="ene"/>
    <n v="2025"/>
    <s v="Entrada"/>
    <x v="1"/>
    <x v="3"/>
    <n v="9"/>
    <n v="0"/>
    <n v="9"/>
    <n v="18000"/>
    <n v="0"/>
    <n v="18000"/>
    <n v="2000"/>
  </r>
  <r>
    <n v="6844"/>
    <x v="25"/>
    <n v="29"/>
    <s v="ene"/>
    <n v="2025"/>
    <s v="Entrada"/>
    <x v="1"/>
    <x v="5"/>
    <n v="12"/>
    <n v="0"/>
    <n v="12"/>
    <n v="5760"/>
    <n v="0"/>
    <n v="5760"/>
    <n v="480"/>
  </r>
  <r>
    <n v="6845"/>
    <x v="25"/>
    <n v="29"/>
    <s v="ene"/>
    <n v="2025"/>
    <s v="Entrada"/>
    <x v="1"/>
    <x v="0"/>
    <n v="2"/>
    <n v="0"/>
    <n v="2"/>
    <n v="1300"/>
    <n v="0"/>
    <n v="1300"/>
    <n v="650"/>
  </r>
  <r>
    <n v="6846"/>
    <x v="25"/>
    <n v="29"/>
    <s v="ene"/>
    <n v="2025"/>
    <s v="Entrada"/>
    <x v="1"/>
    <x v="2"/>
    <n v="3"/>
    <n v="0"/>
    <n v="3"/>
    <n v="3600"/>
    <n v="0"/>
    <n v="3600"/>
    <n v="1200"/>
  </r>
  <r>
    <n v="6847"/>
    <x v="25"/>
    <n v="29"/>
    <s v="ene"/>
    <n v="2025"/>
    <s v="Salida"/>
    <x v="2"/>
    <x v="4"/>
    <n v="0"/>
    <n v="14"/>
    <n v="-14"/>
    <n v="0"/>
    <n v="980"/>
    <n v="-980"/>
    <n v="70"/>
  </r>
  <r>
    <n v="6848"/>
    <x v="25"/>
    <n v="29"/>
    <s v="ene"/>
    <n v="2025"/>
    <s v="Salida"/>
    <x v="2"/>
    <x v="1"/>
    <n v="0"/>
    <n v="14"/>
    <n v="-14"/>
    <n v="0"/>
    <n v="21000"/>
    <n v="-21000"/>
    <n v="1500"/>
  </r>
  <r>
    <n v="6849"/>
    <x v="25"/>
    <n v="29"/>
    <s v="ene"/>
    <n v="2025"/>
    <s v="Salida"/>
    <x v="2"/>
    <x v="6"/>
    <n v="0"/>
    <n v="15"/>
    <n v="-15"/>
    <n v="0"/>
    <n v="6000"/>
    <n v="-6000"/>
    <n v="400"/>
  </r>
  <r>
    <n v="6850"/>
    <x v="25"/>
    <n v="29"/>
    <s v="ene"/>
    <n v="2025"/>
    <s v="Entrada"/>
    <x v="1"/>
    <x v="3"/>
    <n v="7"/>
    <n v="0"/>
    <n v="7"/>
    <n v="14000"/>
    <n v="0"/>
    <n v="14000"/>
    <n v="2000"/>
  </r>
  <r>
    <n v="6851"/>
    <x v="25"/>
    <n v="29"/>
    <s v="ene"/>
    <n v="2025"/>
    <s v="Salida"/>
    <x v="2"/>
    <x v="5"/>
    <n v="0"/>
    <n v="5"/>
    <n v="-5"/>
    <n v="0"/>
    <n v="2250"/>
    <n v="-2250"/>
    <n v="450"/>
  </r>
  <r>
    <n v="6852"/>
    <x v="25"/>
    <n v="29"/>
    <s v="ene"/>
    <n v="2025"/>
    <s v="Entrada"/>
    <x v="1"/>
    <x v="0"/>
    <n v="3"/>
    <n v="0"/>
    <n v="3"/>
    <n v="1950"/>
    <n v="0"/>
    <n v="1950"/>
    <n v="650"/>
  </r>
  <r>
    <n v="6853"/>
    <x v="25"/>
    <n v="29"/>
    <s v="ene"/>
    <n v="2025"/>
    <s v="Salida"/>
    <x v="2"/>
    <x v="2"/>
    <n v="0"/>
    <n v="4"/>
    <n v="-4"/>
    <n v="0"/>
    <n v="6000"/>
    <n v="-6000"/>
    <n v="1500"/>
  </r>
  <r>
    <n v="6854"/>
    <x v="25"/>
    <n v="29"/>
    <s v="ene"/>
    <n v="2025"/>
    <s v="Entrada"/>
    <x v="1"/>
    <x v="4"/>
    <n v="3"/>
    <n v="0"/>
    <n v="3"/>
    <n v="150"/>
    <n v="0"/>
    <n v="150"/>
    <n v="50"/>
  </r>
  <r>
    <n v="6855"/>
    <x v="25"/>
    <n v="29"/>
    <s v="ene"/>
    <n v="2025"/>
    <s v="Salida"/>
    <x v="2"/>
    <x v="1"/>
    <n v="0"/>
    <n v="1"/>
    <n v="-1"/>
    <n v="0"/>
    <n v="1500"/>
    <n v="-1500"/>
    <n v="1500"/>
  </r>
  <r>
    <n v="6856"/>
    <x v="25"/>
    <n v="29"/>
    <s v="ene"/>
    <n v="2025"/>
    <s v="Salida"/>
    <x v="2"/>
    <x v="6"/>
    <n v="0"/>
    <n v="12"/>
    <n v="-12"/>
    <n v="0"/>
    <n v="4800"/>
    <n v="-4800"/>
    <n v="400"/>
  </r>
  <r>
    <n v="6857"/>
    <x v="25"/>
    <n v="29"/>
    <s v="ene"/>
    <n v="2025"/>
    <s v="Entrada"/>
    <x v="1"/>
    <x v="3"/>
    <n v="9"/>
    <n v="0"/>
    <n v="9"/>
    <n v="18000"/>
    <n v="0"/>
    <n v="18000"/>
    <n v="2000"/>
  </r>
  <r>
    <n v="6858"/>
    <x v="25"/>
    <n v="29"/>
    <s v="ene"/>
    <n v="2025"/>
    <s v="Entrada"/>
    <x v="1"/>
    <x v="5"/>
    <n v="3"/>
    <n v="0"/>
    <n v="3"/>
    <n v="1440"/>
    <n v="0"/>
    <n v="1440"/>
    <n v="480"/>
  </r>
  <r>
    <n v="6859"/>
    <x v="25"/>
    <n v="29"/>
    <s v="ene"/>
    <n v="2025"/>
    <s v="Salida"/>
    <x v="2"/>
    <x v="0"/>
    <n v="0"/>
    <n v="17"/>
    <n v="-17"/>
    <n v="0"/>
    <n v="12750"/>
    <n v="-12750"/>
    <n v="750"/>
  </r>
  <r>
    <n v="6860"/>
    <x v="25"/>
    <n v="29"/>
    <s v="ene"/>
    <n v="2025"/>
    <s v="Salida"/>
    <x v="2"/>
    <x v="2"/>
    <n v="0"/>
    <n v="14"/>
    <n v="-14"/>
    <n v="0"/>
    <n v="21000"/>
    <n v="-21000"/>
    <n v="1500"/>
  </r>
  <r>
    <n v="6861"/>
    <x v="25"/>
    <n v="29"/>
    <s v="ene"/>
    <n v="2025"/>
    <s v="Entrada"/>
    <x v="1"/>
    <x v="4"/>
    <n v="3"/>
    <n v="0"/>
    <n v="3"/>
    <n v="150"/>
    <n v="0"/>
    <n v="150"/>
    <n v="50"/>
  </r>
  <r>
    <n v="6862"/>
    <x v="25"/>
    <n v="29"/>
    <s v="ene"/>
    <n v="2025"/>
    <s v="Entrada"/>
    <x v="1"/>
    <x v="1"/>
    <n v="3"/>
    <n v="0"/>
    <n v="3"/>
    <n v="3600"/>
    <n v="0"/>
    <n v="3600"/>
    <n v="1200"/>
  </r>
  <r>
    <n v="6863"/>
    <x v="25"/>
    <n v="29"/>
    <s v="ene"/>
    <n v="2025"/>
    <s v="Salida"/>
    <x v="2"/>
    <x v="6"/>
    <n v="0"/>
    <n v="14"/>
    <n v="-14"/>
    <n v="0"/>
    <n v="5600"/>
    <n v="-5600"/>
    <n v="400"/>
  </r>
  <r>
    <n v="6864"/>
    <x v="25"/>
    <n v="29"/>
    <s v="ene"/>
    <n v="2025"/>
    <s v="Salida"/>
    <x v="2"/>
    <x v="3"/>
    <n v="0"/>
    <n v="17"/>
    <n v="-17"/>
    <n v="0"/>
    <n v="39100"/>
    <n v="-39100"/>
    <n v="2300"/>
  </r>
  <r>
    <n v="6865"/>
    <x v="25"/>
    <n v="29"/>
    <s v="ene"/>
    <n v="2025"/>
    <s v="Salida"/>
    <x v="2"/>
    <x v="5"/>
    <n v="0"/>
    <n v="18"/>
    <n v="-18"/>
    <n v="0"/>
    <n v="8100"/>
    <n v="-8100"/>
    <n v="450"/>
  </r>
  <r>
    <n v="6866"/>
    <x v="25"/>
    <n v="29"/>
    <s v="ene"/>
    <n v="2025"/>
    <s v="Salida"/>
    <x v="2"/>
    <x v="0"/>
    <n v="0"/>
    <n v="11"/>
    <n v="-11"/>
    <n v="0"/>
    <n v="8250"/>
    <n v="-8250"/>
    <n v="750"/>
  </r>
  <r>
    <n v="6867"/>
    <x v="25"/>
    <n v="29"/>
    <s v="ene"/>
    <n v="2025"/>
    <s v="Salida"/>
    <x v="2"/>
    <x v="2"/>
    <n v="0"/>
    <n v="12"/>
    <n v="-12"/>
    <n v="0"/>
    <n v="18000"/>
    <n v="-18000"/>
    <n v="1500"/>
  </r>
  <r>
    <n v="6868"/>
    <x v="25"/>
    <n v="29"/>
    <s v="ene"/>
    <n v="2025"/>
    <s v="Salida"/>
    <x v="2"/>
    <x v="4"/>
    <n v="0"/>
    <n v="10"/>
    <n v="-10"/>
    <n v="0"/>
    <n v="700"/>
    <n v="-700"/>
    <n v="70"/>
  </r>
  <r>
    <n v="6869"/>
    <x v="25"/>
    <n v="29"/>
    <s v="ene"/>
    <n v="2025"/>
    <s v="Salida"/>
    <x v="2"/>
    <x v="1"/>
    <n v="0"/>
    <n v="4"/>
    <n v="-4"/>
    <n v="0"/>
    <n v="6000"/>
    <n v="-6000"/>
    <n v="1500"/>
  </r>
  <r>
    <n v="6870"/>
    <x v="25"/>
    <n v="29"/>
    <s v="ene"/>
    <n v="2025"/>
    <s v="Salida"/>
    <x v="2"/>
    <x v="6"/>
    <n v="0"/>
    <n v="14"/>
    <n v="-14"/>
    <n v="0"/>
    <n v="5600"/>
    <n v="-5600"/>
    <n v="400"/>
  </r>
  <r>
    <n v="6871"/>
    <x v="25"/>
    <n v="29"/>
    <s v="ene"/>
    <n v="2025"/>
    <s v="Entrada"/>
    <x v="1"/>
    <x v="3"/>
    <n v="2"/>
    <n v="0"/>
    <n v="2"/>
    <n v="4000"/>
    <n v="0"/>
    <n v="4000"/>
    <n v="2000"/>
  </r>
  <r>
    <n v="6872"/>
    <x v="25"/>
    <n v="29"/>
    <s v="ene"/>
    <n v="2025"/>
    <s v="Entrada"/>
    <x v="1"/>
    <x v="5"/>
    <n v="2"/>
    <n v="0"/>
    <n v="2"/>
    <n v="960"/>
    <n v="0"/>
    <n v="960"/>
    <n v="480"/>
  </r>
  <r>
    <n v="6873"/>
    <x v="25"/>
    <n v="29"/>
    <s v="ene"/>
    <n v="2025"/>
    <s v="Entrada"/>
    <x v="1"/>
    <x v="0"/>
    <n v="3"/>
    <n v="0"/>
    <n v="3"/>
    <n v="1950"/>
    <n v="0"/>
    <n v="1950"/>
    <n v="650"/>
  </r>
  <r>
    <n v="6874"/>
    <x v="25"/>
    <n v="29"/>
    <s v="ene"/>
    <n v="2025"/>
    <s v="Salida"/>
    <x v="2"/>
    <x v="2"/>
    <n v="0"/>
    <n v="3"/>
    <n v="-3"/>
    <n v="0"/>
    <n v="4500"/>
    <n v="-4500"/>
    <n v="1500"/>
  </r>
  <r>
    <n v="6875"/>
    <x v="25"/>
    <n v="29"/>
    <s v="ene"/>
    <n v="2025"/>
    <s v="Entrada"/>
    <x v="1"/>
    <x v="4"/>
    <n v="19"/>
    <n v="0"/>
    <n v="19"/>
    <n v="950"/>
    <n v="0"/>
    <n v="950"/>
    <n v="50"/>
  </r>
  <r>
    <n v="6876"/>
    <x v="25"/>
    <n v="29"/>
    <s v="ene"/>
    <n v="2025"/>
    <s v="Salida"/>
    <x v="2"/>
    <x v="1"/>
    <n v="0"/>
    <n v="19"/>
    <n v="-19"/>
    <n v="0"/>
    <n v="28500"/>
    <n v="-28500"/>
    <n v="1500"/>
  </r>
  <r>
    <n v="6877"/>
    <x v="25"/>
    <n v="29"/>
    <s v="ene"/>
    <n v="2025"/>
    <s v="Entrada"/>
    <x v="1"/>
    <x v="6"/>
    <n v="3"/>
    <n v="0"/>
    <n v="3"/>
    <n v="900"/>
    <n v="0"/>
    <n v="900"/>
    <n v="300"/>
  </r>
  <r>
    <n v="6878"/>
    <x v="25"/>
    <n v="29"/>
    <s v="ene"/>
    <n v="2025"/>
    <s v="Salida"/>
    <x v="2"/>
    <x v="3"/>
    <n v="0"/>
    <n v="12"/>
    <n v="-12"/>
    <n v="0"/>
    <n v="27600"/>
    <n v="-27600"/>
    <n v="2300"/>
  </r>
  <r>
    <n v="6879"/>
    <x v="25"/>
    <n v="29"/>
    <s v="ene"/>
    <n v="2025"/>
    <s v="Entrada"/>
    <x v="1"/>
    <x v="5"/>
    <n v="2"/>
    <n v="0"/>
    <n v="2"/>
    <n v="960"/>
    <n v="0"/>
    <n v="960"/>
    <n v="480"/>
  </r>
  <r>
    <n v="6880"/>
    <x v="25"/>
    <n v="29"/>
    <s v="ene"/>
    <n v="2025"/>
    <s v="Salida"/>
    <x v="2"/>
    <x v="0"/>
    <n v="0"/>
    <n v="18"/>
    <n v="-18"/>
    <n v="0"/>
    <n v="13500"/>
    <n v="-13500"/>
    <n v="750"/>
  </r>
  <r>
    <n v="6881"/>
    <x v="25"/>
    <n v="29"/>
    <s v="ene"/>
    <n v="2025"/>
    <s v="Salida"/>
    <x v="2"/>
    <x v="2"/>
    <n v="0"/>
    <n v="1"/>
    <n v="-1"/>
    <n v="0"/>
    <n v="1500"/>
    <n v="-1500"/>
    <n v="1500"/>
  </r>
  <r>
    <n v="6882"/>
    <x v="25"/>
    <n v="29"/>
    <s v="ene"/>
    <n v="2025"/>
    <s v="Salida"/>
    <x v="2"/>
    <x v="4"/>
    <n v="0"/>
    <n v="1"/>
    <n v="-1"/>
    <n v="0"/>
    <n v="70"/>
    <n v="-70"/>
    <n v="70"/>
  </r>
  <r>
    <n v="6883"/>
    <x v="25"/>
    <n v="29"/>
    <s v="ene"/>
    <n v="2025"/>
    <s v="Entrada"/>
    <x v="1"/>
    <x v="1"/>
    <n v="3"/>
    <n v="0"/>
    <n v="3"/>
    <n v="3600"/>
    <n v="0"/>
    <n v="3600"/>
    <n v="1200"/>
  </r>
  <r>
    <n v="6884"/>
    <x v="25"/>
    <n v="29"/>
    <s v="ene"/>
    <n v="2025"/>
    <s v="Entrada"/>
    <x v="1"/>
    <x v="6"/>
    <n v="9"/>
    <n v="0"/>
    <n v="9"/>
    <n v="2700"/>
    <n v="0"/>
    <n v="2700"/>
    <n v="300"/>
  </r>
  <r>
    <n v="6885"/>
    <x v="25"/>
    <n v="29"/>
    <s v="ene"/>
    <n v="2025"/>
    <s v="Entrada"/>
    <x v="1"/>
    <x v="3"/>
    <n v="9"/>
    <n v="0"/>
    <n v="9"/>
    <n v="18000"/>
    <n v="0"/>
    <n v="18000"/>
    <n v="2000"/>
  </r>
  <r>
    <n v="6886"/>
    <x v="25"/>
    <n v="29"/>
    <s v="ene"/>
    <n v="2025"/>
    <s v="Entrada"/>
    <x v="1"/>
    <x v="5"/>
    <n v="3"/>
    <n v="0"/>
    <n v="3"/>
    <n v="1440"/>
    <n v="0"/>
    <n v="1440"/>
    <n v="480"/>
  </r>
  <r>
    <n v="6887"/>
    <x v="25"/>
    <n v="29"/>
    <s v="ene"/>
    <n v="2025"/>
    <s v="Entrada"/>
    <x v="1"/>
    <x v="0"/>
    <n v="3"/>
    <n v="0"/>
    <n v="3"/>
    <n v="1950"/>
    <n v="0"/>
    <n v="1950"/>
    <n v="650"/>
  </r>
  <r>
    <n v="6888"/>
    <x v="25"/>
    <n v="29"/>
    <s v="ene"/>
    <n v="2025"/>
    <s v="Salida"/>
    <x v="2"/>
    <x v="2"/>
    <n v="0"/>
    <n v="1"/>
    <n v="-1"/>
    <n v="0"/>
    <n v="1500"/>
    <n v="-1500"/>
    <n v="1500"/>
  </r>
  <r>
    <n v="6889"/>
    <x v="25"/>
    <n v="29"/>
    <s v="ene"/>
    <n v="2025"/>
    <s v="Salida"/>
    <x v="2"/>
    <x v="4"/>
    <n v="0"/>
    <n v="1"/>
    <n v="-1"/>
    <n v="0"/>
    <n v="70"/>
    <n v="-70"/>
    <n v="70"/>
  </r>
  <r>
    <n v="6890"/>
    <x v="25"/>
    <n v="29"/>
    <s v="ene"/>
    <n v="2025"/>
    <s v="Salida"/>
    <x v="2"/>
    <x v="1"/>
    <n v="0"/>
    <n v="5"/>
    <n v="-5"/>
    <n v="0"/>
    <n v="7500"/>
    <n v="-7500"/>
    <n v="1500"/>
  </r>
  <r>
    <n v="6891"/>
    <x v="25"/>
    <n v="29"/>
    <s v="ene"/>
    <n v="2025"/>
    <s v="Salida"/>
    <x v="2"/>
    <x v="6"/>
    <n v="0"/>
    <n v="19"/>
    <n v="-19"/>
    <n v="0"/>
    <n v="7600"/>
    <n v="-7600"/>
    <n v="400"/>
  </r>
  <r>
    <n v="6892"/>
    <x v="25"/>
    <n v="29"/>
    <s v="ene"/>
    <n v="2025"/>
    <s v="Salida"/>
    <x v="2"/>
    <x v="3"/>
    <n v="0"/>
    <n v="16"/>
    <n v="-16"/>
    <n v="0"/>
    <n v="36800"/>
    <n v="-36800"/>
    <n v="2300"/>
  </r>
  <r>
    <n v="6893"/>
    <x v="25"/>
    <n v="29"/>
    <s v="ene"/>
    <n v="2025"/>
    <s v="Entrada"/>
    <x v="1"/>
    <x v="5"/>
    <n v="3"/>
    <n v="0"/>
    <n v="3"/>
    <n v="1440"/>
    <n v="0"/>
    <n v="1440"/>
    <n v="480"/>
  </r>
  <r>
    <n v="6894"/>
    <x v="25"/>
    <n v="29"/>
    <s v="ene"/>
    <n v="2025"/>
    <s v="Entrada"/>
    <x v="1"/>
    <x v="0"/>
    <n v="6"/>
    <n v="0"/>
    <n v="6"/>
    <n v="3900"/>
    <n v="0"/>
    <n v="3900"/>
    <n v="650"/>
  </r>
  <r>
    <n v="6895"/>
    <x v="25"/>
    <n v="29"/>
    <s v="ene"/>
    <n v="2025"/>
    <s v="Salida"/>
    <x v="2"/>
    <x v="2"/>
    <n v="0"/>
    <n v="17"/>
    <n v="-17"/>
    <n v="0"/>
    <n v="25500"/>
    <n v="-25500"/>
    <n v="1500"/>
  </r>
  <r>
    <n v="6896"/>
    <x v="25"/>
    <n v="29"/>
    <s v="ene"/>
    <n v="2025"/>
    <s v="Entrada"/>
    <x v="1"/>
    <x v="4"/>
    <n v="10"/>
    <n v="0"/>
    <n v="10"/>
    <n v="500"/>
    <n v="0"/>
    <n v="500"/>
    <n v="50"/>
  </r>
  <r>
    <n v="6897"/>
    <x v="25"/>
    <n v="29"/>
    <s v="ene"/>
    <n v="2025"/>
    <s v="Entrada"/>
    <x v="1"/>
    <x v="1"/>
    <n v="6"/>
    <n v="0"/>
    <n v="6"/>
    <n v="7200"/>
    <n v="0"/>
    <n v="7200"/>
    <n v="1200"/>
  </r>
  <r>
    <n v="6898"/>
    <x v="25"/>
    <n v="29"/>
    <s v="ene"/>
    <n v="2025"/>
    <s v="Entrada"/>
    <x v="1"/>
    <x v="6"/>
    <n v="18"/>
    <n v="0"/>
    <n v="18"/>
    <n v="5400"/>
    <n v="0"/>
    <n v="5400"/>
    <n v="300"/>
  </r>
  <r>
    <n v="6899"/>
    <x v="25"/>
    <n v="29"/>
    <s v="ene"/>
    <n v="2025"/>
    <s v="Salida"/>
    <x v="2"/>
    <x v="3"/>
    <n v="0"/>
    <n v="17"/>
    <n v="-17"/>
    <n v="0"/>
    <n v="39100"/>
    <n v="-39100"/>
    <n v="2300"/>
  </r>
  <r>
    <n v="6900"/>
    <x v="25"/>
    <n v="29"/>
    <s v="ene"/>
    <n v="2025"/>
    <s v="Salida"/>
    <x v="2"/>
    <x v="5"/>
    <n v="0"/>
    <n v="17"/>
    <n v="-17"/>
    <n v="0"/>
    <n v="7650"/>
    <n v="-7650"/>
    <n v="450"/>
  </r>
  <r>
    <n v="6901"/>
    <x v="25"/>
    <n v="29"/>
    <s v="ene"/>
    <n v="2025"/>
    <s v="Salida"/>
    <x v="2"/>
    <x v="0"/>
    <n v="0"/>
    <n v="17"/>
    <n v="-17"/>
    <n v="0"/>
    <n v="12750"/>
    <n v="-12750"/>
    <n v="750"/>
  </r>
  <r>
    <n v="6902"/>
    <x v="25"/>
    <n v="29"/>
    <s v="ene"/>
    <n v="2025"/>
    <s v="Entrada"/>
    <x v="1"/>
    <x v="2"/>
    <n v="16"/>
    <n v="0"/>
    <n v="16"/>
    <n v="19200"/>
    <n v="0"/>
    <n v="19200"/>
    <n v="1200"/>
  </r>
  <r>
    <n v="6903"/>
    <x v="25"/>
    <n v="29"/>
    <s v="ene"/>
    <n v="2025"/>
    <s v="Entrada"/>
    <x v="1"/>
    <x v="4"/>
    <n v="3"/>
    <n v="0"/>
    <n v="3"/>
    <n v="150"/>
    <n v="0"/>
    <n v="150"/>
    <n v="50"/>
  </r>
  <r>
    <n v="6904"/>
    <x v="25"/>
    <n v="29"/>
    <s v="ene"/>
    <n v="2025"/>
    <s v="Entrada"/>
    <x v="1"/>
    <x v="1"/>
    <n v="8"/>
    <n v="0"/>
    <n v="8"/>
    <n v="9600"/>
    <n v="0"/>
    <n v="9600"/>
    <n v="1200"/>
  </r>
  <r>
    <n v="6905"/>
    <x v="25"/>
    <n v="29"/>
    <s v="ene"/>
    <n v="2025"/>
    <s v="Entrada"/>
    <x v="1"/>
    <x v="6"/>
    <n v="2"/>
    <n v="0"/>
    <n v="2"/>
    <n v="600"/>
    <n v="0"/>
    <n v="600"/>
    <n v="300"/>
  </r>
  <r>
    <n v="6906"/>
    <x v="25"/>
    <n v="29"/>
    <s v="ene"/>
    <n v="2025"/>
    <s v="Salida"/>
    <x v="2"/>
    <x v="3"/>
    <n v="0"/>
    <n v="16"/>
    <n v="-16"/>
    <n v="0"/>
    <n v="36800"/>
    <n v="-36800"/>
    <n v="2300"/>
  </r>
  <r>
    <n v="6907"/>
    <x v="25"/>
    <n v="29"/>
    <s v="ene"/>
    <n v="2025"/>
    <s v="Salida"/>
    <x v="2"/>
    <x v="5"/>
    <n v="0"/>
    <n v="4"/>
    <n v="-4"/>
    <n v="0"/>
    <n v="1800"/>
    <n v="-1800"/>
    <n v="450"/>
  </r>
  <r>
    <n v="6908"/>
    <x v="25"/>
    <n v="29"/>
    <s v="ene"/>
    <n v="2025"/>
    <s v="Entrada"/>
    <x v="1"/>
    <x v="0"/>
    <n v="3"/>
    <n v="0"/>
    <n v="3"/>
    <n v="1950"/>
    <n v="0"/>
    <n v="1950"/>
    <n v="650"/>
  </r>
  <r>
    <n v="6909"/>
    <x v="25"/>
    <n v="29"/>
    <s v="ene"/>
    <n v="2025"/>
    <s v="Entrada"/>
    <x v="1"/>
    <x v="2"/>
    <n v="17"/>
    <n v="0"/>
    <n v="17"/>
    <n v="20400"/>
    <n v="0"/>
    <n v="20400"/>
    <n v="1200"/>
  </r>
  <r>
    <n v="6910"/>
    <x v="25"/>
    <n v="29"/>
    <s v="ene"/>
    <n v="2025"/>
    <s v="Entrada"/>
    <x v="1"/>
    <x v="4"/>
    <n v="3"/>
    <n v="0"/>
    <n v="3"/>
    <n v="150"/>
    <n v="0"/>
    <n v="150"/>
    <n v="50"/>
  </r>
  <r>
    <n v="6911"/>
    <x v="25"/>
    <n v="29"/>
    <s v="ene"/>
    <n v="2025"/>
    <s v="Salida"/>
    <x v="2"/>
    <x v="1"/>
    <n v="0"/>
    <n v="13"/>
    <n v="-13"/>
    <n v="0"/>
    <n v="19500"/>
    <n v="-19500"/>
    <n v="1500"/>
  </r>
  <r>
    <n v="6912"/>
    <x v="25"/>
    <n v="29"/>
    <s v="ene"/>
    <n v="2025"/>
    <s v="Salida"/>
    <x v="2"/>
    <x v="6"/>
    <n v="0"/>
    <n v="12"/>
    <n v="-12"/>
    <n v="0"/>
    <n v="4800"/>
    <n v="-4800"/>
    <n v="400"/>
  </r>
  <r>
    <n v="6913"/>
    <x v="25"/>
    <n v="29"/>
    <s v="ene"/>
    <n v="2025"/>
    <s v="Entrada"/>
    <x v="1"/>
    <x v="3"/>
    <n v="3"/>
    <n v="0"/>
    <n v="3"/>
    <n v="6000"/>
    <n v="0"/>
    <n v="6000"/>
    <n v="2000"/>
  </r>
  <r>
    <n v="6914"/>
    <x v="25"/>
    <n v="29"/>
    <s v="ene"/>
    <n v="2025"/>
    <s v="Salida"/>
    <x v="2"/>
    <x v="5"/>
    <n v="0"/>
    <n v="15"/>
    <n v="-15"/>
    <n v="0"/>
    <n v="6750"/>
    <n v="-6750"/>
    <n v="450"/>
  </r>
  <r>
    <n v="6915"/>
    <x v="25"/>
    <n v="29"/>
    <s v="ene"/>
    <n v="2025"/>
    <s v="Salida"/>
    <x v="2"/>
    <x v="0"/>
    <n v="0"/>
    <n v="4"/>
    <n v="-4"/>
    <n v="0"/>
    <n v="3000"/>
    <n v="-3000"/>
    <n v="750"/>
  </r>
  <r>
    <n v="6916"/>
    <x v="25"/>
    <n v="29"/>
    <s v="ene"/>
    <n v="2025"/>
    <s v="Entrada"/>
    <x v="1"/>
    <x v="2"/>
    <n v="5"/>
    <n v="0"/>
    <n v="5"/>
    <n v="6000"/>
    <n v="0"/>
    <n v="6000"/>
    <n v="1200"/>
  </r>
  <r>
    <n v="6917"/>
    <x v="25"/>
    <n v="29"/>
    <s v="ene"/>
    <n v="2025"/>
    <s v="Salida"/>
    <x v="2"/>
    <x v="4"/>
    <n v="0"/>
    <n v="1"/>
    <n v="-1"/>
    <n v="0"/>
    <n v="70"/>
    <n v="-70"/>
    <n v="70"/>
  </r>
  <r>
    <n v="6918"/>
    <x v="25"/>
    <n v="29"/>
    <s v="ene"/>
    <n v="2025"/>
    <s v="Entrada"/>
    <x v="1"/>
    <x v="1"/>
    <n v="6"/>
    <n v="0"/>
    <n v="6"/>
    <n v="7200"/>
    <n v="0"/>
    <n v="7200"/>
    <n v="1200"/>
  </r>
  <r>
    <n v="6919"/>
    <x v="25"/>
    <n v="29"/>
    <s v="ene"/>
    <n v="2025"/>
    <s v="Salida"/>
    <x v="2"/>
    <x v="6"/>
    <n v="0"/>
    <n v="15"/>
    <n v="-15"/>
    <n v="0"/>
    <n v="6000"/>
    <n v="-6000"/>
    <n v="400"/>
  </r>
  <r>
    <n v="6920"/>
    <x v="25"/>
    <n v="29"/>
    <s v="ene"/>
    <n v="2025"/>
    <s v="Salida"/>
    <x v="2"/>
    <x v="3"/>
    <n v="0"/>
    <n v="17"/>
    <n v="-17"/>
    <n v="0"/>
    <n v="39100"/>
    <n v="-39100"/>
    <n v="2300"/>
  </r>
  <r>
    <n v="6921"/>
    <x v="25"/>
    <n v="29"/>
    <s v="ene"/>
    <n v="2025"/>
    <s v="Salida"/>
    <x v="2"/>
    <x v="5"/>
    <n v="0"/>
    <n v="3"/>
    <n v="-3"/>
    <n v="0"/>
    <n v="1350"/>
    <n v="-1350"/>
    <n v="450"/>
  </r>
  <r>
    <n v="6922"/>
    <x v="25"/>
    <n v="29"/>
    <s v="ene"/>
    <n v="2025"/>
    <s v="Salida"/>
    <x v="2"/>
    <x v="0"/>
    <n v="0"/>
    <n v="10"/>
    <n v="-10"/>
    <n v="0"/>
    <n v="7500"/>
    <n v="-7500"/>
    <n v="750"/>
  </r>
  <r>
    <n v="6923"/>
    <x v="25"/>
    <n v="29"/>
    <s v="ene"/>
    <n v="2025"/>
    <s v="Salida"/>
    <x v="2"/>
    <x v="2"/>
    <n v="0"/>
    <n v="12"/>
    <n v="-12"/>
    <n v="0"/>
    <n v="18000"/>
    <n v="-18000"/>
    <n v="1500"/>
  </r>
  <r>
    <n v="6924"/>
    <x v="25"/>
    <n v="29"/>
    <s v="ene"/>
    <n v="2025"/>
    <s v="Salida"/>
    <x v="2"/>
    <x v="4"/>
    <n v="0"/>
    <n v="1"/>
    <n v="-1"/>
    <n v="0"/>
    <n v="70"/>
    <n v="-70"/>
    <n v="70"/>
  </r>
  <r>
    <n v="6925"/>
    <x v="25"/>
    <n v="29"/>
    <s v="ene"/>
    <n v="2025"/>
    <s v="Salida"/>
    <x v="2"/>
    <x v="1"/>
    <n v="0"/>
    <n v="15"/>
    <n v="-15"/>
    <n v="0"/>
    <n v="22500"/>
    <n v="-22500"/>
    <n v="1500"/>
  </r>
  <r>
    <n v="6926"/>
    <x v="25"/>
    <n v="29"/>
    <s v="ene"/>
    <n v="2025"/>
    <s v="Salida"/>
    <x v="2"/>
    <x v="6"/>
    <n v="0"/>
    <n v="17"/>
    <n v="-17"/>
    <n v="0"/>
    <n v="6800"/>
    <n v="-6800"/>
    <n v="400"/>
  </r>
  <r>
    <n v="6927"/>
    <x v="25"/>
    <n v="29"/>
    <s v="ene"/>
    <n v="2025"/>
    <s v="Entrada"/>
    <x v="1"/>
    <x v="3"/>
    <n v="3"/>
    <n v="0"/>
    <n v="3"/>
    <n v="6000"/>
    <n v="0"/>
    <n v="6000"/>
    <n v="2000"/>
  </r>
  <r>
    <n v="6928"/>
    <x v="25"/>
    <n v="29"/>
    <s v="ene"/>
    <n v="2025"/>
    <s v="Salida"/>
    <x v="2"/>
    <x v="5"/>
    <n v="0"/>
    <n v="17"/>
    <n v="-17"/>
    <n v="0"/>
    <n v="7650"/>
    <n v="-7650"/>
    <n v="450"/>
  </r>
  <r>
    <n v="6929"/>
    <x v="25"/>
    <n v="29"/>
    <s v="ene"/>
    <n v="2025"/>
    <s v="Salida"/>
    <x v="2"/>
    <x v="0"/>
    <n v="0"/>
    <n v="3"/>
    <n v="-3"/>
    <n v="0"/>
    <n v="2250"/>
    <n v="-2250"/>
    <n v="750"/>
  </r>
  <r>
    <n v="6930"/>
    <x v="25"/>
    <n v="29"/>
    <s v="ene"/>
    <n v="2025"/>
    <s v="Salida"/>
    <x v="2"/>
    <x v="2"/>
    <n v="0"/>
    <n v="11"/>
    <n v="-11"/>
    <n v="0"/>
    <n v="16500"/>
    <n v="-16500"/>
    <n v="1500"/>
  </r>
  <r>
    <n v="6931"/>
    <x v="25"/>
    <n v="29"/>
    <s v="ene"/>
    <n v="2025"/>
    <s v="Salida"/>
    <x v="2"/>
    <x v="4"/>
    <n v="0"/>
    <n v="3"/>
    <n v="-3"/>
    <n v="0"/>
    <n v="210"/>
    <n v="-210"/>
    <n v="70"/>
  </r>
  <r>
    <n v="6932"/>
    <x v="25"/>
    <n v="29"/>
    <s v="ene"/>
    <n v="2025"/>
    <s v="Entrada"/>
    <x v="1"/>
    <x v="1"/>
    <n v="1"/>
    <n v="0"/>
    <n v="1"/>
    <n v="1200"/>
    <n v="0"/>
    <n v="1200"/>
    <n v="1200"/>
  </r>
  <r>
    <n v="6933"/>
    <x v="25"/>
    <n v="29"/>
    <s v="ene"/>
    <n v="2025"/>
    <s v="Entrada"/>
    <x v="1"/>
    <x v="6"/>
    <n v="3"/>
    <n v="0"/>
    <n v="3"/>
    <n v="900"/>
    <n v="0"/>
    <n v="900"/>
    <n v="300"/>
  </r>
  <r>
    <n v="6934"/>
    <x v="25"/>
    <n v="29"/>
    <s v="ene"/>
    <n v="2025"/>
    <s v="Entrada"/>
    <x v="1"/>
    <x v="3"/>
    <n v="21"/>
    <n v="0"/>
    <n v="21"/>
    <n v="42000"/>
    <n v="0"/>
    <n v="42000"/>
    <n v="2000"/>
  </r>
  <r>
    <n v="6935"/>
    <x v="25"/>
    <n v="29"/>
    <s v="ene"/>
    <n v="2025"/>
    <s v="Salida"/>
    <x v="2"/>
    <x v="5"/>
    <n v="0"/>
    <n v="17"/>
    <n v="-17"/>
    <n v="0"/>
    <n v="7650"/>
    <n v="-7650"/>
    <n v="450"/>
  </r>
  <r>
    <n v="6936"/>
    <x v="25"/>
    <n v="29"/>
    <s v="ene"/>
    <n v="2025"/>
    <s v="Salida"/>
    <x v="2"/>
    <x v="0"/>
    <n v="0"/>
    <n v="17"/>
    <n v="-17"/>
    <n v="0"/>
    <n v="12750"/>
    <n v="-12750"/>
    <n v="750"/>
  </r>
  <r>
    <n v="6937"/>
    <x v="25"/>
    <n v="29"/>
    <s v="ene"/>
    <n v="2025"/>
    <s v="Salida"/>
    <x v="2"/>
    <x v="2"/>
    <n v="0"/>
    <n v="11"/>
    <n v="-11"/>
    <n v="0"/>
    <n v="16500"/>
    <n v="-16500"/>
    <n v="1500"/>
  </r>
  <r>
    <n v="6938"/>
    <x v="25"/>
    <n v="29"/>
    <s v="ene"/>
    <n v="2025"/>
    <s v="Salida"/>
    <x v="2"/>
    <x v="4"/>
    <n v="0"/>
    <n v="17"/>
    <n v="-17"/>
    <n v="0"/>
    <n v="1190"/>
    <n v="-1190"/>
    <n v="70"/>
  </r>
  <r>
    <n v="6939"/>
    <x v="25"/>
    <n v="29"/>
    <s v="ene"/>
    <n v="2025"/>
    <s v="Entrada"/>
    <x v="1"/>
    <x v="1"/>
    <n v="2"/>
    <n v="0"/>
    <n v="2"/>
    <n v="2400"/>
    <n v="0"/>
    <n v="2400"/>
    <n v="1200"/>
  </r>
  <r>
    <n v="6940"/>
    <x v="25"/>
    <n v="29"/>
    <s v="ene"/>
    <n v="2025"/>
    <s v="Entrada"/>
    <x v="1"/>
    <x v="6"/>
    <n v="9"/>
    <n v="0"/>
    <n v="9"/>
    <n v="2700"/>
    <n v="0"/>
    <n v="2700"/>
    <n v="300"/>
  </r>
  <r>
    <n v="6941"/>
    <x v="25"/>
    <n v="29"/>
    <s v="ene"/>
    <n v="2025"/>
    <s v="Salida"/>
    <x v="2"/>
    <x v="3"/>
    <n v="0"/>
    <n v="5"/>
    <n v="-5"/>
    <n v="0"/>
    <n v="11500"/>
    <n v="-11500"/>
    <n v="2300"/>
  </r>
  <r>
    <n v="6942"/>
    <x v="25"/>
    <n v="29"/>
    <s v="ene"/>
    <n v="2025"/>
    <s v="Entrada"/>
    <x v="1"/>
    <x v="5"/>
    <n v="3"/>
    <n v="0"/>
    <n v="3"/>
    <n v="1440"/>
    <n v="0"/>
    <n v="1440"/>
    <n v="480"/>
  </r>
  <r>
    <n v="6943"/>
    <x v="25"/>
    <n v="29"/>
    <s v="ene"/>
    <n v="2025"/>
    <s v="Entrada"/>
    <x v="1"/>
    <x v="0"/>
    <n v="9"/>
    <n v="0"/>
    <n v="9"/>
    <n v="5850"/>
    <n v="0"/>
    <n v="5850"/>
    <n v="650"/>
  </r>
  <r>
    <n v="6944"/>
    <x v="25"/>
    <n v="29"/>
    <s v="ene"/>
    <n v="2025"/>
    <s v="Salida"/>
    <x v="2"/>
    <x v="2"/>
    <n v="0"/>
    <n v="3"/>
    <n v="-3"/>
    <n v="0"/>
    <n v="4500"/>
    <n v="-4500"/>
    <n v="1500"/>
  </r>
  <r>
    <n v="6945"/>
    <x v="25"/>
    <n v="29"/>
    <s v="ene"/>
    <n v="2025"/>
    <s v="Entrada"/>
    <x v="1"/>
    <x v="4"/>
    <n v="6"/>
    <n v="0"/>
    <n v="6"/>
    <n v="300"/>
    <n v="0"/>
    <n v="300"/>
    <n v="50"/>
  </r>
  <r>
    <n v="6946"/>
    <x v="25"/>
    <n v="29"/>
    <s v="ene"/>
    <n v="2025"/>
    <s v="Salida"/>
    <x v="2"/>
    <x v="1"/>
    <n v="0"/>
    <n v="16"/>
    <n v="-16"/>
    <n v="0"/>
    <n v="24000"/>
    <n v="-24000"/>
    <n v="1500"/>
  </r>
  <r>
    <n v="6947"/>
    <x v="25"/>
    <n v="29"/>
    <s v="ene"/>
    <n v="2025"/>
    <s v="Entrada"/>
    <x v="1"/>
    <x v="6"/>
    <n v="20"/>
    <n v="0"/>
    <n v="20"/>
    <n v="6000"/>
    <n v="0"/>
    <n v="6000"/>
    <n v="300"/>
  </r>
  <r>
    <n v="6948"/>
    <x v="25"/>
    <n v="29"/>
    <s v="ene"/>
    <n v="2025"/>
    <s v="Salida"/>
    <x v="2"/>
    <x v="3"/>
    <n v="0"/>
    <n v="14"/>
    <n v="-14"/>
    <n v="0"/>
    <n v="32200"/>
    <n v="-32200"/>
    <n v="2300"/>
  </r>
  <r>
    <n v="6949"/>
    <x v="25"/>
    <n v="29"/>
    <s v="ene"/>
    <n v="2025"/>
    <s v="Entrada"/>
    <x v="1"/>
    <x v="5"/>
    <n v="12"/>
    <n v="0"/>
    <n v="12"/>
    <n v="5760"/>
    <n v="0"/>
    <n v="5760"/>
    <n v="480"/>
  </r>
  <r>
    <n v="6950"/>
    <x v="25"/>
    <n v="29"/>
    <s v="ene"/>
    <n v="2025"/>
    <s v="Entrada"/>
    <x v="1"/>
    <x v="0"/>
    <n v="3"/>
    <n v="0"/>
    <n v="3"/>
    <n v="1950"/>
    <n v="0"/>
    <n v="1950"/>
    <n v="650"/>
  </r>
  <r>
    <n v="6951"/>
    <x v="25"/>
    <n v="29"/>
    <s v="ene"/>
    <n v="2025"/>
    <s v="Salida"/>
    <x v="2"/>
    <x v="2"/>
    <n v="0"/>
    <n v="17"/>
    <n v="-17"/>
    <n v="0"/>
    <n v="25500"/>
    <n v="-25500"/>
    <n v="1500"/>
  </r>
  <r>
    <n v="6952"/>
    <x v="25"/>
    <n v="29"/>
    <s v="ene"/>
    <n v="2025"/>
    <s v="Salida"/>
    <x v="2"/>
    <x v="4"/>
    <n v="0"/>
    <n v="10"/>
    <n v="-10"/>
    <n v="0"/>
    <n v="700"/>
    <n v="-700"/>
    <n v="70"/>
  </r>
  <r>
    <n v="6953"/>
    <x v="25"/>
    <n v="29"/>
    <s v="ene"/>
    <n v="2025"/>
    <s v="Entrada"/>
    <x v="1"/>
    <x v="1"/>
    <n v="3"/>
    <n v="0"/>
    <n v="3"/>
    <n v="3600"/>
    <n v="0"/>
    <n v="3600"/>
    <n v="1200"/>
  </r>
  <r>
    <n v="6954"/>
    <x v="25"/>
    <n v="29"/>
    <s v="ene"/>
    <n v="2025"/>
    <s v="Entrada"/>
    <x v="1"/>
    <x v="6"/>
    <n v="4"/>
    <n v="0"/>
    <n v="4"/>
    <n v="1200"/>
    <n v="0"/>
    <n v="1200"/>
    <n v="300"/>
  </r>
  <r>
    <n v="6955"/>
    <x v="25"/>
    <n v="29"/>
    <s v="ene"/>
    <n v="2025"/>
    <s v="Salida"/>
    <x v="2"/>
    <x v="3"/>
    <n v="0"/>
    <n v="10"/>
    <n v="-10"/>
    <n v="0"/>
    <n v="23000"/>
    <n v="-23000"/>
    <n v="2300"/>
  </r>
  <r>
    <n v="6956"/>
    <x v="25"/>
    <n v="29"/>
    <s v="ene"/>
    <n v="2025"/>
    <s v="Entrada"/>
    <x v="1"/>
    <x v="5"/>
    <n v="21"/>
    <n v="0"/>
    <n v="21"/>
    <n v="10080"/>
    <n v="0"/>
    <n v="10080"/>
    <n v="480"/>
  </r>
  <r>
    <n v="6957"/>
    <x v="25"/>
    <n v="29"/>
    <s v="ene"/>
    <n v="2025"/>
    <s v="Entrada"/>
    <x v="1"/>
    <x v="0"/>
    <n v="5"/>
    <n v="0"/>
    <n v="5"/>
    <n v="3250"/>
    <n v="0"/>
    <n v="3250"/>
    <n v="650"/>
  </r>
  <r>
    <n v="6958"/>
    <x v="25"/>
    <n v="29"/>
    <s v="ene"/>
    <n v="2025"/>
    <s v="Salida"/>
    <x v="2"/>
    <x v="2"/>
    <n v="0"/>
    <n v="17"/>
    <n v="-17"/>
    <n v="0"/>
    <n v="25500"/>
    <n v="-25500"/>
    <n v="1500"/>
  </r>
  <r>
    <n v="6959"/>
    <x v="25"/>
    <n v="29"/>
    <s v="ene"/>
    <n v="2025"/>
    <s v="Entrada"/>
    <x v="1"/>
    <x v="4"/>
    <n v="6"/>
    <n v="0"/>
    <n v="6"/>
    <n v="300"/>
    <n v="0"/>
    <n v="300"/>
    <n v="50"/>
  </r>
  <r>
    <n v="6960"/>
    <x v="25"/>
    <n v="29"/>
    <s v="ene"/>
    <n v="2025"/>
    <s v="Salida"/>
    <x v="2"/>
    <x v="1"/>
    <n v="0"/>
    <n v="14"/>
    <n v="-14"/>
    <n v="0"/>
    <n v="21000"/>
    <n v="-21000"/>
    <n v="1500"/>
  </r>
  <r>
    <n v="6961"/>
    <x v="25"/>
    <n v="29"/>
    <s v="ene"/>
    <n v="2025"/>
    <s v="Entrada"/>
    <x v="1"/>
    <x v="6"/>
    <n v="22"/>
    <n v="0"/>
    <n v="22"/>
    <n v="6600"/>
    <n v="0"/>
    <n v="6600"/>
    <n v="300"/>
  </r>
  <r>
    <n v="6962"/>
    <x v="25"/>
    <n v="29"/>
    <s v="ene"/>
    <n v="2025"/>
    <s v="Entrada"/>
    <x v="1"/>
    <x v="3"/>
    <n v="3"/>
    <n v="0"/>
    <n v="3"/>
    <n v="6000"/>
    <n v="0"/>
    <n v="6000"/>
    <n v="2000"/>
  </r>
  <r>
    <n v="6963"/>
    <x v="25"/>
    <n v="29"/>
    <s v="ene"/>
    <n v="2025"/>
    <s v="Entrada"/>
    <x v="1"/>
    <x v="5"/>
    <n v="8"/>
    <n v="0"/>
    <n v="8"/>
    <n v="3840"/>
    <n v="0"/>
    <n v="3840"/>
    <n v="480"/>
  </r>
  <r>
    <n v="6964"/>
    <x v="25"/>
    <n v="29"/>
    <s v="ene"/>
    <n v="2025"/>
    <s v="Entrada"/>
    <x v="1"/>
    <x v="0"/>
    <n v="9"/>
    <n v="0"/>
    <n v="9"/>
    <n v="5850"/>
    <n v="0"/>
    <n v="5850"/>
    <n v="650"/>
  </r>
  <r>
    <n v="6965"/>
    <x v="25"/>
    <n v="29"/>
    <s v="ene"/>
    <n v="2025"/>
    <s v="Entrada"/>
    <x v="1"/>
    <x v="2"/>
    <n v="3"/>
    <n v="0"/>
    <n v="3"/>
    <n v="3600"/>
    <n v="0"/>
    <n v="3600"/>
    <n v="1200"/>
  </r>
  <r>
    <n v="6966"/>
    <x v="25"/>
    <n v="29"/>
    <s v="ene"/>
    <n v="2025"/>
    <s v="Entrada"/>
    <x v="1"/>
    <x v="4"/>
    <n v="3"/>
    <n v="0"/>
    <n v="3"/>
    <n v="150"/>
    <n v="0"/>
    <n v="150"/>
    <n v="50"/>
  </r>
  <r>
    <n v="6967"/>
    <x v="25"/>
    <n v="29"/>
    <s v="ene"/>
    <n v="2025"/>
    <s v="Entrada"/>
    <x v="1"/>
    <x v="1"/>
    <n v="6"/>
    <n v="0"/>
    <n v="6"/>
    <n v="7200"/>
    <n v="0"/>
    <n v="7200"/>
    <n v="1200"/>
  </r>
  <r>
    <n v="6968"/>
    <x v="25"/>
    <n v="29"/>
    <s v="ene"/>
    <n v="2025"/>
    <s v="Entrada"/>
    <x v="1"/>
    <x v="6"/>
    <n v="3"/>
    <n v="0"/>
    <n v="3"/>
    <n v="900"/>
    <n v="0"/>
    <n v="900"/>
    <n v="300"/>
  </r>
  <r>
    <n v="6969"/>
    <x v="25"/>
    <n v="29"/>
    <s v="ene"/>
    <n v="2025"/>
    <s v="Entrada"/>
    <x v="1"/>
    <x v="3"/>
    <n v="5"/>
    <n v="0"/>
    <n v="5"/>
    <n v="10000"/>
    <n v="0"/>
    <n v="10000"/>
    <n v="2000"/>
  </r>
  <r>
    <n v="6970"/>
    <x v="25"/>
    <n v="29"/>
    <s v="ene"/>
    <n v="2025"/>
    <s v="Salida"/>
    <x v="2"/>
    <x v="5"/>
    <n v="0"/>
    <n v="10"/>
    <n v="-10"/>
    <n v="0"/>
    <n v="4500"/>
    <n v="-4500"/>
    <n v="450"/>
  </r>
  <r>
    <n v="6971"/>
    <x v="25"/>
    <n v="29"/>
    <s v="ene"/>
    <n v="2025"/>
    <s v="Entrada"/>
    <x v="1"/>
    <x v="0"/>
    <n v="3"/>
    <n v="0"/>
    <n v="3"/>
    <n v="1950"/>
    <n v="0"/>
    <n v="1950"/>
    <n v="650"/>
  </r>
  <r>
    <n v="6972"/>
    <x v="25"/>
    <n v="29"/>
    <s v="ene"/>
    <n v="2025"/>
    <s v="Salida"/>
    <x v="2"/>
    <x v="2"/>
    <n v="0"/>
    <n v="11"/>
    <n v="-11"/>
    <n v="0"/>
    <n v="16500"/>
    <n v="-16500"/>
    <n v="1500"/>
  </r>
  <r>
    <n v="6973"/>
    <x v="25"/>
    <n v="29"/>
    <s v="ene"/>
    <n v="2025"/>
    <s v="Entrada"/>
    <x v="1"/>
    <x v="4"/>
    <n v="13"/>
    <n v="0"/>
    <n v="13"/>
    <n v="650"/>
    <n v="0"/>
    <n v="650"/>
    <n v="50"/>
  </r>
  <r>
    <n v="6974"/>
    <x v="25"/>
    <n v="29"/>
    <s v="ene"/>
    <n v="2025"/>
    <s v="Salida"/>
    <x v="2"/>
    <x v="1"/>
    <n v="0"/>
    <n v="17"/>
    <n v="-17"/>
    <n v="0"/>
    <n v="25500"/>
    <n v="-25500"/>
    <n v="1500"/>
  </r>
  <r>
    <n v="6975"/>
    <x v="25"/>
    <n v="29"/>
    <s v="ene"/>
    <n v="2025"/>
    <s v="Entrada"/>
    <x v="1"/>
    <x v="6"/>
    <n v="3"/>
    <n v="0"/>
    <n v="3"/>
    <n v="900"/>
    <n v="0"/>
    <n v="900"/>
    <n v="300"/>
  </r>
  <r>
    <n v="6976"/>
    <x v="25"/>
    <n v="29"/>
    <s v="ene"/>
    <n v="2025"/>
    <s v="Entrada"/>
    <x v="1"/>
    <x v="3"/>
    <n v="5"/>
    <n v="0"/>
    <n v="5"/>
    <n v="10000"/>
    <n v="0"/>
    <n v="10000"/>
    <n v="2000"/>
  </r>
  <r>
    <n v="6977"/>
    <x v="25"/>
    <n v="29"/>
    <s v="ene"/>
    <n v="2025"/>
    <s v="Entrada"/>
    <x v="1"/>
    <x v="5"/>
    <n v="9"/>
    <n v="0"/>
    <n v="9"/>
    <n v="4320"/>
    <n v="0"/>
    <n v="4320"/>
    <n v="480"/>
  </r>
  <r>
    <n v="6978"/>
    <x v="25"/>
    <n v="29"/>
    <s v="ene"/>
    <n v="2025"/>
    <s v="Salida"/>
    <x v="2"/>
    <x v="0"/>
    <n v="0"/>
    <n v="16"/>
    <n v="-16"/>
    <n v="0"/>
    <n v="12000"/>
    <n v="-12000"/>
    <n v="750"/>
  </r>
  <r>
    <n v="6979"/>
    <x v="25"/>
    <n v="29"/>
    <s v="ene"/>
    <n v="2025"/>
    <s v="Salida"/>
    <x v="2"/>
    <x v="2"/>
    <n v="0"/>
    <n v="18"/>
    <n v="-18"/>
    <n v="0"/>
    <n v="27000"/>
    <n v="-27000"/>
    <n v="1500"/>
  </r>
  <r>
    <n v="6980"/>
    <x v="25"/>
    <n v="29"/>
    <s v="ene"/>
    <n v="2025"/>
    <s v="Entrada"/>
    <x v="1"/>
    <x v="4"/>
    <n v="13"/>
    <n v="0"/>
    <n v="13"/>
    <n v="650"/>
    <n v="0"/>
    <n v="650"/>
    <n v="50"/>
  </r>
  <r>
    <n v="6981"/>
    <x v="25"/>
    <n v="29"/>
    <s v="ene"/>
    <n v="2025"/>
    <s v="Salida"/>
    <x v="2"/>
    <x v="1"/>
    <n v="0"/>
    <n v="12"/>
    <n v="-12"/>
    <n v="0"/>
    <n v="18000"/>
    <n v="-18000"/>
    <n v="1500"/>
  </r>
  <r>
    <n v="6982"/>
    <x v="26"/>
    <n v="30"/>
    <s v="ene"/>
    <n v="2025"/>
    <s v="Entrada"/>
    <x v="1"/>
    <x v="6"/>
    <n v="3"/>
    <n v="0"/>
    <n v="3"/>
    <n v="900"/>
    <n v="0"/>
    <n v="900"/>
    <n v="300"/>
  </r>
  <r>
    <n v="6983"/>
    <x v="26"/>
    <n v="30"/>
    <s v="ene"/>
    <n v="2025"/>
    <s v="Entrada"/>
    <x v="1"/>
    <x v="3"/>
    <n v="3"/>
    <n v="0"/>
    <n v="3"/>
    <n v="6000"/>
    <n v="0"/>
    <n v="6000"/>
    <n v="2000"/>
  </r>
  <r>
    <n v="6984"/>
    <x v="26"/>
    <n v="30"/>
    <s v="ene"/>
    <n v="2025"/>
    <s v="Salida"/>
    <x v="2"/>
    <x v="5"/>
    <n v="0"/>
    <n v="11"/>
    <n v="-11"/>
    <n v="0"/>
    <n v="4950"/>
    <n v="-4950"/>
    <n v="450"/>
  </r>
  <r>
    <n v="6985"/>
    <x v="26"/>
    <n v="30"/>
    <s v="ene"/>
    <n v="2025"/>
    <s v="Entrada"/>
    <x v="1"/>
    <x v="0"/>
    <n v="18"/>
    <n v="0"/>
    <n v="18"/>
    <n v="11700"/>
    <n v="0"/>
    <n v="11700"/>
    <n v="650"/>
  </r>
  <r>
    <n v="6986"/>
    <x v="26"/>
    <n v="30"/>
    <s v="ene"/>
    <n v="2025"/>
    <s v="Entrada"/>
    <x v="1"/>
    <x v="2"/>
    <n v="4"/>
    <n v="0"/>
    <n v="4"/>
    <n v="4800"/>
    <n v="0"/>
    <n v="4800"/>
    <n v="1200"/>
  </r>
  <r>
    <n v="6987"/>
    <x v="26"/>
    <n v="30"/>
    <s v="ene"/>
    <n v="2025"/>
    <s v="Salida"/>
    <x v="2"/>
    <x v="4"/>
    <n v="0"/>
    <n v="2"/>
    <n v="-2"/>
    <n v="0"/>
    <n v="140"/>
    <n v="-140"/>
    <n v="70"/>
  </r>
  <r>
    <n v="6988"/>
    <x v="26"/>
    <n v="30"/>
    <s v="ene"/>
    <n v="2025"/>
    <s v="Entrada"/>
    <x v="1"/>
    <x v="1"/>
    <n v="14"/>
    <n v="0"/>
    <n v="14"/>
    <n v="16800"/>
    <n v="0"/>
    <n v="16800"/>
    <n v="1200"/>
  </r>
  <r>
    <n v="6989"/>
    <x v="26"/>
    <n v="30"/>
    <s v="ene"/>
    <n v="2025"/>
    <s v="Entrada"/>
    <x v="1"/>
    <x v="6"/>
    <n v="3"/>
    <n v="0"/>
    <n v="3"/>
    <n v="900"/>
    <n v="0"/>
    <n v="900"/>
    <n v="300"/>
  </r>
  <r>
    <n v="6990"/>
    <x v="26"/>
    <n v="30"/>
    <s v="ene"/>
    <n v="2025"/>
    <s v="Entrada"/>
    <x v="1"/>
    <x v="3"/>
    <n v="2"/>
    <n v="0"/>
    <n v="2"/>
    <n v="4000"/>
    <n v="0"/>
    <n v="4000"/>
    <n v="2000"/>
  </r>
  <r>
    <n v="6991"/>
    <x v="26"/>
    <n v="30"/>
    <s v="ene"/>
    <n v="2025"/>
    <s v="Salida"/>
    <x v="2"/>
    <x v="5"/>
    <n v="0"/>
    <n v="1"/>
    <n v="-1"/>
    <n v="0"/>
    <n v="450"/>
    <n v="-450"/>
    <n v="450"/>
  </r>
  <r>
    <n v="6992"/>
    <x v="26"/>
    <n v="30"/>
    <s v="ene"/>
    <n v="2025"/>
    <s v="Salida"/>
    <x v="2"/>
    <x v="0"/>
    <n v="0"/>
    <n v="16"/>
    <n v="-16"/>
    <n v="0"/>
    <n v="12000"/>
    <n v="-12000"/>
    <n v="750"/>
  </r>
  <r>
    <n v="6993"/>
    <x v="26"/>
    <n v="30"/>
    <s v="ene"/>
    <n v="2025"/>
    <s v="Salida"/>
    <x v="2"/>
    <x v="2"/>
    <n v="0"/>
    <n v="17"/>
    <n v="-17"/>
    <n v="0"/>
    <n v="25500"/>
    <n v="-25500"/>
    <n v="1500"/>
  </r>
  <r>
    <n v="6994"/>
    <x v="26"/>
    <n v="30"/>
    <s v="ene"/>
    <n v="2025"/>
    <s v="Salida"/>
    <x v="2"/>
    <x v="4"/>
    <n v="0"/>
    <n v="2"/>
    <n v="-2"/>
    <n v="0"/>
    <n v="140"/>
    <n v="-140"/>
    <n v="70"/>
  </r>
  <r>
    <n v="6995"/>
    <x v="26"/>
    <n v="30"/>
    <s v="ene"/>
    <n v="2025"/>
    <s v="Entrada"/>
    <x v="1"/>
    <x v="1"/>
    <n v="2"/>
    <n v="0"/>
    <n v="2"/>
    <n v="2400"/>
    <n v="0"/>
    <n v="2400"/>
    <n v="1200"/>
  </r>
  <r>
    <n v="6996"/>
    <x v="26"/>
    <n v="30"/>
    <s v="ene"/>
    <n v="2025"/>
    <s v="Entrada"/>
    <x v="1"/>
    <x v="6"/>
    <n v="13"/>
    <n v="0"/>
    <n v="13"/>
    <n v="3900"/>
    <n v="0"/>
    <n v="3900"/>
    <n v="300"/>
  </r>
  <r>
    <n v="6997"/>
    <x v="26"/>
    <n v="30"/>
    <s v="ene"/>
    <n v="2025"/>
    <s v="Entrada"/>
    <x v="1"/>
    <x v="3"/>
    <n v="12"/>
    <n v="0"/>
    <n v="12"/>
    <n v="24000"/>
    <n v="0"/>
    <n v="24000"/>
    <n v="2000"/>
  </r>
  <r>
    <n v="6998"/>
    <x v="26"/>
    <n v="30"/>
    <s v="ene"/>
    <n v="2025"/>
    <s v="Salida"/>
    <x v="2"/>
    <x v="5"/>
    <n v="0"/>
    <n v="3"/>
    <n v="-3"/>
    <n v="0"/>
    <n v="1350"/>
    <n v="-1350"/>
    <n v="450"/>
  </r>
  <r>
    <n v="6999"/>
    <x v="26"/>
    <n v="30"/>
    <s v="ene"/>
    <n v="2025"/>
    <s v="Entrada"/>
    <x v="1"/>
    <x v="0"/>
    <n v="3"/>
    <n v="0"/>
    <n v="3"/>
    <n v="1950"/>
    <n v="0"/>
    <n v="1950"/>
    <n v="650"/>
  </r>
  <r>
    <n v="7000"/>
    <x v="26"/>
    <n v="30"/>
    <s v="ene"/>
    <n v="2025"/>
    <s v="Entrada"/>
    <x v="1"/>
    <x v="2"/>
    <n v="12"/>
    <n v="0"/>
    <n v="12"/>
    <n v="14400"/>
    <n v="0"/>
    <n v="14400"/>
    <n v="1200"/>
  </r>
  <r>
    <n v="7001"/>
    <x v="26"/>
    <n v="30"/>
    <s v="ene"/>
    <n v="2025"/>
    <s v="Salida"/>
    <x v="2"/>
    <x v="4"/>
    <n v="0"/>
    <n v="4"/>
    <n v="-4"/>
    <n v="0"/>
    <n v="280"/>
    <n v="-280"/>
    <n v="70"/>
  </r>
  <r>
    <n v="7002"/>
    <x v="26"/>
    <n v="30"/>
    <s v="ene"/>
    <n v="2025"/>
    <s v="Entrada"/>
    <x v="1"/>
    <x v="1"/>
    <n v="18"/>
    <n v="0"/>
    <n v="18"/>
    <n v="21600"/>
    <n v="0"/>
    <n v="21600"/>
    <n v="1200"/>
  </r>
  <r>
    <n v="7003"/>
    <x v="26"/>
    <n v="30"/>
    <s v="ene"/>
    <n v="2025"/>
    <s v="Entrada"/>
    <x v="1"/>
    <x v="6"/>
    <n v="3"/>
    <n v="0"/>
    <n v="3"/>
    <n v="900"/>
    <n v="0"/>
    <n v="900"/>
    <n v="300"/>
  </r>
  <r>
    <n v="7004"/>
    <x v="26"/>
    <n v="30"/>
    <s v="ene"/>
    <n v="2025"/>
    <s v="Entrada"/>
    <x v="1"/>
    <x v="3"/>
    <n v="2"/>
    <n v="0"/>
    <n v="2"/>
    <n v="4000"/>
    <n v="0"/>
    <n v="4000"/>
    <n v="2000"/>
  </r>
  <r>
    <n v="7005"/>
    <x v="26"/>
    <n v="30"/>
    <s v="ene"/>
    <n v="2025"/>
    <s v="Salida"/>
    <x v="2"/>
    <x v="5"/>
    <n v="0"/>
    <n v="20"/>
    <n v="-20"/>
    <n v="0"/>
    <n v="9000"/>
    <n v="-9000"/>
    <n v="450"/>
  </r>
  <r>
    <n v="7006"/>
    <x v="26"/>
    <n v="30"/>
    <s v="ene"/>
    <n v="2025"/>
    <s v="Entrada"/>
    <x v="1"/>
    <x v="0"/>
    <n v="3"/>
    <n v="0"/>
    <n v="3"/>
    <n v="1950"/>
    <n v="0"/>
    <n v="1950"/>
    <n v="650"/>
  </r>
  <r>
    <n v="7007"/>
    <x v="26"/>
    <n v="30"/>
    <s v="ene"/>
    <n v="2025"/>
    <s v="Salida"/>
    <x v="2"/>
    <x v="2"/>
    <n v="0"/>
    <n v="11"/>
    <n v="-11"/>
    <n v="0"/>
    <n v="16500"/>
    <n v="-16500"/>
    <n v="1500"/>
  </r>
  <r>
    <n v="7008"/>
    <x v="26"/>
    <n v="30"/>
    <s v="ene"/>
    <n v="2025"/>
    <s v="Salida"/>
    <x v="2"/>
    <x v="4"/>
    <n v="0"/>
    <n v="2"/>
    <n v="-2"/>
    <n v="0"/>
    <n v="140"/>
    <n v="-140"/>
    <n v="70"/>
  </r>
  <r>
    <n v="7009"/>
    <x v="26"/>
    <n v="30"/>
    <s v="ene"/>
    <n v="2025"/>
    <s v="Entrada"/>
    <x v="1"/>
    <x v="1"/>
    <n v="15"/>
    <n v="0"/>
    <n v="15"/>
    <n v="18000"/>
    <n v="0"/>
    <n v="18000"/>
    <n v="1200"/>
  </r>
  <r>
    <n v="7010"/>
    <x v="26"/>
    <n v="30"/>
    <s v="ene"/>
    <n v="2025"/>
    <s v="Entrada"/>
    <x v="1"/>
    <x v="6"/>
    <n v="8"/>
    <n v="0"/>
    <n v="8"/>
    <n v="2400"/>
    <n v="0"/>
    <n v="2400"/>
    <n v="300"/>
  </r>
  <r>
    <n v="7011"/>
    <x v="26"/>
    <n v="30"/>
    <s v="ene"/>
    <n v="2025"/>
    <s v="Salida"/>
    <x v="2"/>
    <x v="3"/>
    <n v="0"/>
    <n v="10"/>
    <n v="-10"/>
    <n v="0"/>
    <n v="23000"/>
    <n v="-23000"/>
    <n v="2300"/>
  </r>
  <r>
    <n v="7012"/>
    <x v="26"/>
    <n v="30"/>
    <s v="ene"/>
    <n v="2025"/>
    <s v="Salida"/>
    <x v="2"/>
    <x v="5"/>
    <n v="0"/>
    <n v="4"/>
    <n v="-4"/>
    <n v="0"/>
    <n v="1800"/>
    <n v="-1800"/>
    <n v="450"/>
  </r>
  <r>
    <n v="7013"/>
    <x v="26"/>
    <n v="30"/>
    <s v="ene"/>
    <n v="2025"/>
    <s v="Salida"/>
    <x v="2"/>
    <x v="0"/>
    <n v="0"/>
    <n v="2"/>
    <n v="-2"/>
    <n v="0"/>
    <n v="1500"/>
    <n v="-1500"/>
    <n v="750"/>
  </r>
  <r>
    <n v="7014"/>
    <x v="26"/>
    <n v="30"/>
    <s v="ene"/>
    <n v="2025"/>
    <s v="Salida"/>
    <x v="2"/>
    <x v="2"/>
    <n v="0"/>
    <n v="3"/>
    <n v="-3"/>
    <n v="0"/>
    <n v="4500"/>
    <n v="-4500"/>
    <n v="1500"/>
  </r>
  <r>
    <n v="7015"/>
    <x v="26"/>
    <n v="30"/>
    <s v="ene"/>
    <n v="2025"/>
    <s v="Salida"/>
    <x v="2"/>
    <x v="4"/>
    <n v="0"/>
    <n v="17"/>
    <n v="-17"/>
    <n v="0"/>
    <n v="1190"/>
    <n v="-1190"/>
    <n v="70"/>
  </r>
  <r>
    <n v="7016"/>
    <x v="26"/>
    <n v="30"/>
    <s v="ene"/>
    <n v="2025"/>
    <s v="Salida"/>
    <x v="2"/>
    <x v="1"/>
    <n v="0"/>
    <n v="10"/>
    <n v="-10"/>
    <n v="0"/>
    <n v="15000"/>
    <n v="-15000"/>
    <n v="1500"/>
  </r>
  <r>
    <n v="7017"/>
    <x v="26"/>
    <n v="30"/>
    <s v="ene"/>
    <n v="2025"/>
    <s v="Entrada"/>
    <x v="1"/>
    <x v="6"/>
    <n v="18"/>
    <n v="0"/>
    <n v="18"/>
    <n v="5400"/>
    <n v="0"/>
    <n v="5400"/>
    <n v="300"/>
  </r>
  <r>
    <n v="7018"/>
    <x v="26"/>
    <n v="30"/>
    <s v="ene"/>
    <n v="2025"/>
    <s v="Salida"/>
    <x v="2"/>
    <x v="3"/>
    <n v="0"/>
    <n v="15"/>
    <n v="-15"/>
    <n v="0"/>
    <n v="34500"/>
    <n v="-34500"/>
    <n v="2300"/>
  </r>
  <r>
    <n v="7019"/>
    <x v="26"/>
    <n v="30"/>
    <s v="ene"/>
    <n v="2025"/>
    <s v="Entrada"/>
    <x v="1"/>
    <x v="5"/>
    <n v="15"/>
    <n v="0"/>
    <n v="15"/>
    <n v="7200"/>
    <n v="0"/>
    <n v="7200"/>
    <n v="480"/>
  </r>
  <r>
    <n v="7020"/>
    <x v="26"/>
    <n v="30"/>
    <s v="ene"/>
    <n v="2025"/>
    <s v="Salida"/>
    <x v="2"/>
    <x v="0"/>
    <n v="0"/>
    <n v="17"/>
    <n v="-17"/>
    <n v="0"/>
    <n v="12750"/>
    <n v="-12750"/>
    <n v="750"/>
  </r>
  <r>
    <n v="7021"/>
    <x v="26"/>
    <n v="30"/>
    <s v="ene"/>
    <n v="2025"/>
    <s v="Entrada"/>
    <x v="1"/>
    <x v="2"/>
    <n v="16"/>
    <n v="0"/>
    <n v="16"/>
    <n v="19200"/>
    <n v="0"/>
    <n v="19200"/>
    <n v="1200"/>
  </r>
  <r>
    <n v="7022"/>
    <x v="26"/>
    <n v="30"/>
    <s v="ene"/>
    <n v="2025"/>
    <s v="Entrada"/>
    <x v="1"/>
    <x v="4"/>
    <n v="17"/>
    <n v="0"/>
    <n v="17"/>
    <n v="850"/>
    <n v="0"/>
    <n v="850"/>
    <n v="50"/>
  </r>
  <r>
    <n v="7023"/>
    <x v="26"/>
    <n v="30"/>
    <s v="ene"/>
    <n v="2025"/>
    <s v="Salida"/>
    <x v="2"/>
    <x v="1"/>
    <n v="0"/>
    <n v="14"/>
    <n v="-14"/>
    <n v="0"/>
    <n v="21000"/>
    <n v="-21000"/>
    <n v="1500"/>
  </r>
  <r>
    <n v="7024"/>
    <x v="26"/>
    <n v="30"/>
    <s v="ene"/>
    <n v="2025"/>
    <s v="Salida"/>
    <x v="2"/>
    <x v="6"/>
    <n v="0"/>
    <n v="17"/>
    <n v="-17"/>
    <n v="0"/>
    <n v="6800"/>
    <n v="-6800"/>
    <n v="400"/>
  </r>
  <r>
    <n v="7025"/>
    <x v="26"/>
    <n v="30"/>
    <s v="ene"/>
    <n v="2025"/>
    <s v="Entrada"/>
    <x v="1"/>
    <x v="3"/>
    <n v="5"/>
    <n v="0"/>
    <n v="5"/>
    <n v="10000"/>
    <n v="0"/>
    <n v="10000"/>
    <n v="2000"/>
  </r>
  <r>
    <n v="7026"/>
    <x v="26"/>
    <n v="30"/>
    <s v="ene"/>
    <n v="2025"/>
    <s v="Entrada"/>
    <x v="1"/>
    <x v="5"/>
    <n v="3"/>
    <n v="0"/>
    <n v="3"/>
    <n v="1440"/>
    <n v="0"/>
    <n v="1440"/>
    <n v="480"/>
  </r>
  <r>
    <n v="7027"/>
    <x v="26"/>
    <n v="30"/>
    <s v="ene"/>
    <n v="2025"/>
    <s v="Salida"/>
    <x v="2"/>
    <x v="0"/>
    <n v="0"/>
    <n v="13"/>
    <n v="-13"/>
    <n v="0"/>
    <n v="9750"/>
    <n v="-9750"/>
    <n v="750"/>
  </r>
  <r>
    <n v="7028"/>
    <x v="26"/>
    <n v="30"/>
    <s v="ene"/>
    <n v="2025"/>
    <s v="Salida"/>
    <x v="2"/>
    <x v="2"/>
    <n v="0"/>
    <n v="2"/>
    <n v="-2"/>
    <n v="0"/>
    <n v="3000"/>
    <n v="-3000"/>
    <n v="1500"/>
  </r>
  <r>
    <n v="7029"/>
    <x v="26"/>
    <n v="30"/>
    <s v="ene"/>
    <n v="2025"/>
    <s v="Salida"/>
    <x v="2"/>
    <x v="4"/>
    <n v="0"/>
    <n v="4"/>
    <n v="-4"/>
    <n v="0"/>
    <n v="280"/>
    <n v="-280"/>
    <n v="70"/>
  </r>
  <r>
    <n v="7030"/>
    <x v="26"/>
    <n v="30"/>
    <s v="ene"/>
    <n v="2025"/>
    <s v="Entrada"/>
    <x v="1"/>
    <x v="1"/>
    <n v="6"/>
    <n v="0"/>
    <n v="6"/>
    <n v="7200"/>
    <n v="0"/>
    <n v="7200"/>
    <n v="1200"/>
  </r>
  <r>
    <n v="7031"/>
    <x v="26"/>
    <n v="30"/>
    <s v="ene"/>
    <n v="2025"/>
    <s v="Salida"/>
    <x v="2"/>
    <x v="6"/>
    <n v="0"/>
    <n v="1"/>
    <n v="-1"/>
    <n v="0"/>
    <n v="400"/>
    <n v="-400"/>
    <n v="400"/>
  </r>
  <r>
    <n v="7032"/>
    <x v="26"/>
    <n v="30"/>
    <s v="ene"/>
    <n v="2025"/>
    <s v="Salida"/>
    <x v="2"/>
    <x v="3"/>
    <n v="0"/>
    <n v="17"/>
    <n v="-17"/>
    <n v="0"/>
    <n v="39100"/>
    <n v="-39100"/>
    <n v="2300"/>
  </r>
  <r>
    <n v="7033"/>
    <x v="26"/>
    <n v="30"/>
    <s v="ene"/>
    <n v="2025"/>
    <s v="Salida"/>
    <x v="2"/>
    <x v="5"/>
    <n v="0"/>
    <n v="17"/>
    <n v="-17"/>
    <n v="0"/>
    <n v="7650"/>
    <n v="-7650"/>
    <n v="450"/>
  </r>
  <r>
    <n v="7034"/>
    <x v="26"/>
    <n v="30"/>
    <s v="ene"/>
    <n v="2025"/>
    <s v="Salida"/>
    <x v="2"/>
    <x v="0"/>
    <n v="0"/>
    <n v="4"/>
    <n v="-4"/>
    <n v="0"/>
    <n v="3000"/>
    <n v="-3000"/>
    <n v="750"/>
  </r>
  <r>
    <n v="7035"/>
    <x v="26"/>
    <n v="30"/>
    <s v="ene"/>
    <n v="2025"/>
    <s v="Entrada"/>
    <x v="1"/>
    <x v="2"/>
    <n v="3"/>
    <n v="0"/>
    <n v="3"/>
    <n v="3600"/>
    <n v="0"/>
    <n v="3600"/>
    <n v="1200"/>
  </r>
  <r>
    <n v="7036"/>
    <x v="26"/>
    <n v="30"/>
    <s v="ene"/>
    <n v="2025"/>
    <s v="Entrada"/>
    <x v="1"/>
    <x v="4"/>
    <n v="5"/>
    <n v="0"/>
    <n v="5"/>
    <n v="250"/>
    <n v="0"/>
    <n v="250"/>
    <n v="50"/>
  </r>
  <r>
    <n v="7037"/>
    <x v="26"/>
    <n v="30"/>
    <s v="ene"/>
    <n v="2025"/>
    <s v="Entrada"/>
    <x v="1"/>
    <x v="1"/>
    <n v="3"/>
    <n v="0"/>
    <n v="3"/>
    <n v="3600"/>
    <n v="0"/>
    <n v="3600"/>
    <n v="1200"/>
  </r>
  <r>
    <n v="7038"/>
    <x v="26"/>
    <n v="30"/>
    <s v="ene"/>
    <n v="2025"/>
    <s v="Entrada"/>
    <x v="1"/>
    <x v="6"/>
    <n v="8"/>
    <n v="0"/>
    <n v="8"/>
    <n v="2400"/>
    <n v="0"/>
    <n v="2400"/>
    <n v="300"/>
  </r>
  <r>
    <n v="7039"/>
    <x v="26"/>
    <n v="30"/>
    <s v="ene"/>
    <n v="2025"/>
    <s v="Salida"/>
    <x v="2"/>
    <x v="3"/>
    <n v="0"/>
    <n v="11"/>
    <n v="-11"/>
    <n v="0"/>
    <n v="25300"/>
    <n v="-25300"/>
    <n v="2300"/>
  </r>
  <r>
    <n v="7040"/>
    <x v="26"/>
    <n v="30"/>
    <s v="ene"/>
    <n v="2025"/>
    <s v="Entrada"/>
    <x v="1"/>
    <x v="5"/>
    <n v="20"/>
    <n v="0"/>
    <n v="20"/>
    <n v="9600"/>
    <n v="0"/>
    <n v="9600"/>
    <n v="480"/>
  </r>
  <r>
    <n v="7041"/>
    <x v="26"/>
    <n v="30"/>
    <s v="ene"/>
    <n v="2025"/>
    <s v="Entrada"/>
    <x v="1"/>
    <x v="0"/>
    <n v="18"/>
    <n v="0"/>
    <n v="18"/>
    <n v="11700"/>
    <n v="0"/>
    <n v="11700"/>
    <n v="650"/>
  </r>
  <r>
    <n v="7042"/>
    <x v="26"/>
    <n v="30"/>
    <s v="ene"/>
    <n v="2025"/>
    <s v="Entrada"/>
    <x v="1"/>
    <x v="2"/>
    <n v="3"/>
    <n v="0"/>
    <n v="3"/>
    <n v="3600"/>
    <n v="0"/>
    <n v="3600"/>
    <n v="1200"/>
  </r>
  <r>
    <n v="7043"/>
    <x v="26"/>
    <n v="30"/>
    <s v="ene"/>
    <n v="2025"/>
    <s v="Salida"/>
    <x v="2"/>
    <x v="4"/>
    <n v="0"/>
    <n v="5"/>
    <n v="-5"/>
    <n v="0"/>
    <n v="350"/>
    <n v="-350"/>
    <n v="70"/>
  </r>
  <r>
    <n v="7044"/>
    <x v="26"/>
    <n v="30"/>
    <s v="ene"/>
    <n v="2025"/>
    <s v="Entrada"/>
    <x v="1"/>
    <x v="1"/>
    <n v="6"/>
    <n v="0"/>
    <n v="6"/>
    <n v="7200"/>
    <n v="0"/>
    <n v="7200"/>
    <n v="1200"/>
  </r>
  <r>
    <n v="7045"/>
    <x v="26"/>
    <n v="30"/>
    <s v="ene"/>
    <n v="2025"/>
    <s v="Entrada"/>
    <x v="1"/>
    <x v="6"/>
    <n v="20"/>
    <n v="0"/>
    <n v="20"/>
    <n v="6000"/>
    <n v="0"/>
    <n v="6000"/>
    <n v="300"/>
  </r>
  <r>
    <n v="7046"/>
    <x v="26"/>
    <n v="30"/>
    <s v="ene"/>
    <n v="2025"/>
    <s v="Salida"/>
    <x v="2"/>
    <x v="3"/>
    <n v="0"/>
    <n v="18"/>
    <n v="-18"/>
    <n v="0"/>
    <n v="41400"/>
    <n v="-41400"/>
    <n v="2300"/>
  </r>
  <r>
    <n v="7047"/>
    <x v="26"/>
    <n v="30"/>
    <s v="ene"/>
    <n v="2025"/>
    <s v="Entrada"/>
    <x v="1"/>
    <x v="5"/>
    <n v="3"/>
    <n v="0"/>
    <n v="3"/>
    <n v="1440"/>
    <n v="0"/>
    <n v="1440"/>
    <n v="480"/>
  </r>
  <r>
    <n v="7048"/>
    <x v="26"/>
    <n v="30"/>
    <s v="ene"/>
    <n v="2025"/>
    <s v="Entrada"/>
    <x v="1"/>
    <x v="0"/>
    <n v="3"/>
    <n v="0"/>
    <n v="3"/>
    <n v="1950"/>
    <n v="0"/>
    <n v="1950"/>
    <n v="650"/>
  </r>
  <r>
    <n v="7049"/>
    <x v="26"/>
    <n v="30"/>
    <s v="ene"/>
    <n v="2025"/>
    <s v="Entrada"/>
    <x v="1"/>
    <x v="2"/>
    <n v="15"/>
    <n v="0"/>
    <n v="15"/>
    <n v="18000"/>
    <n v="0"/>
    <n v="18000"/>
    <n v="1200"/>
  </r>
  <r>
    <n v="7050"/>
    <x v="26"/>
    <n v="30"/>
    <s v="ene"/>
    <n v="2025"/>
    <s v="Entrada"/>
    <x v="1"/>
    <x v="4"/>
    <n v="3"/>
    <n v="0"/>
    <n v="3"/>
    <n v="150"/>
    <n v="0"/>
    <n v="150"/>
    <n v="50"/>
  </r>
  <r>
    <n v="7051"/>
    <x v="26"/>
    <n v="30"/>
    <s v="ene"/>
    <n v="2025"/>
    <s v="Salida"/>
    <x v="2"/>
    <x v="1"/>
    <n v="0"/>
    <n v="13"/>
    <n v="-13"/>
    <n v="0"/>
    <n v="19500"/>
    <n v="-19500"/>
    <n v="1500"/>
  </r>
  <r>
    <n v="7052"/>
    <x v="26"/>
    <n v="30"/>
    <s v="ene"/>
    <n v="2025"/>
    <s v="Salida"/>
    <x v="2"/>
    <x v="6"/>
    <n v="0"/>
    <n v="17"/>
    <n v="-17"/>
    <n v="0"/>
    <n v="6800"/>
    <n v="-6800"/>
    <n v="400"/>
  </r>
  <r>
    <n v="7053"/>
    <x v="26"/>
    <n v="30"/>
    <s v="ene"/>
    <n v="2025"/>
    <s v="Entrada"/>
    <x v="1"/>
    <x v="3"/>
    <n v="6"/>
    <n v="0"/>
    <n v="6"/>
    <n v="12000"/>
    <n v="0"/>
    <n v="12000"/>
    <n v="2000"/>
  </r>
  <r>
    <n v="7054"/>
    <x v="26"/>
    <n v="30"/>
    <s v="ene"/>
    <n v="2025"/>
    <s v="Salida"/>
    <x v="2"/>
    <x v="5"/>
    <n v="0"/>
    <n v="17"/>
    <n v="-17"/>
    <n v="0"/>
    <n v="7650"/>
    <n v="-7650"/>
    <n v="450"/>
  </r>
  <r>
    <n v="7055"/>
    <x v="26"/>
    <n v="30"/>
    <s v="ene"/>
    <n v="2025"/>
    <s v="Salida"/>
    <x v="2"/>
    <x v="0"/>
    <n v="0"/>
    <n v="18"/>
    <n v="-18"/>
    <n v="0"/>
    <n v="13500"/>
    <n v="-13500"/>
    <n v="750"/>
  </r>
  <r>
    <n v="7056"/>
    <x v="26"/>
    <n v="30"/>
    <s v="ene"/>
    <n v="2025"/>
    <s v="Salida"/>
    <x v="2"/>
    <x v="2"/>
    <n v="0"/>
    <n v="16"/>
    <n v="-16"/>
    <n v="0"/>
    <n v="24000"/>
    <n v="-24000"/>
    <n v="1500"/>
  </r>
  <r>
    <n v="7057"/>
    <x v="26"/>
    <n v="30"/>
    <s v="ene"/>
    <n v="2025"/>
    <s v="Salida"/>
    <x v="2"/>
    <x v="4"/>
    <n v="0"/>
    <n v="15"/>
    <n v="-15"/>
    <n v="0"/>
    <n v="1050"/>
    <n v="-1050"/>
    <n v="70"/>
  </r>
  <r>
    <n v="7058"/>
    <x v="26"/>
    <n v="30"/>
    <s v="ene"/>
    <n v="2025"/>
    <s v="Salida"/>
    <x v="2"/>
    <x v="1"/>
    <n v="0"/>
    <n v="13"/>
    <n v="-13"/>
    <n v="0"/>
    <n v="19500"/>
    <n v="-19500"/>
    <n v="1500"/>
  </r>
  <r>
    <n v="7059"/>
    <x v="26"/>
    <n v="30"/>
    <s v="ene"/>
    <n v="2025"/>
    <s v="Salida"/>
    <x v="2"/>
    <x v="6"/>
    <n v="0"/>
    <n v="11"/>
    <n v="-11"/>
    <n v="0"/>
    <n v="4400"/>
    <n v="-4400"/>
    <n v="400"/>
  </r>
  <r>
    <n v="7060"/>
    <x v="26"/>
    <n v="30"/>
    <s v="ene"/>
    <n v="2025"/>
    <s v="Entrada"/>
    <x v="1"/>
    <x v="3"/>
    <n v="16"/>
    <n v="0"/>
    <n v="16"/>
    <n v="32000"/>
    <n v="0"/>
    <n v="32000"/>
    <n v="2000"/>
  </r>
  <r>
    <n v="7061"/>
    <x v="26"/>
    <n v="30"/>
    <s v="ene"/>
    <n v="2025"/>
    <s v="Entrada"/>
    <x v="1"/>
    <x v="5"/>
    <n v="3"/>
    <n v="0"/>
    <n v="3"/>
    <n v="1440"/>
    <n v="0"/>
    <n v="1440"/>
    <n v="480"/>
  </r>
  <r>
    <n v="7062"/>
    <x v="26"/>
    <n v="30"/>
    <s v="ene"/>
    <n v="2025"/>
    <s v="Entrada"/>
    <x v="1"/>
    <x v="0"/>
    <n v="3"/>
    <n v="0"/>
    <n v="3"/>
    <n v="1950"/>
    <n v="0"/>
    <n v="1950"/>
    <n v="650"/>
  </r>
  <r>
    <n v="7063"/>
    <x v="26"/>
    <n v="30"/>
    <s v="ene"/>
    <n v="2025"/>
    <s v="Salida"/>
    <x v="2"/>
    <x v="2"/>
    <n v="0"/>
    <n v="17"/>
    <n v="-17"/>
    <n v="0"/>
    <n v="25500"/>
    <n v="-25500"/>
    <n v="1500"/>
  </r>
  <r>
    <n v="7064"/>
    <x v="26"/>
    <n v="30"/>
    <s v="ene"/>
    <n v="2025"/>
    <s v="Salida"/>
    <x v="2"/>
    <x v="4"/>
    <n v="0"/>
    <n v="2"/>
    <n v="-2"/>
    <n v="0"/>
    <n v="140"/>
    <n v="-140"/>
    <n v="70"/>
  </r>
  <r>
    <n v="7065"/>
    <x v="26"/>
    <n v="30"/>
    <s v="ene"/>
    <n v="2025"/>
    <s v="Salida"/>
    <x v="2"/>
    <x v="1"/>
    <n v="0"/>
    <n v="11"/>
    <n v="-11"/>
    <n v="0"/>
    <n v="16500"/>
    <n v="-16500"/>
    <n v="1500"/>
  </r>
  <r>
    <n v="7066"/>
    <x v="26"/>
    <n v="30"/>
    <s v="ene"/>
    <n v="2025"/>
    <s v="Entrada"/>
    <x v="1"/>
    <x v="6"/>
    <n v="3"/>
    <n v="0"/>
    <n v="3"/>
    <n v="900"/>
    <n v="0"/>
    <n v="900"/>
    <n v="300"/>
  </r>
  <r>
    <n v="7067"/>
    <x v="26"/>
    <n v="30"/>
    <s v="ene"/>
    <n v="2025"/>
    <s v="Entrada"/>
    <x v="1"/>
    <x v="3"/>
    <n v="9"/>
    <n v="0"/>
    <n v="9"/>
    <n v="18000"/>
    <n v="0"/>
    <n v="18000"/>
    <n v="2000"/>
  </r>
  <r>
    <n v="7068"/>
    <x v="26"/>
    <n v="30"/>
    <s v="ene"/>
    <n v="2025"/>
    <s v="Entrada"/>
    <x v="1"/>
    <x v="5"/>
    <n v="22"/>
    <n v="0"/>
    <n v="22"/>
    <n v="10560"/>
    <n v="0"/>
    <n v="10560"/>
    <n v="480"/>
  </r>
  <r>
    <n v="7069"/>
    <x v="26"/>
    <n v="30"/>
    <s v="ene"/>
    <n v="2025"/>
    <s v="Salida"/>
    <x v="2"/>
    <x v="0"/>
    <n v="0"/>
    <n v="1"/>
    <n v="-1"/>
    <n v="0"/>
    <n v="750"/>
    <n v="-750"/>
    <n v="750"/>
  </r>
  <r>
    <n v="7070"/>
    <x v="26"/>
    <n v="30"/>
    <s v="ene"/>
    <n v="2025"/>
    <s v="Salida"/>
    <x v="2"/>
    <x v="2"/>
    <n v="0"/>
    <n v="17"/>
    <n v="-17"/>
    <n v="0"/>
    <n v="25500"/>
    <n v="-25500"/>
    <n v="1500"/>
  </r>
  <r>
    <n v="7071"/>
    <x v="26"/>
    <n v="30"/>
    <s v="ene"/>
    <n v="2025"/>
    <s v="Salida"/>
    <x v="2"/>
    <x v="4"/>
    <n v="0"/>
    <n v="17"/>
    <n v="-17"/>
    <n v="0"/>
    <n v="1190"/>
    <n v="-1190"/>
    <n v="70"/>
  </r>
  <r>
    <n v="7072"/>
    <x v="26"/>
    <n v="30"/>
    <s v="ene"/>
    <n v="2025"/>
    <s v="Salida"/>
    <x v="2"/>
    <x v="1"/>
    <n v="0"/>
    <n v="13"/>
    <n v="-13"/>
    <n v="0"/>
    <n v="19500"/>
    <n v="-19500"/>
    <n v="1500"/>
  </r>
  <r>
    <n v="7073"/>
    <x v="26"/>
    <n v="30"/>
    <s v="ene"/>
    <n v="2025"/>
    <s v="Entrada"/>
    <x v="1"/>
    <x v="6"/>
    <n v="14"/>
    <n v="0"/>
    <n v="14"/>
    <n v="4200"/>
    <n v="0"/>
    <n v="4200"/>
    <n v="300"/>
  </r>
  <r>
    <n v="7074"/>
    <x v="26"/>
    <n v="30"/>
    <s v="ene"/>
    <n v="2025"/>
    <s v="Entrada"/>
    <x v="1"/>
    <x v="3"/>
    <n v="4"/>
    <n v="0"/>
    <n v="4"/>
    <n v="8000"/>
    <n v="0"/>
    <n v="8000"/>
    <n v="2000"/>
  </r>
  <r>
    <n v="7075"/>
    <x v="26"/>
    <n v="30"/>
    <s v="ene"/>
    <n v="2025"/>
    <s v="Salida"/>
    <x v="2"/>
    <x v="5"/>
    <n v="0"/>
    <n v="5"/>
    <n v="-5"/>
    <n v="0"/>
    <n v="2250"/>
    <n v="-2250"/>
    <n v="450"/>
  </r>
  <r>
    <n v="7076"/>
    <x v="26"/>
    <n v="30"/>
    <s v="ene"/>
    <n v="2025"/>
    <s v="Entrada"/>
    <x v="1"/>
    <x v="0"/>
    <n v="1"/>
    <n v="0"/>
    <n v="1"/>
    <n v="650"/>
    <n v="0"/>
    <n v="650"/>
    <n v="650"/>
  </r>
  <r>
    <n v="7077"/>
    <x v="26"/>
    <n v="30"/>
    <s v="ene"/>
    <n v="2025"/>
    <s v="Entrada"/>
    <x v="1"/>
    <x v="2"/>
    <n v="13"/>
    <n v="0"/>
    <n v="13"/>
    <n v="15600"/>
    <n v="0"/>
    <n v="15600"/>
    <n v="1200"/>
  </r>
  <r>
    <n v="7078"/>
    <x v="26"/>
    <n v="30"/>
    <s v="ene"/>
    <n v="2025"/>
    <s v="Entrada"/>
    <x v="1"/>
    <x v="4"/>
    <n v="19"/>
    <n v="0"/>
    <n v="19"/>
    <n v="950"/>
    <n v="0"/>
    <n v="950"/>
    <n v="50"/>
  </r>
  <r>
    <n v="7079"/>
    <x v="26"/>
    <n v="30"/>
    <s v="ene"/>
    <n v="2025"/>
    <s v="Salida"/>
    <x v="2"/>
    <x v="1"/>
    <n v="0"/>
    <n v="18"/>
    <n v="-18"/>
    <n v="0"/>
    <n v="27000"/>
    <n v="-27000"/>
    <n v="1500"/>
  </r>
  <r>
    <n v="7080"/>
    <x v="26"/>
    <n v="30"/>
    <s v="ene"/>
    <n v="2025"/>
    <s v="Salida"/>
    <x v="2"/>
    <x v="6"/>
    <n v="0"/>
    <n v="16"/>
    <n v="-16"/>
    <n v="0"/>
    <n v="6400"/>
    <n v="-6400"/>
    <n v="400"/>
  </r>
  <r>
    <n v="7081"/>
    <x v="26"/>
    <n v="30"/>
    <s v="ene"/>
    <n v="2025"/>
    <s v="Salida"/>
    <x v="2"/>
    <x v="3"/>
    <n v="0"/>
    <n v="3"/>
    <n v="-3"/>
    <n v="0"/>
    <n v="6900"/>
    <n v="-6900"/>
    <n v="2300"/>
  </r>
  <r>
    <n v="7082"/>
    <x v="26"/>
    <n v="30"/>
    <s v="ene"/>
    <n v="2025"/>
    <s v="Salida"/>
    <x v="2"/>
    <x v="5"/>
    <n v="0"/>
    <n v="1"/>
    <n v="-1"/>
    <n v="0"/>
    <n v="450"/>
    <n v="-450"/>
    <n v="450"/>
  </r>
  <r>
    <n v="7083"/>
    <x v="26"/>
    <n v="30"/>
    <s v="ene"/>
    <n v="2025"/>
    <s v="Entrada"/>
    <x v="1"/>
    <x v="0"/>
    <n v="2"/>
    <n v="0"/>
    <n v="2"/>
    <n v="1300"/>
    <n v="0"/>
    <n v="1300"/>
    <n v="650"/>
  </r>
  <r>
    <n v="7084"/>
    <x v="26"/>
    <n v="30"/>
    <s v="ene"/>
    <n v="2025"/>
    <s v="Entrada"/>
    <x v="1"/>
    <x v="2"/>
    <n v="3"/>
    <n v="0"/>
    <n v="3"/>
    <n v="3600"/>
    <n v="0"/>
    <n v="3600"/>
    <n v="1200"/>
  </r>
  <r>
    <n v="7085"/>
    <x v="26"/>
    <n v="30"/>
    <s v="ene"/>
    <n v="2025"/>
    <s v="Salida"/>
    <x v="2"/>
    <x v="4"/>
    <n v="0"/>
    <n v="15"/>
    <n v="-15"/>
    <n v="0"/>
    <n v="1050"/>
    <n v="-1050"/>
    <n v="70"/>
  </r>
  <r>
    <n v="7086"/>
    <x v="26"/>
    <n v="30"/>
    <s v="ene"/>
    <n v="2025"/>
    <s v="Salida"/>
    <x v="2"/>
    <x v="1"/>
    <n v="0"/>
    <n v="4"/>
    <n v="-4"/>
    <n v="0"/>
    <n v="6000"/>
    <n v="-6000"/>
    <n v="1500"/>
  </r>
  <r>
    <n v="7087"/>
    <x v="26"/>
    <n v="30"/>
    <s v="ene"/>
    <n v="2025"/>
    <s v="Salida"/>
    <x v="2"/>
    <x v="6"/>
    <n v="0"/>
    <n v="19"/>
    <n v="-19"/>
    <n v="0"/>
    <n v="7600"/>
    <n v="-7600"/>
    <n v="400"/>
  </r>
  <r>
    <n v="7088"/>
    <x v="26"/>
    <n v="30"/>
    <s v="ene"/>
    <n v="2025"/>
    <s v="Salida"/>
    <x v="2"/>
    <x v="3"/>
    <n v="0"/>
    <n v="1"/>
    <n v="-1"/>
    <n v="0"/>
    <n v="2300"/>
    <n v="-2300"/>
    <n v="2300"/>
  </r>
  <r>
    <n v="7089"/>
    <x v="26"/>
    <n v="30"/>
    <s v="ene"/>
    <n v="2025"/>
    <s v="Entrada"/>
    <x v="1"/>
    <x v="5"/>
    <n v="12"/>
    <n v="0"/>
    <n v="12"/>
    <n v="5760"/>
    <n v="0"/>
    <n v="5760"/>
    <n v="480"/>
  </r>
  <r>
    <n v="7090"/>
    <x v="26"/>
    <n v="30"/>
    <s v="ene"/>
    <n v="2025"/>
    <s v="Entrada"/>
    <x v="1"/>
    <x v="0"/>
    <n v="13"/>
    <n v="0"/>
    <n v="13"/>
    <n v="8450"/>
    <n v="0"/>
    <n v="8450"/>
    <n v="650"/>
  </r>
  <r>
    <n v="7091"/>
    <x v="26"/>
    <n v="30"/>
    <s v="ene"/>
    <n v="2025"/>
    <s v="Salida"/>
    <x v="2"/>
    <x v="2"/>
    <n v="0"/>
    <n v="17"/>
    <n v="-17"/>
    <n v="0"/>
    <n v="25500"/>
    <n v="-25500"/>
    <n v="1500"/>
  </r>
  <r>
    <n v="7092"/>
    <x v="26"/>
    <n v="30"/>
    <s v="ene"/>
    <n v="2025"/>
    <s v="Salida"/>
    <x v="2"/>
    <x v="4"/>
    <n v="0"/>
    <n v="15"/>
    <n v="-15"/>
    <n v="0"/>
    <n v="1050"/>
    <n v="-1050"/>
    <n v="70"/>
  </r>
  <r>
    <n v="7093"/>
    <x v="26"/>
    <n v="30"/>
    <s v="ene"/>
    <n v="2025"/>
    <s v="Entrada"/>
    <x v="1"/>
    <x v="1"/>
    <n v="14"/>
    <n v="0"/>
    <n v="14"/>
    <n v="16800"/>
    <n v="0"/>
    <n v="16800"/>
    <n v="1200"/>
  </r>
  <r>
    <n v="7094"/>
    <x v="26"/>
    <n v="30"/>
    <s v="ene"/>
    <n v="2025"/>
    <s v="Salida"/>
    <x v="2"/>
    <x v="6"/>
    <n v="0"/>
    <n v="14"/>
    <n v="-14"/>
    <n v="0"/>
    <n v="5600"/>
    <n v="-5600"/>
    <n v="400"/>
  </r>
  <r>
    <n v="7095"/>
    <x v="26"/>
    <n v="30"/>
    <s v="ene"/>
    <n v="2025"/>
    <s v="Entrada"/>
    <x v="1"/>
    <x v="3"/>
    <n v="1"/>
    <n v="0"/>
    <n v="1"/>
    <n v="2000"/>
    <n v="0"/>
    <n v="2000"/>
    <n v="2000"/>
  </r>
  <r>
    <n v="7096"/>
    <x v="26"/>
    <n v="30"/>
    <s v="ene"/>
    <n v="2025"/>
    <s v="Entrada"/>
    <x v="1"/>
    <x v="5"/>
    <n v="3"/>
    <n v="0"/>
    <n v="3"/>
    <n v="1440"/>
    <n v="0"/>
    <n v="1440"/>
    <n v="480"/>
  </r>
  <r>
    <n v="7097"/>
    <x v="26"/>
    <n v="30"/>
    <s v="ene"/>
    <n v="2025"/>
    <s v="Entrada"/>
    <x v="1"/>
    <x v="0"/>
    <n v="3"/>
    <n v="0"/>
    <n v="3"/>
    <n v="1950"/>
    <n v="0"/>
    <n v="1950"/>
    <n v="650"/>
  </r>
  <r>
    <n v="7098"/>
    <x v="26"/>
    <n v="30"/>
    <s v="ene"/>
    <n v="2025"/>
    <s v="Entrada"/>
    <x v="1"/>
    <x v="2"/>
    <n v="3"/>
    <n v="0"/>
    <n v="3"/>
    <n v="3600"/>
    <n v="0"/>
    <n v="3600"/>
    <n v="1200"/>
  </r>
  <r>
    <n v="7099"/>
    <x v="26"/>
    <n v="30"/>
    <s v="ene"/>
    <n v="2025"/>
    <s v="Entrada"/>
    <x v="1"/>
    <x v="4"/>
    <n v="13"/>
    <n v="0"/>
    <n v="13"/>
    <n v="650"/>
    <n v="0"/>
    <n v="650"/>
    <n v="50"/>
  </r>
  <r>
    <n v="7100"/>
    <x v="26"/>
    <n v="30"/>
    <s v="ene"/>
    <n v="2025"/>
    <s v="Entrada"/>
    <x v="1"/>
    <x v="1"/>
    <n v="16"/>
    <n v="0"/>
    <n v="16"/>
    <n v="19200"/>
    <n v="0"/>
    <n v="19200"/>
    <n v="1200"/>
  </r>
  <r>
    <n v="7101"/>
    <x v="26"/>
    <n v="30"/>
    <s v="ene"/>
    <n v="2025"/>
    <s v="Salida"/>
    <x v="2"/>
    <x v="6"/>
    <n v="0"/>
    <n v="17"/>
    <n v="-17"/>
    <n v="0"/>
    <n v="6800"/>
    <n v="-6800"/>
    <n v="400"/>
  </r>
  <r>
    <n v="7102"/>
    <x v="26"/>
    <n v="30"/>
    <s v="ene"/>
    <n v="2025"/>
    <s v="Entrada"/>
    <x v="1"/>
    <x v="3"/>
    <n v="3"/>
    <n v="0"/>
    <n v="3"/>
    <n v="6000"/>
    <n v="0"/>
    <n v="6000"/>
    <n v="2000"/>
  </r>
  <r>
    <n v="7103"/>
    <x v="26"/>
    <n v="30"/>
    <s v="ene"/>
    <n v="2025"/>
    <s v="Entrada"/>
    <x v="1"/>
    <x v="5"/>
    <n v="20"/>
    <n v="0"/>
    <n v="20"/>
    <n v="9600"/>
    <n v="0"/>
    <n v="9600"/>
    <n v="480"/>
  </r>
  <r>
    <n v="7104"/>
    <x v="26"/>
    <n v="30"/>
    <s v="ene"/>
    <n v="2025"/>
    <s v="Salida"/>
    <x v="2"/>
    <x v="0"/>
    <n v="0"/>
    <n v="20"/>
    <n v="-20"/>
    <n v="0"/>
    <n v="15000"/>
    <n v="-15000"/>
    <n v="750"/>
  </r>
  <r>
    <n v="7105"/>
    <x v="26"/>
    <n v="30"/>
    <s v="ene"/>
    <n v="2025"/>
    <s v="Entrada"/>
    <x v="1"/>
    <x v="2"/>
    <n v="3"/>
    <n v="0"/>
    <n v="3"/>
    <n v="3600"/>
    <n v="0"/>
    <n v="3600"/>
    <n v="1200"/>
  </r>
  <r>
    <n v="7106"/>
    <x v="26"/>
    <n v="30"/>
    <s v="ene"/>
    <n v="2025"/>
    <s v="Salida"/>
    <x v="2"/>
    <x v="4"/>
    <n v="0"/>
    <n v="5"/>
    <n v="-5"/>
    <n v="0"/>
    <n v="350"/>
    <n v="-350"/>
    <n v="70"/>
  </r>
  <r>
    <n v="7107"/>
    <x v="26"/>
    <n v="30"/>
    <s v="ene"/>
    <n v="2025"/>
    <s v="Entrada"/>
    <x v="1"/>
    <x v="1"/>
    <n v="7"/>
    <n v="0"/>
    <n v="7"/>
    <n v="8400"/>
    <n v="0"/>
    <n v="8400"/>
    <n v="1200"/>
  </r>
  <r>
    <n v="7108"/>
    <x v="26"/>
    <n v="30"/>
    <s v="ene"/>
    <n v="2025"/>
    <s v="Salida"/>
    <x v="2"/>
    <x v="6"/>
    <n v="0"/>
    <n v="11"/>
    <n v="-11"/>
    <n v="0"/>
    <n v="4400"/>
    <n v="-4400"/>
    <n v="400"/>
  </r>
  <r>
    <n v="7109"/>
    <x v="26"/>
    <n v="30"/>
    <s v="ene"/>
    <n v="2025"/>
    <s v="Entrada"/>
    <x v="1"/>
    <x v="3"/>
    <n v="3"/>
    <n v="0"/>
    <n v="3"/>
    <n v="6000"/>
    <n v="0"/>
    <n v="6000"/>
    <n v="2000"/>
  </r>
  <r>
    <n v="7110"/>
    <x v="26"/>
    <n v="30"/>
    <s v="ene"/>
    <n v="2025"/>
    <s v="Entrada"/>
    <x v="1"/>
    <x v="5"/>
    <n v="10"/>
    <n v="0"/>
    <n v="10"/>
    <n v="4800"/>
    <n v="0"/>
    <n v="4800"/>
    <n v="480"/>
  </r>
  <r>
    <n v="7111"/>
    <x v="26"/>
    <n v="30"/>
    <s v="ene"/>
    <n v="2025"/>
    <s v="Entrada"/>
    <x v="1"/>
    <x v="0"/>
    <n v="16"/>
    <n v="0"/>
    <n v="16"/>
    <n v="10400"/>
    <n v="0"/>
    <n v="10400"/>
    <n v="650"/>
  </r>
  <r>
    <n v="7112"/>
    <x v="26"/>
    <n v="30"/>
    <s v="ene"/>
    <n v="2025"/>
    <s v="Entrada"/>
    <x v="1"/>
    <x v="2"/>
    <n v="3"/>
    <n v="0"/>
    <n v="3"/>
    <n v="3600"/>
    <n v="0"/>
    <n v="3600"/>
    <n v="1200"/>
  </r>
  <r>
    <n v="7113"/>
    <x v="26"/>
    <n v="30"/>
    <s v="ene"/>
    <n v="2025"/>
    <s v="Salida"/>
    <x v="2"/>
    <x v="4"/>
    <n v="0"/>
    <n v="2"/>
    <n v="-2"/>
    <n v="0"/>
    <n v="140"/>
    <n v="-140"/>
    <n v="70"/>
  </r>
  <r>
    <n v="7114"/>
    <x v="26"/>
    <n v="30"/>
    <s v="ene"/>
    <n v="2025"/>
    <s v="Salida"/>
    <x v="2"/>
    <x v="1"/>
    <n v="0"/>
    <n v="16"/>
    <n v="-16"/>
    <n v="0"/>
    <n v="24000"/>
    <n v="-24000"/>
    <n v="1500"/>
  </r>
  <r>
    <n v="7115"/>
    <x v="26"/>
    <n v="30"/>
    <s v="ene"/>
    <n v="2025"/>
    <s v="Entrada"/>
    <x v="1"/>
    <x v="6"/>
    <n v="17"/>
    <n v="0"/>
    <n v="17"/>
    <n v="5100"/>
    <n v="0"/>
    <n v="5100"/>
    <n v="300"/>
  </r>
  <r>
    <n v="7116"/>
    <x v="26"/>
    <n v="30"/>
    <s v="ene"/>
    <n v="2025"/>
    <s v="Entrada"/>
    <x v="1"/>
    <x v="3"/>
    <n v="3"/>
    <n v="0"/>
    <n v="3"/>
    <n v="6000"/>
    <n v="0"/>
    <n v="6000"/>
    <n v="2000"/>
  </r>
  <r>
    <n v="7117"/>
    <x v="26"/>
    <n v="30"/>
    <s v="ene"/>
    <n v="2025"/>
    <s v="Entrada"/>
    <x v="1"/>
    <x v="5"/>
    <n v="5"/>
    <n v="0"/>
    <n v="5"/>
    <n v="2400"/>
    <n v="0"/>
    <n v="2400"/>
    <n v="480"/>
  </r>
  <r>
    <n v="7118"/>
    <x v="26"/>
    <n v="30"/>
    <s v="ene"/>
    <n v="2025"/>
    <s v="Entrada"/>
    <x v="1"/>
    <x v="0"/>
    <n v="3"/>
    <n v="0"/>
    <n v="3"/>
    <n v="1950"/>
    <n v="0"/>
    <n v="1950"/>
    <n v="650"/>
  </r>
  <r>
    <n v="7119"/>
    <x v="26"/>
    <n v="30"/>
    <s v="ene"/>
    <n v="2025"/>
    <s v="Salida"/>
    <x v="2"/>
    <x v="2"/>
    <n v="0"/>
    <n v="17"/>
    <n v="-17"/>
    <n v="0"/>
    <n v="25500"/>
    <n v="-25500"/>
    <n v="1500"/>
  </r>
  <r>
    <n v="7120"/>
    <x v="26"/>
    <n v="30"/>
    <s v="ene"/>
    <n v="2025"/>
    <s v="Entrada"/>
    <x v="1"/>
    <x v="4"/>
    <n v="3"/>
    <n v="0"/>
    <n v="3"/>
    <n v="150"/>
    <n v="0"/>
    <n v="150"/>
    <n v="50"/>
  </r>
  <r>
    <n v="7121"/>
    <x v="26"/>
    <n v="30"/>
    <s v="ene"/>
    <n v="2025"/>
    <s v="Salida"/>
    <x v="2"/>
    <x v="1"/>
    <n v="0"/>
    <n v="19"/>
    <n v="-19"/>
    <n v="0"/>
    <n v="28500"/>
    <n v="-28500"/>
    <n v="1500"/>
  </r>
  <r>
    <n v="7122"/>
    <x v="26"/>
    <n v="30"/>
    <s v="ene"/>
    <n v="2025"/>
    <s v="Entrada"/>
    <x v="1"/>
    <x v="6"/>
    <n v="19"/>
    <n v="0"/>
    <n v="19"/>
    <n v="5700"/>
    <n v="0"/>
    <n v="5700"/>
    <n v="300"/>
  </r>
  <r>
    <n v="7123"/>
    <x v="26"/>
    <n v="30"/>
    <s v="ene"/>
    <n v="2025"/>
    <s v="Entrada"/>
    <x v="1"/>
    <x v="3"/>
    <n v="5"/>
    <n v="0"/>
    <n v="5"/>
    <n v="10000"/>
    <n v="0"/>
    <n v="10000"/>
    <n v="2000"/>
  </r>
  <r>
    <n v="7124"/>
    <x v="26"/>
    <n v="30"/>
    <s v="ene"/>
    <n v="2025"/>
    <s v="Entrada"/>
    <x v="1"/>
    <x v="5"/>
    <n v="10"/>
    <n v="0"/>
    <n v="10"/>
    <n v="4800"/>
    <n v="0"/>
    <n v="4800"/>
    <n v="480"/>
  </r>
  <r>
    <n v="7125"/>
    <x v="26"/>
    <n v="30"/>
    <s v="ene"/>
    <n v="2025"/>
    <s v="Entrada"/>
    <x v="1"/>
    <x v="0"/>
    <n v="20"/>
    <n v="0"/>
    <n v="20"/>
    <n v="13000"/>
    <n v="0"/>
    <n v="13000"/>
    <n v="650"/>
  </r>
  <r>
    <n v="7126"/>
    <x v="26"/>
    <n v="30"/>
    <s v="ene"/>
    <n v="2025"/>
    <s v="Salida"/>
    <x v="2"/>
    <x v="2"/>
    <n v="0"/>
    <n v="10"/>
    <n v="-10"/>
    <n v="0"/>
    <n v="15000"/>
    <n v="-15000"/>
    <n v="1500"/>
  </r>
  <r>
    <n v="7127"/>
    <x v="26"/>
    <n v="30"/>
    <s v="ene"/>
    <n v="2025"/>
    <s v="Salida"/>
    <x v="2"/>
    <x v="4"/>
    <n v="0"/>
    <n v="17"/>
    <n v="-17"/>
    <n v="0"/>
    <n v="1190"/>
    <n v="-1190"/>
    <n v="70"/>
  </r>
  <r>
    <n v="7128"/>
    <x v="26"/>
    <n v="30"/>
    <s v="ene"/>
    <n v="2025"/>
    <s v="Salida"/>
    <x v="2"/>
    <x v="1"/>
    <n v="0"/>
    <n v="1"/>
    <n v="-1"/>
    <n v="0"/>
    <n v="1500"/>
    <n v="-1500"/>
    <n v="1500"/>
  </r>
  <r>
    <n v="7129"/>
    <x v="26"/>
    <n v="30"/>
    <s v="ene"/>
    <n v="2025"/>
    <s v="Entrada"/>
    <x v="1"/>
    <x v="6"/>
    <n v="3"/>
    <n v="0"/>
    <n v="3"/>
    <n v="900"/>
    <n v="0"/>
    <n v="900"/>
    <n v="300"/>
  </r>
  <r>
    <n v="7130"/>
    <x v="26"/>
    <n v="30"/>
    <s v="ene"/>
    <n v="2025"/>
    <s v="Entrada"/>
    <x v="1"/>
    <x v="3"/>
    <n v="3"/>
    <n v="0"/>
    <n v="3"/>
    <n v="6000"/>
    <n v="0"/>
    <n v="6000"/>
    <n v="2000"/>
  </r>
  <r>
    <n v="7131"/>
    <x v="26"/>
    <n v="30"/>
    <s v="ene"/>
    <n v="2025"/>
    <s v="Entrada"/>
    <x v="1"/>
    <x v="5"/>
    <n v="6"/>
    <n v="0"/>
    <n v="6"/>
    <n v="2880"/>
    <n v="0"/>
    <n v="2880"/>
    <n v="480"/>
  </r>
  <r>
    <n v="7132"/>
    <x v="26"/>
    <n v="30"/>
    <s v="ene"/>
    <n v="2025"/>
    <s v="Entrada"/>
    <x v="1"/>
    <x v="0"/>
    <n v="21"/>
    <n v="0"/>
    <n v="21"/>
    <n v="13650"/>
    <n v="0"/>
    <n v="13650"/>
    <n v="650"/>
  </r>
  <r>
    <n v="7133"/>
    <x v="26"/>
    <n v="30"/>
    <s v="ene"/>
    <n v="2025"/>
    <s v="Entrada"/>
    <x v="1"/>
    <x v="2"/>
    <n v="13"/>
    <n v="0"/>
    <n v="13"/>
    <n v="15600"/>
    <n v="0"/>
    <n v="15600"/>
    <n v="1200"/>
  </r>
  <r>
    <n v="7134"/>
    <x v="26"/>
    <n v="30"/>
    <s v="ene"/>
    <n v="2025"/>
    <s v="Entrada"/>
    <x v="1"/>
    <x v="4"/>
    <n v="14"/>
    <n v="0"/>
    <n v="14"/>
    <n v="700"/>
    <n v="0"/>
    <n v="700"/>
    <n v="50"/>
  </r>
  <r>
    <n v="7135"/>
    <x v="26"/>
    <n v="30"/>
    <s v="ene"/>
    <n v="2025"/>
    <s v="Salida"/>
    <x v="2"/>
    <x v="1"/>
    <n v="0"/>
    <n v="15"/>
    <n v="-15"/>
    <n v="0"/>
    <n v="22500"/>
    <n v="-22500"/>
    <n v="1500"/>
  </r>
  <r>
    <n v="7136"/>
    <x v="26"/>
    <n v="30"/>
    <s v="ene"/>
    <n v="2025"/>
    <s v="Salida"/>
    <x v="2"/>
    <x v="6"/>
    <n v="0"/>
    <n v="17"/>
    <n v="-17"/>
    <n v="0"/>
    <n v="6800"/>
    <n v="-6800"/>
    <n v="400"/>
  </r>
  <r>
    <n v="7137"/>
    <x v="26"/>
    <n v="30"/>
    <s v="ene"/>
    <n v="2025"/>
    <s v="Entrada"/>
    <x v="1"/>
    <x v="3"/>
    <n v="16"/>
    <n v="0"/>
    <n v="16"/>
    <n v="32000"/>
    <n v="0"/>
    <n v="32000"/>
    <n v="2000"/>
  </r>
  <r>
    <n v="7138"/>
    <x v="26"/>
    <n v="30"/>
    <s v="ene"/>
    <n v="2025"/>
    <s v="Entrada"/>
    <x v="1"/>
    <x v="5"/>
    <n v="8"/>
    <n v="0"/>
    <n v="8"/>
    <n v="3840"/>
    <n v="0"/>
    <n v="3840"/>
    <n v="480"/>
  </r>
  <r>
    <n v="7139"/>
    <x v="26"/>
    <n v="30"/>
    <s v="ene"/>
    <n v="2025"/>
    <s v="Entrada"/>
    <x v="1"/>
    <x v="0"/>
    <n v="3"/>
    <n v="0"/>
    <n v="3"/>
    <n v="1950"/>
    <n v="0"/>
    <n v="1950"/>
    <n v="650"/>
  </r>
  <r>
    <n v="7140"/>
    <x v="26"/>
    <n v="30"/>
    <s v="ene"/>
    <n v="2025"/>
    <s v="Salida"/>
    <x v="2"/>
    <x v="2"/>
    <n v="0"/>
    <n v="5"/>
    <n v="-5"/>
    <n v="0"/>
    <n v="7500"/>
    <n v="-7500"/>
    <n v="1500"/>
  </r>
  <r>
    <n v="7141"/>
    <x v="26"/>
    <n v="30"/>
    <s v="ene"/>
    <n v="2025"/>
    <s v="Entrada"/>
    <x v="1"/>
    <x v="4"/>
    <n v="3"/>
    <n v="0"/>
    <n v="3"/>
    <n v="150"/>
    <n v="0"/>
    <n v="150"/>
    <n v="50"/>
  </r>
  <r>
    <n v="7142"/>
    <x v="26"/>
    <n v="30"/>
    <s v="ene"/>
    <n v="2025"/>
    <s v="Salida"/>
    <x v="2"/>
    <x v="1"/>
    <n v="0"/>
    <n v="17"/>
    <n v="-17"/>
    <n v="0"/>
    <n v="25500"/>
    <n v="-25500"/>
    <n v="1500"/>
  </r>
  <r>
    <n v="7143"/>
    <x v="26"/>
    <n v="30"/>
    <s v="ene"/>
    <n v="2025"/>
    <s v="Salida"/>
    <x v="2"/>
    <x v="6"/>
    <n v="0"/>
    <n v="13"/>
    <n v="-13"/>
    <n v="0"/>
    <n v="5200"/>
    <n v="-5200"/>
    <n v="400"/>
  </r>
  <r>
    <n v="7144"/>
    <x v="26"/>
    <n v="30"/>
    <s v="ene"/>
    <n v="2025"/>
    <s v="Salida"/>
    <x v="2"/>
    <x v="3"/>
    <n v="0"/>
    <n v="11"/>
    <n v="-11"/>
    <n v="0"/>
    <n v="25300"/>
    <n v="-25300"/>
    <n v="2300"/>
  </r>
  <r>
    <n v="7145"/>
    <x v="26"/>
    <n v="30"/>
    <s v="ene"/>
    <n v="2025"/>
    <s v="Entrada"/>
    <x v="1"/>
    <x v="5"/>
    <n v="2"/>
    <n v="0"/>
    <n v="2"/>
    <n v="960"/>
    <n v="0"/>
    <n v="960"/>
    <n v="480"/>
  </r>
  <r>
    <n v="7146"/>
    <x v="26"/>
    <n v="30"/>
    <s v="ene"/>
    <n v="2025"/>
    <s v="Salida"/>
    <x v="2"/>
    <x v="0"/>
    <n v="0"/>
    <n v="3"/>
    <n v="-3"/>
    <n v="0"/>
    <n v="2250"/>
    <n v="-2250"/>
    <n v="750"/>
  </r>
  <r>
    <n v="7147"/>
    <x v="26"/>
    <n v="30"/>
    <s v="ene"/>
    <n v="2025"/>
    <s v="Entrada"/>
    <x v="1"/>
    <x v="2"/>
    <n v="15"/>
    <n v="0"/>
    <n v="15"/>
    <n v="18000"/>
    <n v="0"/>
    <n v="18000"/>
    <n v="1200"/>
  </r>
  <r>
    <n v="7148"/>
    <x v="26"/>
    <n v="30"/>
    <s v="ene"/>
    <n v="2025"/>
    <s v="Salida"/>
    <x v="2"/>
    <x v="4"/>
    <n v="0"/>
    <n v="17"/>
    <n v="-17"/>
    <n v="0"/>
    <n v="1190"/>
    <n v="-1190"/>
    <n v="70"/>
  </r>
  <r>
    <n v="7149"/>
    <x v="26"/>
    <n v="30"/>
    <s v="ene"/>
    <n v="2025"/>
    <s v="Salida"/>
    <x v="2"/>
    <x v="1"/>
    <n v="0"/>
    <n v="12"/>
    <n v="-12"/>
    <n v="0"/>
    <n v="18000"/>
    <n v="-18000"/>
    <n v="1500"/>
  </r>
  <r>
    <n v="7150"/>
    <x v="26"/>
    <n v="30"/>
    <s v="ene"/>
    <n v="2025"/>
    <s v="Salida"/>
    <x v="2"/>
    <x v="6"/>
    <n v="0"/>
    <n v="3"/>
    <n v="-3"/>
    <n v="0"/>
    <n v="1200"/>
    <n v="-1200"/>
    <n v="400"/>
  </r>
  <r>
    <n v="7151"/>
    <x v="26"/>
    <n v="30"/>
    <s v="ene"/>
    <n v="2025"/>
    <s v="Entrada"/>
    <x v="1"/>
    <x v="3"/>
    <n v="3"/>
    <n v="0"/>
    <n v="3"/>
    <n v="6000"/>
    <n v="0"/>
    <n v="6000"/>
    <n v="2000"/>
  </r>
  <r>
    <n v="7152"/>
    <x v="26"/>
    <n v="30"/>
    <s v="ene"/>
    <n v="2025"/>
    <s v="Entrada"/>
    <x v="1"/>
    <x v="5"/>
    <n v="3"/>
    <n v="0"/>
    <n v="3"/>
    <n v="1440"/>
    <n v="0"/>
    <n v="1440"/>
    <n v="480"/>
  </r>
  <r>
    <n v="7153"/>
    <x v="26"/>
    <n v="30"/>
    <s v="ene"/>
    <n v="2025"/>
    <s v="Salida"/>
    <x v="2"/>
    <x v="0"/>
    <n v="0"/>
    <n v="10"/>
    <n v="-10"/>
    <n v="0"/>
    <n v="7500"/>
    <n v="-7500"/>
    <n v="750"/>
  </r>
  <r>
    <n v="7154"/>
    <x v="26"/>
    <n v="30"/>
    <s v="ene"/>
    <n v="2025"/>
    <s v="Entrada"/>
    <x v="1"/>
    <x v="2"/>
    <n v="18"/>
    <n v="0"/>
    <n v="18"/>
    <n v="21600"/>
    <n v="0"/>
    <n v="21600"/>
    <n v="1200"/>
  </r>
  <r>
    <n v="7155"/>
    <x v="26"/>
    <n v="30"/>
    <s v="ene"/>
    <n v="2025"/>
    <s v="Salida"/>
    <x v="2"/>
    <x v="4"/>
    <n v="0"/>
    <n v="1"/>
    <n v="-1"/>
    <n v="0"/>
    <n v="70"/>
    <n v="-70"/>
    <n v="70"/>
  </r>
  <r>
    <n v="7156"/>
    <x v="26"/>
    <n v="30"/>
    <s v="ene"/>
    <n v="2025"/>
    <s v="Salida"/>
    <x v="2"/>
    <x v="1"/>
    <n v="0"/>
    <n v="17"/>
    <n v="-17"/>
    <n v="0"/>
    <n v="25500"/>
    <n v="-25500"/>
    <n v="1500"/>
  </r>
  <r>
    <n v="7157"/>
    <x v="26"/>
    <n v="30"/>
    <s v="ene"/>
    <n v="2025"/>
    <s v="Entrada"/>
    <x v="1"/>
    <x v="6"/>
    <n v="20"/>
    <n v="0"/>
    <n v="20"/>
    <n v="6000"/>
    <n v="0"/>
    <n v="6000"/>
    <n v="300"/>
  </r>
  <r>
    <n v="7158"/>
    <x v="26"/>
    <n v="30"/>
    <s v="ene"/>
    <n v="2025"/>
    <s v="Salida"/>
    <x v="2"/>
    <x v="3"/>
    <n v="0"/>
    <n v="17"/>
    <n v="-17"/>
    <n v="0"/>
    <n v="39100"/>
    <n v="-39100"/>
    <n v="2300"/>
  </r>
  <r>
    <n v="7159"/>
    <x v="26"/>
    <n v="30"/>
    <s v="ene"/>
    <n v="2025"/>
    <s v="Salida"/>
    <x v="2"/>
    <x v="5"/>
    <n v="0"/>
    <n v="16"/>
    <n v="-16"/>
    <n v="0"/>
    <n v="7200"/>
    <n v="-7200"/>
    <n v="450"/>
  </r>
  <r>
    <n v="7160"/>
    <x v="26"/>
    <n v="30"/>
    <s v="ene"/>
    <n v="2025"/>
    <s v="Entrada"/>
    <x v="1"/>
    <x v="0"/>
    <n v="12"/>
    <n v="0"/>
    <n v="12"/>
    <n v="7800"/>
    <n v="0"/>
    <n v="7800"/>
    <n v="650"/>
  </r>
  <r>
    <n v="7161"/>
    <x v="26"/>
    <n v="30"/>
    <s v="ene"/>
    <n v="2025"/>
    <s v="Entrada"/>
    <x v="1"/>
    <x v="2"/>
    <n v="14"/>
    <n v="0"/>
    <n v="14"/>
    <n v="16800"/>
    <n v="0"/>
    <n v="16800"/>
    <n v="1200"/>
  </r>
  <r>
    <n v="7162"/>
    <x v="26"/>
    <n v="30"/>
    <s v="ene"/>
    <n v="2025"/>
    <s v="Salida"/>
    <x v="2"/>
    <x v="4"/>
    <n v="0"/>
    <n v="2"/>
    <n v="-2"/>
    <n v="0"/>
    <n v="140"/>
    <n v="-140"/>
    <n v="70"/>
  </r>
  <r>
    <n v="7163"/>
    <x v="26"/>
    <n v="30"/>
    <s v="ene"/>
    <n v="2025"/>
    <s v="Salida"/>
    <x v="2"/>
    <x v="1"/>
    <n v="0"/>
    <n v="17"/>
    <n v="-17"/>
    <n v="0"/>
    <n v="25500"/>
    <n v="-25500"/>
    <n v="1500"/>
  </r>
  <r>
    <n v="7164"/>
    <x v="26"/>
    <n v="30"/>
    <s v="ene"/>
    <n v="2025"/>
    <s v="Salida"/>
    <x v="2"/>
    <x v="6"/>
    <n v="0"/>
    <n v="13"/>
    <n v="-13"/>
    <n v="0"/>
    <n v="5200"/>
    <n v="-5200"/>
    <n v="400"/>
  </r>
  <r>
    <n v="7165"/>
    <x v="26"/>
    <n v="30"/>
    <s v="ene"/>
    <n v="2025"/>
    <s v="Salida"/>
    <x v="2"/>
    <x v="3"/>
    <n v="0"/>
    <n v="2"/>
    <n v="-2"/>
    <n v="0"/>
    <n v="4600"/>
    <n v="-4600"/>
    <n v="2300"/>
  </r>
  <r>
    <n v="7166"/>
    <x v="26"/>
    <n v="30"/>
    <s v="ene"/>
    <n v="2025"/>
    <s v="Entrada"/>
    <x v="1"/>
    <x v="5"/>
    <n v="19"/>
    <n v="0"/>
    <n v="19"/>
    <n v="9120"/>
    <n v="0"/>
    <n v="9120"/>
    <n v="480"/>
  </r>
  <r>
    <n v="7167"/>
    <x v="26"/>
    <n v="30"/>
    <s v="ene"/>
    <n v="2025"/>
    <s v="Entrada"/>
    <x v="1"/>
    <x v="0"/>
    <n v="5"/>
    <n v="0"/>
    <n v="5"/>
    <n v="3250"/>
    <n v="0"/>
    <n v="3250"/>
    <n v="650"/>
  </r>
  <r>
    <n v="7168"/>
    <x v="26"/>
    <n v="30"/>
    <s v="ene"/>
    <n v="2025"/>
    <s v="Salida"/>
    <x v="2"/>
    <x v="2"/>
    <n v="0"/>
    <n v="17"/>
    <n v="-17"/>
    <n v="0"/>
    <n v="25500"/>
    <n v="-25500"/>
    <n v="1500"/>
  </r>
  <r>
    <n v="7169"/>
    <x v="26"/>
    <n v="30"/>
    <s v="ene"/>
    <n v="2025"/>
    <s v="Salida"/>
    <x v="2"/>
    <x v="4"/>
    <n v="0"/>
    <n v="17"/>
    <n v="-17"/>
    <n v="0"/>
    <n v="1190"/>
    <n v="-1190"/>
    <n v="70"/>
  </r>
  <r>
    <n v="7170"/>
    <x v="26"/>
    <n v="30"/>
    <s v="ene"/>
    <n v="2025"/>
    <s v="Salida"/>
    <x v="2"/>
    <x v="1"/>
    <n v="0"/>
    <n v="11"/>
    <n v="-11"/>
    <n v="0"/>
    <n v="16500"/>
    <n v="-16500"/>
    <n v="1500"/>
  </r>
  <r>
    <n v="7171"/>
    <x v="26"/>
    <n v="30"/>
    <s v="ene"/>
    <n v="2025"/>
    <s v="Salida"/>
    <x v="2"/>
    <x v="6"/>
    <n v="0"/>
    <n v="10"/>
    <n v="-10"/>
    <n v="0"/>
    <n v="4000"/>
    <n v="-4000"/>
    <n v="400"/>
  </r>
  <r>
    <n v="7172"/>
    <x v="26"/>
    <n v="30"/>
    <s v="ene"/>
    <n v="2025"/>
    <s v="Salida"/>
    <x v="2"/>
    <x v="3"/>
    <n v="0"/>
    <n v="12"/>
    <n v="-12"/>
    <n v="0"/>
    <n v="27600"/>
    <n v="-27600"/>
    <n v="2300"/>
  </r>
  <r>
    <n v="7173"/>
    <x v="26"/>
    <n v="30"/>
    <s v="ene"/>
    <n v="2025"/>
    <s v="Entrada"/>
    <x v="1"/>
    <x v="5"/>
    <n v="12"/>
    <n v="0"/>
    <n v="12"/>
    <n v="5760"/>
    <n v="0"/>
    <n v="5760"/>
    <n v="480"/>
  </r>
  <r>
    <n v="7174"/>
    <x v="26"/>
    <n v="30"/>
    <s v="ene"/>
    <n v="2025"/>
    <s v="Salida"/>
    <x v="2"/>
    <x v="0"/>
    <n v="0"/>
    <n v="1"/>
    <n v="-1"/>
    <n v="0"/>
    <n v="750"/>
    <n v="-750"/>
    <n v="750"/>
  </r>
  <r>
    <n v="7175"/>
    <x v="26"/>
    <n v="30"/>
    <s v="ene"/>
    <n v="2025"/>
    <s v="Salida"/>
    <x v="2"/>
    <x v="2"/>
    <n v="0"/>
    <n v="17"/>
    <n v="-17"/>
    <n v="0"/>
    <n v="25500"/>
    <n v="-25500"/>
    <n v="1500"/>
  </r>
  <r>
    <n v="7176"/>
    <x v="26"/>
    <n v="30"/>
    <s v="ene"/>
    <n v="2025"/>
    <s v="Entrada"/>
    <x v="1"/>
    <x v="4"/>
    <n v="22"/>
    <n v="0"/>
    <n v="22"/>
    <n v="1100"/>
    <n v="0"/>
    <n v="1100"/>
    <n v="50"/>
  </r>
  <r>
    <n v="7177"/>
    <x v="26"/>
    <n v="30"/>
    <s v="ene"/>
    <n v="2025"/>
    <s v="Entrada"/>
    <x v="1"/>
    <x v="1"/>
    <n v="5"/>
    <n v="0"/>
    <n v="5"/>
    <n v="6000"/>
    <n v="0"/>
    <n v="6000"/>
    <n v="1200"/>
  </r>
  <r>
    <n v="7178"/>
    <x v="26"/>
    <n v="30"/>
    <s v="ene"/>
    <n v="2025"/>
    <s v="Entrada"/>
    <x v="1"/>
    <x v="6"/>
    <n v="19"/>
    <n v="0"/>
    <n v="19"/>
    <n v="5700"/>
    <n v="0"/>
    <n v="5700"/>
    <n v="300"/>
  </r>
  <r>
    <n v="7179"/>
    <x v="26"/>
    <n v="30"/>
    <s v="ene"/>
    <n v="2025"/>
    <s v="Entrada"/>
    <x v="1"/>
    <x v="3"/>
    <n v="3"/>
    <n v="0"/>
    <n v="3"/>
    <n v="6000"/>
    <n v="0"/>
    <n v="6000"/>
    <n v="2000"/>
  </r>
  <r>
    <n v="7180"/>
    <x v="26"/>
    <n v="30"/>
    <s v="ene"/>
    <n v="2025"/>
    <s v="Salida"/>
    <x v="2"/>
    <x v="5"/>
    <n v="0"/>
    <n v="17"/>
    <n v="-17"/>
    <n v="0"/>
    <n v="7650"/>
    <n v="-7650"/>
    <n v="450"/>
  </r>
  <r>
    <n v="7181"/>
    <x v="26"/>
    <n v="30"/>
    <s v="ene"/>
    <n v="2025"/>
    <s v="Salida"/>
    <x v="2"/>
    <x v="0"/>
    <n v="0"/>
    <n v="20"/>
    <n v="-20"/>
    <n v="0"/>
    <n v="15000"/>
    <n v="-15000"/>
    <n v="750"/>
  </r>
  <r>
    <n v="7182"/>
    <x v="26"/>
    <n v="30"/>
    <s v="ene"/>
    <n v="2025"/>
    <s v="Entrada"/>
    <x v="1"/>
    <x v="2"/>
    <n v="10"/>
    <n v="0"/>
    <n v="10"/>
    <n v="12000"/>
    <n v="0"/>
    <n v="12000"/>
    <n v="1200"/>
  </r>
  <r>
    <n v="7183"/>
    <x v="26"/>
    <n v="30"/>
    <s v="ene"/>
    <n v="2025"/>
    <s v="Salida"/>
    <x v="2"/>
    <x v="4"/>
    <n v="0"/>
    <n v="15"/>
    <n v="-15"/>
    <n v="0"/>
    <n v="1050"/>
    <n v="-1050"/>
    <n v="70"/>
  </r>
  <r>
    <n v="7184"/>
    <x v="26"/>
    <n v="30"/>
    <s v="ene"/>
    <n v="2025"/>
    <s v="Salida"/>
    <x v="2"/>
    <x v="1"/>
    <n v="0"/>
    <n v="2"/>
    <n v="-2"/>
    <n v="0"/>
    <n v="3000"/>
    <n v="-3000"/>
    <n v="1500"/>
  </r>
  <r>
    <n v="7185"/>
    <x v="26"/>
    <n v="30"/>
    <s v="ene"/>
    <n v="2025"/>
    <s v="Entrada"/>
    <x v="1"/>
    <x v="6"/>
    <n v="8"/>
    <n v="0"/>
    <n v="8"/>
    <n v="2400"/>
    <n v="0"/>
    <n v="2400"/>
    <n v="300"/>
  </r>
  <r>
    <n v="7186"/>
    <x v="26"/>
    <n v="30"/>
    <s v="ene"/>
    <n v="2025"/>
    <s v="Salida"/>
    <x v="2"/>
    <x v="3"/>
    <n v="0"/>
    <n v="14"/>
    <n v="-14"/>
    <n v="0"/>
    <n v="32200"/>
    <n v="-32200"/>
    <n v="2300"/>
  </r>
  <r>
    <n v="7187"/>
    <x v="26"/>
    <n v="30"/>
    <s v="ene"/>
    <n v="2025"/>
    <s v="Entrada"/>
    <x v="1"/>
    <x v="5"/>
    <n v="22"/>
    <n v="0"/>
    <n v="22"/>
    <n v="10560"/>
    <n v="0"/>
    <n v="10560"/>
    <n v="480"/>
  </r>
  <r>
    <n v="7188"/>
    <x v="26"/>
    <n v="30"/>
    <s v="ene"/>
    <n v="2025"/>
    <s v="Entrada"/>
    <x v="1"/>
    <x v="0"/>
    <n v="19"/>
    <n v="0"/>
    <n v="19"/>
    <n v="12350"/>
    <n v="0"/>
    <n v="12350"/>
    <n v="650"/>
  </r>
  <r>
    <n v="7189"/>
    <x v="26"/>
    <n v="30"/>
    <s v="ene"/>
    <n v="2025"/>
    <s v="Salida"/>
    <x v="2"/>
    <x v="2"/>
    <n v="0"/>
    <n v="17"/>
    <n v="-17"/>
    <n v="0"/>
    <n v="25500"/>
    <n v="-25500"/>
    <n v="1500"/>
  </r>
  <r>
    <n v="7190"/>
    <x v="26"/>
    <n v="30"/>
    <s v="ene"/>
    <n v="2025"/>
    <s v="Entrada"/>
    <x v="1"/>
    <x v="4"/>
    <n v="1"/>
    <n v="0"/>
    <n v="1"/>
    <n v="50"/>
    <n v="0"/>
    <n v="50"/>
    <n v="50"/>
  </r>
  <r>
    <n v="7191"/>
    <x v="26"/>
    <n v="30"/>
    <s v="ene"/>
    <n v="2025"/>
    <s v="Entrada"/>
    <x v="1"/>
    <x v="1"/>
    <n v="3"/>
    <n v="0"/>
    <n v="3"/>
    <n v="3600"/>
    <n v="0"/>
    <n v="3600"/>
    <n v="1200"/>
  </r>
  <r>
    <n v="7192"/>
    <x v="26"/>
    <n v="30"/>
    <s v="ene"/>
    <n v="2025"/>
    <s v="Entrada"/>
    <x v="1"/>
    <x v="6"/>
    <n v="17"/>
    <n v="0"/>
    <n v="17"/>
    <n v="5100"/>
    <n v="0"/>
    <n v="5100"/>
    <n v="300"/>
  </r>
  <r>
    <n v="7193"/>
    <x v="26"/>
    <n v="30"/>
    <s v="ene"/>
    <n v="2025"/>
    <s v="Entrada"/>
    <x v="1"/>
    <x v="3"/>
    <n v="21"/>
    <n v="0"/>
    <n v="21"/>
    <n v="42000"/>
    <n v="0"/>
    <n v="42000"/>
    <n v="2000"/>
  </r>
  <r>
    <n v="7194"/>
    <x v="26"/>
    <n v="30"/>
    <s v="ene"/>
    <n v="2025"/>
    <s v="Entrada"/>
    <x v="1"/>
    <x v="5"/>
    <n v="14"/>
    <n v="0"/>
    <n v="14"/>
    <n v="6720"/>
    <n v="0"/>
    <n v="6720"/>
    <n v="480"/>
  </r>
  <r>
    <n v="7195"/>
    <x v="26"/>
    <n v="30"/>
    <s v="ene"/>
    <n v="2025"/>
    <s v="Entrada"/>
    <x v="1"/>
    <x v="0"/>
    <n v="3"/>
    <n v="0"/>
    <n v="3"/>
    <n v="1950"/>
    <n v="0"/>
    <n v="1950"/>
    <n v="650"/>
  </r>
  <r>
    <n v="7196"/>
    <x v="26"/>
    <n v="30"/>
    <s v="ene"/>
    <n v="2025"/>
    <s v="Entrada"/>
    <x v="1"/>
    <x v="2"/>
    <n v="14"/>
    <n v="0"/>
    <n v="14"/>
    <n v="16800"/>
    <n v="0"/>
    <n v="16800"/>
    <n v="1200"/>
  </r>
  <r>
    <n v="7197"/>
    <x v="26"/>
    <n v="30"/>
    <s v="ene"/>
    <n v="2025"/>
    <s v="Salida"/>
    <x v="2"/>
    <x v="4"/>
    <n v="0"/>
    <n v="1"/>
    <n v="-1"/>
    <n v="0"/>
    <n v="70"/>
    <n v="-70"/>
    <n v="70"/>
  </r>
  <r>
    <n v="7198"/>
    <x v="26"/>
    <n v="30"/>
    <s v="ene"/>
    <n v="2025"/>
    <s v="Salida"/>
    <x v="2"/>
    <x v="1"/>
    <n v="0"/>
    <n v="17"/>
    <n v="-17"/>
    <n v="0"/>
    <n v="25500"/>
    <n v="-25500"/>
    <n v="1500"/>
  </r>
  <r>
    <n v="7199"/>
    <x v="26"/>
    <n v="30"/>
    <s v="ene"/>
    <n v="2025"/>
    <s v="Salida"/>
    <x v="2"/>
    <x v="6"/>
    <n v="0"/>
    <n v="2"/>
    <n v="-2"/>
    <n v="0"/>
    <n v="800"/>
    <n v="-800"/>
    <n v="400"/>
  </r>
  <r>
    <n v="7200"/>
    <x v="26"/>
    <n v="30"/>
    <s v="ene"/>
    <n v="2025"/>
    <s v="Entrada"/>
    <x v="1"/>
    <x v="3"/>
    <n v="3"/>
    <n v="0"/>
    <n v="3"/>
    <n v="6000"/>
    <n v="0"/>
    <n v="6000"/>
    <n v="2000"/>
  </r>
  <r>
    <n v="7201"/>
    <x v="26"/>
    <n v="30"/>
    <s v="ene"/>
    <n v="2025"/>
    <s v="Entrada"/>
    <x v="1"/>
    <x v="5"/>
    <n v="3"/>
    <n v="0"/>
    <n v="3"/>
    <n v="1440"/>
    <n v="0"/>
    <n v="1440"/>
    <n v="480"/>
  </r>
  <r>
    <n v="7202"/>
    <x v="26"/>
    <n v="30"/>
    <s v="ene"/>
    <n v="2025"/>
    <s v="Entrada"/>
    <x v="1"/>
    <x v="0"/>
    <n v="3"/>
    <n v="0"/>
    <n v="3"/>
    <n v="1950"/>
    <n v="0"/>
    <n v="1950"/>
    <n v="650"/>
  </r>
  <r>
    <n v="7203"/>
    <x v="26"/>
    <n v="30"/>
    <s v="ene"/>
    <n v="2025"/>
    <s v="Salida"/>
    <x v="2"/>
    <x v="2"/>
    <n v="0"/>
    <n v="1"/>
    <n v="-1"/>
    <n v="0"/>
    <n v="1500"/>
    <n v="-1500"/>
    <n v="1500"/>
  </r>
  <r>
    <n v="7204"/>
    <x v="26"/>
    <n v="30"/>
    <s v="ene"/>
    <n v="2025"/>
    <s v="Entrada"/>
    <x v="1"/>
    <x v="4"/>
    <n v="3"/>
    <n v="0"/>
    <n v="3"/>
    <n v="150"/>
    <n v="0"/>
    <n v="150"/>
    <n v="50"/>
  </r>
  <r>
    <n v="7205"/>
    <x v="26"/>
    <n v="30"/>
    <s v="ene"/>
    <n v="2025"/>
    <s v="Salida"/>
    <x v="2"/>
    <x v="1"/>
    <n v="0"/>
    <n v="2"/>
    <n v="-2"/>
    <n v="0"/>
    <n v="3000"/>
    <n v="-3000"/>
    <n v="1500"/>
  </r>
  <r>
    <n v="7206"/>
    <x v="26"/>
    <n v="30"/>
    <s v="ene"/>
    <n v="2025"/>
    <s v="Entrada"/>
    <x v="1"/>
    <x v="6"/>
    <n v="19"/>
    <n v="0"/>
    <n v="19"/>
    <n v="5700"/>
    <n v="0"/>
    <n v="5700"/>
    <n v="300"/>
  </r>
  <r>
    <n v="7207"/>
    <x v="26"/>
    <n v="30"/>
    <s v="ene"/>
    <n v="2025"/>
    <s v="Entrada"/>
    <x v="1"/>
    <x v="3"/>
    <n v="4"/>
    <n v="0"/>
    <n v="4"/>
    <n v="8000"/>
    <n v="0"/>
    <n v="8000"/>
    <n v="2000"/>
  </r>
  <r>
    <n v="7208"/>
    <x v="26"/>
    <n v="30"/>
    <s v="ene"/>
    <n v="2025"/>
    <s v="Salida"/>
    <x v="2"/>
    <x v="5"/>
    <n v="0"/>
    <n v="11"/>
    <n v="-11"/>
    <n v="0"/>
    <n v="4950"/>
    <n v="-4950"/>
    <n v="450"/>
  </r>
  <r>
    <n v="7209"/>
    <x v="26"/>
    <n v="30"/>
    <s v="ene"/>
    <n v="2025"/>
    <s v="Entrada"/>
    <x v="1"/>
    <x v="0"/>
    <n v="13"/>
    <n v="0"/>
    <n v="13"/>
    <n v="8450"/>
    <n v="0"/>
    <n v="8450"/>
    <n v="650"/>
  </r>
  <r>
    <n v="7210"/>
    <x v="26"/>
    <n v="30"/>
    <s v="ene"/>
    <n v="2025"/>
    <s v="Entrada"/>
    <x v="1"/>
    <x v="2"/>
    <n v="3"/>
    <n v="0"/>
    <n v="3"/>
    <n v="3600"/>
    <n v="0"/>
    <n v="3600"/>
    <n v="1200"/>
  </r>
  <r>
    <n v="7211"/>
    <x v="26"/>
    <n v="30"/>
    <s v="ene"/>
    <n v="2025"/>
    <s v="Entrada"/>
    <x v="1"/>
    <x v="4"/>
    <n v="20"/>
    <n v="0"/>
    <n v="20"/>
    <n v="1000"/>
    <n v="0"/>
    <n v="1000"/>
    <n v="50"/>
  </r>
  <r>
    <n v="7212"/>
    <x v="26"/>
    <n v="30"/>
    <s v="ene"/>
    <n v="2025"/>
    <s v="Salida"/>
    <x v="2"/>
    <x v="1"/>
    <n v="0"/>
    <n v="1"/>
    <n v="-1"/>
    <n v="0"/>
    <n v="1500"/>
    <n v="-1500"/>
    <n v="1500"/>
  </r>
  <r>
    <n v="7213"/>
    <x v="26"/>
    <n v="30"/>
    <s v="ene"/>
    <n v="2025"/>
    <s v="Entrada"/>
    <x v="1"/>
    <x v="6"/>
    <n v="3"/>
    <n v="0"/>
    <n v="3"/>
    <n v="900"/>
    <n v="0"/>
    <n v="900"/>
    <n v="300"/>
  </r>
  <r>
    <n v="7214"/>
    <x v="26"/>
    <n v="30"/>
    <s v="ene"/>
    <n v="2025"/>
    <s v="Entrada"/>
    <x v="1"/>
    <x v="3"/>
    <n v="8"/>
    <n v="0"/>
    <n v="8"/>
    <n v="16000"/>
    <n v="0"/>
    <n v="16000"/>
    <n v="2000"/>
  </r>
  <r>
    <n v="7215"/>
    <x v="26"/>
    <n v="30"/>
    <s v="ene"/>
    <n v="2025"/>
    <s v="Entrada"/>
    <x v="1"/>
    <x v="5"/>
    <n v="17"/>
    <n v="0"/>
    <n v="17"/>
    <n v="8160"/>
    <n v="0"/>
    <n v="8160"/>
    <n v="480"/>
  </r>
  <r>
    <n v="7216"/>
    <x v="26"/>
    <n v="30"/>
    <s v="ene"/>
    <n v="2025"/>
    <s v="Entrada"/>
    <x v="1"/>
    <x v="0"/>
    <n v="21"/>
    <n v="0"/>
    <n v="21"/>
    <n v="13650"/>
    <n v="0"/>
    <n v="13650"/>
    <n v="650"/>
  </r>
  <r>
    <n v="7217"/>
    <x v="26"/>
    <n v="30"/>
    <s v="ene"/>
    <n v="2025"/>
    <s v="Salida"/>
    <x v="2"/>
    <x v="2"/>
    <n v="0"/>
    <n v="20"/>
    <n v="-20"/>
    <n v="0"/>
    <n v="30000"/>
    <n v="-30000"/>
    <n v="1500"/>
  </r>
  <r>
    <n v="7218"/>
    <x v="26"/>
    <n v="30"/>
    <s v="ene"/>
    <n v="2025"/>
    <s v="Salida"/>
    <x v="2"/>
    <x v="4"/>
    <n v="0"/>
    <n v="14"/>
    <n v="-14"/>
    <n v="0"/>
    <n v="980"/>
    <n v="-980"/>
    <n v="70"/>
  </r>
  <r>
    <n v="7219"/>
    <x v="26"/>
    <n v="30"/>
    <s v="ene"/>
    <n v="2025"/>
    <s v="Entrada"/>
    <x v="1"/>
    <x v="1"/>
    <n v="17"/>
    <n v="0"/>
    <n v="17"/>
    <n v="20400"/>
    <n v="0"/>
    <n v="20400"/>
    <n v="1200"/>
  </r>
  <r>
    <n v="7220"/>
    <x v="26"/>
    <n v="30"/>
    <s v="ene"/>
    <n v="2025"/>
    <s v="Salida"/>
    <x v="2"/>
    <x v="6"/>
    <n v="0"/>
    <n v="4"/>
    <n v="-4"/>
    <n v="0"/>
    <n v="1600"/>
    <n v="-1600"/>
    <n v="400"/>
  </r>
  <r>
    <n v="7221"/>
    <x v="26"/>
    <n v="30"/>
    <s v="ene"/>
    <n v="2025"/>
    <s v="Salida"/>
    <x v="2"/>
    <x v="3"/>
    <n v="0"/>
    <n v="17"/>
    <n v="-17"/>
    <n v="0"/>
    <n v="39100"/>
    <n v="-39100"/>
    <n v="2300"/>
  </r>
  <r>
    <n v="7222"/>
    <x v="26"/>
    <n v="30"/>
    <s v="ene"/>
    <n v="2025"/>
    <s v="Entrada"/>
    <x v="1"/>
    <x v="5"/>
    <n v="16"/>
    <n v="0"/>
    <n v="16"/>
    <n v="7680"/>
    <n v="0"/>
    <n v="7680"/>
    <n v="480"/>
  </r>
  <r>
    <n v="7223"/>
    <x v="26"/>
    <n v="30"/>
    <s v="ene"/>
    <n v="2025"/>
    <s v="Salida"/>
    <x v="2"/>
    <x v="0"/>
    <n v="0"/>
    <n v="12"/>
    <n v="-12"/>
    <n v="0"/>
    <n v="9000"/>
    <n v="-9000"/>
    <n v="750"/>
  </r>
  <r>
    <n v="7224"/>
    <x v="26"/>
    <n v="30"/>
    <s v="ene"/>
    <n v="2025"/>
    <s v="Salida"/>
    <x v="2"/>
    <x v="2"/>
    <n v="0"/>
    <n v="12"/>
    <n v="-12"/>
    <n v="0"/>
    <n v="18000"/>
    <n v="-18000"/>
    <n v="1500"/>
  </r>
  <r>
    <n v="7225"/>
    <x v="26"/>
    <n v="30"/>
    <s v="ene"/>
    <n v="2025"/>
    <s v="Salida"/>
    <x v="2"/>
    <x v="4"/>
    <n v="0"/>
    <n v="10"/>
    <n v="-10"/>
    <n v="0"/>
    <n v="700"/>
    <n v="-700"/>
    <n v="70"/>
  </r>
  <r>
    <n v="7226"/>
    <x v="26"/>
    <n v="30"/>
    <s v="ene"/>
    <n v="2025"/>
    <s v="Salida"/>
    <x v="2"/>
    <x v="1"/>
    <n v="0"/>
    <n v="17"/>
    <n v="-17"/>
    <n v="0"/>
    <n v="25500"/>
    <n v="-25500"/>
    <n v="1500"/>
  </r>
  <r>
    <n v="7227"/>
    <x v="26"/>
    <n v="30"/>
    <s v="ene"/>
    <n v="2025"/>
    <s v="Entrada"/>
    <x v="1"/>
    <x v="6"/>
    <n v="5"/>
    <n v="0"/>
    <n v="5"/>
    <n v="1500"/>
    <n v="0"/>
    <n v="1500"/>
    <n v="300"/>
  </r>
  <r>
    <n v="7228"/>
    <x v="26"/>
    <n v="30"/>
    <s v="ene"/>
    <n v="2025"/>
    <s v="Entrada"/>
    <x v="1"/>
    <x v="3"/>
    <n v="21"/>
    <n v="0"/>
    <n v="21"/>
    <n v="42000"/>
    <n v="0"/>
    <n v="42000"/>
    <n v="2000"/>
  </r>
  <r>
    <n v="7229"/>
    <x v="26"/>
    <n v="30"/>
    <s v="ene"/>
    <n v="2025"/>
    <s v="Salida"/>
    <x v="2"/>
    <x v="5"/>
    <n v="0"/>
    <n v="10"/>
    <n v="-10"/>
    <n v="0"/>
    <n v="4500"/>
    <n v="-4500"/>
    <n v="450"/>
  </r>
  <r>
    <n v="7230"/>
    <x v="26"/>
    <n v="30"/>
    <s v="ene"/>
    <n v="2025"/>
    <s v="Salida"/>
    <x v="2"/>
    <x v="0"/>
    <n v="0"/>
    <n v="14"/>
    <n v="-14"/>
    <n v="0"/>
    <n v="10500"/>
    <n v="-10500"/>
    <n v="750"/>
  </r>
  <r>
    <n v="7231"/>
    <x v="26"/>
    <n v="30"/>
    <s v="ene"/>
    <n v="2025"/>
    <s v="Salida"/>
    <x v="2"/>
    <x v="2"/>
    <n v="0"/>
    <n v="16"/>
    <n v="-16"/>
    <n v="0"/>
    <n v="24000"/>
    <n v="-24000"/>
    <n v="1500"/>
  </r>
  <r>
    <n v="7232"/>
    <x v="26"/>
    <n v="30"/>
    <s v="ene"/>
    <n v="2025"/>
    <s v="Entrada"/>
    <x v="1"/>
    <x v="4"/>
    <n v="3"/>
    <n v="0"/>
    <n v="3"/>
    <n v="150"/>
    <n v="0"/>
    <n v="150"/>
    <n v="50"/>
  </r>
  <r>
    <n v="7233"/>
    <x v="26"/>
    <n v="30"/>
    <s v="ene"/>
    <n v="2025"/>
    <s v="Entrada"/>
    <x v="1"/>
    <x v="1"/>
    <n v="3"/>
    <n v="0"/>
    <n v="3"/>
    <n v="3600"/>
    <n v="0"/>
    <n v="3600"/>
    <n v="1200"/>
  </r>
  <r>
    <n v="7234"/>
    <x v="26"/>
    <n v="30"/>
    <s v="ene"/>
    <n v="2025"/>
    <s v="Salida"/>
    <x v="2"/>
    <x v="6"/>
    <n v="0"/>
    <n v="11"/>
    <n v="-11"/>
    <n v="0"/>
    <n v="4400"/>
    <n v="-4400"/>
    <n v="400"/>
  </r>
  <r>
    <n v="7235"/>
    <x v="26"/>
    <n v="30"/>
    <s v="ene"/>
    <n v="2025"/>
    <s v="Salida"/>
    <x v="2"/>
    <x v="3"/>
    <n v="0"/>
    <n v="17"/>
    <n v="-17"/>
    <n v="0"/>
    <n v="39100"/>
    <n v="-39100"/>
    <n v="2300"/>
  </r>
  <r>
    <n v="7236"/>
    <x v="26"/>
    <n v="30"/>
    <s v="ene"/>
    <n v="2025"/>
    <s v="Entrada"/>
    <x v="1"/>
    <x v="5"/>
    <n v="20"/>
    <n v="0"/>
    <n v="20"/>
    <n v="9600"/>
    <n v="0"/>
    <n v="9600"/>
    <n v="480"/>
  </r>
  <r>
    <n v="7237"/>
    <x v="26"/>
    <n v="30"/>
    <s v="ene"/>
    <n v="2025"/>
    <s v="Salida"/>
    <x v="2"/>
    <x v="0"/>
    <n v="0"/>
    <n v="17"/>
    <n v="-17"/>
    <n v="0"/>
    <n v="12750"/>
    <n v="-12750"/>
    <n v="750"/>
  </r>
  <r>
    <n v="7238"/>
    <x v="26"/>
    <n v="30"/>
    <s v="ene"/>
    <n v="2025"/>
    <s v="Entrada"/>
    <x v="1"/>
    <x v="2"/>
    <n v="11"/>
    <n v="0"/>
    <n v="11"/>
    <n v="13200"/>
    <n v="0"/>
    <n v="13200"/>
    <n v="1200"/>
  </r>
  <r>
    <n v="7239"/>
    <x v="26"/>
    <n v="30"/>
    <s v="ene"/>
    <n v="2025"/>
    <s v="Salida"/>
    <x v="2"/>
    <x v="4"/>
    <n v="0"/>
    <n v="17"/>
    <n v="-17"/>
    <n v="0"/>
    <n v="1190"/>
    <n v="-1190"/>
    <n v="70"/>
  </r>
  <r>
    <n v="7240"/>
    <x v="26"/>
    <n v="30"/>
    <s v="ene"/>
    <n v="2025"/>
    <s v="Entrada"/>
    <x v="1"/>
    <x v="1"/>
    <n v="3"/>
    <n v="0"/>
    <n v="3"/>
    <n v="3600"/>
    <n v="0"/>
    <n v="3600"/>
    <n v="1200"/>
  </r>
  <r>
    <n v="7241"/>
    <x v="26"/>
    <n v="30"/>
    <s v="ene"/>
    <n v="2025"/>
    <s v="Entrada"/>
    <x v="1"/>
    <x v="6"/>
    <n v="4"/>
    <n v="0"/>
    <n v="4"/>
    <n v="1200"/>
    <n v="0"/>
    <n v="1200"/>
    <n v="300"/>
  </r>
  <r>
    <n v="7242"/>
    <x v="26"/>
    <n v="30"/>
    <s v="ene"/>
    <n v="2025"/>
    <s v="Salida"/>
    <x v="2"/>
    <x v="3"/>
    <n v="0"/>
    <n v="18"/>
    <n v="-18"/>
    <n v="0"/>
    <n v="41400"/>
    <n v="-41400"/>
    <n v="2300"/>
  </r>
  <r>
    <n v="7243"/>
    <x v="26"/>
    <n v="30"/>
    <s v="ene"/>
    <n v="2025"/>
    <s v="Salida"/>
    <x v="2"/>
    <x v="5"/>
    <n v="0"/>
    <n v="13"/>
    <n v="-13"/>
    <n v="0"/>
    <n v="5850"/>
    <n v="-5850"/>
    <n v="450"/>
  </r>
  <r>
    <n v="7244"/>
    <x v="26"/>
    <n v="30"/>
    <s v="ene"/>
    <n v="2025"/>
    <s v="Salida"/>
    <x v="2"/>
    <x v="0"/>
    <n v="0"/>
    <n v="15"/>
    <n v="-15"/>
    <n v="0"/>
    <n v="11250"/>
    <n v="-11250"/>
    <n v="750"/>
  </r>
  <r>
    <n v="7245"/>
    <x v="26"/>
    <n v="30"/>
    <s v="ene"/>
    <n v="2025"/>
    <s v="Salida"/>
    <x v="2"/>
    <x v="2"/>
    <n v="0"/>
    <n v="16"/>
    <n v="-16"/>
    <n v="0"/>
    <n v="24000"/>
    <n v="-24000"/>
    <n v="1500"/>
  </r>
  <r>
    <n v="7246"/>
    <x v="26"/>
    <n v="30"/>
    <s v="ene"/>
    <n v="2025"/>
    <s v="Entrada"/>
    <x v="1"/>
    <x v="4"/>
    <n v="3"/>
    <n v="0"/>
    <n v="3"/>
    <n v="150"/>
    <n v="0"/>
    <n v="150"/>
    <n v="50"/>
  </r>
  <r>
    <n v="7247"/>
    <x v="26"/>
    <n v="30"/>
    <s v="ene"/>
    <n v="2025"/>
    <s v="Salida"/>
    <x v="2"/>
    <x v="1"/>
    <n v="0"/>
    <n v="1"/>
    <n v="-1"/>
    <n v="0"/>
    <n v="1500"/>
    <n v="-1500"/>
    <n v="1500"/>
  </r>
  <r>
    <n v="7248"/>
    <x v="26"/>
    <n v="30"/>
    <s v="ene"/>
    <n v="2025"/>
    <s v="Entrada"/>
    <x v="1"/>
    <x v="6"/>
    <n v="3"/>
    <n v="0"/>
    <n v="3"/>
    <n v="900"/>
    <n v="0"/>
    <n v="900"/>
    <n v="300"/>
  </r>
  <r>
    <n v="7249"/>
    <x v="26"/>
    <n v="30"/>
    <s v="ene"/>
    <n v="2025"/>
    <s v="Entrada"/>
    <x v="1"/>
    <x v="3"/>
    <n v="6"/>
    <n v="0"/>
    <n v="6"/>
    <n v="12000"/>
    <n v="0"/>
    <n v="12000"/>
    <n v="2000"/>
  </r>
  <r>
    <n v="7250"/>
    <x v="26"/>
    <n v="30"/>
    <s v="ene"/>
    <n v="2025"/>
    <s v="Entrada"/>
    <x v="1"/>
    <x v="5"/>
    <n v="1"/>
    <n v="0"/>
    <n v="1"/>
    <n v="480"/>
    <n v="0"/>
    <n v="480"/>
    <n v="480"/>
  </r>
  <r>
    <n v="7251"/>
    <x v="26"/>
    <n v="30"/>
    <s v="ene"/>
    <n v="2025"/>
    <s v="Salida"/>
    <x v="2"/>
    <x v="0"/>
    <n v="0"/>
    <n v="19"/>
    <n v="-19"/>
    <n v="0"/>
    <n v="14250"/>
    <n v="-14250"/>
    <n v="750"/>
  </r>
  <r>
    <n v="7252"/>
    <x v="26"/>
    <n v="30"/>
    <s v="ene"/>
    <n v="2025"/>
    <s v="Salida"/>
    <x v="2"/>
    <x v="2"/>
    <n v="0"/>
    <n v="16"/>
    <n v="-16"/>
    <n v="0"/>
    <n v="24000"/>
    <n v="-24000"/>
    <n v="1500"/>
  </r>
  <r>
    <n v="7253"/>
    <x v="26"/>
    <n v="30"/>
    <s v="ene"/>
    <n v="2025"/>
    <s v="Salida"/>
    <x v="2"/>
    <x v="4"/>
    <n v="0"/>
    <n v="4"/>
    <n v="-4"/>
    <n v="0"/>
    <n v="280"/>
    <n v="-280"/>
    <n v="70"/>
  </r>
  <r>
    <n v="7254"/>
    <x v="26"/>
    <n v="30"/>
    <s v="ene"/>
    <n v="2025"/>
    <s v="Entrada"/>
    <x v="1"/>
    <x v="1"/>
    <n v="3"/>
    <n v="0"/>
    <n v="3"/>
    <n v="3600"/>
    <n v="0"/>
    <n v="3600"/>
    <n v="1200"/>
  </r>
  <r>
    <n v="7255"/>
    <x v="26"/>
    <n v="30"/>
    <s v="ene"/>
    <n v="2025"/>
    <s v="Entrada"/>
    <x v="1"/>
    <x v="6"/>
    <n v="12"/>
    <n v="0"/>
    <n v="12"/>
    <n v="3600"/>
    <n v="0"/>
    <n v="3600"/>
    <n v="300"/>
  </r>
  <r>
    <n v="7256"/>
    <x v="26"/>
    <n v="30"/>
    <s v="ene"/>
    <n v="2025"/>
    <s v="Salida"/>
    <x v="2"/>
    <x v="3"/>
    <n v="0"/>
    <n v="15"/>
    <n v="-15"/>
    <n v="0"/>
    <n v="34500"/>
    <n v="-34500"/>
    <n v="2300"/>
  </r>
  <r>
    <n v="7257"/>
    <x v="26"/>
    <n v="30"/>
    <s v="ene"/>
    <n v="2025"/>
    <s v="Entrada"/>
    <x v="1"/>
    <x v="5"/>
    <n v="6"/>
    <n v="0"/>
    <n v="6"/>
    <n v="2880"/>
    <n v="0"/>
    <n v="2880"/>
    <n v="480"/>
  </r>
  <r>
    <n v="7258"/>
    <x v="26"/>
    <n v="30"/>
    <s v="ene"/>
    <n v="2025"/>
    <s v="Entrada"/>
    <x v="1"/>
    <x v="0"/>
    <n v="7"/>
    <n v="0"/>
    <n v="7"/>
    <n v="4550"/>
    <n v="0"/>
    <n v="4550"/>
    <n v="650"/>
  </r>
  <r>
    <n v="7259"/>
    <x v="26"/>
    <n v="30"/>
    <s v="ene"/>
    <n v="2025"/>
    <s v="Entrada"/>
    <x v="1"/>
    <x v="2"/>
    <n v="19"/>
    <n v="0"/>
    <n v="19"/>
    <n v="22800"/>
    <n v="0"/>
    <n v="22800"/>
    <n v="1200"/>
  </r>
  <r>
    <n v="7260"/>
    <x v="26"/>
    <n v="30"/>
    <s v="ene"/>
    <n v="2025"/>
    <s v="Entrada"/>
    <x v="1"/>
    <x v="4"/>
    <n v="15"/>
    <n v="0"/>
    <n v="15"/>
    <n v="750"/>
    <n v="0"/>
    <n v="750"/>
    <n v="50"/>
  </r>
  <r>
    <n v="7261"/>
    <x v="26"/>
    <n v="30"/>
    <s v="ene"/>
    <n v="2025"/>
    <s v="Entrada"/>
    <x v="1"/>
    <x v="1"/>
    <n v="8"/>
    <n v="0"/>
    <n v="8"/>
    <n v="9600"/>
    <n v="0"/>
    <n v="9600"/>
    <n v="1200"/>
  </r>
  <r>
    <n v="7262"/>
    <x v="26"/>
    <n v="30"/>
    <s v="ene"/>
    <n v="2025"/>
    <s v="Entrada"/>
    <x v="1"/>
    <x v="6"/>
    <n v="22"/>
    <n v="0"/>
    <n v="22"/>
    <n v="6600"/>
    <n v="0"/>
    <n v="6600"/>
    <n v="300"/>
  </r>
  <r>
    <n v="7263"/>
    <x v="26"/>
    <n v="30"/>
    <s v="ene"/>
    <n v="2025"/>
    <s v="Entrada"/>
    <x v="1"/>
    <x v="3"/>
    <n v="3"/>
    <n v="0"/>
    <n v="3"/>
    <n v="6000"/>
    <n v="0"/>
    <n v="6000"/>
    <n v="2000"/>
  </r>
  <r>
    <n v="7264"/>
    <x v="26"/>
    <n v="30"/>
    <s v="ene"/>
    <n v="2025"/>
    <s v="Entrada"/>
    <x v="1"/>
    <x v="5"/>
    <n v="22"/>
    <n v="0"/>
    <n v="22"/>
    <n v="10560"/>
    <n v="0"/>
    <n v="10560"/>
    <n v="480"/>
  </r>
  <r>
    <n v="7265"/>
    <x v="26"/>
    <n v="30"/>
    <s v="ene"/>
    <n v="2025"/>
    <s v="Entrada"/>
    <x v="1"/>
    <x v="0"/>
    <n v="3"/>
    <n v="0"/>
    <n v="3"/>
    <n v="1950"/>
    <n v="0"/>
    <n v="1950"/>
    <n v="650"/>
  </r>
  <r>
    <n v="7266"/>
    <x v="26"/>
    <n v="30"/>
    <s v="ene"/>
    <n v="2025"/>
    <s v="Salida"/>
    <x v="2"/>
    <x v="2"/>
    <n v="0"/>
    <n v="12"/>
    <n v="-12"/>
    <n v="0"/>
    <n v="18000"/>
    <n v="-18000"/>
    <n v="1500"/>
  </r>
  <r>
    <n v="7267"/>
    <x v="26"/>
    <n v="30"/>
    <s v="ene"/>
    <n v="2025"/>
    <s v="Entrada"/>
    <x v="1"/>
    <x v="4"/>
    <n v="21"/>
    <n v="0"/>
    <n v="21"/>
    <n v="1050"/>
    <n v="0"/>
    <n v="1050"/>
    <n v="50"/>
  </r>
  <r>
    <n v="7268"/>
    <x v="26"/>
    <n v="30"/>
    <s v="ene"/>
    <n v="2025"/>
    <s v="Salida"/>
    <x v="2"/>
    <x v="1"/>
    <n v="0"/>
    <n v="10"/>
    <n v="-10"/>
    <n v="0"/>
    <n v="15000"/>
    <n v="-15000"/>
    <n v="1500"/>
  </r>
  <r>
    <n v="7269"/>
    <x v="26"/>
    <n v="30"/>
    <s v="ene"/>
    <n v="2025"/>
    <s v="Salida"/>
    <x v="2"/>
    <x v="6"/>
    <n v="0"/>
    <n v="19"/>
    <n v="-19"/>
    <n v="0"/>
    <n v="7600"/>
    <n v="-7600"/>
    <n v="400"/>
  </r>
  <r>
    <n v="7270"/>
    <x v="26"/>
    <n v="30"/>
    <s v="ene"/>
    <n v="2025"/>
    <s v="Entrada"/>
    <x v="1"/>
    <x v="3"/>
    <n v="3"/>
    <n v="0"/>
    <n v="3"/>
    <n v="6000"/>
    <n v="0"/>
    <n v="6000"/>
    <n v="2000"/>
  </r>
  <r>
    <n v="7271"/>
    <x v="26"/>
    <n v="30"/>
    <s v="ene"/>
    <n v="2025"/>
    <s v="Entrada"/>
    <x v="1"/>
    <x v="5"/>
    <n v="3"/>
    <n v="0"/>
    <n v="3"/>
    <n v="1440"/>
    <n v="0"/>
    <n v="1440"/>
    <n v="480"/>
  </r>
  <r>
    <n v="7272"/>
    <x v="26"/>
    <n v="30"/>
    <s v="ene"/>
    <n v="2025"/>
    <s v="Salida"/>
    <x v="2"/>
    <x v="0"/>
    <n v="0"/>
    <n v="18"/>
    <n v="-18"/>
    <n v="0"/>
    <n v="13500"/>
    <n v="-13500"/>
    <n v="750"/>
  </r>
  <r>
    <n v="7273"/>
    <x v="26"/>
    <n v="30"/>
    <s v="ene"/>
    <n v="2025"/>
    <s v="Salida"/>
    <x v="2"/>
    <x v="2"/>
    <n v="0"/>
    <n v="18"/>
    <n v="-18"/>
    <n v="0"/>
    <n v="27000"/>
    <n v="-27000"/>
    <n v="1500"/>
  </r>
  <r>
    <n v="7274"/>
    <x v="26"/>
    <n v="30"/>
    <s v="ene"/>
    <n v="2025"/>
    <s v="Entrada"/>
    <x v="1"/>
    <x v="4"/>
    <n v="3"/>
    <n v="0"/>
    <n v="3"/>
    <n v="150"/>
    <n v="0"/>
    <n v="150"/>
    <n v="50"/>
  </r>
  <r>
    <n v="7275"/>
    <x v="26"/>
    <n v="30"/>
    <s v="ene"/>
    <n v="2025"/>
    <s v="Entrada"/>
    <x v="1"/>
    <x v="1"/>
    <n v="4"/>
    <n v="0"/>
    <n v="4"/>
    <n v="4800"/>
    <n v="0"/>
    <n v="4800"/>
    <n v="1200"/>
  </r>
  <r>
    <n v="7276"/>
    <x v="26"/>
    <n v="30"/>
    <s v="ene"/>
    <n v="2025"/>
    <s v="Salida"/>
    <x v="2"/>
    <x v="6"/>
    <n v="0"/>
    <n v="16"/>
    <n v="-16"/>
    <n v="0"/>
    <n v="6400"/>
    <n v="-6400"/>
    <n v="400"/>
  </r>
  <r>
    <n v="7277"/>
    <x v="26"/>
    <n v="30"/>
    <s v="ene"/>
    <n v="2025"/>
    <s v="Salida"/>
    <x v="2"/>
    <x v="3"/>
    <n v="0"/>
    <n v="13"/>
    <n v="-13"/>
    <n v="0"/>
    <n v="29900"/>
    <n v="-29900"/>
    <n v="2300"/>
  </r>
  <r>
    <n v="7278"/>
    <x v="26"/>
    <n v="30"/>
    <s v="ene"/>
    <n v="2025"/>
    <s v="Salida"/>
    <x v="2"/>
    <x v="5"/>
    <n v="0"/>
    <n v="18"/>
    <n v="-18"/>
    <n v="0"/>
    <n v="8100"/>
    <n v="-8100"/>
    <n v="450"/>
  </r>
  <r>
    <n v="7279"/>
    <x v="26"/>
    <n v="30"/>
    <s v="ene"/>
    <n v="2025"/>
    <s v="Entrada"/>
    <x v="1"/>
    <x v="0"/>
    <n v="3"/>
    <n v="0"/>
    <n v="3"/>
    <n v="1950"/>
    <n v="0"/>
    <n v="1950"/>
    <n v="650"/>
  </r>
  <r>
    <n v="7280"/>
    <x v="26"/>
    <n v="30"/>
    <s v="ene"/>
    <n v="2025"/>
    <s v="Salida"/>
    <x v="2"/>
    <x v="2"/>
    <n v="0"/>
    <n v="20"/>
    <n v="-20"/>
    <n v="0"/>
    <n v="30000"/>
    <n v="-30000"/>
    <n v="1500"/>
  </r>
  <r>
    <n v="7281"/>
    <x v="26"/>
    <n v="30"/>
    <s v="ene"/>
    <n v="2025"/>
    <s v="Salida"/>
    <x v="2"/>
    <x v="4"/>
    <n v="0"/>
    <n v="17"/>
    <n v="-17"/>
    <n v="0"/>
    <n v="1190"/>
    <n v="-1190"/>
    <n v="70"/>
  </r>
  <r>
    <n v="7282"/>
    <x v="26"/>
    <n v="30"/>
    <s v="ene"/>
    <n v="2025"/>
    <s v="Entrada"/>
    <x v="1"/>
    <x v="1"/>
    <n v="15"/>
    <n v="0"/>
    <n v="15"/>
    <n v="18000"/>
    <n v="0"/>
    <n v="18000"/>
    <n v="1200"/>
  </r>
  <r>
    <n v="7283"/>
    <x v="26"/>
    <n v="30"/>
    <s v="ene"/>
    <n v="2025"/>
    <s v="Entrada"/>
    <x v="1"/>
    <x v="6"/>
    <n v="2"/>
    <n v="0"/>
    <n v="2"/>
    <n v="600"/>
    <n v="0"/>
    <n v="600"/>
    <n v="300"/>
  </r>
  <r>
    <n v="7284"/>
    <x v="26"/>
    <n v="30"/>
    <s v="ene"/>
    <n v="2025"/>
    <s v="Salida"/>
    <x v="2"/>
    <x v="3"/>
    <n v="0"/>
    <n v="2"/>
    <n v="-2"/>
    <n v="0"/>
    <n v="4600"/>
    <n v="-4600"/>
    <n v="2300"/>
  </r>
  <r>
    <n v="7285"/>
    <x v="26"/>
    <n v="30"/>
    <s v="ene"/>
    <n v="2025"/>
    <s v="Entrada"/>
    <x v="1"/>
    <x v="5"/>
    <n v="22"/>
    <n v="0"/>
    <n v="22"/>
    <n v="10560"/>
    <n v="0"/>
    <n v="10560"/>
    <n v="480"/>
  </r>
  <r>
    <n v="7286"/>
    <x v="26"/>
    <n v="30"/>
    <s v="ene"/>
    <n v="2025"/>
    <s v="Entrada"/>
    <x v="1"/>
    <x v="0"/>
    <n v="17"/>
    <n v="0"/>
    <n v="17"/>
    <n v="11050"/>
    <n v="0"/>
    <n v="11050"/>
    <n v="650"/>
  </r>
  <r>
    <n v="7287"/>
    <x v="26"/>
    <n v="30"/>
    <s v="ene"/>
    <n v="2025"/>
    <s v="Entrada"/>
    <x v="1"/>
    <x v="2"/>
    <n v="3"/>
    <n v="0"/>
    <n v="3"/>
    <n v="3600"/>
    <n v="0"/>
    <n v="3600"/>
    <n v="1200"/>
  </r>
  <r>
    <n v="7288"/>
    <x v="26"/>
    <n v="30"/>
    <s v="ene"/>
    <n v="2025"/>
    <s v="Entrada"/>
    <x v="1"/>
    <x v="4"/>
    <n v="3"/>
    <n v="0"/>
    <n v="3"/>
    <n v="150"/>
    <n v="0"/>
    <n v="150"/>
    <n v="50"/>
  </r>
  <r>
    <n v="7289"/>
    <x v="26"/>
    <n v="30"/>
    <s v="ene"/>
    <n v="2025"/>
    <s v="Salida"/>
    <x v="2"/>
    <x v="1"/>
    <n v="0"/>
    <n v="12"/>
    <n v="-12"/>
    <n v="0"/>
    <n v="18000"/>
    <n v="-18000"/>
    <n v="1500"/>
  </r>
  <r>
    <n v="7290"/>
    <x v="26"/>
    <n v="30"/>
    <s v="ene"/>
    <n v="2025"/>
    <s v="Entrada"/>
    <x v="1"/>
    <x v="6"/>
    <n v="20"/>
    <n v="0"/>
    <n v="20"/>
    <n v="6000"/>
    <n v="0"/>
    <n v="6000"/>
    <n v="300"/>
  </r>
  <r>
    <n v="7291"/>
    <x v="26"/>
    <n v="30"/>
    <s v="ene"/>
    <n v="2025"/>
    <s v="Entrada"/>
    <x v="1"/>
    <x v="3"/>
    <n v="3"/>
    <n v="0"/>
    <n v="3"/>
    <n v="6000"/>
    <n v="0"/>
    <n v="6000"/>
    <n v="2000"/>
  </r>
  <r>
    <n v="7292"/>
    <x v="26"/>
    <n v="30"/>
    <s v="ene"/>
    <n v="2025"/>
    <s v="Entrada"/>
    <x v="1"/>
    <x v="5"/>
    <n v="3"/>
    <n v="0"/>
    <n v="3"/>
    <n v="1440"/>
    <n v="0"/>
    <n v="1440"/>
    <n v="480"/>
  </r>
  <r>
    <n v="7293"/>
    <x v="26"/>
    <n v="30"/>
    <s v="ene"/>
    <n v="2025"/>
    <s v="Entrada"/>
    <x v="1"/>
    <x v="0"/>
    <n v="10"/>
    <n v="0"/>
    <n v="10"/>
    <n v="6500"/>
    <n v="0"/>
    <n v="6500"/>
    <n v="650"/>
  </r>
  <r>
    <n v="7294"/>
    <x v="26"/>
    <n v="30"/>
    <s v="ene"/>
    <n v="2025"/>
    <s v="Entrada"/>
    <x v="1"/>
    <x v="2"/>
    <n v="4"/>
    <n v="0"/>
    <n v="4"/>
    <n v="4800"/>
    <n v="0"/>
    <n v="4800"/>
    <n v="1200"/>
  </r>
  <r>
    <n v="7295"/>
    <x v="26"/>
    <n v="30"/>
    <s v="ene"/>
    <n v="2025"/>
    <s v="Salida"/>
    <x v="2"/>
    <x v="4"/>
    <n v="0"/>
    <n v="15"/>
    <n v="-15"/>
    <n v="0"/>
    <n v="1050"/>
    <n v="-1050"/>
    <n v="70"/>
  </r>
  <r>
    <n v="7296"/>
    <x v="26"/>
    <n v="30"/>
    <s v="ene"/>
    <n v="2025"/>
    <s v="Entrada"/>
    <x v="1"/>
    <x v="1"/>
    <n v="12"/>
    <n v="0"/>
    <n v="12"/>
    <n v="14400"/>
    <n v="0"/>
    <n v="14400"/>
    <n v="1200"/>
  </r>
  <r>
    <n v="7297"/>
    <x v="26"/>
    <n v="30"/>
    <s v="ene"/>
    <n v="2025"/>
    <s v="Entrada"/>
    <x v="1"/>
    <x v="6"/>
    <n v="8"/>
    <n v="0"/>
    <n v="8"/>
    <n v="2400"/>
    <n v="0"/>
    <n v="2400"/>
    <n v="300"/>
  </r>
  <r>
    <n v="7298"/>
    <x v="26"/>
    <n v="30"/>
    <s v="ene"/>
    <n v="2025"/>
    <s v="Entrada"/>
    <x v="1"/>
    <x v="3"/>
    <n v="18"/>
    <n v="0"/>
    <n v="18"/>
    <n v="36000"/>
    <n v="0"/>
    <n v="36000"/>
    <n v="2000"/>
  </r>
  <r>
    <n v="7299"/>
    <x v="26"/>
    <n v="30"/>
    <s v="ene"/>
    <n v="2025"/>
    <s v="Salida"/>
    <x v="2"/>
    <x v="5"/>
    <n v="0"/>
    <n v="16"/>
    <n v="-16"/>
    <n v="0"/>
    <n v="7200"/>
    <n v="-7200"/>
    <n v="450"/>
  </r>
  <r>
    <n v="7300"/>
    <x v="27"/>
    <n v="31"/>
    <s v="ene"/>
    <n v="2025"/>
    <s v="Salida"/>
    <x v="2"/>
    <x v="6"/>
    <n v="0"/>
    <n v="15"/>
    <n v="-15"/>
    <n v="0"/>
    <n v="6000"/>
    <n v="-6000"/>
    <n v="400"/>
  </r>
  <r>
    <n v="7301"/>
    <x v="27"/>
    <n v="31"/>
    <s v="ene"/>
    <n v="2025"/>
    <s v="Salida"/>
    <x v="2"/>
    <x v="3"/>
    <n v="0"/>
    <n v="17"/>
    <n v="-17"/>
    <n v="0"/>
    <n v="39100"/>
    <n v="-39100"/>
    <n v="2300"/>
  </r>
  <r>
    <n v="7302"/>
    <x v="27"/>
    <n v="31"/>
    <s v="ene"/>
    <n v="2025"/>
    <s v="Salida"/>
    <x v="2"/>
    <x v="5"/>
    <n v="0"/>
    <n v="3"/>
    <n v="-3"/>
    <n v="0"/>
    <n v="1350"/>
    <n v="-1350"/>
    <n v="450"/>
  </r>
  <r>
    <n v="7303"/>
    <x v="27"/>
    <n v="31"/>
    <s v="ene"/>
    <n v="2025"/>
    <s v="Salida"/>
    <x v="2"/>
    <x v="0"/>
    <n v="0"/>
    <n v="10"/>
    <n v="-10"/>
    <n v="0"/>
    <n v="7500"/>
    <n v="-7500"/>
    <n v="750"/>
  </r>
  <r>
    <n v="7304"/>
    <x v="27"/>
    <n v="31"/>
    <s v="ene"/>
    <n v="2025"/>
    <s v="Salida"/>
    <x v="2"/>
    <x v="2"/>
    <n v="0"/>
    <n v="12"/>
    <n v="-12"/>
    <n v="0"/>
    <n v="18000"/>
    <n v="-18000"/>
    <n v="1500"/>
  </r>
  <r>
    <n v="7305"/>
    <x v="27"/>
    <n v="31"/>
    <s v="ene"/>
    <n v="2025"/>
    <s v="Salida"/>
    <x v="2"/>
    <x v="4"/>
    <n v="0"/>
    <n v="1"/>
    <n v="-1"/>
    <n v="0"/>
    <n v="70"/>
    <n v="-70"/>
    <n v="70"/>
  </r>
  <r>
    <n v="7306"/>
    <x v="27"/>
    <n v="31"/>
    <s v="ene"/>
    <n v="2025"/>
    <s v="Salida"/>
    <x v="2"/>
    <x v="1"/>
    <n v="0"/>
    <n v="15"/>
    <n v="-15"/>
    <n v="0"/>
    <n v="22500"/>
    <n v="-22500"/>
    <n v="1500"/>
  </r>
  <r>
    <n v="7307"/>
    <x v="27"/>
    <n v="31"/>
    <s v="ene"/>
    <n v="2025"/>
    <s v="Salida"/>
    <x v="2"/>
    <x v="6"/>
    <n v="0"/>
    <n v="17"/>
    <n v="-17"/>
    <n v="0"/>
    <n v="6800"/>
    <n v="-6800"/>
    <n v="400"/>
  </r>
  <r>
    <n v="7308"/>
    <x v="27"/>
    <n v="31"/>
    <s v="ene"/>
    <n v="2025"/>
    <s v="Entrada"/>
    <x v="1"/>
    <x v="3"/>
    <n v="3"/>
    <n v="0"/>
    <n v="3"/>
    <n v="6000"/>
    <n v="0"/>
    <n v="6000"/>
    <n v="2000"/>
  </r>
  <r>
    <n v="7309"/>
    <x v="27"/>
    <n v="31"/>
    <s v="ene"/>
    <n v="2025"/>
    <s v="Salida"/>
    <x v="2"/>
    <x v="5"/>
    <n v="0"/>
    <n v="17"/>
    <n v="-17"/>
    <n v="0"/>
    <n v="7650"/>
    <n v="-7650"/>
    <n v="450"/>
  </r>
  <r>
    <n v="7310"/>
    <x v="27"/>
    <n v="31"/>
    <s v="ene"/>
    <n v="2025"/>
    <s v="Salida"/>
    <x v="2"/>
    <x v="0"/>
    <n v="0"/>
    <n v="3"/>
    <n v="-3"/>
    <n v="0"/>
    <n v="2250"/>
    <n v="-2250"/>
    <n v="750"/>
  </r>
  <r>
    <n v="7311"/>
    <x v="27"/>
    <n v="31"/>
    <s v="ene"/>
    <n v="2025"/>
    <s v="Salida"/>
    <x v="2"/>
    <x v="2"/>
    <n v="0"/>
    <n v="11"/>
    <n v="-11"/>
    <n v="0"/>
    <n v="16500"/>
    <n v="-16500"/>
    <n v="1500"/>
  </r>
  <r>
    <n v="7312"/>
    <x v="27"/>
    <n v="31"/>
    <s v="ene"/>
    <n v="2025"/>
    <s v="Salida"/>
    <x v="2"/>
    <x v="4"/>
    <n v="0"/>
    <n v="3"/>
    <n v="-3"/>
    <n v="0"/>
    <n v="210"/>
    <n v="-210"/>
    <n v="70"/>
  </r>
  <r>
    <n v="7313"/>
    <x v="27"/>
    <n v="31"/>
    <s v="ene"/>
    <n v="2025"/>
    <s v="Entrada"/>
    <x v="1"/>
    <x v="1"/>
    <n v="1"/>
    <n v="0"/>
    <n v="1"/>
    <n v="1200"/>
    <n v="0"/>
    <n v="1200"/>
    <n v="1200"/>
  </r>
  <r>
    <n v="7314"/>
    <x v="27"/>
    <n v="31"/>
    <s v="ene"/>
    <n v="2025"/>
    <s v="Entrada"/>
    <x v="1"/>
    <x v="6"/>
    <n v="3"/>
    <n v="0"/>
    <n v="3"/>
    <n v="900"/>
    <n v="0"/>
    <n v="900"/>
    <n v="300"/>
  </r>
  <r>
    <n v="7315"/>
    <x v="27"/>
    <n v="31"/>
    <s v="ene"/>
    <n v="2025"/>
    <s v="Entrada"/>
    <x v="1"/>
    <x v="3"/>
    <n v="21"/>
    <n v="0"/>
    <n v="21"/>
    <n v="42000"/>
    <n v="0"/>
    <n v="42000"/>
    <n v="2000"/>
  </r>
  <r>
    <n v="7316"/>
    <x v="27"/>
    <n v="31"/>
    <s v="ene"/>
    <n v="2025"/>
    <s v="Salida"/>
    <x v="2"/>
    <x v="5"/>
    <n v="0"/>
    <n v="17"/>
    <n v="-17"/>
    <n v="0"/>
    <n v="7650"/>
    <n v="-7650"/>
    <n v="450"/>
  </r>
  <r>
    <n v="7317"/>
    <x v="27"/>
    <n v="31"/>
    <s v="ene"/>
    <n v="2025"/>
    <s v="Salida"/>
    <x v="2"/>
    <x v="0"/>
    <n v="0"/>
    <n v="17"/>
    <n v="-17"/>
    <n v="0"/>
    <n v="12750"/>
    <n v="-12750"/>
    <n v="750"/>
  </r>
  <r>
    <n v="7318"/>
    <x v="27"/>
    <n v="31"/>
    <s v="ene"/>
    <n v="2025"/>
    <s v="Salida"/>
    <x v="2"/>
    <x v="2"/>
    <n v="0"/>
    <n v="11"/>
    <n v="-11"/>
    <n v="0"/>
    <n v="16500"/>
    <n v="-16500"/>
    <n v="1500"/>
  </r>
  <r>
    <n v="7319"/>
    <x v="27"/>
    <n v="31"/>
    <s v="ene"/>
    <n v="2025"/>
    <s v="Salida"/>
    <x v="2"/>
    <x v="4"/>
    <n v="0"/>
    <n v="17"/>
    <n v="-17"/>
    <n v="0"/>
    <n v="1190"/>
    <n v="-1190"/>
    <n v="70"/>
  </r>
  <r>
    <n v="7320"/>
    <x v="27"/>
    <n v="31"/>
    <s v="ene"/>
    <n v="2025"/>
    <s v="Entrada"/>
    <x v="1"/>
    <x v="1"/>
    <n v="2"/>
    <n v="0"/>
    <n v="2"/>
    <n v="2400"/>
    <n v="0"/>
    <n v="2400"/>
    <n v="1200"/>
  </r>
  <r>
    <n v="7321"/>
    <x v="27"/>
    <n v="31"/>
    <s v="ene"/>
    <n v="2025"/>
    <s v="Entrada"/>
    <x v="1"/>
    <x v="6"/>
    <n v="9"/>
    <n v="0"/>
    <n v="9"/>
    <n v="2700"/>
    <n v="0"/>
    <n v="2700"/>
    <n v="300"/>
  </r>
  <r>
    <n v="7322"/>
    <x v="27"/>
    <n v="31"/>
    <s v="ene"/>
    <n v="2025"/>
    <s v="Salida"/>
    <x v="2"/>
    <x v="3"/>
    <n v="0"/>
    <n v="5"/>
    <n v="-5"/>
    <n v="0"/>
    <n v="11500"/>
    <n v="-11500"/>
    <n v="2300"/>
  </r>
  <r>
    <n v="7323"/>
    <x v="27"/>
    <n v="31"/>
    <s v="ene"/>
    <n v="2025"/>
    <s v="Entrada"/>
    <x v="1"/>
    <x v="5"/>
    <n v="3"/>
    <n v="0"/>
    <n v="3"/>
    <n v="1440"/>
    <n v="0"/>
    <n v="1440"/>
    <n v="480"/>
  </r>
  <r>
    <n v="7324"/>
    <x v="27"/>
    <n v="31"/>
    <s v="ene"/>
    <n v="2025"/>
    <s v="Entrada"/>
    <x v="1"/>
    <x v="0"/>
    <n v="9"/>
    <n v="0"/>
    <n v="9"/>
    <n v="5850"/>
    <n v="0"/>
    <n v="5850"/>
    <n v="650"/>
  </r>
  <r>
    <n v="7325"/>
    <x v="27"/>
    <n v="31"/>
    <s v="ene"/>
    <n v="2025"/>
    <s v="Salida"/>
    <x v="2"/>
    <x v="2"/>
    <n v="0"/>
    <n v="3"/>
    <n v="-3"/>
    <n v="0"/>
    <n v="4500"/>
    <n v="-4500"/>
    <n v="1500"/>
  </r>
  <r>
    <n v="7326"/>
    <x v="27"/>
    <n v="31"/>
    <s v="ene"/>
    <n v="2025"/>
    <s v="Entrada"/>
    <x v="1"/>
    <x v="4"/>
    <n v="6"/>
    <n v="0"/>
    <n v="6"/>
    <n v="300"/>
    <n v="0"/>
    <n v="300"/>
    <n v="50"/>
  </r>
  <r>
    <n v="7327"/>
    <x v="27"/>
    <n v="31"/>
    <s v="ene"/>
    <n v="2025"/>
    <s v="Salida"/>
    <x v="2"/>
    <x v="1"/>
    <n v="0"/>
    <n v="16"/>
    <n v="-16"/>
    <n v="0"/>
    <n v="24000"/>
    <n v="-24000"/>
    <n v="1500"/>
  </r>
  <r>
    <n v="7328"/>
    <x v="27"/>
    <n v="31"/>
    <s v="ene"/>
    <n v="2025"/>
    <s v="Entrada"/>
    <x v="1"/>
    <x v="6"/>
    <n v="20"/>
    <n v="0"/>
    <n v="20"/>
    <n v="6000"/>
    <n v="0"/>
    <n v="6000"/>
    <n v="300"/>
  </r>
  <r>
    <n v="7329"/>
    <x v="27"/>
    <n v="31"/>
    <s v="ene"/>
    <n v="2025"/>
    <s v="Salida"/>
    <x v="2"/>
    <x v="3"/>
    <n v="0"/>
    <n v="14"/>
    <n v="-14"/>
    <n v="0"/>
    <n v="32200"/>
    <n v="-32200"/>
    <n v="2300"/>
  </r>
  <r>
    <n v="7330"/>
    <x v="27"/>
    <n v="31"/>
    <s v="ene"/>
    <n v="2025"/>
    <s v="Entrada"/>
    <x v="1"/>
    <x v="5"/>
    <n v="12"/>
    <n v="0"/>
    <n v="12"/>
    <n v="5760"/>
    <n v="0"/>
    <n v="5760"/>
    <n v="480"/>
  </r>
  <r>
    <n v="7331"/>
    <x v="27"/>
    <n v="31"/>
    <s v="ene"/>
    <n v="2025"/>
    <s v="Entrada"/>
    <x v="1"/>
    <x v="0"/>
    <n v="3"/>
    <n v="0"/>
    <n v="3"/>
    <n v="1950"/>
    <n v="0"/>
    <n v="1950"/>
    <n v="650"/>
  </r>
  <r>
    <n v="7332"/>
    <x v="27"/>
    <n v="31"/>
    <s v="ene"/>
    <n v="2025"/>
    <s v="Salida"/>
    <x v="2"/>
    <x v="2"/>
    <n v="0"/>
    <n v="17"/>
    <n v="-17"/>
    <n v="0"/>
    <n v="25500"/>
    <n v="-25500"/>
    <n v="1500"/>
  </r>
  <r>
    <n v="7333"/>
    <x v="27"/>
    <n v="31"/>
    <s v="ene"/>
    <n v="2025"/>
    <s v="Salida"/>
    <x v="2"/>
    <x v="4"/>
    <n v="0"/>
    <n v="10"/>
    <n v="-10"/>
    <n v="0"/>
    <n v="700"/>
    <n v="-700"/>
    <n v="70"/>
  </r>
  <r>
    <n v="7334"/>
    <x v="27"/>
    <n v="31"/>
    <s v="ene"/>
    <n v="2025"/>
    <s v="Entrada"/>
    <x v="1"/>
    <x v="1"/>
    <n v="3"/>
    <n v="0"/>
    <n v="3"/>
    <n v="3600"/>
    <n v="0"/>
    <n v="3600"/>
    <n v="1200"/>
  </r>
  <r>
    <n v="7335"/>
    <x v="27"/>
    <n v="31"/>
    <s v="ene"/>
    <n v="2025"/>
    <s v="Entrada"/>
    <x v="1"/>
    <x v="6"/>
    <n v="4"/>
    <n v="0"/>
    <n v="4"/>
    <n v="1200"/>
    <n v="0"/>
    <n v="1200"/>
    <n v="300"/>
  </r>
  <r>
    <n v="7336"/>
    <x v="27"/>
    <n v="31"/>
    <s v="ene"/>
    <n v="2025"/>
    <s v="Salida"/>
    <x v="2"/>
    <x v="3"/>
    <n v="0"/>
    <n v="10"/>
    <n v="-10"/>
    <n v="0"/>
    <n v="23000"/>
    <n v="-23000"/>
    <n v="2300"/>
  </r>
  <r>
    <n v="7337"/>
    <x v="27"/>
    <n v="31"/>
    <s v="ene"/>
    <n v="2025"/>
    <s v="Entrada"/>
    <x v="1"/>
    <x v="5"/>
    <n v="21"/>
    <n v="0"/>
    <n v="21"/>
    <n v="10080"/>
    <n v="0"/>
    <n v="10080"/>
    <n v="480"/>
  </r>
  <r>
    <n v="7338"/>
    <x v="27"/>
    <n v="31"/>
    <s v="ene"/>
    <n v="2025"/>
    <s v="Entrada"/>
    <x v="1"/>
    <x v="0"/>
    <n v="5"/>
    <n v="0"/>
    <n v="5"/>
    <n v="3250"/>
    <n v="0"/>
    <n v="3250"/>
    <n v="650"/>
  </r>
  <r>
    <n v="7339"/>
    <x v="27"/>
    <n v="31"/>
    <s v="ene"/>
    <n v="2025"/>
    <s v="Salida"/>
    <x v="2"/>
    <x v="2"/>
    <n v="0"/>
    <n v="17"/>
    <n v="-17"/>
    <n v="0"/>
    <n v="25500"/>
    <n v="-25500"/>
    <n v="1500"/>
  </r>
  <r>
    <n v="7340"/>
    <x v="27"/>
    <n v="31"/>
    <s v="ene"/>
    <n v="2025"/>
    <s v="Entrada"/>
    <x v="1"/>
    <x v="4"/>
    <n v="6"/>
    <n v="0"/>
    <n v="6"/>
    <n v="300"/>
    <n v="0"/>
    <n v="300"/>
    <n v="50"/>
  </r>
  <r>
    <n v="7341"/>
    <x v="27"/>
    <n v="31"/>
    <s v="ene"/>
    <n v="2025"/>
    <s v="Salida"/>
    <x v="2"/>
    <x v="1"/>
    <n v="0"/>
    <n v="14"/>
    <n v="-14"/>
    <n v="0"/>
    <n v="21000"/>
    <n v="-21000"/>
    <n v="1500"/>
  </r>
  <r>
    <n v="7342"/>
    <x v="27"/>
    <n v="31"/>
    <s v="ene"/>
    <n v="2025"/>
    <s v="Entrada"/>
    <x v="1"/>
    <x v="6"/>
    <n v="22"/>
    <n v="0"/>
    <n v="22"/>
    <n v="6600"/>
    <n v="0"/>
    <n v="6600"/>
    <n v="300"/>
  </r>
  <r>
    <n v="7343"/>
    <x v="27"/>
    <n v="31"/>
    <s v="ene"/>
    <n v="2025"/>
    <s v="Entrada"/>
    <x v="1"/>
    <x v="3"/>
    <n v="3"/>
    <n v="0"/>
    <n v="3"/>
    <n v="6000"/>
    <n v="0"/>
    <n v="6000"/>
    <n v="2000"/>
  </r>
  <r>
    <n v="7344"/>
    <x v="27"/>
    <n v="31"/>
    <s v="ene"/>
    <n v="2025"/>
    <s v="Entrada"/>
    <x v="1"/>
    <x v="5"/>
    <n v="8"/>
    <n v="0"/>
    <n v="8"/>
    <n v="3840"/>
    <n v="0"/>
    <n v="3840"/>
    <n v="480"/>
  </r>
  <r>
    <n v="7345"/>
    <x v="27"/>
    <n v="31"/>
    <s v="ene"/>
    <n v="2025"/>
    <s v="Entrada"/>
    <x v="1"/>
    <x v="0"/>
    <n v="9"/>
    <n v="0"/>
    <n v="9"/>
    <n v="5850"/>
    <n v="0"/>
    <n v="5850"/>
    <n v="650"/>
  </r>
  <r>
    <n v="7346"/>
    <x v="27"/>
    <n v="31"/>
    <s v="ene"/>
    <n v="2025"/>
    <s v="Entrada"/>
    <x v="1"/>
    <x v="2"/>
    <n v="3"/>
    <n v="0"/>
    <n v="3"/>
    <n v="3600"/>
    <n v="0"/>
    <n v="3600"/>
    <n v="1200"/>
  </r>
  <r>
    <n v="7347"/>
    <x v="27"/>
    <n v="31"/>
    <s v="ene"/>
    <n v="2025"/>
    <s v="Entrada"/>
    <x v="1"/>
    <x v="4"/>
    <n v="3"/>
    <n v="0"/>
    <n v="3"/>
    <n v="150"/>
    <n v="0"/>
    <n v="150"/>
    <n v="50"/>
  </r>
  <r>
    <n v="7348"/>
    <x v="27"/>
    <n v="31"/>
    <s v="ene"/>
    <n v="2025"/>
    <s v="Entrada"/>
    <x v="1"/>
    <x v="1"/>
    <n v="6"/>
    <n v="0"/>
    <n v="6"/>
    <n v="7200"/>
    <n v="0"/>
    <n v="7200"/>
    <n v="1200"/>
  </r>
  <r>
    <n v="7349"/>
    <x v="27"/>
    <n v="31"/>
    <s v="ene"/>
    <n v="2025"/>
    <s v="Entrada"/>
    <x v="1"/>
    <x v="6"/>
    <n v="3"/>
    <n v="0"/>
    <n v="3"/>
    <n v="900"/>
    <n v="0"/>
    <n v="900"/>
    <n v="300"/>
  </r>
  <r>
    <n v="7350"/>
    <x v="27"/>
    <n v="31"/>
    <s v="ene"/>
    <n v="2025"/>
    <s v="Entrada"/>
    <x v="1"/>
    <x v="3"/>
    <n v="5"/>
    <n v="0"/>
    <n v="5"/>
    <n v="10000"/>
    <n v="0"/>
    <n v="10000"/>
    <n v="2000"/>
  </r>
  <r>
    <n v="7351"/>
    <x v="27"/>
    <n v="31"/>
    <s v="ene"/>
    <n v="2025"/>
    <s v="Salida"/>
    <x v="2"/>
    <x v="5"/>
    <n v="0"/>
    <n v="10"/>
    <n v="-10"/>
    <n v="0"/>
    <n v="4500"/>
    <n v="-4500"/>
    <n v="450"/>
  </r>
  <r>
    <n v="7352"/>
    <x v="27"/>
    <n v="31"/>
    <s v="ene"/>
    <n v="2025"/>
    <s v="Entrada"/>
    <x v="1"/>
    <x v="0"/>
    <n v="3"/>
    <n v="0"/>
    <n v="3"/>
    <n v="1950"/>
    <n v="0"/>
    <n v="1950"/>
    <n v="650"/>
  </r>
  <r>
    <n v="7353"/>
    <x v="27"/>
    <n v="31"/>
    <s v="ene"/>
    <n v="2025"/>
    <s v="Salida"/>
    <x v="2"/>
    <x v="2"/>
    <n v="0"/>
    <n v="11"/>
    <n v="-11"/>
    <n v="0"/>
    <n v="16500"/>
    <n v="-16500"/>
    <n v="1500"/>
  </r>
  <r>
    <n v="7354"/>
    <x v="27"/>
    <n v="31"/>
    <s v="ene"/>
    <n v="2025"/>
    <s v="Entrada"/>
    <x v="1"/>
    <x v="4"/>
    <n v="13"/>
    <n v="0"/>
    <n v="13"/>
    <n v="650"/>
    <n v="0"/>
    <n v="650"/>
    <n v="50"/>
  </r>
  <r>
    <n v="7355"/>
    <x v="27"/>
    <n v="31"/>
    <s v="ene"/>
    <n v="2025"/>
    <s v="Salida"/>
    <x v="2"/>
    <x v="1"/>
    <n v="0"/>
    <n v="17"/>
    <n v="-17"/>
    <n v="0"/>
    <n v="25500"/>
    <n v="-25500"/>
    <n v="1500"/>
  </r>
  <r>
    <n v="7356"/>
    <x v="27"/>
    <n v="31"/>
    <s v="ene"/>
    <n v="2025"/>
    <s v="Entrada"/>
    <x v="1"/>
    <x v="6"/>
    <n v="3"/>
    <n v="0"/>
    <n v="3"/>
    <n v="900"/>
    <n v="0"/>
    <n v="900"/>
    <n v="300"/>
  </r>
  <r>
    <n v="7357"/>
    <x v="27"/>
    <n v="31"/>
    <s v="ene"/>
    <n v="2025"/>
    <s v="Entrada"/>
    <x v="1"/>
    <x v="3"/>
    <n v="5"/>
    <n v="0"/>
    <n v="5"/>
    <n v="10000"/>
    <n v="0"/>
    <n v="10000"/>
    <n v="2000"/>
  </r>
  <r>
    <n v="7358"/>
    <x v="27"/>
    <n v="31"/>
    <s v="ene"/>
    <n v="2025"/>
    <s v="Entrada"/>
    <x v="1"/>
    <x v="5"/>
    <n v="9"/>
    <n v="0"/>
    <n v="9"/>
    <n v="4320"/>
    <n v="0"/>
    <n v="4320"/>
    <n v="480"/>
  </r>
  <r>
    <n v="7359"/>
    <x v="27"/>
    <n v="31"/>
    <s v="ene"/>
    <n v="2025"/>
    <s v="Salida"/>
    <x v="2"/>
    <x v="0"/>
    <n v="0"/>
    <n v="16"/>
    <n v="-16"/>
    <n v="0"/>
    <n v="12000"/>
    <n v="-12000"/>
    <n v="750"/>
  </r>
  <r>
    <n v="7360"/>
    <x v="27"/>
    <n v="31"/>
    <s v="ene"/>
    <n v="2025"/>
    <s v="Salida"/>
    <x v="2"/>
    <x v="2"/>
    <n v="0"/>
    <n v="18"/>
    <n v="-18"/>
    <n v="0"/>
    <n v="27000"/>
    <n v="-27000"/>
    <n v="1500"/>
  </r>
  <r>
    <n v="7361"/>
    <x v="27"/>
    <n v="31"/>
    <s v="ene"/>
    <n v="2025"/>
    <s v="Entrada"/>
    <x v="1"/>
    <x v="4"/>
    <n v="13"/>
    <n v="0"/>
    <n v="13"/>
    <n v="650"/>
    <n v="0"/>
    <n v="650"/>
    <n v="50"/>
  </r>
  <r>
    <n v="7362"/>
    <x v="27"/>
    <n v="31"/>
    <s v="ene"/>
    <n v="2025"/>
    <s v="Salida"/>
    <x v="2"/>
    <x v="1"/>
    <n v="0"/>
    <n v="12"/>
    <n v="-12"/>
    <n v="0"/>
    <n v="18000"/>
    <n v="-18000"/>
    <n v="1500"/>
  </r>
  <r>
    <n v="7363"/>
    <x v="27"/>
    <n v="31"/>
    <s v="ene"/>
    <n v="2025"/>
    <s v="Entrada"/>
    <x v="1"/>
    <x v="6"/>
    <n v="6"/>
    <n v="0"/>
    <n v="6"/>
    <n v="1800"/>
    <n v="0"/>
    <n v="1800"/>
    <n v="300"/>
  </r>
  <r>
    <n v="7364"/>
    <x v="27"/>
    <n v="31"/>
    <s v="ene"/>
    <n v="2025"/>
    <s v="Entrada"/>
    <x v="1"/>
    <x v="3"/>
    <n v="4"/>
    <n v="0"/>
    <n v="4"/>
    <n v="8000"/>
    <n v="0"/>
    <n v="8000"/>
    <n v="2000"/>
  </r>
  <r>
    <n v="7365"/>
    <x v="27"/>
    <n v="31"/>
    <s v="ene"/>
    <n v="2025"/>
    <s v="Entrada"/>
    <x v="1"/>
    <x v="5"/>
    <n v="14"/>
    <n v="0"/>
    <n v="14"/>
    <n v="6720"/>
    <n v="0"/>
    <n v="6720"/>
    <n v="480"/>
  </r>
  <r>
    <n v="7366"/>
    <x v="27"/>
    <n v="31"/>
    <s v="ene"/>
    <n v="2025"/>
    <s v="Entrada"/>
    <x v="1"/>
    <x v="0"/>
    <n v="12"/>
    <n v="0"/>
    <n v="12"/>
    <n v="7800"/>
    <n v="0"/>
    <n v="7800"/>
    <n v="6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FAC440-4AA7-4A15-B057-02D4F0C925EA}" name="TablaDinámica25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1">
  <location ref="BJ40:BK48" firstHeaderRow="1" firstDataRow="1" firstDataCol="1"/>
  <pivotFields count="16">
    <pivotField showAll="0"/>
    <pivotField numFmtId="14" showAll="0"/>
    <pivotField showAll="0"/>
    <pivotField showAll="0"/>
    <pivotField showAll="0"/>
    <pivotField showAll="0"/>
    <pivotField multipleItemSelectionAllowed="1" showAll="0">
      <items count="5">
        <item h="1" x="3"/>
        <item h="1" x="1"/>
        <item h="1" x="2"/>
        <item x="0"/>
        <item t="default"/>
      </items>
    </pivotField>
    <pivotField axis="axisRow" showAll="0" sortType="descending">
      <items count="8"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7"/>
  </rowFields>
  <rowItems count="8">
    <i>
      <x v="4"/>
    </i>
    <i>
      <x v="2"/>
    </i>
    <i>
      <x v="1"/>
    </i>
    <i>
      <x v="6"/>
    </i>
    <i>
      <x/>
    </i>
    <i>
      <x v="3"/>
    </i>
    <i>
      <x v="5"/>
    </i>
    <i t="grand">
      <x/>
    </i>
  </rowItems>
  <colItems count="1">
    <i/>
  </colItems>
  <dataFields count="1">
    <dataField name="Suma de Existencia" fld="10" baseField="0" baseItem="0"/>
  </dataFields>
  <formats count="2">
    <format dxfId="49">
      <pivotArea collapsedLevelsAreSubtotals="1" fieldPosition="0">
        <references count="1">
          <reference field="7" count="0"/>
        </references>
      </pivotArea>
    </format>
    <format dxfId="48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4E4C92-FB6F-48C0-ACA4-AAD6EF498A3A}" name="TablaDinámica24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4">
  <location ref="BJ10:BL18" firstHeaderRow="0" firstDataRow="1" firstDataCol="1"/>
  <pivotFields count="16">
    <pivotField showAll="0"/>
    <pivotField numFmtId="14" showAll="0"/>
    <pivotField showAll="0"/>
    <pivotField showAll="0"/>
    <pivotField showAll="0"/>
    <pivotField showAll="0"/>
    <pivotField multipleItemSelectionAllowed="1" showAll="0">
      <items count="5">
        <item h="1" x="3"/>
        <item h="1" x="1"/>
        <item h="1" x="2"/>
        <item x="0"/>
        <item t="default"/>
      </items>
    </pivotField>
    <pivotField axis="axisRow" showAll="0" sortType="descending">
      <items count="8"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7"/>
  </rowFields>
  <rowItems count="8">
    <i>
      <x v="4"/>
    </i>
    <i>
      <x v="2"/>
    </i>
    <i>
      <x v="1"/>
    </i>
    <i>
      <x v="6"/>
    </i>
    <i>
      <x/>
    </i>
    <i>
      <x v="3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Existencia" fld="10" showDataAs="percentOfTotal" baseField="0" baseItem="0" numFmtId="10"/>
    <dataField name="Suma de TRUCO" fld="15" baseField="0" baseItem="0"/>
  </dataFields>
  <formats count="2">
    <format dxfId="51">
      <pivotArea collapsedLevelsAreSubtotals="1" fieldPosition="0">
        <references count="1">
          <reference field="7" count="0"/>
        </references>
      </pivotArea>
    </format>
    <format dxfId="50">
      <pivotArea outline="0" fieldPosition="0">
        <references count="1">
          <reference field="4294967294" count="1">
            <x v="0"/>
          </reference>
        </references>
      </pivotArea>
    </format>
  </formats>
  <chartFormats count="3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1"/>
          </reference>
          <reference field="7" count="1" selected="0">
            <x v="6"/>
          </reference>
        </references>
      </pivotArea>
    </chartFormat>
    <chartFormat chart="13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4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1"/>
          </reference>
          <reference field="7" count="1" selected="0">
            <x v="5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3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2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33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2" format="34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2" format="35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2" format="36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22" format="3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2" format="38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2" format="39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2" format="4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41">
      <pivotArea type="data" outline="0" fieldPosition="0">
        <references count="2">
          <reference field="4294967294" count="1" selected="0">
            <x v="1"/>
          </reference>
          <reference field="7" count="1" selected="0">
            <x v="4"/>
          </reference>
        </references>
      </pivotArea>
    </chartFormat>
    <chartFormat chart="22" format="42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2" format="43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22" format="44">
      <pivotArea type="data" outline="0" fieldPosition="0">
        <references count="2">
          <reference field="4294967294" count="1" selected="0">
            <x v="1"/>
          </reference>
          <reference field="7" count="1" selected="0">
            <x v="6"/>
          </reference>
        </references>
      </pivotArea>
    </chartFormat>
    <chartFormat chart="22" format="4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2" format="46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22" format="47">
      <pivotArea type="data" outline="0" fieldPosition="0">
        <references count="2">
          <reference field="4294967294" count="1" selected="0">
            <x v="1"/>
          </reference>
          <reference field="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005773-DF38-4A86-A858-6007128CB450}" name="TablaDinámica20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BA10:BB18" firstHeaderRow="1" firstDataRow="1" firstDataCol="1"/>
  <pivotFields count="16">
    <pivotField showAll="0"/>
    <pivotField numFmtId="14" showAll="0"/>
    <pivotField showAll="0"/>
    <pivotField showAll="0"/>
    <pivotField showAll="0"/>
    <pivotField showAll="0"/>
    <pivotField multipleItemSelectionAllowed="1" showAll="0">
      <items count="5">
        <item x="3"/>
        <item h="1" x="1"/>
        <item h="1" x="2"/>
        <item h="1" x="0"/>
        <item t="default"/>
      </items>
    </pivotField>
    <pivotField axis="axisRow" showAll="0" sortType="descending">
      <items count="8"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7"/>
  </rowFields>
  <rowItems count="8">
    <i>
      <x v="2"/>
    </i>
    <i>
      <x v="1"/>
    </i>
    <i>
      <x v="6"/>
    </i>
    <i>
      <x v="4"/>
    </i>
    <i>
      <x/>
    </i>
    <i>
      <x v="3"/>
    </i>
    <i>
      <x v="5"/>
    </i>
    <i t="grand">
      <x/>
    </i>
  </rowItems>
  <colItems count="1">
    <i/>
  </colItems>
  <dataFields count="1">
    <dataField name="Suma de Existencia" fld="10" baseField="0" baseItem="0"/>
  </dataFields>
  <formats count="1">
    <format dxfId="52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C4896D-006B-4090-84CF-423AB12A6E2E}" name="TablaDinámica17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Q7:AT15" firstHeaderRow="0" firstDataRow="1" firstDataCol="1"/>
  <pivotFields count="16">
    <pivotField showAll="0"/>
    <pivotField numFmtId="14" showAll="0"/>
    <pivotField showAll="0"/>
    <pivotField showAll="0"/>
    <pivotField showAll="0"/>
    <pivotField showAll="0"/>
    <pivotField multipleItemSelectionAllowed="1" showAll="0">
      <items count="5">
        <item x="3"/>
        <item h="1" x="1"/>
        <item h="1" x="2"/>
        <item h="1" x="0"/>
        <item t="default"/>
      </items>
    </pivotField>
    <pivotField axis="axisRow" showAll="0" sortType="ascending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Entradas (inv.)" fld="8" baseField="0" baseItem="0"/>
    <dataField name="Suma de Salidas (inv.)" fld="9" baseField="0" baseItem="0"/>
    <dataField name="Suma de Existencia" fld="10" baseField="0" baseItem="0"/>
  </dataFields>
  <formats count="1">
    <format dxfId="55">
      <pivotArea collapsedLevelsAreSubtotals="1" fieldPosition="0">
        <references count="1">
          <reference field="7" count="0"/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DA233-E409-4706-8FF1-52A19C16C80D}" name="TablaDinámica13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K9:AK11" firstHeaderRow="1" firstDataRow="1" firstDataCol="1"/>
  <pivotFields count="16">
    <pivotField showAll="0"/>
    <pivotField numFmtId="14" showAll="0"/>
    <pivotField showAll="0"/>
    <pivotField showAll="0"/>
    <pivotField showAll="0"/>
    <pivotField showAll="0"/>
    <pivotField multipleItemSelectionAllowed="1" showAll="0">
      <items count="5">
        <item x="3"/>
        <item h="1" x="1"/>
        <item h="1" x="2"/>
        <item h="1" x="0"/>
        <item t="default"/>
      </items>
    </pivotField>
    <pivotField axis="axisRow" showAll="0" sortType="ascending">
      <items count="8">
        <item h="1" x="0"/>
        <item h="1" x="1"/>
        <item h="1" x="2"/>
        <item h="1" x="3"/>
        <item h="1" x="4"/>
        <item h="1"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7"/>
  </rowFields>
  <rowItems count="2">
    <i>
      <x v="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D98CE-3C62-43DD-B4B1-2BD8E92892C9}" name="TablaDinámica12" cacheId="33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AH10:AI39" firstHeaderRow="1" firstDataRow="2" firstDataCol="1" rowPageCount="1" colPageCount="1"/>
  <pivotFields count="16">
    <pivotField showAll="0"/>
    <pivotField axis="axisRow" numFmtId="14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5">
        <item x="3"/>
        <item x="1"/>
        <item x="2"/>
        <item x="0"/>
        <item t="default"/>
      </items>
    </pivotField>
    <pivotField axis="axisCol" showAll="0" sortType="ascending">
      <items count="8">
        <item h="1" x="0"/>
        <item h="1" x="1"/>
        <item h="1" x="2"/>
        <item h="1" x="3"/>
        <item h="1" x="4"/>
        <item h="1" x="5"/>
        <item x="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</rowItems>
  <colFields count="1">
    <field x="7"/>
  </colFields>
  <colItems count="1">
    <i>
      <x v="6"/>
    </i>
  </colItems>
  <pageFields count="1">
    <pageField fld="6" hier="-1"/>
  </pageFields>
  <dataFields count="1">
    <dataField name="Suma de Costos de salida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85D97-5BE2-4388-9A83-66EA83C652E2}" name="TablaDinámica9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Y10:Z18" firstHeaderRow="1" firstDataRow="1" firstDataCol="1"/>
  <pivotFields count="16">
    <pivotField showAll="0"/>
    <pivotField numFmtId="14" showAll="0"/>
    <pivotField showAll="0"/>
    <pivotField showAll="0"/>
    <pivotField showAll="0"/>
    <pivotField showAll="0"/>
    <pivotField multipleItemSelectionAllowed="1" showAll="0">
      <items count="5">
        <item x="3"/>
        <item h="1" x="1"/>
        <item h="1" x="2"/>
        <item h="1" x="0"/>
        <item t="default"/>
      </items>
    </pivotField>
    <pivotField axis="axisRow" showAll="0" sortType="ascending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a de Existencia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78A1D-EED5-4C14-87F4-5642BCE99D85}" name="TablaDinámica8" cacheId="33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R10:S39" firstHeaderRow="1" firstDataRow="2" firstDataCol="1" rowPageCount="1" colPageCount="1"/>
  <pivotFields count="16">
    <pivotField showAll="0"/>
    <pivotField axis="axisRow" numFmtId="14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5">
        <item h="1" x="3"/>
        <item h="1" x="1"/>
        <item x="2"/>
        <item h="1" x="0"/>
        <item t="default"/>
      </items>
    </pivotField>
    <pivotField axis="axisCol" showAll="0">
      <items count="8">
        <item h="1" x="0"/>
        <item h="1" x="1"/>
        <item h="1" x="2"/>
        <item h="1" x="3"/>
        <item h="1" x="4"/>
        <item h="1"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</rowItems>
  <colFields count="1">
    <field x="7"/>
  </colFields>
  <colItems count="1">
    <i>
      <x v="6"/>
    </i>
  </colItems>
  <pageFields count="1">
    <pageField fld="6" hier="-1"/>
  </pageFields>
  <dataFields count="1">
    <dataField name="Suma de Salidas (inv.)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C8712-3FA5-4E6C-B536-28738CB383F0}" name="TablaDinámica7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N10:O11" firstHeaderRow="0" firstDataRow="1" firstDataCol="0"/>
  <pivotFields count="16">
    <pivotField showAll="0"/>
    <pivotField numFmtId="14" showAll="0"/>
    <pivotField showAll="0"/>
    <pivotField showAll="0"/>
    <pivotField showAll="0"/>
    <pivotField showAll="0"/>
    <pivotField multipleItemSelectionAllowed="1" showAll="0">
      <items count="5">
        <item x="3"/>
        <item h="1" x="1"/>
        <item h="1" x="2"/>
        <item h="1"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Existencia" fld="10" baseField="0" baseItem="0"/>
    <dataField name="Suma de Costo neto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5767E-39D4-4611-A0FD-5CF53B6AC15C}" name="TablaDinámica6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K10:L11" firstHeaderRow="0" firstDataRow="1" firstDataCol="0" rowPageCount="1" colPageCount="1"/>
  <pivotFields count="16">
    <pivotField showAll="0"/>
    <pivotField numFmtId="14" showAll="0"/>
    <pivotField showAll="0"/>
    <pivotField showAll="0"/>
    <pivotField showAll="0"/>
    <pivotField showAll="0"/>
    <pivotField axis="axisPage" multipleItemSelectionAllowed="1" showAll="0">
      <items count="5">
        <item x="3"/>
        <item h="1" x="1"/>
        <item h="1" x="2"/>
        <item h="1" x="0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Suma de Salidas (inv.)" fld="9" baseField="0" baseItem="0"/>
    <dataField name="Suma de Costos de salida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1C661-17D8-4975-951C-96F6E986C54D}" name="TablaDinámica5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10:I11" firstHeaderRow="0" firstDataRow="1" firstDataCol="0" rowPageCount="1" colPageCount="1"/>
  <pivotFields count="16">
    <pivotField showAll="0"/>
    <pivotField numFmtId="14" showAll="0"/>
    <pivotField showAll="0"/>
    <pivotField showAll="0"/>
    <pivotField showAll="0"/>
    <pivotField showAll="0"/>
    <pivotField axis="axisPage" multipleItemSelectionAllowed="1" showAll="0">
      <items count="5">
        <item h="1" x="3"/>
        <item h="1" x="1"/>
        <item x="2"/>
        <item h="1" x="0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Suma de Salidas (inv.)" fld="9" baseField="0" baseItem="0"/>
    <dataField name="Suma de Costos de salida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5A641-92E4-4A50-93B1-F7C08BB7DF59}" name="TablaDinámica4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E10:F11" firstHeaderRow="0" firstDataRow="1" firstDataCol="0" rowPageCount="1" colPageCount="1"/>
  <pivotFields count="16">
    <pivotField showAll="0"/>
    <pivotField numFmtId="14" showAll="0"/>
    <pivotField showAll="0"/>
    <pivotField showAll="0"/>
    <pivotField showAll="0"/>
    <pivotField showAll="0"/>
    <pivotField axis="axisPage" multipleItemSelectionAllowed="1" showAll="0">
      <items count="5">
        <item h="1" x="3"/>
        <item x="1"/>
        <item h="1" x="2"/>
        <item h="1" x="0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Suma de Entradas (inv.)" fld="8" baseField="0" baseItem="0"/>
    <dataField name="Suma de Costos de entrada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ECB060-2A3A-4CE8-9819-D4892BB86AC1}" name="TablaDinámica3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0:C11" firstHeaderRow="0" firstDataRow="1" firstDataCol="0" rowPageCount="1" colPageCount="1"/>
  <pivotFields count="16">
    <pivotField showAll="0"/>
    <pivotField numFmtId="14" showAll="0"/>
    <pivotField showAll="0"/>
    <pivotField showAll="0"/>
    <pivotField showAll="0"/>
    <pivotField showAll="0"/>
    <pivotField axis="axisPage" multipleItemSelectionAllowed="1" showAll="0">
      <items count="5">
        <item h="1" x="3"/>
        <item h="1" x="1"/>
        <item h="1" x="2"/>
        <item x="0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Suma de Entradas (inv.)" fld="8" baseField="0" baseItem="0"/>
    <dataField name="Suma de Costos de entrada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s" xr10:uid="{5A06A32B-7D69-4EAE-A9F5-53DE14C1FB3E}" sourceName="Productos">
  <pivotTables>
    <pivotTable tabId="3" name="TablaDinámica8"/>
    <pivotTable tabId="3" name="TablaDinámica12"/>
    <pivotTable tabId="3" name="TablaDinámica13"/>
  </pivotTables>
  <data>
    <tabular pivotCacheId="1709037988">
      <items count="7">
        <i x="0"/>
        <i x="1"/>
        <i x="2"/>
        <i x="3"/>
        <i x="4"/>
        <i x="5"/>
        <i x="6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._tipo" xr10:uid="{C591D28E-D2C0-49B5-A805-467E995A1D51}" sourceName="Desc. tipo">
  <pivotTables>
    <pivotTable tabId="3" name="TablaDinámica24"/>
    <pivotTable tabId="3" name="TablaDinámica25"/>
  </pivotTables>
  <data>
    <tabular pivotCacheId="1709037988">
      <items count="4">
        <i x="3"/>
        <i x="1"/>
        <i x="2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os 1" xr10:uid="{44C8B12C-7837-4ECB-B6C1-4045172C4D52}" cache="SegmentaciónDeDatos_Productos" caption="Productos" style="MORADO_2" rowHeight="244336"/>
  <slicer name="Desc. tipo 1" xr10:uid="{336DB08B-64C4-43C6-8D81-415AF3018E30}" cache="SegmentaciónDeDatos_Desc._tipo" caption="Desc. tipo" columnCount="4" showCaption="0" style="MORADO_2" rowHeight="24433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os" xr10:uid="{BE96D47D-2246-4EF0-8820-6FB831D8737D}" cache="SegmentaciónDeDatos_Productos" caption="Productos" style="MORADO_2" rowHeight="244336"/>
  <slicer name="Desc. tipo" xr10:uid="{489143F7-6E11-4022-A5F7-385C08908A3D}" cache="SegmentaciónDeDatos_Desc._tipo" caption="Desc. tipo" columnCount="4" showCaption="0" style="MORADO_2" rowHeight="24433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D6F35F-3AF4-4F83-99CD-5BDFD14468BE}" name="Tabla1" displayName="Tabla1" ref="A1:O7367" totalsRowShown="0">
  <autoFilter ref="A1:O7367" xr:uid="{1AD6F35F-3AF4-4F83-99CD-5BDFD14468BE}"/>
  <tableColumns count="15">
    <tableColumn id="1" xr3:uid="{88900DE8-0318-4C59-9545-4E3DF9ADF0FA}" name="Orden"/>
    <tableColumn id="2" xr3:uid="{79497683-4C69-424F-A323-E7DC74352B67}" name="Fecha" dataDxfId="71">
      <calculatedColumnFormula>DATE(E2, LOOKUP(D2, {"ene","feb","mar","abr","may","jun","jul","ago","sep","oct","nov","dic"}, {1,2,3,4,5,6,7,8,9,10,11,12}), C2)</calculatedColumnFormula>
    </tableColumn>
    <tableColumn id="3" xr3:uid="{6DC2C75B-ABD1-4CEB-9B0A-D89DFF22D6D3}" name="# Mes"/>
    <tableColumn id="4" xr3:uid="{FCBA592E-2B14-4FA9-A14A-8A4FECE9BD02}" name="Mes"/>
    <tableColumn id="5" xr3:uid="{76546969-04BA-419F-8B5A-57D632324BBF}" name="Año"/>
    <tableColumn id="6" xr3:uid="{2D600F29-BFC8-4E7A-BF73-1C538DE0FE1A}" name="Tipo"/>
    <tableColumn id="7" xr3:uid="{51F39825-5C3E-4944-B399-A762DE6623BB}" name="Desc. tipo"/>
    <tableColumn id="8" xr3:uid="{02D6F3C9-29CC-4E94-9105-C1F73F5CC289}" name="Productos"/>
    <tableColumn id="9" xr3:uid="{58F632A0-0D6D-4354-AB84-E556316BA386}" name="Entradas (inv.)"/>
    <tableColumn id="10" xr3:uid="{53C4B9EC-254A-4325-8C71-4AA63352765A}" name="Salidas (inv.)"/>
    <tableColumn id="11" xr3:uid="{09955A91-8E44-4F44-BE2B-A471DCD4C2BD}" name="Existencia"/>
    <tableColumn id="12" xr3:uid="{519B1F26-3450-412C-B799-A9008AF3910C}" name="Costos de entrada"/>
    <tableColumn id="13" xr3:uid="{871516E9-0BA0-4A58-BE0D-2BA7EAE5A1F8}" name="Costos de salida"/>
    <tableColumn id="14" xr3:uid="{DE7D005F-8F7E-4B1B-9C4C-0AECCD3D1E13}" name="Costo neto"/>
    <tableColumn id="15" xr3:uid="{12625B2A-67A3-413C-AC75-7B5994A29BCD}" name="Precio unitari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FC935D-72FB-4A01-8BD4-3C038C4DD2D8}" name="Tabla2" displayName="Tabla2" ref="AB10:AC17" totalsRowShown="0" headerRowDxfId="68" tableBorderDxfId="70">
  <autoFilter ref="AB10:AC17" xr:uid="{0BFC935D-72FB-4A01-8BD4-3C038C4DD2D8}"/>
  <sortState xmlns:xlrd2="http://schemas.microsoft.com/office/spreadsheetml/2017/richdata2" ref="AB11:AC17">
    <sortCondition ref="AB10:AB17"/>
  </sortState>
  <tableColumns count="2">
    <tableColumn id="1" xr3:uid="{29BCB5E7-CD20-4ED6-8D9D-C28F24D25B43}" name="Productos"/>
    <tableColumn id="2" xr3:uid="{FBBCBC4A-82C0-4FF5-8F6F-C0BB5039EBEB}" name="UNITARIO" dataDxfId="69" dataCellStyle="Millare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73526C-CFB6-4A09-8A11-0DF82FFE53C5}" name="Tabla24" displayName="Tabla24" ref="AE10:AF17" totalsRowShown="0" headerRowDxfId="67" tableBorderDxfId="66">
  <autoFilter ref="AE10:AF17" xr:uid="{4173526C-CFB6-4A09-8A11-0DF82FFE53C5}"/>
  <tableColumns count="2">
    <tableColumn id="1" xr3:uid="{13E63677-5037-416E-AB44-0D16AE0FD86C}" name="Productos" dataDxfId="65"/>
    <tableColumn id="2" xr3:uid="{C329CFDC-8D96-4845-9829-41A19702253B}" name="Columna1" dataDxfId="64" dataCellStyle="Millares">
      <calculatedColumnFormula>Tabla2[[#This Row],[UNITARIO]]*GETPIVOTDATA("Existencia",$Y$10,"Productos","Celular")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microsoft.com/office/2007/relationships/slicer" Target="../slicers/slicer2.xml"/><Relationship Id="rId2" Type="http://schemas.openxmlformats.org/officeDocument/2006/relationships/pivotTable" Target="../pivotTables/pivotTable2.xml"/><Relationship Id="rId16" Type="http://schemas.openxmlformats.org/officeDocument/2006/relationships/table" Target="../tables/table3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table" Target="../tables/table2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15678-FB48-4CF0-B0C1-1E3113D26D29}">
  <dimension ref="B7:M25"/>
  <sheetViews>
    <sheetView showGridLines="0" topLeftCell="A5" workbookViewId="0">
      <selection activeCell="G26" sqref="G26"/>
    </sheetView>
  </sheetViews>
  <sheetFormatPr baseColWidth="10" defaultRowHeight="15.05" x14ac:dyDescent="0.3"/>
  <sheetData>
    <row r="7" spans="2:7" ht="18.649999999999999" thickBot="1" x14ac:dyDescent="0.4">
      <c r="B7" s="2" t="s">
        <v>28</v>
      </c>
      <c r="C7" s="3"/>
      <c r="D7" s="3"/>
      <c r="E7" s="3"/>
      <c r="F7" s="4"/>
      <c r="G7" s="4"/>
    </row>
    <row r="8" spans="2:7" ht="20.350000000000001" x14ac:dyDescent="0.45">
      <c r="B8" s="5" t="s">
        <v>29</v>
      </c>
    </row>
    <row r="9" spans="2:7" ht="14.4" x14ac:dyDescent="0.3">
      <c r="B9" t="s">
        <v>16</v>
      </c>
      <c r="E9" t="s">
        <v>35</v>
      </c>
    </row>
    <row r="10" spans="2:7" x14ac:dyDescent="0.3">
      <c r="B10" t="s">
        <v>32</v>
      </c>
      <c r="E10" t="s">
        <v>36</v>
      </c>
    </row>
    <row r="11" spans="2:7" x14ac:dyDescent="0.3">
      <c r="B11" t="s">
        <v>33</v>
      </c>
      <c r="E11" t="s">
        <v>38</v>
      </c>
    </row>
    <row r="12" spans="2:7" x14ac:dyDescent="0.3">
      <c r="B12" t="s">
        <v>27</v>
      </c>
      <c r="E12" t="s">
        <v>39</v>
      </c>
    </row>
    <row r="13" spans="2:7" ht="14.4" x14ac:dyDescent="0.3">
      <c r="B13" t="s">
        <v>34</v>
      </c>
      <c r="E13" t="s">
        <v>37</v>
      </c>
    </row>
    <row r="15" spans="2:7" ht="20.350000000000001" x14ac:dyDescent="0.45">
      <c r="B15" s="5" t="s">
        <v>31</v>
      </c>
    </row>
    <row r="16" spans="2:7" x14ac:dyDescent="0.3">
      <c r="B16" t="s">
        <v>44</v>
      </c>
    </row>
    <row r="17" spans="2:13" x14ac:dyDescent="0.3">
      <c r="B17" t="s">
        <v>43</v>
      </c>
    </row>
    <row r="18" spans="2:13" x14ac:dyDescent="0.3">
      <c r="B18" t="s">
        <v>42</v>
      </c>
    </row>
    <row r="19" spans="2:13" x14ac:dyDescent="0.3">
      <c r="B19" t="s">
        <v>41</v>
      </c>
    </row>
    <row r="22" spans="2:13" ht="20.7" x14ac:dyDescent="0.45">
      <c r="B22" s="5" t="s">
        <v>30</v>
      </c>
    </row>
    <row r="23" spans="2:13" x14ac:dyDescent="0.3">
      <c r="B23" t="s">
        <v>7</v>
      </c>
    </row>
    <row r="24" spans="2:13" x14ac:dyDescent="0.3">
      <c r="B24" t="s">
        <v>40</v>
      </c>
    </row>
    <row r="25" spans="2:13" x14ac:dyDescent="0.3">
      <c r="M25" s="8" t="s">
        <v>52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83088-04D6-4C13-A86E-33D13FAA6EC8}">
  <sheetPr>
    <tabColor rgb="FF7030A0"/>
  </sheetPr>
  <dimension ref="A1:O7367"/>
  <sheetViews>
    <sheetView topLeftCell="A7334" workbookViewId="0">
      <selection activeCell="F29" sqref="F29"/>
    </sheetView>
  </sheetViews>
  <sheetFormatPr baseColWidth="10" defaultRowHeight="15.05" x14ac:dyDescent="0.3"/>
  <cols>
    <col min="9" max="9" width="15" customWidth="1"/>
    <col min="10" max="10" width="13.44140625" customWidth="1"/>
    <col min="12" max="12" width="17.88671875" customWidth="1"/>
    <col min="13" max="13" width="16.109375" customWidth="1"/>
    <col min="14" max="14" width="11.88671875" customWidth="1"/>
    <col min="15" max="15" width="1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</v>
      </c>
    </row>
    <row r="2" spans="1:15" x14ac:dyDescent="0.3">
      <c r="A2">
        <v>1</v>
      </c>
      <c r="B2" s="1">
        <f>DATE(E2, LOOKUP(D2, {"ene","feb","mar","abr","may","jun","jul","ago","sep","oct","nov","dic"}, {1,2,3,4,5,6,7,8,9,10,11,12}), C2)</f>
        <v>45658</v>
      </c>
      <c r="C2">
        <v>1</v>
      </c>
      <c r="D2" t="s">
        <v>14</v>
      </c>
      <c r="E2">
        <v>2025</v>
      </c>
      <c r="F2" t="s">
        <v>15</v>
      </c>
      <c r="G2" t="s">
        <v>16</v>
      </c>
      <c r="H2" t="s">
        <v>17</v>
      </c>
      <c r="I2">
        <v>5000</v>
      </c>
      <c r="J2">
        <v>0</v>
      </c>
      <c r="K2">
        <v>5000</v>
      </c>
      <c r="L2">
        <v>3250000</v>
      </c>
      <c r="M2">
        <v>0</v>
      </c>
      <c r="N2">
        <v>3250000</v>
      </c>
      <c r="O2">
        <v>650</v>
      </c>
    </row>
    <row r="3" spans="1:15" x14ac:dyDescent="0.3">
      <c r="A3">
        <v>2</v>
      </c>
      <c r="B3" s="1">
        <f>DATE(E3, LOOKUP(D3, {"ene","feb","mar","abr","may","jun","jul","ago","sep","oct","nov","dic"}, {1,2,3,4,5,6,7,8,9,10,11,12}), C3)</f>
        <v>45658</v>
      </c>
      <c r="C3">
        <v>1</v>
      </c>
      <c r="D3" t="s">
        <v>14</v>
      </c>
      <c r="E3">
        <v>2025</v>
      </c>
      <c r="F3" t="s">
        <v>15</v>
      </c>
      <c r="G3" t="s">
        <v>16</v>
      </c>
      <c r="H3" t="s">
        <v>18</v>
      </c>
      <c r="I3">
        <v>3000</v>
      </c>
      <c r="J3">
        <v>0</v>
      </c>
      <c r="K3">
        <v>3000</v>
      </c>
      <c r="L3">
        <v>3600000</v>
      </c>
      <c r="M3">
        <v>0</v>
      </c>
      <c r="N3">
        <v>3600000</v>
      </c>
      <c r="O3">
        <v>1200</v>
      </c>
    </row>
    <row r="4" spans="1:15" x14ac:dyDescent="0.3">
      <c r="A4">
        <v>3</v>
      </c>
      <c r="B4" s="1">
        <f>DATE(E4, LOOKUP(D4, {"ene","feb","mar","abr","may","jun","jul","ago","sep","oct","nov","dic"}, {1,2,3,4,5,6,7,8,9,10,11,12}), C4)</f>
        <v>45658</v>
      </c>
      <c r="C4">
        <v>1</v>
      </c>
      <c r="D4" t="s">
        <v>14</v>
      </c>
      <c r="E4">
        <v>2025</v>
      </c>
      <c r="F4" t="s">
        <v>15</v>
      </c>
      <c r="G4" t="s">
        <v>16</v>
      </c>
      <c r="H4" t="s">
        <v>19</v>
      </c>
      <c r="I4">
        <v>7000</v>
      </c>
      <c r="J4">
        <v>0</v>
      </c>
      <c r="K4">
        <v>7000</v>
      </c>
      <c r="L4">
        <v>8400000</v>
      </c>
      <c r="M4">
        <v>0</v>
      </c>
      <c r="N4">
        <v>8400000</v>
      </c>
      <c r="O4">
        <v>1200</v>
      </c>
    </row>
    <row r="5" spans="1:15" x14ac:dyDescent="0.3">
      <c r="A5">
        <v>4</v>
      </c>
      <c r="B5" s="1">
        <f>DATE(E5, LOOKUP(D5, {"ene","feb","mar","abr","may","jun","jul","ago","sep","oct","nov","dic"}, {1,2,3,4,5,6,7,8,9,10,11,12}), C5)</f>
        <v>45658</v>
      </c>
      <c r="C5">
        <v>1</v>
      </c>
      <c r="D5" t="s">
        <v>14</v>
      </c>
      <c r="E5">
        <v>2025</v>
      </c>
      <c r="F5" t="s">
        <v>15</v>
      </c>
      <c r="G5" t="s">
        <v>16</v>
      </c>
      <c r="H5" t="s">
        <v>20</v>
      </c>
      <c r="I5">
        <v>3500</v>
      </c>
      <c r="J5">
        <v>0</v>
      </c>
      <c r="K5">
        <v>3500</v>
      </c>
      <c r="L5">
        <v>7000000</v>
      </c>
      <c r="M5">
        <v>0</v>
      </c>
      <c r="N5">
        <v>7000000</v>
      </c>
      <c r="O5">
        <v>2000</v>
      </c>
    </row>
    <row r="6" spans="1:15" x14ac:dyDescent="0.3">
      <c r="A6">
        <v>5</v>
      </c>
      <c r="B6" s="1">
        <f>DATE(E6, LOOKUP(D6, {"ene","feb","mar","abr","may","jun","jul","ago","sep","oct","nov","dic"}, {1,2,3,4,5,6,7,8,9,10,11,12}), C6)</f>
        <v>45658</v>
      </c>
      <c r="C6">
        <v>1</v>
      </c>
      <c r="D6" t="s">
        <v>14</v>
      </c>
      <c r="E6">
        <v>2025</v>
      </c>
      <c r="F6" t="s">
        <v>15</v>
      </c>
      <c r="G6" t="s">
        <v>16</v>
      </c>
      <c r="H6" t="s">
        <v>21</v>
      </c>
      <c r="I6">
        <v>6500</v>
      </c>
      <c r="J6">
        <v>0</v>
      </c>
      <c r="K6">
        <v>6500</v>
      </c>
      <c r="L6">
        <v>325000</v>
      </c>
      <c r="M6">
        <v>0</v>
      </c>
      <c r="N6">
        <v>325000</v>
      </c>
      <c r="O6">
        <v>50</v>
      </c>
    </row>
    <row r="7" spans="1:15" x14ac:dyDescent="0.3">
      <c r="A7">
        <v>6</v>
      </c>
      <c r="B7" s="1">
        <f>DATE(E7, LOOKUP(D7, {"ene","feb","mar","abr","may","jun","jul","ago","sep","oct","nov","dic"}, {1,2,3,4,5,6,7,8,9,10,11,12}), C7)</f>
        <v>45658</v>
      </c>
      <c r="C7">
        <v>1</v>
      </c>
      <c r="D7" t="s">
        <v>14</v>
      </c>
      <c r="E7">
        <v>2025</v>
      </c>
      <c r="F7" t="s">
        <v>15</v>
      </c>
      <c r="G7" t="s">
        <v>16</v>
      </c>
      <c r="H7" t="s">
        <v>22</v>
      </c>
      <c r="I7">
        <v>6000</v>
      </c>
      <c r="J7">
        <v>0</v>
      </c>
      <c r="K7">
        <v>6000</v>
      </c>
      <c r="L7">
        <v>2880000</v>
      </c>
      <c r="M7">
        <v>0</v>
      </c>
      <c r="N7">
        <v>2880000</v>
      </c>
      <c r="O7">
        <v>480</v>
      </c>
    </row>
    <row r="8" spans="1:15" x14ac:dyDescent="0.3">
      <c r="A8">
        <v>7</v>
      </c>
      <c r="B8" s="1">
        <f>DATE(E8, LOOKUP(D8, {"ene","feb","mar","abr","may","jun","jul","ago","sep","oct","nov","dic"}, {1,2,3,4,5,6,7,8,9,10,11,12}), C8)</f>
        <v>45658</v>
      </c>
      <c r="C8">
        <v>1</v>
      </c>
      <c r="D8" t="s">
        <v>14</v>
      </c>
      <c r="E8">
        <v>2025</v>
      </c>
      <c r="F8" t="s">
        <v>15</v>
      </c>
      <c r="G8" t="s">
        <v>16</v>
      </c>
      <c r="H8" t="s">
        <v>23</v>
      </c>
      <c r="I8">
        <v>4000</v>
      </c>
      <c r="J8">
        <v>0</v>
      </c>
      <c r="K8">
        <v>4000</v>
      </c>
      <c r="L8">
        <v>1200000</v>
      </c>
      <c r="M8">
        <v>0</v>
      </c>
      <c r="N8">
        <v>1200000</v>
      </c>
      <c r="O8">
        <v>300</v>
      </c>
    </row>
    <row r="9" spans="1:15" x14ac:dyDescent="0.3">
      <c r="A9">
        <v>8</v>
      </c>
      <c r="B9" s="1">
        <f>DATE(E9, LOOKUP(D9, {"ene","feb","mar","abr","may","jun","jul","ago","sep","oct","nov","dic"}, {1,2,3,4,5,6,7,8,9,10,11,12}), C9)</f>
        <v>45658</v>
      </c>
      <c r="C9">
        <v>1</v>
      </c>
      <c r="D9" t="s">
        <v>14</v>
      </c>
      <c r="E9">
        <v>2025</v>
      </c>
      <c r="F9" t="s">
        <v>15</v>
      </c>
      <c r="G9" t="s">
        <v>24</v>
      </c>
      <c r="H9" t="s">
        <v>20</v>
      </c>
      <c r="I9">
        <v>22</v>
      </c>
      <c r="J9">
        <v>0</v>
      </c>
      <c r="K9">
        <v>22</v>
      </c>
      <c r="L9">
        <v>44000</v>
      </c>
      <c r="M9">
        <v>0</v>
      </c>
      <c r="N9">
        <v>44000</v>
      </c>
      <c r="O9">
        <v>2000</v>
      </c>
    </row>
    <row r="10" spans="1:15" x14ac:dyDescent="0.3">
      <c r="A10">
        <v>9</v>
      </c>
      <c r="B10" s="1">
        <f>DATE(E10, LOOKUP(D10, {"ene","feb","mar","abr","may","jun","jul","ago","sep","oct","nov","dic"}, {1,2,3,4,5,6,7,8,9,10,11,12}), C10)</f>
        <v>45658</v>
      </c>
      <c r="C10">
        <v>1</v>
      </c>
      <c r="D10" t="s">
        <v>14</v>
      </c>
      <c r="E10">
        <v>2025</v>
      </c>
      <c r="F10" t="s">
        <v>25</v>
      </c>
      <c r="G10" t="s">
        <v>26</v>
      </c>
      <c r="H10" t="s">
        <v>22</v>
      </c>
      <c r="I10">
        <v>0</v>
      </c>
      <c r="J10">
        <v>5</v>
      </c>
      <c r="K10">
        <v>-5</v>
      </c>
      <c r="L10">
        <v>0</v>
      </c>
      <c r="M10">
        <v>2250</v>
      </c>
      <c r="N10">
        <v>-2250</v>
      </c>
      <c r="O10">
        <v>450</v>
      </c>
    </row>
    <row r="11" spans="1:15" x14ac:dyDescent="0.3">
      <c r="A11">
        <v>10</v>
      </c>
      <c r="B11" s="1">
        <f>DATE(E11, LOOKUP(D11, {"ene","feb","mar","abr","may","jun","jul","ago","sep","oct","nov","dic"}, {1,2,3,4,5,6,7,8,9,10,11,12}), C11)</f>
        <v>45658</v>
      </c>
      <c r="C11">
        <v>1</v>
      </c>
      <c r="D11" t="s">
        <v>14</v>
      </c>
      <c r="E11">
        <v>2025</v>
      </c>
      <c r="F11" t="s">
        <v>25</v>
      </c>
      <c r="G11" t="s">
        <v>26</v>
      </c>
      <c r="H11" t="s">
        <v>17</v>
      </c>
      <c r="I11">
        <v>0</v>
      </c>
      <c r="J11">
        <v>5</v>
      </c>
      <c r="K11">
        <v>-5</v>
      </c>
      <c r="L11">
        <v>0</v>
      </c>
      <c r="M11">
        <v>3750</v>
      </c>
      <c r="N11">
        <v>-3750</v>
      </c>
      <c r="O11">
        <v>750</v>
      </c>
    </row>
    <row r="12" spans="1:15" x14ac:dyDescent="0.3">
      <c r="A12">
        <v>11</v>
      </c>
      <c r="B12" s="1">
        <f>DATE(E12, LOOKUP(D12, {"ene","feb","mar","abr","may","jun","jul","ago","sep","oct","nov","dic"}, {1,2,3,4,5,6,7,8,9,10,11,12}), C12)</f>
        <v>45658</v>
      </c>
      <c r="C12">
        <v>1</v>
      </c>
      <c r="D12" t="s">
        <v>14</v>
      </c>
      <c r="E12">
        <v>2025</v>
      </c>
      <c r="F12" t="s">
        <v>15</v>
      </c>
      <c r="G12" t="s">
        <v>24</v>
      </c>
      <c r="H12" t="s">
        <v>19</v>
      </c>
      <c r="I12">
        <v>9</v>
      </c>
      <c r="J12">
        <v>0</v>
      </c>
      <c r="K12">
        <v>9</v>
      </c>
      <c r="L12">
        <v>10800</v>
      </c>
      <c r="M12">
        <v>0</v>
      </c>
      <c r="N12">
        <v>10800</v>
      </c>
      <c r="O12">
        <v>1200</v>
      </c>
    </row>
    <row r="13" spans="1:15" x14ac:dyDescent="0.3">
      <c r="A13">
        <v>12</v>
      </c>
      <c r="B13" s="1">
        <f>DATE(E13, LOOKUP(D13, {"ene","feb","mar","abr","may","jun","jul","ago","sep","oct","nov","dic"}, {1,2,3,4,5,6,7,8,9,10,11,12}), C13)</f>
        <v>45658</v>
      </c>
      <c r="C13">
        <v>1</v>
      </c>
      <c r="D13" t="s">
        <v>14</v>
      </c>
      <c r="E13">
        <v>2025</v>
      </c>
      <c r="F13" t="s">
        <v>25</v>
      </c>
      <c r="G13" t="s">
        <v>26</v>
      </c>
      <c r="H13" t="s">
        <v>21</v>
      </c>
      <c r="I13">
        <v>0</v>
      </c>
      <c r="J13">
        <v>3</v>
      </c>
      <c r="K13">
        <v>-3</v>
      </c>
      <c r="L13">
        <v>0</v>
      </c>
      <c r="M13">
        <v>210</v>
      </c>
      <c r="N13">
        <v>-210</v>
      </c>
      <c r="O13">
        <v>70</v>
      </c>
    </row>
    <row r="14" spans="1:15" x14ac:dyDescent="0.3">
      <c r="A14">
        <v>13</v>
      </c>
      <c r="B14" s="1">
        <f>DATE(E14, LOOKUP(D14, {"ene","feb","mar","abr","may","jun","jul","ago","sep","oct","nov","dic"}, {1,2,3,4,5,6,7,8,9,10,11,12}), C14)</f>
        <v>45658</v>
      </c>
      <c r="C14">
        <v>1</v>
      </c>
      <c r="D14" t="s">
        <v>14</v>
      </c>
      <c r="E14">
        <v>2025</v>
      </c>
      <c r="F14" t="s">
        <v>25</v>
      </c>
      <c r="G14" t="s">
        <v>27</v>
      </c>
      <c r="H14" t="s">
        <v>18</v>
      </c>
      <c r="I14">
        <v>0</v>
      </c>
      <c r="J14">
        <v>5</v>
      </c>
      <c r="K14">
        <v>-5</v>
      </c>
      <c r="L14">
        <v>0</v>
      </c>
      <c r="M14">
        <v>7500</v>
      </c>
      <c r="N14">
        <v>-7500</v>
      </c>
      <c r="O14">
        <v>1500</v>
      </c>
    </row>
    <row r="15" spans="1:15" x14ac:dyDescent="0.3">
      <c r="A15">
        <v>14</v>
      </c>
      <c r="B15" s="1">
        <f>DATE(E15, LOOKUP(D15, {"ene","feb","mar","abr","may","jun","jul","ago","sep","oct","nov","dic"}, {1,2,3,4,5,6,7,8,9,10,11,12}), C15)</f>
        <v>45658</v>
      </c>
      <c r="C15">
        <v>1</v>
      </c>
      <c r="D15" t="s">
        <v>14</v>
      </c>
      <c r="E15">
        <v>2025</v>
      </c>
      <c r="F15" t="s">
        <v>25</v>
      </c>
      <c r="G15" t="s">
        <v>26</v>
      </c>
      <c r="H15" t="s">
        <v>23</v>
      </c>
      <c r="I15">
        <v>0</v>
      </c>
      <c r="J15">
        <v>6</v>
      </c>
      <c r="K15">
        <v>-6</v>
      </c>
      <c r="L15">
        <v>0</v>
      </c>
      <c r="M15">
        <v>2400</v>
      </c>
      <c r="N15">
        <v>-2400</v>
      </c>
      <c r="O15">
        <v>400</v>
      </c>
    </row>
    <row r="16" spans="1:15" x14ac:dyDescent="0.3">
      <c r="A16">
        <v>15</v>
      </c>
      <c r="B16" s="1">
        <f>DATE(E16, LOOKUP(D16, {"ene","feb","mar","abr","may","jun","jul","ago","sep","oct","nov","dic"}, {1,2,3,4,5,6,7,8,9,10,11,12}), C16)</f>
        <v>45658</v>
      </c>
      <c r="C16">
        <v>1</v>
      </c>
      <c r="D16" t="s">
        <v>14</v>
      </c>
      <c r="E16">
        <v>2025</v>
      </c>
      <c r="F16" t="s">
        <v>15</v>
      </c>
      <c r="G16" t="s">
        <v>24</v>
      </c>
      <c r="H16" t="s">
        <v>20</v>
      </c>
      <c r="I16">
        <v>17</v>
      </c>
      <c r="J16">
        <v>0</v>
      </c>
      <c r="K16">
        <v>17</v>
      </c>
      <c r="L16">
        <v>34000</v>
      </c>
      <c r="M16">
        <v>0</v>
      </c>
      <c r="N16">
        <v>34000</v>
      </c>
      <c r="O16">
        <v>2000</v>
      </c>
    </row>
    <row r="17" spans="1:15" x14ac:dyDescent="0.3">
      <c r="A17">
        <v>16</v>
      </c>
      <c r="B17" s="1">
        <f>DATE(E17, LOOKUP(D17, {"ene","feb","mar","abr","may","jun","jul","ago","sep","oct","nov","dic"}, {1,2,3,4,5,6,7,8,9,10,11,12}), C17)</f>
        <v>45658</v>
      </c>
      <c r="C17">
        <v>1</v>
      </c>
      <c r="D17" t="s">
        <v>14</v>
      </c>
      <c r="E17">
        <v>2025</v>
      </c>
      <c r="F17" t="s">
        <v>15</v>
      </c>
      <c r="G17" t="s">
        <v>24</v>
      </c>
      <c r="H17" t="s">
        <v>22</v>
      </c>
      <c r="I17">
        <v>18</v>
      </c>
      <c r="J17">
        <v>0</v>
      </c>
      <c r="K17">
        <v>18</v>
      </c>
      <c r="L17">
        <v>8640</v>
      </c>
      <c r="M17">
        <v>0</v>
      </c>
      <c r="N17">
        <v>8640</v>
      </c>
      <c r="O17">
        <v>480</v>
      </c>
    </row>
    <row r="18" spans="1:15" x14ac:dyDescent="0.3">
      <c r="A18">
        <v>17</v>
      </c>
      <c r="B18" s="1">
        <f>DATE(E18, LOOKUP(D18, {"ene","feb","mar","abr","may","jun","jul","ago","sep","oct","nov","dic"}, {1,2,3,4,5,6,7,8,9,10,11,12}), C18)</f>
        <v>45658</v>
      </c>
      <c r="C18">
        <v>1</v>
      </c>
      <c r="D18" t="s">
        <v>14</v>
      </c>
      <c r="E18">
        <v>2025</v>
      </c>
      <c r="F18" t="s">
        <v>15</v>
      </c>
      <c r="G18" t="s">
        <v>24</v>
      </c>
      <c r="H18" t="s">
        <v>17</v>
      </c>
      <c r="I18">
        <v>6</v>
      </c>
      <c r="J18">
        <v>0</v>
      </c>
      <c r="K18">
        <v>6</v>
      </c>
      <c r="L18">
        <v>3900</v>
      </c>
      <c r="M18">
        <v>0</v>
      </c>
      <c r="N18">
        <v>3900</v>
      </c>
      <c r="O18">
        <v>650</v>
      </c>
    </row>
    <row r="19" spans="1:15" x14ac:dyDescent="0.3">
      <c r="A19">
        <v>18</v>
      </c>
      <c r="B19" s="1">
        <f>DATE(E19, LOOKUP(D19, {"ene","feb","mar","abr","may","jun","jul","ago","sep","oct","nov","dic"}, {1,2,3,4,5,6,7,8,9,10,11,12}), C19)</f>
        <v>45658</v>
      </c>
      <c r="C19">
        <v>1</v>
      </c>
      <c r="D19" t="s">
        <v>14</v>
      </c>
      <c r="E19">
        <v>2025</v>
      </c>
      <c r="F19" t="s">
        <v>15</v>
      </c>
      <c r="G19" t="s">
        <v>24</v>
      </c>
      <c r="H19" t="s">
        <v>19</v>
      </c>
      <c r="I19">
        <v>2</v>
      </c>
      <c r="J19">
        <v>0</v>
      </c>
      <c r="K19">
        <v>2</v>
      </c>
      <c r="L19">
        <v>2400</v>
      </c>
      <c r="M19">
        <v>0</v>
      </c>
      <c r="N19">
        <v>2400</v>
      </c>
      <c r="O19">
        <v>1200</v>
      </c>
    </row>
    <row r="20" spans="1:15" x14ac:dyDescent="0.3">
      <c r="A20">
        <v>19</v>
      </c>
      <c r="B20" s="1">
        <f>DATE(E20, LOOKUP(D20, {"ene","feb","mar","abr","may","jun","jul","ago","sep","oct","nov","dic"}, {1,2,3,4,5,6,7,8,9,10,11,12}), C20)</f>
        <v>45658</v>
      </c>
      <c r="C20">
        <v>1</v>
      </c>
      <c r="D20" t="s">
        <v>14</v>
      </c>
      <c r="E20">
        <v>2025</v>
      </c>
      <c r="F20" t="s">
        <v>15</v>
      </c>
      <c r="G20" t="s">
        <v>24</v>
      </c>
      <c r="H20" t="s">
        <v>21</v>
      </c>
      <c r="I20">
        <v>14</v>
      </c>
      <c r="J20">
        <v>0</v>
      </c>
      <c r="K20">
        <v>14</v>
      </c>
      <c r="L20">
        <v>700</v>
      </c>
      <c r="M20">
        <v>0</v>
      </c>
      <c r="N20">
        <v>700</v>
      </c>
      <c r="O20">
        <v>50</v>
      </c>
    </row>
    <row r="21" spans="1:15" x14ac:dyDescent="0.3">
      <c r="A21">
        <v>20</v>
      </c>
      <c r="B21" s="1">
        <f>DATE(E21, LOOKUP(D21, {"ene","feb","mar","abr","may","jun","jul","ago","sep","oct","nov","dic"}, {1,2,3,4,5,6,7,8,9,10,11,12}), C21)</f>
        <v>45658</v>
      </c>
      <c r="C21">
        <v>1</v>
      </c>
      <c r="D21" t="s">
        <v>14</v>
      </c>
      <c r="E21">
        <v>2025</v>
      </c>
      <c r="F21" t="s">
        <v>25</v>
      </c>
      <c r="G21" t="s">
        <v>27</v>
      </c>
      <c r="H21" t="s">
        <v>18</v>
      </c>
      <c r="I21">
        <v>0</v>
      </c>
      <c r="J21">
        <v>19</v>
      </c>
      <c r="K21">
        <v>-19</v>
      </c>
      <c r="L21">
        <v>0</v>
      </c>
      <c r="M21">
        <v>28500</v>
      </c>
      <c r="N21">
        <v>-28500</v>
      </c>
      <c r="O21">
        <v>1500</v>
      </c>
    </row>
    <row r="22" spans="1:15" x14ac:dyDescent="0.3">
      <c r="A22">
        <v>21</v>
      </c>
      <c r="B22" s="1">
        <f>DATE(E22, LOOKUP(D22, {"ene","feb","mar","abr","may","jun","jul","ago","sep","oct","nov","dic"}, {1,2,3,4,5,6,7,8,9,10,11,12}), C22)</f>
        <v>45658</v>
      </c>
      <c r="C22">
        <v>1</v>
      </c>
      <c r="D22" t="s">
        <v>14</v>
      </c>
      <c r="E22">
        <v>2025</v>
      </c>
      <c r="F22" t="s">
        <v>15</v>
      </c>
      <c r="G22" t="s">
        <v>24</v>
      </c>
      <c r="H22" t="s">
        <v>23</v>
      </c>
      <c r="I22">
        <v>4</v>
      </c>
      <c r="J22">
        <v>0</v>
      </c>
      <c r="K22">
        <v>4</v>
      </c>
      <c r="L22">
        <v>1200</v>
      </c>
      <c r="M22">
        <v>0</v>
      </c>
      <c r="N22">
        <v>1200</v>
      </c>
      <c r="O22">
        <v>300</v>
      </c>
    </row>
    <row r="23" spans="1:15" x14ac:dyDescent="0.3">
      <c r="A23">
        <v>22</v>
      </c>
      <c r="B23" s="1">
        <f>DATE(E23, LOOKUP(D23, {"ene","feb","mar","abr","may","jun","jul","ago","sep","oct","nov","dic"}, {1,2,3,4,5,6,7,8,9,10,11,12}), C23)</f>
        <v>45658</v>
      </c>
      <c r="C23">
        <v>1</v>
      </c>
      <c r="D23" t="s">
        <v>14</v>
      </c>
      <c r="E23">
        <v>2025</v>
      </c>
      <c r="F23" t="s">
        <v>15</v>
      </c>
      <c r="G23" t="s">
        <v>24</v>
      </c>
      <c r="H23" t="s">
        <v>20</v>
      </c>
      <c r="I23">
        <v>17</v>
      </c>
      <c r="J23">
        <v>0</v>
      </c>
      <c r="K23">
        <v>17</v>
      </c>
      <c r="L23">
        <v>34000</v>
      </c>
      <c r="M23">
        <v>0</v>
      </c>
      <c r="N23">
        <v>34000</v>
      </c>
      <c r="O23">
        <v>2000</v>
      </c>
    </row>
    <row r="24" spans="1:15" x14ac:dyDescent="0.3">
      <c r="A24">
        <v>23</v>
      </c>
      <c r="B24" s="1">
        <f>DATE(E24, LOOKUP(D24, {"ene","feb","mar","abr","may","jun","jul","ago","sep","oct","nov","dic"}, {1,2,3,4,5,6,7,8,9,10,11,12}), C24)</f>
        <v>45658</v>
      </c>
      <c r="C24">
        <v>1</v>
      </c>
      <c r="D24" t="s">
        <v>14</v>
      </c>
      <c r="E24">
        <v>2025</v>
      </c>
      <c r="F24" t="s">
        <v>25</v>
      </c>
      <c r="G24" t="s">
        <v>26</v>
      </c>
      <c r="H24" t="s">
        <v>22</v>
      </c>
      <c r="I24">
        <v>0</v>
      </c>
      <c r="J24">
        <v>20</v>
      </c>
      <c r="K24">
        <v>-20</v>
      </c>
      <c r="L24">
        <v>0</v>
      </c>
      <c r="M24">
        <v>9000</v>
      </c>
      <c r="N24">
        <v>-9000</v>
      </c>
      <c r="O24">
        <v>450</v>
      </c>
    </row>
    <row r="25" spans="1:15" x14ac:dyDescent="0.3">
      <c r="A25">
        <v>24</v>
      </c>
      <c r="B25" s="1">
        <f>DATE(E25, LOOKUP(D25, {"ene","feb","mar","abr","may","jun","jul","ago","sep","oct","nov","dic"}, {1,2,3,4,5,6,7,8,9,10,11,12}), C25)</f>
        <v>45658</v>
      </c>
      <c r="C25">
        <v>1</v>
      </c>
      <c r="D25" t="s">
        <v>14</v>
      </c>
      <c r="E25">
        <v>2025</v>
      </c>
      <c r="F25" t="s">
        <v>15</v>
      </c>
      <c r="G25" t="s">
        <v>24</v>
      </c>
      <c r="H25" t="s">
        <v>17</v>
      </c>
      <c r="I25">
        <v>18</v>
      </c>
      <c r="J25">
        <v>0</v>
      </c>
      <c r="K25">
        <v>18</v>
      </c>
      <c r="L25">
        <v>11700</v>
      </c>
      <c r="M25">
        <v>0</v>
      </c>
      <c r="N25">
        <v>11700</v>
      </c>
      <c r="O25">
        <v>650</v>
      </c>
    </row>
    <row r="26" spans="1:15" x14ac:dyDescent="0.3">
      <c r="A26">
        <v>25</v>
      </c>
      <c r="B26" s="1">
        <f>DATE(E26, LOOKUP(D26, {"ene","feb","mar","abr","may","jun","jul","ago","sep","oct","nov","dic"}, {1,2,3,4,5,6,7,8,9,10,11,12}), C26)</f>
        <v>45658</v>
      </c>
      <c r="C26">
        <v>1</v>
      </c>
      <c r="D26" t="s">
        <v>14</v>
      </c>
      <c r="E26">
        <v>2025</v>
      </c>
      <c r="F26" t="s">
        <v>15</v>
      </c>
      <c r="G26" t="s">
        <v>24</v>
      </c>
      <c r="H26" t="s">
        <v>19</v>
      </c>
      <c r="I26">
        <v>6</v>
      </c>
      <c r="J26">
        <v>0</v>
      </c>
      <c r="K26">
        <v>6</v>
      </c>
      <c r="L26">
        <v>7200</v>
      </c>
      <c r="M26">
        <v>0</v>
      </c>
      <c r="N26">
        <v>7200</v>
      </c>
      <c r="O26">
        <v>1200</v>
      </c>
    </row>
    <row r="27" spans="1:15" x14ac:dyDescent="0.3">
      <c r="A27">
        <v>26</v>
      </c>
      <c r="B27" s="1">
        <f>DATE(E27, LOOKUP(D27, {"ene","feb","mar","abr","may","jun","jul","ago","sep","oct","nov","dic"}, {1,2,3,4,5,6,7,8,9,10,11,12}), C27)</f>
        <v>45658</v>
      </c>
      <c r="C27">
        <v>1</v>
      </c>
      <c r="D27" t="s">
        <v>14</v>
      </c>
      <c r="E27">
        <v>2025</v>
      </c>
      <c r="F27" t="s">
        <v>15</v>
      </c>
      <c r="G27" t="s">
        <v>24</v>
      </c>
      <c r="H27" t="s">
        <v>21</v>
      </c>
      <c r="I27">
        <v>22</v>
      </c>
      <c r="J27">
        <v>0</v>
      </c>
      <c r="K27">
        <v>22</v>
      </c>
      <c r="L27">
        <v>1100</v>
      </c>
      <c r="M27">
        <v>0</v>
      </c>
      <c r="N27">
        <v>1100</v>
      </c>
      <c r="O27">
        <v>50</v>
      </c>
    </row>
    <row r="28" spans="1:15" x14ac:dyDescent="0.3">
      <c r="A28">
        <v>27</v>
      </c>
      <c r="B28" s="1">
        <f>DATE(E28, LOOKUP(D28, {"ene","feb","mar","abr","may","jun","jul","ago","sep","oct","nov","dic"}, {1,2,3,4,5,6,7,8,9,10,11,12}), C28)</f>
        <v>45658</v>
      </c>
      <c r="C28">
        <v>1</v>
      </c>
      <c r="D28" t="s">
        <v>14</v>
      </c>
      <c r="E28">
        <v>2025</v>
      </c>
      <c r="F28" t="s">
        <v>25</v>
      </c>
      <c r="G28" t="s">
        <v>26</v>
      </c>
      <c r="H28" t="s">
        <v>18</v>
      </c>
      <c r="I28">
        <v>0</v>
      </c>
      <c r="J28">
        <v>17</v>
      </c>
      <c r="K28">
        <v>-17</v>
      </c>
      <c r="L28">
        <v>0</v>
      </c>
      <c r="M28">
        <v>25500</v>
      </c>
      <c r="N28">
        <v>-25500</v>
      </c>
      <c r="O28">
        <v>1500</v>
      </c>
    </row>
    <row r="29" spans="1:15" x14ac:dyDescent="0.3">
      <c r="A29">
        <v>28</v>
      </c>
      <c r="B29" s="1">
        <f>DATE(E29, LOOKUP(D29, {"ene","feb","mar","abr","may","jun","jul","ago","sep","oct","nov","dic"}, {1,2,3,4,5,6,7,8,9,10,11,12}), C29)</f>
        <v>45658</v>
      </c>
      <c r="C29">
        <v>1</v>
      </c>
      <c r="D29" t="s">
        <v>14</v>
      </c>
      <c r="E29">
        <v>2025</v>
      </c>
      <c r="F29" t="s">
        <v>25</v>
      </c>
      <c r="G29" t="s">
        <v>27</v>
      </c>
      <c r="H29" t="s">
        <v>23</v>
      </c>
      <c r="I29">
        <v>0</v>
      </c>
      <c r="J29">
        <v>16</v>
      </c>
      <c r="K29">
        <v>-16</v>
      </c>
      <c r="L29">
        <v>0</v>
      </c>
      <c r="M29">
        <v>6400</v>
      </c>
      <c r="N29">
        <v>-6400</v>
      </c>
      <c r="O29">
        <v>400</v>
      </c>
    </row>
    <row r="30" spans="1:15" x14ac:dyDescent="0.3">
      <c r="A30">
        <v>29</v>
      </c>
      <c r="B30" s="1">
        <f>DATE(E30, LOOKUP(D30, {"ene","feb","mar","abr","may","jun","jul","ago","sep","oct","nov","dic"}, {1,2,3,4,5,6,7,8,9,10,11,12}), C30)</f>
        <v>45658</v>
      </c>
      <c r="C30">
        <v>1</v>
      </c>
      <c r="D30" t="s">
        <v>14</v>
      </c>
      <c r="E30">
        <v>2025</v>
      </c>
      <c r="F30" t="s">
        <v>15</v>
      </c>
      <c r="G30" t="s">
        <v>24</v>
      </c>
      <c r="H30" t="s">
        <v>20</v>
      </c>
      <c r="I30">
        <v>16</v>
      </c>
      <c r="J30">
        <v>0</v>
      </c>
      <c r="K30">
        <v>16</v>
      </c>
      <c r="L30">
        <v>32000</v>
      </c>
      <c r="M30">
        <v>0</v>
      </c>
      <c r="N30">
        <v>32000</v>
      </c>
      <c r="O30">
        <v>2000</v>
      </c>
    </row>
    <row r="31" spans="1:15" x14ac:dyDescent="0.3">
      <c r="A31">
        <v>30</v>
      </c>
      <c r="B31" s="1">
        <f>DATE(E31, LOOKUP(D31, {"ene","feb","mar","abr","may","jun","jul","ago","sep","oct","nov","dic"}, {1,2,3,4,5,6,7,8,9,10,11,12}), C31)</f>
        <v>45658</v>
      </c>
      <c r="C31">
        <v>1</v>
      </c>
      <c r="D31" t="s">
        <v>14</v>
      </c>
      <c r="E31">
        <v>2025</v>
      </c>
      <c r="F31" t="s">
        <v>25</v>
      </c>
      <c r="G31" t="s">
        <v>26</v>
      </c>
      <c r="H31" t="s">
        <v>20</v>
      </c>
      <c r="I31">
        <v>0</v>
      </c>
      <c r="J31">
        <v>22</v>
      </c>
      <c r="K31">
        <v>-22</v>
      </c>
      <c r="L31">
        <v>0</v>
      </c>
      <c r="M31">
        <v>9900</v>
      </c>
      <c r="N31">
        <v>-9900</v>
      </c>
      <c r="O31">
        <v>450</v>
      </c>
    </row>
    <row r="32" spans="1:15" x14ac:dyDescent="0.3">
      <c r="A32">
        <v>31</v>
      </c>
      <c r="B32" s="1">
        <f>DATE(E32, LOOKUP(D32, {"ene","feb","mar","abr","may","jun","jul","ago","sep","oct","nov","dic"}, {1,2,3,4,5,6,7,8,9,10,11,12}), C32)</f>
        <v>45658</v>
      </c>
      <c r="C32">
        <v>1</v>
      </c>
      <c r="D32" t="s">
        <v>14</v>
      </c>
      <c r="E32">
        <v>2025</v>
      </c>
      <c r="F32" t="s">
        <v>25</v>
      </c>
      <c r="G32" t="s">
        <v>26</v>
      </c>
      <c r="H32" t="s">
        <v>17</v>
      </c>
      <c r="I32">
        <v>0</v>
      </c>
      <c r="J32">
        <v>3</v>
      </c>
      <c r="K32">
        <v>-3</v>
      </c>
      <c r="L32">
        <v>0</v>
      </c>
      <c r="M32">
        <v>2250</v>
      </c>
      <c r="N32">
        <v>-2250</v>
      </c>
      <c r="O32">
        <v>750</v>
      </c>
    </row>
    <row r="33" spans="1:15" x14ac:dyDescent="0.3">
      <c r="A33">
        <v>32</v>
      </c>
      <c r="B33" s="1">
        <f>DATE(E33, LOOKUP(D33, {"ene","feb","mar","abr","may","jun","jul","ago","sep","oct","nov","dic"}, {1,2,3,4,5,6,7,8,9,10,11,12}), C33)</f>
        <v>45658</v>
      </c>
      <c r="C33">
        <v>1</v>
      </c>
      <c r="D33" t="s">
        <v>14</v>
      </c>
      <c r="E33">
        <v>2025</v>
      </c>
      <c r="F33" t="s">
        <v>25</v>
      </c>
      <c r="G33" t="s">
        <v>26</v>
      </c>
      <c r="H33" t="s">
        <v>19</v>
      </c>
      <c r="I33">
        <v>0</v>
      </c>
      <c r="J33">
        <v>3</v>
      </c>
      <c r="K33">
        <v>-3</v>
      </c>
      <c r="L33">
        <v>0</v>
      </c>
      <c r="M33">
        <v>4500</v>
      </c>
      <c r="N33">
        <v>-4500</v>
      </c>
      <c r="O33">
        <v>1500</v>
      </c>
    </row>
    <row r="34" spans="1:15" x14ac:dyDescent="0.3">
      <c r="A34">
        <v>33</v>
      </c>
      <c r="B34" s="1">
        <f>DATE(E34, LOOKUP(D34, {"ene","feb","mar","abr","may","jun","jul","ago","sep","oct","nov","dic"}, {1,2,3,4,5,6,7,8,9,10,11,12}), C34)</f>
        <v>45660</v>
      </c>
      <c r="C34">
        <v>3</v>
      </c>
      <c r="D34" t="s">
        <v>14</v>
      </c>
      <c r="E34">
        <v>2025</v>
      </c>
      <c r="F34" t="s">
        <v>15</v>
      </c>
      <c r="G34" t="s">
        <v>24</v>
      </c>
      <c r="H34" t="s">
        <v>21</v>
      </c>
      <c r="I34">
        <v>18</v>
      </c>
      <c r="J34">
        <v>0</v>
      </c>
      <c r="K34">
        <v>18</v>
      </c>
      <c r="L34">
        <v>900</v>
      </c>
      <c r="M34">
        <v>0</v>
      </c>
      <c r="N34">
        <v>900</v>
      </c>
      <c r="O34">
        <v>50</v>
      </c>
    </row>
    <row r="35" spans="1:15" x14ac:dyDescent="0.3">
      <c r="A35">
        <v>34</v>
      </c>
      <c r="B35" s="1">
        <f>DATE(E35, LOOKUP(D35, {"ene","feb","mar","abr","may","jun","jul","ago","sep","oct","nov","dic"}, {1,2,3,4,5,6,7,8,9,10,11,12}), C35)</f>
        <v>45660</v>
      </c>
      <c r="C35">
        <v>3</v>
      </c>
      <c r="D35" t="s">
        <v>14</v>
      </c>
      <c r="E35">
        <v>2025</v>
      </c>
      <c r="F35" t="s">
        <v>15</v>
      </c>
      <c r="G35" t="s">
        <v>24</v>
      </c>
      <c r="H35" t="s">
        <v>18</v>
      </c>
      <c r="I35">
        <v>1</v>
      </c>
      <c r="J35">
        <v>0</v>
      </c>
      <c r="K35">
        <v>1</v>
      </c>
      <c r="L35">
        <v>1200</v>
      </c>
      <c r="M35">
        <v>0</v>
      </c>
      <c r="N35">
        <v>1200</v>
      </c>
      <c r="O35">
        <v>1200</v>
      </c>
    </row>
    <row r="36" spans="1:15" x14ac:dyDescent="0.3">
      <c r="A36">
        <v>35</v>
      </c>
      <c r="B36" s="1">
        <f>DATE(E36, LOOKUP(D36, {"ene","feb","mar","abr","may","jun","jul","ago","sep","oct","nov","dic"}, {1,2,3,4,5,6,7,8,9,10,11,12}), C36)</f>
        <v>45660</v>
      </c>
      <c r="C36">
        <v>3</v>
      </c>
      <c r="D36" t="s">
        <v>14</v>
      </c>
      <c r="E36">
        <v>2025</v>
      </c>
      <c r="F36" t="s">
        <v>15</v>
      </c>
      <c r="G36" t="s">
        <v>24</v>
      </c>
      <c r="H36" t="s">
        <v>23</v>
      </c>
      <c r="I36">
        <v>6</v>
      </c>
      <c r="J36">
        <v>0</v>
      </c>
      <c r="K36">
        <v>6</v>
      </c>
      <c r="L36">
        <v>1800</v>
      </c>
      <c r="M36">
        <v>0</v>
      </c>
      <c r="N36">
        <v>1800</v>
      </c>
      <c r="O36">
        <v>300</v>
      </c>
    </row>
    <row r="37" spans="1:15" x14ac:dyDescent="0.3">
      <c r="A37">
        <v>36</v>
      </c>
      <c r="B37" s="1">
        <f>DATE(E37, LOOKUP(D37, {"ene","feb","mar","abr","may","jun","jul","ago","sep","oct","nov","dic"}, {1,2,3,4,5,6,7,8,9,10,11,12}), C37)</f>
        <v>45660</v>
      </c>
      <c r="C37">
        <v>3</v>
      </c>
      <c r="D37" t="s">
        <v>14</v>
      </c>
      <c r="E37">
        <v>2025</v>
      </c>
      <c r="F37" t="s">
        <v>15</v>
      </c>
      <c r="G37" t="s">
        <v>24</v>
      </c>
      <c r="H37" t="s">
        <v>20</v>
      </c>
      <c r="I37">
        <v>6</v>
      </c>
      <c r="J37">
        <v>0</v>
      </c>
      <c r="K37">
        <v>6</v>
      </c>
      <c r="L37">
        <v>12000</v>
      </c>
      <c r="M37">
        <v>0</v>
      </c>
      <c r="N37">
        <v>12000</v>
      </c>
      <c r="O37">
        <v>2000</v>
      </c>
    </row>
    <row r="38" spans="1:15" x14ac:dyDescent="0.3">
      <c r="A38">
        <v>37</v>
      </c>
      <c r="B38" s="1">
        <f>DATE(E38, LOOKUP(D38, {"ene","feb","mar","abr","may","jun","jul","ago","sep","oct","nov","dic"}, {1,2,3,4,5,6,7,8,9,10,11,12}), C38)</f>
        <v>45660</v>
      </c>
      <c r="C38">
        <v>3</v>
      </c>
      <c r="D38" t="s">
        <v>14</v>
      </c>
      <c r="E38">
        <v>2025</v>
      </c>
      <c r="F38" t="s">
        <v>15</v>
      </c>
      <c r="G38" t="s">
        <v>24</v>
      </c>
      <c r="H38" t="s">
        <v>22</v>
      </c>
      <c r="I38">
        <v>13</v>
      </c>
      <c r="J38">
        <v>0</v>
      </c>
      <c r="K38">
        <v>13</v>
      </c>
      <c r="L38">
        <v>6240</v>
      </c>
      <c r="M38">
        <v>0</v>
      </c>
      <c r="N38">
        <v>6240</v>
      </c>
      <c r="O38">
        <v>480</v>
      </c>
    </row>
    <row r="39" spans="1:15" x14ac:dyDescent="0.3">
      <c r="A39">
        <v>38</v>
      </c>
      <c r="B39" s="1">
        <f>DATE(E39, LOOKUP(D39, {"ene","feb","mar","abr","may","jun","jul","ago","sep","oct","nov","dic"}, {1,2,3,4,5,6,7,8,9,10,11,12}), C39)</f>
        <v>45660</v>
      </c>
      <c r="C39">
        <v>3</v>
      </c>
      <c r="D39" t="s">
        <v>14</v>
      </c>
      <c r="E39">
        <v>2025</v>
      </c>
      <c r="F39" t="s">
        <v>15</v>
      </c>
      <c r="G39" t="s">
        <v>24</v>
      </c>
      <c r="H39" t="s">
        <v>17</v>
      </c>
      <c r="I39">
        <v>6</v>
      </c>
      <c r="J39">
        <v>0</v>
      </c>
      <c r="K39">
        <v>6</v>
      </c>
      <c r="L39">
        <v>3900</v>
      </c>
      <c r="M39">
        <v>0</v>
      </c>
      <c r="N39">
        <v>3900</v>
      </c>
      <c r="O39">
        <v>650</v>
      </c>
    </row>
    <row r="40" spans="1:15" x14ac:dyDescent="0.3">
      <c r="A40">
        <v>39</v>
      </c>
      <c r="B40" s="1">
        <f>DATE(E40, LOOKUP(D40, {"ene","feb","mar","abr","may","jun","jul","ago","sep","oct","nov","dic"}, {1,2,3,4,5,6,7,8,9,10,11,12}), C40)</f>
        <v>45660</v>
      </c>
      <c r="C40">
        <v>3</v>
      </c>
      <c r="D40" t="s">
        <v>14</v>
      </c>
      <c r="E40">
        <v>2025</v>
      </c>
      <c r="F40" t="s">
        <v>15</v>
      </c>
      <c r="G40" t="s">
        <v>24</v>
      </c>
      <c r="H40" t="s">
        <v>19</v>
      </c>
      <c r="I40">
        <v>1</v>
      </c>
      <c r="J40">
        <v>0</v>
      </c>
      <c r="K40">
        <v>1</v>
      </c>
      <c r="L40">
        <v>1200</v>
      </c>
      <c r="M40">
        <v>0</v>
      </c>
      <c r="N40">
        <v>1200</v>
      </c>
      <c r="O40">
        <v>1200</v>
      </c>
    </row>
    <row r="41" spans="1:15" x14ac:dyDescent="0.3">
      <c r="A41">
        <v>40</v>
      </c>
      <c r="B41" s="1">
        <f>DATE(E41, LOOKUP(D41, {"ene","feb","mar","abr","may","jun","jul","ago","sep","oct","nov","dic"}, {1,2,3,4,5,6,7,8,9,10,11,12}), C41)</f>
        <v>45660</v>
      </c>
      <c r="C41">
        <v>3</v>
      </c>
      <c r="D41" t="s">
        <v>14</v>
      </c>
      <c r="E41">
        <v>2025</v>
      </c>
      <c r="F41" t="s">
        <v>15</v>
      </c>
      <c r="G41" t="s">
        <v>24</v>
      </c>
      <c r="H41" t="s">
        <v>21</v>
      </c>
      <c r="I41">
        <v>5</v>
      </c>
      <c r="J41">
        <v>0</v>
      </c>
      <c r="K41">
        <v>5</v>
      </c>
      <c r="L41">
        <v>250</v>
      </c>
      <c r="M41">
        <v>0</v>
      </c>
      <c r="N41">
        <v>250</v>
      </c>
      <c r="O41">
        <v>50</v>
      </c>
    </row>
    <row r="42" spans="1:15" x14ac:dyDescent="0.3">
      <c r="A42">
        <v>41</v>
      </c>
      <c r="B42" s="1">
        <f>DATE(E42, LOOKUP(D42, {"ene","feb","mar","abr","may","jun","jul","ago","sep","oct","nov","dic"}, {1,2,3,4,5,6,7,8,9,10,11,12}), C42)</f>
        <v>45660</v>
      </c>
      <c r="C42">
        <v>3</v>
      </c>
      <c r="D42" t="s">
        <v>14</v>
      </c>
      <c r="E42">
        <v>2025</v>
      </c>
      <c r="F42" t="s">
        <v>25</v>
      </c>
      <c r="G42" t="s">
        <v>26</v>
      </c>
      <c r="H42" t="s">
        <v>18</v>
      </c>
      <c r="I42">
        <v>0</v>
      </c>
      <c r="J42">
        <v>5</v>
      </c>
      <c r="K42">
        <v>-5</v>
      </c>
      <c r="L42">
        <v>0</v>
      </c>
      <c r="M42">
        <v>7500</v>
      </c>
      <c r="N42">
        <v>-7500</v>
      </c>
      <c r="O42">
        <v>1500</v>
      </c>
    </row>
    <row r="43" spans="1:15" x14ac:dyDescent="0.3">
      <c r="A43">
        <v>42</v>
      </c>
      <c r="B43" s="1">
        <f>DATE(E43, LOOKUP(D43, {"ene","feb","mar","abr","may","jun","jul","ago","sep","oct","nov","dic"}, {1,2,3,4,5,6,7,8,9,10,11,12}), C43)</f>
        <v>45660</v>
      </c>
      <c r="C43">
        <v>3</v>
      </c>
      <c r="D43" t="s">
        <v>14</v>
      </c>
      <c r="E43">
        <v>2025</v>
      </c>
      <c r="F43" t="s">
        <v>15</v>
      </c>
      <c r="G43" t="s">
        <v>24</v>
      </c>
      <c r="H43" t="s">
        <v>23</v>
      </c>
      <c r="I43">
        <v>15</v>
      </c>
      <c r="J43">
        <v>0</v>
      </c>
      <c r="K43">
        <v>15</v>
      </c>
      <c r="L43">
        <v>4500</v>
      </c>
      <c r="M43">
        <v>0</v>
      </c>
      <c r="N43">
        <v>4500</v>
      </c>
      <c r="O43">
        <v>300</v>
      </c>
    </row>
    <row r="44" spans="1:15" x14ac:dyDescent="0.3">
      <c r="A44">
        <v>43</v>
      </c>
      <c r="B44" s="1">
        <f>DATE(E44, LOOKUP(D44, {"ene","feb","mar","abr","may","jun","jul","ago","sep","oct","nov","dic"}, {1,2,3,4,5,6,7,8,9,10,11,12}), C44)</f>
        <v>45660</v>
      </c>
      <c r="C44">
        <v>3</v>
      </c>
      <c r="D44" t="s">
        <v>14</v>
      </c>
      <c r="E44">
        <v>2025</v>
      </c>
      <c r="F44" t="s">
        <v>15</v>
      </c>
      <c r="G44" t="s">
        <v>24</v>
      </c>
      <c r="H44" t="s">
        <v>20</v>
      </c>
      <c r="I44">
        <v>1</v>
      </c>
      <c r="J44">
        <v>0</v>
      </c>
      <c r="K44">
        <v>1</v>
      </c>
      <c r="L44">
        <v>2000</v>
      </c>
      <c r="M44">
        <v>0</v>
      </c>
      <c r="N44">
        <v>2000</v>
      </c>
      <c r="O44">
        <v>2000</v>
      </c>
    </row>
    <row r="45" spans="1:15" x14ac:dyDescent="0.3">
      <c r="A45">
        <v>44</v>
      </c>
      <c r="B45" s="1">
        <f>DATE(E45, LOOKUP(D45, {"ene","feb","mar","abr","may","jun","jul","ago","sep","oct","nov","dic"}, {1,2,3,4,5,6,7,8,9,10,11,12}), C45)</f>
        <v>45660</v>
      </c>
      <c r="C45">
        <v>3</v>
      </c>
      <c r="D45" t="s">
        <v>14</v>
      </c>
      <c r="E45">
        <v>2025</v>
      </c>
      <c r="F45" t="s">
        <v>15</v>
      </c>
      <c r="G45" t="s">
        <v>24</v>
      </c>
      <c r="H45" t="s">
        <v>22</v>
      </c>
      <c r="I45">
        <v>5</v>
      </c>
      <c r="J45">
        <v>0</v>
      </c>
      <c r="K45">
        <v>5</v>
      </c>
      <c r="L45">
        <v>2400</v>
      </c>
      <c r="M45">
        <v>0</v>
      </c>
      <c r="N45">
        <v>2400</v>
      </c>
      <c r="O45">
        <v>480</v>
      </c>
    </row>
    <row r="46" spans="1:15" x14ac:dyDescent="0.3">
      <c r="A46">
        <v>45</v>
      </c>
      <c r="B46" s="1">
        <f>DATE(E46, LOOKUP(D46, {"ene","feb","mar","abr","may","jun","jul","ago","sep","oct","nov","dic"}, {1,2,3,4,5,6,7,8,9,10,11,12}), C46)</f>
        <v>45660</v>
      </c>
      <c r="C46">
        <v>3</v>
      </c>
      <c r="D46" t="s">
        <v>14</v>
      </c>
      <c r="E46">
        <v>2025</v>
      </c>
      <c r="F46" t="s">
        <v>15</v>
      </c>
      <c r="G46" t="s">
        <v>24</v>
      </c>
      <c r="H46" t="s">
        <v>17</v>
      </c>
      <c r="I46">
        <v>6</v>
      </c>
      <c r="J46">
        <v>0</v>
      </c>
      <c r="K46">
        <v>6</v>
      </c>
      <c r="L46">
        <v>3900</v>
      </c>
      <c r="M46">
        <v>0</v>
      </c>
      <c r="N46">
        <v>3900</v>
      </c>
      <c r="O46">
        <v>650</v>
      </c>
    </row>
    <row r="47" spans="1:15" x14ac:dyDescent="0.3">
      <c r="A47">
        <v>46</v>
      </c>
      <c r="B47" s="1">
        <f>DATE(E47, LOOKUP(D47, {"ene","feb","mar","abr","may","jun","jul","ago","sep","oct","nov","dic"}, {1,2,3,4,5,6,7,8,9,10,11,12}), C47)</f>
        <v>45660</v>
      </c>
      <c r="C47">
        <v>3</v>
      </c>
      <c r="D47" t="s">
        <v>14</v>
      </c>
      <c r="E47">
        <v>2025</v>
      </c>
      <c r="F47" t="s">
        <v>25</v>
      </c>
      <c r="G47" t="s">
        <v>26</v>
      </c>
      <c r="H47" t="s">
        <v>20</v>
      </c>
      <c r="I47">
        <v>0</v>
      </c>
      <c r="J47">
        <v>18</v>
      </c>
      <c r="K47">
        <v>-18</v>
      </c>
      <c r="L47">
        <v>0</v>
      </c>
      <c r="M47">
        <v>27000</v>
      </c>
      <c r="N47">
        <v>-27000</v>
      </c>
      <c r="O47">
        <v>1500</v>
      </c>
    </row>
    <row r="48" spans="1:15" x14ac:dyDescent="0.3">
      <c r="A48">
        <v>47</v>
      </c>
      <c r="B48" s="1">
        <f>DATE(E48, LOOKUP(D48, {"ene","feb","mar","abr","may","jun","jul","ago","sep","oct","nov","dic"}, {1,2,3,4,5,6,7,8,9,10,11,12}), C48)</f>
        <v>45660</v>
      </c>
      <c r="C48">
        <v>3</v>
      </c>
      <c r="D48" t="s">
        <v>14</v>
      </c>
      <c r="E48">
        <v>2025</v>
      </c>
      <c r="F48" t="s">
        <v>25</v>
      </c>
      <c r="G48" t="s">
        <v>26</v>
      </c>
      <c r="H48" t="s">
        <v>21</v>
      </c>
      <c r="I48">
        <v>0</v>
      </c>
      <c r="J48">
        <v>19</v>
      </c>
      <c r="K48">
        <v>-19</v>
      </c>
      <c r="L48">
        <v>0</v>
      </c>
      <c r="M48">
        <v>1330</v>
      </c>
      <c r="N48">
        <v>-1330</v>
      </c>
      <c r="O48">
        <v>70</v>
      </c>
    </row>
    <row r="49" spans="1:15" x14ac:dyDescent="0.3">
      <c r="A49">
        <v>48</v>
      </c>
      <c r="B49" s="1">
        <f>DATE(E49, LOOKUP(D49, {"ene","feb","mar","abr","may","jun","jul","ago","sep","oct","nov","dic"}, {1,2,3,4,5,6,7,8,9,10,11,12}), C49)</f>
        <v>45660</v>
      </c>
      <c r="C49">
        <v>3</v>
      </c>
      <c r="D49" t="s">
        <v>14</v>
      </c>
      <c r="E49">
        <v>2025</v>
      </c>
      <c r="F49" t="s">
        <v>15</v>
      </c>
      <c r="G49" t="s">
        <v>24</v>
      </c>
      <c r="H49" t="s">
        <v>18</v>
      </c>
      <c r="I49">
        <v>6</v>
      </c>
      <c r="J49">
        <v>0</v>
      </c>
      <c r="K49">
        <v>6</v>
      </c>
      <c r="L49">
        <v>7200</v>
      </c>
      <c r="M49">
        <v>0</v>
      </c>
      <c r="N49">
        <v>7200</v>
      </c>
      <c r="O49">
        <v>1200</v>
      </c>
    </row>
    <row r="50" spans="1:15" x14ac:dyDescent="0.3">
      <c r="A50">
        <v>49</v>
      </c>
      <c r="B50" s="1">
        <f>DATE(E50, LOOKUP(D50, {"ene","feb","mar","abr","may","jun","jul","ago","sep","oct","nov","dic"}, {1,2,3,4,5,6,7,8,9,10,11,12}), C50)</f>
        <v>45660</v>
      </c>
      <c r="C50">
        <v>3</v>
      </c>
      <c r="D50" t="s">
        <v>14</v>
      </c>
      <c r="E50">
        <v>2025</v>
      </c>
      <c r="F50" t="s">
        <v>25</v>
      </c>
      <c r="G50" t="s">
        <v>26</v>
      </c>
      <c r="H50" t="s">
        <v>23</v>
      </c>
      <c r="I50">
        <v>0</v>
      </c>
      <c r="J50">
        <v>1</v>
      </c>
      <c r="K50">
        <v>-1</v>
      </c>
      <c r="L50">
        <v>0</v>
      </c>
      <c r="M50">
        <v>400</v>
      </c>
      <c r="N50">
        <v>-400</v>
      </c>
      <c r="O50">
        <v>400</v>
      </c>
    </row>
    <row r="51" spans="1:15" x14ac:dyDescent="0.3">
      <c r="A51">
        <v>50</v>
      </c>
      <c r="B51" s="1">
        <f>DATE(E51, LOOKUP(D51, {"ene","feb","mar","abr","may","jun","jul","ago","sep","oct","nov","dic"}, {1,2,3,4,5,6,7,8,9,10,11,12}), C51)</f>
        <v>45660</v>
      </c>
      <c r="C51">
        <v>3</v>
      </c>
      <c r="D51" t="s">
        <v>14</v>
      </c>
      <c r="E51">
        <v>2025</v>
      </c>
      <c r="F51" t="s">
        <v>15</v>
      </c>
      <c r="G51" t="s">
        <v>24</v>
      </c>
      <c r="H51" t="s">
        <v>20</v>
      </c>
      <c r="I51">
        <v>6</v>
      </c>
      <c r="J51">
        <v>0</v>
      </c>
      <c r="K51">
        <v>6</v>
      </c>
      <c r="L51">
        <v>12000</v>
      </c>
      <c r="M51">
        <v>0</v>
      </c>
      <c r="N51">
        <v>12000</v>
      </c>
      <c r="O51">
        <v>2000</v>
      </c>
    </row>
    <row r="52" spans="1:15" x14ac:dyDescent="0.3">
      <c r="A52">
        <v>51</v>
      </c>
      <c r="B52" s="1">
        <f>DATE(E52, LOOKUP(D52, {"ene","feb","mar","abr","may","jun","jul","ago","sep","oct","nov","dic"}, {1,2,3,4,5,6,7,8,9,10,11,12}), C52)</f>
        <v>45660</v>
      </c>
      <c r="C52">
        <v>3</v>
      </c>
      <c r="D52" t="s">
        <v>14</v>
      </c>
      <c r="E52">
        <v>2025</v>
      </c>
      <c r="F52" t="s">
        <v>15</v>
      </c>
      <c r="G52" t="s">
        <v>24</v>
      </c>
      <c r="H52" t="s">
        <v>22</v>
      </c>
      <c r="I52">
        <v>9</v>
      </c>
      <c r="J52">
        <v>0</v>
      </c>
      <c r="K52">
        <v>9</v>
      </c>
      <c r="L52">
        <v>4320</v>
      </c>
      <c r="M52">
        <v>0</v>
      </c>
      <c r="N52">
        <v>4320</v>
      </c>
      <c r="O52">
        <v>480</v>
      </c>
    </row>
    <row r="53" spans="1:15" x14ac:dyDescent="0.3">
      <c r="A53">
        <v>52</v>
      </c>
      <c r="B53" s="1">
        <f>DATE(E53, LOOKUP(D53, {"ene","feb","mar","abr","may","jun","jul","ago","sep","oct","nov","dic"}, {1,2,3,4,5,6,7,8,9,10,11,12}), C53)</f>
        <v>45660</v>
      </c>
      <c r="C53">
        <v>3</v>
      </c>
      <c r="D53" t="s">
        <v>14</v>
      </c>
      <c r="E53">
        <v>2025</v>
      </c>
      <c r="F53" t="s">
        <v>15</v>
      </c>
      <c r="G53" t="s">
        <v>24</v>
      </c>
      <c r="H53" t="s">
        <v>17</v>
      </c>
      <c r="I53">
        <v>19</v>
      </c>
      <c r="J53">
        <v>0</v>
      </c>
      <c r="K53">
        <v>19</v>
      </c>
      <c r="L53">
        <v>12350</v>
      </c>
      <c r="M53">
        <v>0</v>
      </c>
      <c r="N53">
        <v>12350</v>
      </c>
      <c r="O53">
        <v>650</v>
      </c>
    </row>
    <row r="54" spans="1:15" x14ac:dyDescent="0.3">
      <c r="A54">
        <v>53</v>
      </c>
      <c r="B54" s="1">
        <f>DATE(E54, LOOKUP(D54, {"ene","feb","mar","abr","may","jun","jul","ago","sep","oct","nov","dic"}, {1,2,3,4,5,6,7,8,9,10,11,12}), C54)</f>
        <v>45660</v>
      </c>
      <c r="C54">
        <v>3</v>
      </c>
      <c r="D54" t="s">
        <v>14</v>
      </c>
      <c r="E54">
        <v>2025</v>
      </c>
      <c r="F54" t="s">
        <v>25</v>
      </c>
      <c r="G54" t="s">
        <v>26</v>
      </c>
      <c r="H54" t="s">
        <v>19</v>
      </c>
      <c r="I54">
        <v>0</v>
      </c>
      <c r="J54">
        <v>11</v>
      </c>
      <c r="K54">
        <v>-11</v>
      </c>
      <c r="L54">
        <v>0</v>
      </c>
      <c r="M54">
        <v>16500</v>
      </c>
      <c r="N54">
        <v>-16500</v>
      </c>
      <c r="O54">
        <v>1500</v>
      </c>
    </row>
    <row r="55" spans="1:15" x14ac:dyDescent="0.3">
      <c r="A55">
        <v>54</v>
      </c>
      <c r="B55" s="1">
        <f>DATE(E55, LOOKUP(D55, {"ene","feb","mar","abr","may","jun","jul","ago","sep","oct","nov","dic"}, {1,2,3,4,5,6,7,8,9,10,11,12}), C55)</f>
        <v>45660</v>
      </c>
      <c r="C55">
        <v>3</v>
      </c>
      <c r="D55" t="s">
        <v>14</v>
      </c>
      <c r="E55">
        <v>2025</v>
      </c>
      <c r="F55" t="s">
        <v>25</v>
      </c>
      <c r="G55" t="s">
        <v>26</v>
      </c>
      <c r="H55" t="s">
        <v>21</v>
      </c>
      <c r="I55">
        <v>0</v>
      </c>
      <c r="J55">
        <v>20</v>
      </c>
      <c r="K55">
        <v>-20</v>
      </c>
      <c r="L55">
        <v>0</v>
      </c>
      <c r="M55">
        <v>1400</v>
      </c>
      <c r="N55">
        <v>-1400</v>
      </c>
      <c r="O55">
        <v>70</v>
      </c>
    </row>
    <row r="56" spans="1:15" x14ac:dyDescent="0.3">
      <c r="A56">
        <v>55</v>
      </c>
      <c r="B56" s="1">
        <f>DATE(E56, LOOKUP(D56, {"ene","feb","mar","abr","may","jun","jul","ago","sep","oct","nov","dic"}, {1,2,3,4,5,6,7,8,9,10,11,12}), C56)</f>
        <v>45660</v>
      </c>
      <c r="C56">
        <v>3</v>
      </c>
      <c r="D56" t="s">
        <v>14</v>
      </c>
      <c r="E56">
        <v>2025</v>
      </c>
      <c r="F56" t="s">
        <v>25</v>
      </c>
      <c r="G56" t="s">
        <v>26</v>
      </c>
      <c r="H56" t="s">
        <v>18</v>
      </c>
      <c r="I56">
        <v>0</v>
      </c>
      <c r="J56">
        <v>18</v>
      </c>
      <c r="K56">
        <v>-18</v>
      </c>
      <c r="L56">
        <v>0</v>
      </c>
      <c r="M56">
        <v>27000</v>
      </c>
      <c r="N56">
        <v>-27000</v>
      </c>
      <c r="O56">
        <v>1500</v>
      </c>
    </row>
    <row r="57" spans="1:15" x14ac:dyDescent="0.3">
      <c r="A57">
        <v>56</v>
      </c>
      <c r="B57" s="1">
        <f>DATE(E57, LOOKUP(D57, {"ene","feb","mar","abr","may","jun","jul","ago","sep","oct","nov","dic"}, {1,2,3,4,5,6,7,8,9,10,11,12}), C57)</f>
        <v>45660</v>
      </c>
      <c r="C57">
        <v>3</v>
      </c>
      <c r="D57" t="s">
        <v>14</v>
      </c>
      <c r="E57">
        <v>2025</v>
      </c>
      <c r="F57" t="s">
        <v>15</v>
      </c>
      <c r="G57" t="s">
        <v>24</v>
      </c>
      <c r="H57" t="s">
        <v>23</v>
      </c>
      <c r="I57">
        <v>5</v>
      </c>
      <c r="J57">
        <v>0</v>
      </c>
      <c r="K57">
        <v>5</v>
      </c>
      <c r="L57">
        <v>1500</v>
      </c>
      <c r="M57">
        <v>0</v>
      </c>
      <c r="N57">
        <v>1500</v>
      </c>
      <c r="O57">
        <v>300</v>
      </c>
    </row>
    <row r="58" spans="1:15" x14ac:dyDescent="0.3">
      <c r="A58">
        <v>57</v>
      </c>
      <c r="B58" s="1">
        <f>DATE(E58, LOOKUP(D58, {"ene","feb","mar","abr","may","jun","jul","ago","sep","oct","nov","dic"}, {1,2,3,4,5,6,7,8,9,10,11,12}), C58)</f>
        <v>45660</v>
      </c>
      <c r="C58">
        <v>3</v>
      </c>
      <c r="D58" t="s">
        <v>14</v>
      </c>
      <c r="E58">
        <v>2025</v>
      </c>
      <c r="F58" t="s">
        <v>15</v>
      </c>
      <c r="G58" t="s">
        <v>24</v>
      </c>
      <c r="H58" t="s">
        <v>20</v>
      </c>
      <c r="I58">
        <v>6</v>
      </c>
      <c r="J58">
        <v>0</v>
      </c>
      <c r="K58">
        <v>6</v>
      </c>
      <c r="L58">
        <v>12000</v>
      </c>
      <c r="M58">
        <v>0</v>
      </c>
      <c r="N58">
        <v>12000</v>
      </c>
      <c r="O58">
        <v>2000</v>
      </c>
    </row>
    <row r="59" spans="1:15" x14ac:dyDescent="0.3">
      <c r="A59">
        <v>58</v>
      </c>
      <c r="B59" s="1">
        <f>DATE(E59, LOOKUP(D59, {"ene","feb","mar","abr","may","jun","jul","ago","sep","oct","nov","dic"}, {1,2,3,4,5,6,7,8,9,10,11,12}), C59)</f>
        <v>45660</v>
      </c>
      <c r="C59">
        <v>3</v>
      </c>
      <c r="D59" t="s">
        <v>14</v>
      </c>
      <c r="E59">
        <v>2025</v>
      </c>
      <c r="F59" t="s">
        <v>15</v>
      </c>
      <c r="G59" t="s">
        <v>24</v>
      </c>
      <c r="H59" t="s">
        <v>22</v>
      </c>
      <c r="I59">
        <v>6</v>
      </c>
      <c r="J59">
        <v>0</v>
      </c>
      <c r="K59">
        <v>6</v>
      </c>
      <c r="L59">
        <v>2880</v>
      </c>
      <c r="M59">
        <v>0</v>
      </c>
      <c r="N59">
        <v>2880</v>
      </c>
      <c r="O59">
        <v>480</v>
      </c>
    </row>
    <row r="60" spans="1:15" x14ac:dyDescent="0.3">
      <c r="A60">
        <v>59</v>
      </c>
      <c r="B60" s="1">
        <f>DATE(E60, LOOKUP(D60, {"ene","feb","mar","abr","may","jun","jul","ago","sep","oct","nov","dic"}, {1,2,3,4,5,6,7,8,9,10,11,12}), C60)</f>
        <v>45660</v>
      </c>
      <c r="C60">
        <v>3</v>
      </c>
      <c r="D60" t="s">
        <v>14</v>
      </c>
      <c r="E60">
        <v>2025</v>
      </c>
      <c r="F60" t="s">
        <v>25</v>
      </c>
      <c r="G60" t="s">
        <v>26</v>
      </c>
      <c r="H60" t="s">
        <v>17</v>
      </c>
      <c r="I60">
        <v>0</v>
      </c>
      <c r="J60">
        <v>15</v>
      </c>
      <c r="K60">
        <v>-15</v>
      </c>
      <c r="L60">
        <v>0</v>
      </c>
      <c r="M60">
        <v>11250</v>
      </c>
      <c r="N60">
        <v>-11250</v>
      </c>
      <c r="O60">
        <v>750</v>
      </c>
    </row>
    <row r="61" spans="1:15" x14ac:dyDescent="0.3">
      <c r="A61">
        <v>60</v>
      </c>
      <c r="B61" s="1">
        <f>DATE(E61, LOOKUP(D61, {"ene","feb","mar","abr","may","jun","jul","ago","sep","oct","nov","dic"}, {1,2,3,4,5,6,7,8,9,10,11,12}), C61)</f>
        <v>45660</v>
      </c>
      <c r="C61">
        <v>3</v>
      </c>
      <c r="D61" t="s">
        <v>14</v>
      </c>
      <c r="E61">
        <v>2025</v>
      </c>
      <c r="F61" t="s">
        <v>25</v>
      </c>
      <c r="G61" t="s">
        <v>26</v>
      </c>
      <c r="H61" t="s">
        <v>19</v>
      </c>
      <c r="I61">
        <v>0</v>
      </c>
      <c r="J61">
        <v>10</v>
      </c>
      <c r="K61">
        <v>-10</v>
      </c>
      <c r="L61">
        <v>0</v>
      </c>
      <c r="M61">
        <v>15000</v>
      </c>
      <c r="N61">
        <v>-15000</v>
      </c>
      <c r="O61">
        <v>1500</v>
      </c>
    </row>
    <row r="62" spans="1:15" x14ac:dyDescent="0.3">
      <c r="A62">
        <v>61</v>
      </c>
      <c r="B62" s="1">
        <f>DATE(E62, LOOKUP(D62, {"ene","feb","mar","abr","may","jun","jul","ago","sep","oct","nov","dic"}, {1,2,3,4,5,6,7,8,9,10,11,12}), C62)</f>
        <v>45660</v>
      </c>
      <c r="C62">
        <v>3</v>
      </c>
      <c r="D62" t="s">
        <v>14</v>
      </c>
      <c r="E62">
        <v>2025</v>
      </c>
      <c r="F62" t="s">
        <v>25</v>
      </c>
      <c r="G62" t="s">
        <v>26</v>
      </c>
      <c r="H62" t="s">
        <v>21</v>
      </c>
      <c r="I62">
        <v>0</v>
      </c>
      <c r="J62">
        <v>16</v>
      </c>
      <c r="K62">
        <v>-16</v>
      </c>
      <c r="L62">
        <v>0</v>
      </c>
      <c r="M62">
        <v>1120</v>
      </c>
      <c r="N62">
        <v>-1120</v>
      </c>
      <c r="O62">
        <v>70</v>
      </c>
    </row>
    <row r="63" spans="1:15" x14ac:dyDescent="0.3">
      <c r="A63">
        <v>62</v>
      </c>
      <c r="B63" s="1">
        <f>DATE(E63, LOOKUP(D63, {"ene","feb","mar","abr","may","jun","jul","ago","sep","oct","nov","dic"}, {1,2,3,4,5,6,7,8,9,10,11,12}), C63)</f>
        <v>45660</v>
      </c>
      <c r="C63">
        <v>3</v>
      </c>
      <c r="D63" t="s">
        <v>14</v>
      </c>
      <c r="E63">
        <v>2025</v>
      </c>
      <c r="F63" t="s">
        <v>25</v>
      </c>
      <c r="G63" t="s">
        <v>26</v>
      </c>
      <c r="H63" t="s">
        <v>18</v>
      </c>
      <c r="I63">
        <v>0</v>
      </c>
      <c r="J63">
        <v>1</v>
      </c>
      <c r="K63">
        <v>-1</v>
      </c>
      <c r="L63">
        <v>0</v>
      </c>
      <c r="M63">
        <v>1500</v>
      </c>
      <c r="N63">
        <v>-1500</v>
      </c>
      <c r="O63">
        <v>1500</v>
      </c>
    </row>
    <row r="64" spans="1:15" x14ac:dyDescent="0.3">
      <c r="A64">
        <v>63</v>
      </c>
      <c r="B64" s="1">
        <f>DATE(E64, LOOKUP(D64, {"ene","feb","mar","abr","may","jun","jul","ago","sep","oct","nov","dic"}, {1,2,3,4,5,6,7,8,9,10,11,12}), C64)</f>
        <v>45660</v>
      </c>
      <c r="C64">
        <v>3</v>
      </c>
      <c r="D64" t="s">
        <v>14</v>
      </c>
      <c r="E64">
        <v>2025</v>
      </c>
      <c r="F64" t="s">
        <v>25</v>
      </c>
      <c r="G64" t="s">
        <v>26</v>
      </c>
      <c r="H64" t="s">
        <v>23</v>
      </c>
      <c r="I64">
        <v>0</v>
      </c>
      <c r="J64">
        <v>19</v>
      </c>
      <c r="K64">
        <v>-19</v>
      </c>
      <c r="L64">
        <v>0</v>
      </c>
      <c r="M64">
        <v>7600</v>
      </c>
      <c r="N64">
        <v>-7600</v>
      </c>
      <c r="O64">
        <v>400</v>
      </c>
    </row>
    <row r="65" spans="1:15" x14ac:dyDescent="0.3">
      <c r="A65">
        <v>64</v>
      </c>
      <c r="B65" s="1">
        <f>DATE(E65, LOOKUP(D65, {"ene","feb","mar","abr","may","jun","jul","ago","sep","oct","nov","dic"}, {1,2,3,4,5,6,7,8,9,10,11,12}), C65)</f>
        <v>45660</v>
      </c>
      <c r="C65">
        <v>3</v>
      </c>
      <c r="D65" t="s">
        <v>14</v>
      </c>
      <c r="E65">
        <v>2025</v>
      </c>
      <c r="F65" t="s">
        <v>25</v>
      </c>
      <c r="G65" t="s">
        <v>26</v>
      </c>
      <c r="H65" t="s">
        <v>20</v>
      </c>
      <c r="I65">
        <v>0</v>
      </c>
      <c r="J65">
        <v>17</v>
      </c>
      <c r="K65">
        <v>-17</v>
      </c>
      <c r="L65">
        <v>0</v>
      </c>
      <c r="M65">
        <v>39100</v>
      </c>
      <c r="N65">
        <v>-39100</v>
      </c>
      <c r="O65">
        <v>2300</v>
      </c>
    </row>
    <row r="66" spans="1:15" x14ac:dyDescent="0.3">
      <c r="A66">
        <v>65</v>
      </c>
      <c r="B66" s="1">
        <f>DATE(E66, LOOKUP(D66, {"ene","feb","mar","abr","may","jun","jul","ago","sep","oct","nov","dic"}, {1,2,3,4,5,6,7,8,9,10,11,12}), C66)</f>
        <v>45660</v>
      </c>
      <c r="C66">
        <v>3</v>
      </c>
      <c r="D66" t="s">
        <v>14</v>
      </c>
      <c r="E66">
        <v>2025</v>
      </c>
      <c r="F66" t="s">
        <v>15</v>
      </c>
      <c r="G66" t="s">
        <v>24</v>
      </c>
      <c r="H66" t="s">
        <v>22</v>
      </c>
      <c r="I66">
        <v>7</v>
      </c>
      <c r="J66">
        <v>0</v>
      </c>
      <c r="K66">
        <v>7</v>
      </c>
      <c r="L66">
        <v>3360</v>
      </c>
      <c r="M66">
        <v>0</v>
      </c>
      <c r="N66">
        <v>3360</v>
      </c>
      <c r="O66">
        <v>480</v>
      </c>
    </row>
    <row r="67" spans="1:15" x14ac:dyDescent="0.3">
      <c r="A67">
        <v>66</v>
      </c>
      <c r="B67" s="1">
        <f>DATE(E67, LOOKUP(D67, {"ene","feb","mar","abr","may","jun","jul","ago","sep","oct","nov","dic"}, {1,2,3,4,5,6,7,8,9,10,11,12}), C67)</f>
        <v>45660</v>
      </c>
      <c r="C67">
        <v>3</v>
      </c>
      <c r="D67" t="s">
        <v>14</v>
      </c>
      <c r="E67">
        <v>2025</v>
      </c>
      <c r="F67" t="s">
        <v>25</v>
      </c>
      <c r="G67" t="s">
        <v>26</v>
      </c>
      <c r="H67" t="s">
        <v>17</v>
      </c>
      <c r="I67">
        <v>0</v>
      </c>
      <c r="J67">
        <v>4</v>
      </c>
      <c r="K67">
        <v>-4</v>
      </c>
      <c r="L67">
        <v>0</v>
      </c>
      <c r="M67">
        <v>3000</v>
      </c>
      <c r="N67">
        <v>-3000</v>
      </c>
      <c r="O67">
        <v>750</v>
      </c>
    </row>
    <row r="68" spans="1:15" x14ac:dyDescent="0.3">
      <c r="A68">
        <v>67</v>
      </c>
      <c r="B68" s="1">
        <f>DATE(E68, LOOKUP(D68, {"ene","feb","mar","abr","may","jun","jul","ago","sep","oct","nov","dic"}, {1,2,3,4,5,6,7,8,9,10,11,12}), C68)</f>
        <v>45660</v>
      </c>
      <c r="C68">
        <v>3</v>
      </c>
      <c r="D68" t="s">
        <v>14</v>
      </c>
      <c r="E68">
        <v>2025</v>
      </c>
      <c r="F68" t="s">
        <v>25</v>
      </c>
      <c r="G68" t="s">
        <v>26</v>
      </c>
      <c r="H68" t="s">
        <v>19</v>
      </c>
      <c r="I68">
        <v>0</v>
      </c>
      <c r="J68">
        <v>17</v>
      </c>
      <c r="K68">
        <v>-17</v>
      </c>
      <c r="L68">
        <v>0</v>
      </c>
      <c r="M68">
        <v>25500</v>
      </c>
      <c r="N68">
        <v>-25500</v>
      </c>
      <c r="O68">
        <v>1500</v>
      </c>
    </row>
    <row r="69" spans="1:15" x14ac:dyDescent="0.3">
      <c r="A69">
        <v>68</v>
      </c>
      <c r="B69" s="1">
        <f>DATE(E69, LOOKUP(D69, {"ene","feb","mar","abr","may","jun","jul","ago","sep","oct","nov","dic"}, {1,2,3,4,5,6,7,8,9,10,11,12}), C69)</f>
        <v>45660</v>
      </c>
      <c r="C69">
        <v>3</v>
      </c>
      <c r="D69" t="s">
        <v>14</v>
      </c>
      <c r="E69">
        <v>2025</v>
      </c>
      <c r="F69" t="s">
        <v>25</v>
      </c>
      <c r="G69" t="s">
        <v>26</v>
      </c>
      <c r="H69" t="s">
        <v>21</v>
      </c>
      <c r="I69">
        <v>0</v>
      </c>
      <c r="J69">
        <v>1</v>
      </c>
      <c r="K69">
        <v>-1</v>
      </c>
      <c r="L69">
        <v>0</v>
      </c>
      <c r="M69">
        <v>70</v>
      </c>
      <c r="N69">
        <v>-70</v>
      </c>
      <c r="O69">
        <v>70</v>
      </c>
    </row>
    <row r="70" spans="1:15" x14ac:dyDescent="0.3">
      <c r="A70">
        <v>69</v>
      </c>
      <c r="B70" s="1">
        <f>DATE(E70, LOOKUP(D70, {"ene","feb","mar","abr","may","jun","jul","ago","sep","oct","nov","dic"}, {1,2,3,4,5,6,7,8,9,10,11,12}), C70)</f>
        <v>45660</v>
      </c>
      <c r="C70">
        <v>3</v>
      </c>
      <c r="D70" t="s">
        <v>14</v>
      </c>
      <c r="E70">
        <v>2025</v>
      </c>
      <c r="F70" t="s">
        <v>15</v>
      </c>
      <c r="G70" t="s">
        <v>24</v>
      </c>
      <c r="H70" t="s">
        <v>18</v>
      </c>
      <c r="I70">
        <v>22</v>
      </c>
      <c r="J70">
        <v>0</v>
      </c>
      <c r="K70">
        <v>22</v>
      </c>
      <c r="L70">
        <v>26400</v>
      </c>
      <c r="M70">
        <v>0</v>
      </c>
      <c r="N70">
        <v>26400</v>
      </c>
      <c r="O70">
        <v>1200</v>
      </c>
    </row>
    <row r="71" spans="1:15" x14ac:dyDescent="0.3">
      <c r="A71">
        <v>70</v>
      </c>
      <c r="B71" s="1">
        <f>DATE(E71, LOOKUP(D71, {"ene","feb","mar","abr","may","jun","jul","ago","sep","oct","nov","dic"}, {1,2,3,4,5,6,7,8,9,10,11,12}), C71)</f>
        <v>45660</v>
      </c>
      <c r="C71">
        <v>3</v>
      </c>
      <c r="D71" t="s">
        <v>14</v>
      </c>
      <c r="E71">
        <v>2025</v>
      </c>
      <c r="F71" t="s">
        <v>25</v>
      </c>
      <c r="G71" t="s">
        <v>26</v>
      </c>
      <c r="H71" t="s">
        <v>23</v>
      </c>
      <c r="I71">
        <v>0</v>
      </c>
      <c r="J71">
        <v>5</v>
      </c>
      <c r="K71">
        <v>-5</v>
      </c>
      <c r="L71">
        <v>0</v>
      </c>
      <c r="M71">
        <v>2000</v>
      </c>
      <c r="N71">
        <v>-2000</v>
      </c>
      <c r="O71">
        <v>400</v>
      </c>
    </row>
    <row r="72" spans="1:15" x14ac:dyDescent="0.3">
      <c r="A72">
        <v>71</v>
      </c>
      <c r="B72" s="1">
        <f>DATE(E72, LOOKUP(D72, {"ene","feb","mar","abr","may","jun","jul","ago","sep","oct","nov","dic"}, {1,2,3,4,5,6,7,8,9,10,11,12}), C72)</f>
        <v>45660</v>
      </c>
      <c r="C72">
        <v>3</v>
      </c>
      <c r="D72" t="s">
        <v>14</v>
      </c>
      <c r="E72">
        <v>2025</v>
      </c>
      <c r="F72" t="s">
        <v>15</v>
      </c>
      <c r="G72" t="s">
        <v>24</v>
      </c>
      <c r="H72" t="s">
        <v>20</v>
      </c>
      <c r="I72">
        <v>6</v>
      </c>
      <c r="J72">
        <v>0</v>
      </c>
      <c r="K72">
        <v>6</v>
      </c>
      <c r="L72">
        <v>12000</v>
      </c>
      <c r="M72">
        <v>0</v>
      </c>
      <c r="N72">
        <v>12000</v>
      </c>
      <c r="O72">
        <v>2000</v>
      </c>
    </row>
    <row r="73" spans="1:15" x14ac:dyDescent="0.3">
      <c r="A73">
        <v>72</v>
      </c>
      <c r="B73" s="1">
        <f>DATE(E73, LOOKUP(D73, {"ene","feb","mar","abr","may","jun","jul","ago","sep","oct","nov","dic"}, {1,2,3,4,5,6,7,8,9,10,11,12}), C73)</f>
        <v>45660</v>
      </c>
      <c r="C73">
        <v>3</v>
      </c>
      <c r="D73" t="s">
        <v>14</v>
      </c>
      <c r="E73">
        <v>2025</v>
      </c>
      <c r="F73" t="s">
        <v>25</v>
      </c>
      <c r="G73" t="s">
        <v>26</v>
      </c>
      <c r="H73" t="s">
        <v>22</v>
      </c>
      <c r="I73">
        <v>0</v>
      </c>
      <c r="J73">
        <v>15</v>
      </c>
      <c r="K73">
        <v>-15</v>
      </c>
      <c r="L73">
        <v>0</v>
      </c>
      <c r="M73">
        <v>6750</v>
      </c>
      <c r="N73">
        <v>-6750</v>
      </c>
      <c r="O73">
        <v>450</v>
      </c>
    </row>
    <row r="74" spans="1:15" x14ac:dyDescent="0.3">
      <c r="A74">
        <v>73</v>
      </c>
      <c r="B74" s="1">
        <f>DATE(E74, LOOKUP(D74, {"ene","feb","mar","abr","may","jun","jul","ago","sep","oct","nov","dic"}, {1,2,3,4,5,6,7,8,9,10,11,12}), C74)</f>
        <v>45660</v>
      </c>
      <c r="C74">
        <v>3</v>
      </c>
      <c r="D74" t="s">
        <v>14</v>
      </c>
      <c r="E74">
        <v>2025</v>
      </c>
      <c r="F74" t="s">
        <v>25</v>
      </c>
      <c r="G74" t="s">
        <v>26</v>
      </c>
      <c r="H74" t="s">
        <v>17</v>
      </c>
      <c r="I74">
        <v>0</v>
      </c>
      <c r="J74">
        <v>14</v>
      </c>
      <c r="K74">
        <v>-14</v>
      </c>
      <c r="L74">
        <v>0</v>
      </c>
      <c r="M74">
        <v>10500</v>
      </c>
      <c r="N74">
        <v>-10500</v>
      </c>
      <c r="O74">
        <v>750</v>
      </c>
    </row>
    <row r="75" spans="1:15" x14ac:dyDescent="0.3">
      <c r="A75">
        <v>74</v>
      </c>
      <c r="B75" s="1">
        <f>DATE(E75, LOOKUP(D75, {"ene","feb","mar","abr","may","jun","jul","ago","sep","oct","nov","dic"}, {1,2,3,4,5,6,7,8,9,10,11,12}), C75)</f>
        <v>45660</v>
      </c>
      <c r="C75">
        <v>3</v>
      </c>
      <c r="D75" t="s">
        <v>14</v>
      </c>
      <c r="E75">
        <v>2025</v>
      </c>
      <c r="F75" t="s">
        <v>15</v>
      </c>
      <c r="G75" t="s">
        <v>24</v>
      </c>
      <c r="H75" t="s">
        <v>19</v>
      </c>
      <c r="I75">
        <v>5</v>
      </c>
      <c r="J75">
        <v>0</v>
      </c>
      <c r="K75">
        <v>5</v>
      </c>
      <c r="L75">
        <v>6000</v>
      </c>
      <c r="M75">
        <v>0</v>
      </c>
      <c r="N75">
        <v>6000</v>
      </c>
      <c r="O75">
        <v>1200</v>
      </c>
    </row>
    <row r="76" spans="1:15" x14ac:dyDescent="0.3">
      <c r="A76">
        <v>75</v>
      </c>
      <c r="B76" s="1">
        <f>DATE(E76, LOOKUP(D76, {"ene","feb","mar","abr","may","jun","jul","ago","sep","oct","nov","dic"}, {1,2,3,4,5,6,7,8,9,10,11,12}), C76)</f>
        <v>45660</v>
      </c>
      <c r="C76">
        <v>3</v>
      </c>
      <c r="D76" t="s">
        <v>14</v>
      </c>
      <c r="E76">
        <v>2025</v>
      </c>
      <c r="F76" t="s">
        <v>15</v>
      </c>
      <c r="G76" t="s">
        <v>24</v>
      </c>
      <c r="H76" t="s">
        <v>21</v>
      </c>
      <c r="I76">
        <v>6</v>
      </c>
      <c r="J76">
        <v>0</v>
      </c>
      <c r="K76">
        <v>6</v>
      </c>
      <c r="L76">
        <v>300</v>
      </c>
      <c r="M76">
        <v>0</v>
      </c>
      <c r="N76">
        <v>300</v>
      </c>
      <c r="O76">
        <v>50</v>
      </c>
    </row>
    <row r="77" spans="1:15" x14ac:dyDescent="0.3">
      <c r="A77">
        <v>76</v>
      </c>
      <c r="B77" s="1">
        <f>DATE(E77, LOOKUP(D77, {"ene","feb","mar","abr","may","jun","jul","ago","sep","oct","nov","dic"}, {1,2,3,4,5,6,7,8,9,10,11,12}), C77)</f>
        <v>45660</v>
      </c>
      <c r="C77">
        <v>3</v>
      </c>
      <c r="D77" t="s">
        <v>14</v>
      </c>
      <c r="E77">
        <v>2025</v>
      </c>
      <c r="F77" t="s">
        <v>15</v>
      </c>
      <c r="G77" t="s">
        <v>24</v>
      </c>
      <c r="H77" t="s">
        <v>18</v>
      </c>
      <c r="I77">
        <v>17</v>
      </c>
      <c r="J77">
        <v>0</v>
      </c>
      <c r="K77">
        <v>17</v>
      </c>
      <c r="L77">
        <v>20400</v>
      </c>
      <c r="M77">
        <v>0</v>
      </c>
      <c r="N77">
        <v>20400</v>
      </c>
      <c r="O77">
        <v>1200</v>
      </c>
    </row>
    <row r="78" spans="1:15" x14ac:dyDescent="0.3">
      <c r="A78">
        <v>77</v>
      </c>
      <c r="B78" s="1">
        <f>DATE(E78, LOOKUP(D78, {"ene","feb","mar","abr","may","jun","jul","ago","sep","oct","nov","dic"}, {1,2,3,4,5,6,7,8,9,10,11,12}), C78)</f>
        <v>45660</v>
      </c>
      <c r="C78">
        <v>3</v>
      </c>
      <c r="D78" t="s">
        <v>14</v>
      </c>
      <c r="E78">
        <v>2025</v>
      </c>
      <c r="F78" t="s">
        <v>25</v>
      </c>
      <c r="G78" t="s">
        <v>26</v>
      </c>
      <c r="H78" t="s">
        <v>23</v>
      </c>
      <c r="I78">
        <v>0</v>
      </c>
      <c r="J78">
        <v>4</v>
      </c>
      <c r="K78">
        <v>-4</v>
      </c>
      <c r="L78">
        <v>0</v>
      </c>
      <c r="M78">
        <v>1600</v>
      </c>
      <c r="N78">
        <v>-1600</v>
      </c>
      <c r="O78">
        <v>400</v>
      </c>
    </row>
    <row r="79" spans="1:15" x14ac:dyDescent="0.3">
      <c r="A79">
        <v>78</v>
      </c>
      <c r="B79" s="1">
        <f>DATE(E79, LOOKUP(D79, {"ene","feb","mar","abr","may","jun","jul","ago","sep","oct","nov","dic"}, {1,2,3,4,5,6,7,8,9,10,11,12}), C79)</f>
        <v>45660</v>
      </c>
      <c r="C79">
        <v>3</v>
      </c>
      <c r="D79" t="s">
        <v>14</v>
      </c>
      <c r="E79">
        <v>2025</v>
      </c>
      <c r="F79" t="s">
        <v>15</v>
      </c>
      <c r="G79" t="s">
        <v>24</v>
      </c>
      <c r="H79" t="s">
        <v>20</v>
      </c>
      <c r="I79">
        <v>13</v>
      </c>
      <c r="J79">
        <v>0</v>
      </c>
      <c r="K79">
        <v>13</v>
      </c>
      <c r="L79">
        <v>26000</v>
      </c>
      <c r="M79">
        <v>0</v>
      </c>
      <c r="N79">
        <v>26000</v>
      </c>
      <c r="O79">
        <v>2000</v>
      </c>
    </row>
    <row r="80" spans="1:15" x14ac:dyDescent="0.3">
      <c r="A80">
        <v>79</v>
      </c>
      <c r="B80" s="1">
        <f>DATE(E80, LOOKUP(D80, {"ene","feb","mar","abr","may","jun","jul","ago","sep","oct","nov","dic"}, {1,2,3,4,5,6,7,8,9,10,11,12}), C80)</f>
        <v>45660</v>
      </c>
      <c r="C80">
        <v>3</v>
      </c>
      <c r="D80" t="s">
        <v>14</v>
      </c>
      <c r="E80">
        <v>2025</v>
      </c>
      <c r="F80" t="s">
        <v>25</v>
      </c>
      <c r="G80" t="s">
        <v>26</v>
      </c>
      <c r="H80" t="s">
        <v>22</v>
      </c>
      <c r="I80">
        <v>0</v>
      </c>
      <c r="J80">
        <v>14</v>
      </c>
      <c r="K80">
        <v>-14</v>
      </c>
      <c r="L80">
        <v>0</v>
      </c>
      <c r="M80">
        <v>6300</v>
      </c>
      <c r="N80">
        <v>-6300</v>
      </c>
      <c r="O80">
        <v>450</v>
      </c>
    </row>
    <row r="81" spans="1:15" x14ac:dyDescent="0.3">
      <c r="A81">
        <v>80</v>
      </c>
      <c r="B81" s="1">
        <f>DATE(E81, LOOKUP(D81, {"ene","feb","mar","abr","may","jun","jul","ago","sep","oct","nov","dic"}, {1,2,3,4,5,6,7,8,9,10,11,12}), C81)</f>
        <v>45660</v>
      </c>
      <c r="C81">
        <v>3</v>
      </c>
      <c r="D81" t="s">
        <v>14</v>
      </c>
      <c r="E81">
        <v>2025</v>
      </c>
      <c r="F81" t="s">
        <v>15</v>
      </c>
      <c r="G81" t="s">
        <v>24</v>
      </c>
      <c r="H81" t="s">
        <v>17</v>
      </c>
      <c r="I81">
        <v>10</v>
      </c>
      <c r="J81">
        <v>0</v>
      </c>
      <c r="K81">
        <v>10</v>
      </c>
      <c r="L81">
        <v>6500</v>
      </c>
      <c r="M81">
        <v>0</v>
      </c>
      <c r="N81">
        <v>6500</v>
      </c>
      <c r="O81">
        <v>650</v>
      </c>
    </row>
    <row r="82" spans="1:15" x14ac:dyDescent="0.3">
      <c r="A82">
        <v>81</v>
      </c>
      <c r="B82" s="1">
        <f>DATE(E82, LOOKUP(D82, {"ene","feb","mar","abr","may","jun","jul","ago","sep","oct","nov","dic"}, {1,2,3,4,5,6,7,8,9,10,11,12}), C82)</f>
        <v>45660</v>
      </c>
      <c r="C82">
        <v>3</v>
      </c>
      <c r="D82" t="s">
        <v>14</v>
      </c>
      <c r="E82">
        <v>2025</v>
      </c>
      <c r="F82" t="s">
        <v>15</v>
      </c>
      <c r="G82" t="s">
        <v>24</v>
      </c>
      <c r="H82" t="s">
        <v>19</v>
      </c>
      <c r="I82">
        <v>11</v>
      </c>
      <c r="J82">
        <v>0</v>
      </c>
      <c r="K82">
        <v>11</v>
      </c>
      <c r="L82">
        <v>13200</v>
      </c>
      <c r="M82">
        <v>0</v>
      </c>
      <c r="N82">
        <v>13200</v>
      </c>
      <c r="O82">
        <v>1200</v>
      </c>
    </row>
    <row r="83" spans="1:15" x14ac:dyDescent="0.3">
      <c r="A83">
        <v>82</v>
      </c>
      <c r="B83" s="1">
        <f>DATE(E83, LOOKUP(D83, {"ene","feb","mar","abr","may","jun","jul","ago","sep","oct","nov","dic"}, {1,2,3,4,5,6,7,8,9,10,11,12}), C83)</f>
        <v>45660</v>
      </c>
      <c r="C83">
        <v>3</v>
      </c>
      <c r="D83" t="s">
        <v>14</v>
      </c>
      <c r="E83">
        <v>2025</v>
      </c>
      <c r="F83" t="s">
        <v>15</v>
      </c>
      <c r="G83" t="s">
        <v>24</v>
      </c>
      <c r="H83" t="s">
        <v>21</v>
      </c>
      <c r="I83">
        <v>1</v>
      </c>
      <c r="J83">
        <v>0</v>
      </c>
      <c r="K83">
        <v>1</v>
      </c>
      <c r="L83">
        <v>50</v>
      </c>
      <c r="M83">
        <v>0</v>
      </c>
      <c r="N83">
        <v>50</v>
      </c>
      <c r="O83">
        <v>50</v>
      </c>
    </row>
    <row r="84" spans="1:15" x14ac:dyDescent="0.3">
      <c r="A84">
        <v>83</v>
      </c>
      <c r="B84" s="1">
        <f>DATE(E84, LOOKUP(D84, {"ene","feb","mar","abr","may","jun","jul","ago","sep","oct","nov","dic"}, {1,2,3,4,5,6,7,8,9,10,11,12}), C84)</f>
        <v>45660</v>
      </c>
      <c r="C84">
        <v>3</v>
      </c>
      <c r="D84" t="s">
        <v>14</v>
      </c>
      <c r="E84">
        <v>2025</v>
      </c>
      <c r="F84" t="s">
        <v>25</v>
      </c>
      <c r="G84" t="s">
        <v>26</v>
      </c>
      <c r="H84" t="s">
        <v>18</v>
      </c>
      <c r="I84">
        <v>0</v>
      </c>
      <c r="J84">
        <v>4</v>
      </c>
      <c r="K84">
        <v>-4</v>
      </c>
      <c r="L84">
        <v>0</v>
      </c>
      <c r="M84">
        <v>6000</v>
      </c>
      <c r="N84">
        <v>-6000</v>
      </c>
      <c r="O84">
        <v>1500</v>
      </c>
    </row>
    <row r="85" spans="1:15" x14ac:dyDescent="0.3">
      <c r="A85">
        <v>84</v>
      </c>
      <c r="B85" s="1">
        <f>DATE(E85, LOOKUP(D85, {"ene","feb","mar","abr","may","jun","jul","ago","sep","oct","nov","dic"}, {1,2,3,4,5,6,7,8,9,10,11,12}), C85)</f>
        <v>45660</v>
      </c>
      <c r="C85">
        <v>3</v>
      </c>
      <c r="D85" t="s">
        <v>14</v>
      </c>
      <c r="E85">
        <v>2025</v>
      </c>
      <c r="F85" t="s">
        <v>15</v>
      </c>
      <c r="G85" t="s">
        <v>24</v>
      </c>
      <c r="H85" t="s">
        <v>23</v>
      </c>
      <c r="I85">
        <v>10</v>
      </c>
      <c r="J85">
        <v>0</v>
      </c>
      <c r="K85">
        <v>10</v>
      </c>
      <c r="L85">
        <v>3000</v>
      </c>
      <c r="M85">
        <v>0</v>
      </c>
      <c r="N85">
        <v>3000</v>
      </c>
      <c r="O85">
        <v>300</v>
      </c>
    </row>
    <row r="86" spans="1:15" x14ac:dyDescent="0.3">
      <c r="A86">
        <v>85</v>
      </c>
      <c r="B86" s="1">
        <f>DATE(E86, LOOKUP(D86, {"ene","feb","mar","abr","may","jun","jul","ago","sep","oct","nov","dic"}, {1,2,3,4,5,6,7,8,9,10,11,12}), C86)</f>
        <v>45660</v>
      </c>
      <c r="C86">
        <v>3</v>
      </c>
      <c r="D86" t="s">
        <v>14</v>
      </c>
      <c r="E86">
        <v>2025</v>
      </c>
      <c r="F86" t="s">
        <v>15</v>
      </c>
      <c r="G86" t="s">
        <v>24</v>
      </c>
      <c r="H86" t="s">
        <v>20</v>
      </c>
      <c r="I86">
        <v>3</v>
      </c>
      <c r="J86">
        <v>0</v>
      </c>
      <c r="K86">
        <v>3</v>
      </c>
      <c r="L86">
        <v>6000</v>
      </c>
      <c r="M86">
        <v>0</v>
      </c>
      <c r="N86">
        <v>6000</v>
      </c>
      <c r="O86">
        <v>2000</v>
      </c>
    </row>
    <row r="87" spans="1:15" x14ac:dyDescent="0.3">
      <c r="A87">
        <v>86</v>
      </c>
      <c r="B87" s="1">
        <f>DATE(E87, LOOKUP(D87, {"ene","feb","mar","abr","may","jun","jul","ago","sep","oct","nov","dic"}, {1,2,3,4,5,6,7,8,9,10,11,12}), C87)</f>
        <v>45660</v>
      </c>
      <c r="C87">
        <v>3</v>
      </c>
      <c r="D87" t="s">
        <v>14</v>
      </c>
      <c r="E87">
        <v>2025</v>
      </c>
      <c r="F87" t="s">
        <v>25</v>
      </c>
      <c r="G87" t="s">
        <v>26</v>
      </c>
      <c r="H87" t="s">
        <v>22</v>
      </c>
      <c r="I87">
        <v>0</v>
      </c>
      <c r="J87">
        <v>20</v>
      </c>
      <c r="K87">
        <v>-20</v>
      </c>
      <c r="L87">
        <v>0</v>
      </c>
      <c r="M87">
        <v>9000</v>
      </c>
      <c r="N87">
        <v>-9000</v>
      </c>
      <c r="O87">
        <v>450</v>
      </c>
    </row>
    <row r="88" spans="1:15" x14ac:dyDescent="0.3">
      <c r="A88">
        <v>87</v>
      </c>
      <c r="B88" s="1">
        <f>DATE(E88, LOOKUP(D88, {"ene","feb","mar","abr","may","jun","jul","ago","sep","oct","nov","dic"}, {1,2,3,4,5,6,7,8,9,10,11,12}), C88)</f>
        <v>45660</v>
      </c>
      <c r="C88">
        <v>3</v>
      </c>
      <c r="D88" t="s">
        <v>14</v>
      </c>
      <c r="E88">
        <v>2025</v>
      </c>
      <c r="F88" t="s">
        <v>25</v>
      </c>
      <c r="G88" t="s">
        <v>26</v>
      </c>
      <c r="H88" t="s">
        <v>17</v>
      </c>
      <c r="I88">
        <v>0</v>
      </c>
      <c r="J88">
        <v>3</v>
      </c>
      <c r="K88">
        <v>-3</v>
      </c>
      <c r="L88">
        <v>0</v>
      </c>
      <c r="M88">
        <v>2250</v>
      </c>
      <c r="N88">
        <v>-2250</v>
      </c>
      <c r="O88">
        <v>750</v>
      </c>
    </row>
    <row r="89" spans="1:15" x14ac:dyDescent="0.3">
      <c r="A89">
        <v>88</v>
      </c>
      <c r="B89" s="1">
        <f>DATE(E89, LOOKUP(D89, {"ene","feb","mar","abr","may","jun","jul","ago","sep","oct","nov","dic"}, {1,2,3,4,5,6,7,8,9,10,11,12}), C89)</f>
        <v>45660</v>
      </c>
      <c r="C89">
        <v>3</v>
      </c>
      <c r="D89" t="s">
        <v>14</v>
      </c>
      <c r="E89">
        <v>2025</v>
      </c>
      <c r="F89" t="s">
        <v>15</v>
      </c>
      <c r="G89" t="s">
        <v>24</v>
      </c>
      <c r="H89" t="s">
        <v>19</v>
      </c>
      <c r="I89">
        <v>9</v>
      </c>
      <c r="J89">
        <v>0</v>
      </c>
      <c r="K89">
        <v>9</v>
      </c>
      <c r="L89">
        <v>10800</v>
      </c>
      <c r="M89">
        <v>0</v>
      </c>
      <c r="N89">
        <v>10800</v>
      </c>
      <c r="O89">
        <v>1200</v>
      </c>
    </row>
    <row r="90" spans="1:15" x14ac:dyDescent="0.3">
      <c r="A90">
        <v>89</v>
      </c>
      <c r="B90" s="1">
        <f>DATE(E90, LOOKUP(D90, {"ene","feb","mar","abr","may","jun","jul","ago","sep","oct","nov","dic"}, {1,2,3,4,5,6,7,8,9,10,11,12}), C90)</f>
        <v>45660</v>
      </c>
      <c r="C90">
        <v>3</v>
      </c>
      <c r="D90" t="s">
        <v>14</v>
      </c>
      <c r="E90">
        <v>2025</v>
      </c>
      <c r="F90" t="s">
        <v>15</v>
      </c>
      <c r="G90" t="s">
        <v>24</v>
      </c>
      <c r="H90" t="s">
        <v>21</v>
      </c>
      <c r="I90">
        <v>8</v>
      </c>
      <c r="J90">
        <v>0</v>
      </c>
      <c r="K90">
        <v>8</v>
      </c>
      <c r="L90">
        <v>400</v>
      </c>
      <c r="M90">
        <v>0</v>
      </c>
      <c r="N90">
        <v>400</v>
      </c>
      <c r="O90">
        <v>50</v>
      </c>
    </row>
    <row r="91" spans="1:15" x14ac:dyDescent="0.3">
      <c r="A91">
        <v>90</v>
      </c>
      <c r="B91" s="1">
        <f>DATE(E91, LOOKUP(D91, {"ene","feb","mar","abr","may","jun","jul","ago","sep","oct","nov","dic"}, {1,2,3,4,5,6,7,8,9,10,11,12}), C91)</f>
        <v>45660</v>
      </c>
      <c r="C91">
        <v>3</v>
      </c>
      <c r="D91" t="s">
        <v>14</v>
      </c>
      <c r="E91">
        <v>2025</v>
      </c>
      <c r="F91" t="s">
        <v>25</v>
      </c>
      <c r="G91" t="s">
        <v>26</v>
      </c>
      <c r="H91" t="s">
        <v>18</v>
      </c>
      <c r="I91">
        <v>0</v>
      </c>
      <c r="J91">
        <v>11</v>
      </c>
      <c r="K91">
        <v>-11</v>
      </c>
      <c r="L91">
        <v>0</v>
      </c>
      <c r="M91">
        <v>16500</v>
      </c>
      <c r="N91">
        <v>-16500</v>
      </c>
      <c r="O91">
        <v>1500</v>
      </c>
    </row>
    <row r="92" spans="1:15" x14ac:dyDescent="0.3">
      <c r="A92">
        <v>91</v>
      </c>
      <c r="B92" s="1">
        <f>DATE(E92, LOOKUP(D92, {"ene","feb","mar","abr","may","jun","jul","ago","sep","oct","nov","dic"}, {1,2,3,4,5,6,7,8,9,10,11,12}), C92)</f>
        <v>45660</v>
      </c>
      <c r="C92">
        <v>3</v>
      </c>
      <c r="D92" t="s">
        <v>14</v>
      </c>
      <c r="E92">
        <v>2025</v>
      </c>
      <c r="F92" t="s">
        <v>15</v>
      </c>
      <c r="G92" t="s">
        <v>24</v>
      </c>
      <c r="H92" t="s">
        <v>23</v>
      </c>
      <c r="I92">
        <v>6</v>
      </c>
      <c r="J92">
        <v>0</v>
      </c>
      <c r="K92">
        <v>6</v>
      </c>
      <c r="L92">
        <v>1800</v>
      </c>
      <c r="M92">
        <v>0</v>
      </c>
      <c r="N92">
        <v>1800</v>
      </c>
      <c r="O92">
        <v>300</v>
      </c>
    </row>
    <row r="93" spans="1:15" x14ac:dyDescent="0.3">
      <c r="A93">
        <v>92</v>
      </c>
      <c r="B93" s="1">
        <f>DATE(E93, LOOKUP(D93, {"ene","feb","mar","abr","may","jun","jul","ago","sep","oct","nov","dic"}, {1,2,3,4,5,6,7,8,9,10,11,12}), C93)</f>
        <v>45660</v>
      </c>
      <c r="C93">
        <v>3</v>
      </c>
      <c r="D93" t="s">
        <v>14</v>
      </c>
      <c r="E93">
        <v>2025</v>
      </c>
      <c r="F93" t="s">
        <v>15</v>
      </c>
      <c r="G93" t="s">
        <v>24</v>
      </c>
      <c r="H93" t="s">
        <v>20</v>
      </c>
      <c r="I93">
        <v>6</v>
      </c>
      <c r="J93">
        <v>0</v>
      </c>
      <c r="K93">
        <v>6</v>
      </c>
      <c r="L93">
        <v>12000</v>
      </c>
      <c r="M93">
        <v>0</v>
      </c>
      <c r="N93">
        <v>12000</v>
      </c>
      <c r="O93">
        <v>2000</v>
      </c>
    </row>
    <row r="94" spans="1:15" x14ac:dyDescent="0.3">
      <c r="A94">
        <v>93</v>
      </c>
      <c r="B94" s="1">
        <f>DATE(E94, LOOKUP(D94, {"ene","feb","mar","abr","may","jun","jul","ago","sep","oct","nov","dic"}, {1,2,3,4,5,6,7,8,9,10,11,12}), C94)</f>
        <v>45660</v>
      </c>
      <c r="C94">
        <v>3</v>
      </c>
      <c r="D94" t="s">
        <v>14</v>
      </c>
      <c r="E94">
        <v>2025</v>
      </c>
      <c r="F94" t="s">
        <v>15</v>
      </c>
      <c r="G94" t="s">
        <v>24</v>
      </c>
      <c r="H94" t="s">
        <v>22</v>
      </c>
      <c r="I94">
        <v>6</v>
      </c>
      <c r="J94">
        <v>0</v>
      </c>
      <c r="K94">
        <v>6</v>
      </c>
      <c r="L94">
        <v>2880</v>
      </c>
      <c r="M94">
        <v>0</v>
      </c>
      <c r="N94">
        <v>2880</v>
      </c>
      <c r="O94">
        <v>480</v>
      </c>
    </row>
    <row r="95" spans="1:15" x14ac:dyDescent="0.3">
      <c r="A95">
        <v>94</v>
      </c>
      <c r="B95" s="1">
        <f>DATE(E95, LOOKUP(D95, {"ene","feb","mar","abr","may","jun","jul","ago","sep","oct","nov","dic"}, {1,2,3,4,5,6,7,8,9,10,11,12}), C95)</f>
        <v>45660</v>
      </c>
      <c r="C95">
        <v>3</v>
      </c>
      <c r="D95" t="s">
        <v>14</v>
      </c>
      <c r="E95">
        <v>2025</v>
      </c>
      <c r="F95" t="s">
        <v>15</v>
      </c>
      <c r="G95" t="s">
        <v>24</v>
      </c>
      <c r="H95" t="s">
        <v>17</v>
      </c>
      <c r="I95">
        <v>5</v>
      </c>
      <c r="J95">
        <v>0</v>
      </c>
      <c r="K95">
        <v>5</v>
      </c>
      <c r="L95">
        <v>3250</v>
      </c>
      <c r="M95">
        <v>0</v>
      </c>
      <c r="N95">
        <v>3250</v>
      </c>
      <c r="O95">
        <v>650</v>
      </c>
    </row>
    <row r="96" spans="1:15" x14ac:dyDescent="0.3">
      <c r="A96">
        <v>95</v>
      </c>
      <c r="B96" s="1">
        <f>DATE(E96, LOOKUP(D96, {"ene","feb","mar","abr","may","jun","jul","ago","sep","oct","nov","dic"}, {1,2,3,4,5,6,7,8,9,10,11,12}), C96)</f>
        <v>45660</v>
      </c>
      <c r="C96">
        <v>3</v>
      </c>
      <c r="D96" t="s">
        <v>14</v>
      </c>
      <c r="E96">
        <v>2025</v>
      </c>
      <c r="F96" t="s">
        <v>15</v>
      </c>
      <c r="G96" t="s">
        <v>24</v>
      </c>
      <c r="H96" t="s">
        <v>19</v>
      </c>
      <c r="I96">
        <v>9</v>
      </c>
      <c r="J96">
        <v>0</v>
      </c>
      <c r="K96">
        <v>9</v>
      </c>
      <c r="L96">
        <v>10800</v>
      </c>
      <c r="M96">
        <v>0</v>
      </c>
      <c r="N96">
        <v>10800</v>
      </c>
      <c r="O96">
        <v>1200</v>
      </c>
    </row>
    <row r="97" spans="1:15" x14ac:dyDescent="0.3">
      <c r="A97">
        <v>96</v>
      </c>
      <c r="B97" s="1">
        <f>DATE(E97, LOOKUP(D97, {"ene","feb","mar","abr","may","jun","jul","ago","sep","oct","nov","dic"}, {1,2,3,4,5,6,7,8,9,10,11,12}), C97)</f>
        <v>45660</v>
      </c>
      <c r="C97">
        <v>3</v>
      </c>
      <c r="D97" t="s">
        <v>14</v>
      </c>
      <c r="E97">
        <v>2025</v>
      </c>
      <c r="F97" t="s">
        <v>15</v>
      </c>
      <c r="G97" t="s">
        <v>24</v>
      </c>
      <c r="H97" t="s">
        <v>21</v>
      </c>
      <c r="I97">
        <v>5</v>
      </c>
      <c r="J97">
        <v>0</v>
      </c>
      <c r="K97">
        <v>5</v>
      </c>
      <c r="L97">
        <v>250</v>
      </c>
      <c r="M97">
        <v>0</v>
      </c>
      <c r="N97">
        <v>250</v>
      </c>
      <c r="O97">
        <v>50</v>
      </c>
    </row>
    <row r="98" spans="1:15" x14ac:dyDescent="0.3">
      <c r="A98">
        <v>97</v>
      </c>
      <c r="B98" s="1">
        <f>DATE(E98, LOOKUP(D98, {"ene","feb","mar","abr","may","jun","jul","ago","sep","oct","nov","dic"}, {1,2,3,4,5,6,7,8,9,10,11,12}), C98)</f>
        <v>45660</v>
      </c>
      <c r="C98">
        <v>3</v>
      </c>
      <c r="D98" t="s">
        <v>14</v>
      </c>
      <c r="E98">
        <v>2025</v>
      </c>
      <c r="F98" t="s">
        <v>25</v>
      </c>
      <c r="G98" t="s">
        <v>26</v>
      </c>
      <c r="H98" t="s">
        <v>18</v>
      </c>
      <c r="I98">
        <v>0</v>
      </c>
      <c r="J98">
        <v>3</v>
      </c>
      <c r="K98">
        <v>-3</v>
      </c>
      <c r="L98">
        <v>0</v>
      </c>
      <c r="M98">
        <v>4500</v>
      </c>
      <c r="N98">
        <v>-4500</v>
      </c>
      <c r="O98">
        <v>1500</v>
      </c>
    </row>
    <row r="99" spans="1:15" x14ac:dyDescent="0.3">
      <c r="A99">
        <v>98</v>
      </c>
      <c r="B99" s="1">
        <f>DATE(E99, LOOKUP(D99, {"ene","feb","mar","abr","may","jun","jul","ago","sep","oct","nov","dic"}, {1,2,3,4,5,6,7,8,9,10,11,12}), C99)</f>
        <v>45660</v>
      </c>
      <c r="C99">
        <v>3</v>
      </c>
      <c r="D99" t="s">
        <v>14</v>
      </c>
      <c r="E99">
        <v>2025</v>
      </c>
      <c r="F99" t="s">
        <v>15</v>
      </c>
      <c r="G99" t="s">
        <v>24</v>
      </c>
      <c r="H99" t="s">
        <v>23</v>
      </c>
      <c r="I99">
        <v>2</v>
      </c>
      <c r="J99">
        <v>0</v>
      </c>
      <c r="K99">
        <v>2</v>
      </c>
      <c r="L99">
        <v>600</v>
      </c>
      <c r="M99">
        <v>0</v>
      </c>
      <c r="N99">
        <v>600</v>
      </c>
      <c r="O99">
        <v>300</v>
      </c>
    </row>
    <row r="100" spans="1:15" x14ac:dyDescent="0.3">
      <c r="A100">
        <v>99</v>
      </c>
      <c r="B100" s="1">
        <f>DATE(E100, LOOKUP(D100, {"ene","feb","mar","abr","may","jun","jul","ago","sep","oct","nov","dic"}, {1,2,3,4,5,6,7,8,9,10,11,12}), C100)</f>
        <v>45660</v>
      </c>
      <c r="C100">
        <v>3</v>
      </c>
      <c r="D100" t="s">
        <v>14</v>
      </c>
      <c r="E100">
        <v>2025</v>
      </c>
      <c r="F100" t="s">
        <v>25</v>
      </c>
      <c r="G100" t="s">
        <v>26</v>
      </c>
      <c r="H100" t="s">
        <v>20</v>
      </c>
      <c r="I100">
        <v>0</v>
      </c>
      <c r="J100">
        <v>4</v>
      </c>
      <c r="K100">
        <v>-4</v>
      </c>
      <c r="L100">
        <v>0</v>
      </c>
      <c r="M100">
        <v>9200</v>
      </c>
      <c r="N100">
        <v>-9200</v>
      </c>
      <c r="O100">
        <v>2300</v>
      </c>
    </row>
    <row r="101" spans="1:15" x14ac:dyDescent="0.3">
      <c r="A101">
        <v>100</v>
      </c>
      <c r="B101" s="1">
        <f>DATE(E101, LOOKUP(D101, {"ene","feb","mar","abr","may","jun","jul","ago","sep","oct","nov","dic"}, {1,2,3,4,5,6,7,8,9,10,11,12}), C101)</f>
        <v>45660</v>
      </c>
      <c r="C101">
        <v>3</v>
      </c>
      <c r="D101" t="s">
        <v>14</v>
      </c>
      <c r="E101">
        <v>2025</v>
      </c>
      <c r="F101" t="s">
        <v>15</v>
      </c>
      <c r="G101" t="s">
        <v>24</v>
      </c>
      <c r="H101" t="s">
        <v>22</v>
      </c>
      <c r="I101">
        <v>20</v>
      </c>
      <c r="J101">
        <v>0</v>
      </c>
      <c r="K101">
        <v>20</v>
      </c>
      <c r="L101">
        <v>9600</v>
      </c>
      <c r="M101">
        <v>0</v>
      </c>
      <c r="N101">
        <v>9600</v>
      </c>
      <c r="O101">
        <v>480</v>
      </c>
    </row>
    <row r="102" spans="1:15" x14ac:dyDescent="0.3">
      <c r="A102">
        <v>101</v>
      </c>
      <c r="B102" s="1">
        <f>DATE(E102, LOOKUP(D102, {"ene","feb","mar","abr","may","jun","jul","ago","sep","oct","nov","dic"}, {1,2,3,4,5,6,7,8,9,10,11,12}), C102)</f>
        <v>45660</v>
      </c>
      <c r="C102">
        <v>3</v>
      </c>
      <c r="D102" t="s">
        <v>14</v>
      </c>
      <c r="E102">
        <v>2025</v>
      </c>
      <c r="F102" t="s">
        <v>25</v>
      </c>
      <c r="G102" t="s">
        <v>26</v>
      </c>
      <c r="H102" t="s">
        <v>17</v>
      </c>
      <c r="I102">
        <v>0</v>
      </c>
      <c r="J102">
        <v>17</v>
      </c>
      <c r="K102">
        <v>-17</v>
      </c>
      <c r="L102">
        <v>0</v>
      </c>
      <c r="M102">
        <v>12750</v>
      </c>
      <c r="N102">
        <v>-12750</v>
      </c>
      <c r="O102">
        <v>750</v>
      </c>
    </row>
    <row r="103" spans="1:15" x14ac:dyDescent="0.3">
      <c r="A103">
        <v>102</v>
      </c>
      <c r="B103" s="1">
        <f>DATE(E103, LOOKUP(D103, {"ene","feb","mar","abr","may","jun","jul","ago","sep","oct","nov","dic"}, {1,2,3,4,5,6,7,8,9,10,11,12}), C103)</f>
        <v>45660</v>
      </c>
      <c r="C103">
        <v>3</v>
      </c>
      <c r="D103" t="s">
        <v>14</v>
      </c>
      <c r="E103">
        <v>2025</v>
      </c>
      <c r="F103" t="s">
        <v>25</v>
      </c>
      <c r="G103" t="s">
        <v>26</v>
      </c>
      <c r="H103" t="s">
        <v>19</v>
      </c>
      <c r="I103">
        <v>0</v>
      </c>
      <c r="J103">
        <v>20</v>
      </c>
      <c r="K103">
        <v>-20</v>
      </c>
      <c r="L103">
        <v>0</v>
      </c>
      <c r="M103">
        <v>30000</v>
      </c>
      <c r="N103">
        <v>-30000</v>
      </c>
      <c r="O103">
        <v>1500</v>
      </c>
    </row>
    <row r="104" spans="1:15" x14ac:dyDescent="0.3">
      <c r="A104">
        <v>103</v>
      </c>
      <c r="B104" s="1">
        <f>DATE(E104, LOOKUP(D104, {"ene","feb","mar","abr","may","jun","jul","ago","sep","oct","nov","dic"}, {1,2,3,4,5,6,7,8,9,10,11,12}), C104)</f>
        <v>45660</v>
      </c>
      <c r="C104">
        <v>3</v>
      </c>
      <c r="D104" t="s">
        <v>14</v>
      </c>
      <c r="E104">
        <v>2025</v>
      </c>
      <c r="F104" t="s">
        <v>25</v>
      </c>
      <c r="G104" t="s">
        <v>26</v>
      </c>
      <c r="H104" t="s">
        <v>21</v>
      </c>
      <c r="I104">
        <v>0</v>
      </c>
      <c r="J104">
        <v>18</v>
      </c>
      <c r="K104">
        <v>-18</v>
      </c>
      <c r="L104">
        <v>0</v>
      </c>
      <c r="M104">
        <v>1260</v>
      </c>
      <c r="N104">
        <v>-1260</v>
      </c>
      <c r="O104">
        <v>70</v>
      </c>
    </row>
    <row r="105" spans="1:15" x14ac:dyDescent="0.3">
      <c r="A105">
        <v>104</v>
      </c>
      <c r="B105" s="1">
        <f>DATE(E105, LOOKUP(D105, {"ene","feb","mar","abr","may","jun","jul","ago","sep","oct","nov","dic"}, {1,2,3,4,5,6,7,8,9,10,11,12}), C105)</f>
        <v>45660</v>
      </c>
      <c r="C105">
        <v>3</v>
      </c>
      <c r="D105" t="s">
        <v>14</v>
      </c>
      <c r="E105">
        <v>2025</v>
      </c>
      <c r="F105" t="s">
        <v>25</v>
      </c>
      <c r="G105" t="s">
        <v>26</v>
      </c>
      <c r="H105" t="s">
        <v>18</v>
      </c>
      <c r="I105">
        <v>0</v>
      </c>
      <c r="J105">
        <v>17</v>
      </c>
      <c r="K105">
        <v>-17</v>
      </c>
      <c r="L105">
        <v>0</v>
      </c>
      <c r="M105">
        <v>25500</v>
      </c>
      <c r="N105">
        <v>-25500</v>
      </c>
      <c r="O105">
        <v>1500</v>
      </c>
    </row>
    <row r="106" spans="1:15" x14ac:dyDescent="0.3">
      <c r="A106">
        <v>105</v>
      </c>
      <c r="B106" s="1">
        <f>DATE(E106, LOOKUP(D106, {"ene","feb","mar","abr","may","jun","jul","ago","sep","oct","nov","dic"}, {1,2,3,4,5,6,7,8,9,10,11,12}), C106)</f>
        <v>45660</v>
      </c>
      <c r="C106">
        <v>3</v>
      </c>
      <c r="D106" t="s">
        <v>14</v>
      </c>
      <c r="E106">
        <v>2025</v>
      </c>
      <c r="F106" t="s">
        <v>15</v>
      </c>
      <c r="G106" t="s">
        <v>24</v>
      </c>
      <c r="H106" t="s">
        <v>23</v>
      </c>
      <c r="I106">
        <v>3</v>
      </c>
      <c r="J106">
        <v>0</v>
      </c>
      <c r="K106">
        <v>3</v>
      </c>
      <c r="L106">
        <v>900</v>
      </c>
      <c r="M106">
        <v>0</v>
      </c>
      <c r="N106">
        <v>900</v>
      </c>
      <c r="O106">
        <v>300</v>
      </c>
    </row>
    <row r="107" spans="1:15" x14ac:dyDescent="0.3">
      <c r="A107">
        <v>106</v>
      </c>
      <c r="B107" s="1">
        <f>DATE(E107, LOOKUP(D107, {"ene","feb","mar","abr","may","jun","jul","ago","sep","oct","nov","dic"}, {1,2,3,4,5,6,7,8,9,10,11,12}), C107)</f>
        <v>45660</v>
      </c>
      <c r="C107">
        <v>3</v>
      </c>
      <c r="D107" t="s">
        <v>14</v>
      </c>
      <c r="E107">
        <v>2025</v>
      </c>
      <c r="F107" t="s">
        <v>25</v>
      </c>
      <c r="G107" t="s">
        <v>26</v>
      </c>
      <c r="H107" t="s">
        <v>20</v>
      </c>
      <c r="I107">
        <v>0</v>
      </c>
      <c r="J107">
        <v>19</v>
      </c>
      <c r="K107">
        <v>-19</v>
      </c>
      <c r="L107">
        <v>0</v>
      </c>
      <c r="M107">
        <v>43700</v>
      </c>
      <c r="N107">
        <v>-43700</v>
      </c>
      <c r="O107">
        <v>2300</v>
      </c>
    </row>
    <row r="108" spans="1:15" x14ac:dyDescent="0.3">
      <c r="A108">
        <v>107</v>
      </c>
      <c r="B108" s="1">
        <f>DATE(E108, LOOKUP(D108, {"ene","feb","mar","abr","may","jun","jul","ago","sep","oct","nov","dic"}, {1,2,3,4,5,6,7,8,9,10,11,12}), C108)</f>
        <v>45660</v>
      </c>
      <c r="C108">
        <v>3</v>
      </c>
      <c r="D108" t="s">
        <v>14</v>
      </c>
      <c r="E108">
        <v>2025</v>
      </c>
      <c r="F108" t="s">
        <v>15</v>
      </c>
      <c r="G108" t="s">
        <v>24</v>
      </c>
      <c r="H108" t="s">
        <v>22</v>
      </c>
      <c r="I108">
        <v>6</v>
      </c>
      <c r="J108">
        <v>0</v>
      </c>
      <c r="K108">
        <v>6</v>
      </c>
      <c r="L108">
        <v>2880</v>
      </c>
      <c r="M108">
        <v>0</v>
      </c>
      <c r="N108">
        <v>2880</v>
      </c>
      <c r="O108">
        <v>480</v>
      </c>
    </row>
    <row r="109" spans="1:15" x14ac:dyDescent="0.3">
      <c r="A109">
        <v>108</v>
      </c>
      <c r="B109" s="1">
        <f>DATE(E109, LOOKUP(D109, {"ene","feb","mar","abr","may","jun","jul","ago","sep","oct","nov","dic"}, {1,2,3,4,5,6,7,8,9,10,11,12}), C109)</f>
        <v>45660</v>
      </c>
      <c r="C109">
        <v>3</v>
      </c>
      <c r="D109" t="s">
        <v>14</v>
      </c>
      <c r="E109">
        <v>2025</v>
      </c>
      <c r="F109" t="s">
        <v>15</v>
      </c>
      <c r="G109" t="s">
        <v>24</v>
      </c>
      <c r="H109" t="s">
        <v>17</v>
      </c>
      <c r="I109">
        <v>13</v>
      </c>
      <c r="J109">
        <v>0</v>
      </c>
      <c r="K109">
        <v>13</v>
      </c>
      <c r="L109">
        <v>8450</v>
      </c>
      <c r="M109">
        <v>0</v>
      </c>
      <c r="N109">
        <v>8450</v>
      </c>
      <c r="O109">
        <v>650</v>
      </c>
    </row>
    <row r="110" spans="1:15" x14ac:dyDescent="0.3">
      <c r="A110">
        <v>109</v>
      </c>
      <c r="B110" s="1">
        <f>DATE(E110, LOOKUP(D110, {"ene","feb","mar","abr","may","jun","jul","ago","sep","oct","nov","dic"}, {1,2,3,4,5,6,7,8,9,10,11,12}), C110)</f>
        <v>45660</v>
      </c>
      <c r="C110">
        <v>3</v>
      </c>
      <c r="D110" t="s">
        <v>14</v>
      </c>
      <c r="E110">
        <v>2025</v>
      </c>
      <c r="F110" t="s">
        <v>15</v>
      </c>
      <c r="G110" t="s">
        <v>24</v>
      </c>
      <c r="H110" t="s">
        <v>19</v>
      </c>
      <c r="I110">
        <v>6</v>
      </c>
      <c r="J110">
        <v>0</v>
      </c>
      <c r="K110">
        <v>6</v>
      </c>
      <c r="L110">
        <v>7200</v>
      </c>
      <c r="M110">
        <v>0</v>
      </c>
      <c r="N110">
        <v>7200</v>
      </c>
      <c r="O110">
        <v>1200</v>
      </c>
    </row>
    <row r="111" spans="1:15" x14ac:dyDescent="0.3">
      <c r="A111">
        <v>110</v>
      </c>
      <c r="B111" s="1">
        <f>DATE(E111, LOOKUP(D111, {"ene","feb","mar","abr","may","jun","jul","ago","sep","oct","nov","dic"}, {1,2,3,4,5,6,7,8,9,10,11,12}), C111)</f>
        <v>45660</v>
      </c>
      <c r="C111">
        <v>3</v>
      </c>
      <c r="D111" t="s">
        <v>14</v>
      </c>
      <c r="E111">
        <v>2025</v>
      </c>
      <c r="F111" t="s">
        <v>25</v>
      </c>
      <c r="G111" t="s">
        <v>26</v>
      </c>
      <c r="H111" t="s">
        <v>21</v>
      </c>
      <c r="I111">
        <v>0</v>
      </c>
      <c r="J111">
        <v>3</v>
      </c>
      <c r="K111">
        <v>-3</v>
      </c>
      <c r="L111">
        <v>0</v>
      </c>
      <c r="M111">
        <v>210</v>
      </c>
      <c r="N111">
        <v>-210</v>
      </c>
      <c r="O111">
        <v>70</v>
      </c>
    </row>
    <row r="112" spans="1:15" x14ac:dyDescent="0.3">
      <c r="A112">
        <v>111</v>
      </c>
      <c r="B112" s="1">
        <f>DATE(E112, LOOKUP(D112, {"ene","feb","mar","abr","may","jun","jul","ago","sep","oct","nov","dic"}, {1,2,3,4,5,6,7,8,9,10,11,12}), C112)</f>
        <v>45660</v>
      </c>
      <c r="C112">
        <v>3</v>
      </c>
      <c r="D112" t="s">
        <v>14</v>
      </c>
      <c r="E112">
        <v>2025</v>
      </c>
      <c r="F112" t="s">
        <v>25</v>
      </c>
      <c r="G112" t="s">
        <v>26</v>
      </c>
      <c r="H112" t="s">
        <v>18</v>
      </c>
      <c r="I112">
        <v>0</v>
      </c>
      <c r="J112">
        <v>3</v>
      </c>
      <c r="K112">
        <v>-3</v>
      </c>
      <c r="L112">
        <v>0</v>
      </c>
      <c r="M112">
        <v>4500</v>
      </c>
      <c r="N112">
        <v>-4500</v>
      </c>
      <c r="O112">
        <v>1500</v>
      </c>
    </row>
    <row r="113" spans="1:15" x14ac:dyDescent="0.3">
      <c r="A113">
        <v>112</v>
      </c>
      <c r="B113" s="1">
        <f>DATE(E113, LOOKUP(D113, {"ene","feb","mar","abr","may","jun","jul","ago","sep","oct","nov","dic"}, {1,2,3,4,5,6,7,8,9,10,11,12}), C113)</f>
        <v>45660</v>
      </c>
      <c r="C113">
        <v>3</v>
      </c>
      <c r="D113" t="s">
        <v>14</v>
      </c>
      <c r="E113">
        <v>2025</v>
      </c>
      <c r="F113" t="s">
        <v>25</v>
      </c>
      <c r="G113" t="s">
        <v>26</v>
      </c>
      <c r="H113" t="s">
        <v>23</v>
      </c>
      <c r="I113">
        <v>0</v>
      </c>
      <c r="J113">
        <v>10</v>
      </c>
      <c r="K113">
        <v>-10</v>
      </c>
      <c r="L113">
        <v>0</v>
      </c>
      <c r="M113">
        <v>4000</v>
      </c>
      <c r="N113">
        <v>-4000</v>
      </c>
      <c r="O113">
        <v>400</v>
      </c>
    </row>
    <row r="114" spans="1:15" x14ac:dyDescent="0.3">
      <c r="A114">
        <v>113</v>
      </c>
      <c r="B114" s="1">
        <f>DATE(E114, LOOKUP(D114, {"ene","feb","mar","abr","may","jun","jul","ago","sep","oct","nov","dic"}, {1,2,3,4,5,6,7,8,9,10,11,12}), C114)</f>
        <v>45660</v>
      </c>
      <c r="C114">
        <v>3</v>
      </c>
      <c r="D114" t="s">
        <v>14</v>
      </c>
      <c r="E114">
        <v>2025</v>
      </c>
      <c r="F114" t="s">
        <v>15</v>
      </c>
      <c r="G114" t="s">
        <v>24</v>
      </c>
      <c r="H114" t="s">
        <v>20</v>
      </c>
      <c r="I114">
        <v>7</v>
      </c>
      <c r="J114">
        <v>0</v>
      </c>
      <c r="K114">
        <v>7</v>
      </c>
      <c r="L114">
        <v>14000</v>
      </c>
      <c r="M114">
        <v>0</v>
      </c>
      <c r="N114">
        <v>14000</v>
      </c>
      <c r="O114">
        <v>2000</v>
      </c>
    </row>
    <row r="115" spans="1:15" x14ac:dyDescent="0.3">
      <c r="A115">
        <v>114</v>
      </c>
      <c r="B115" s="1">
        <f>DATE(E115, LOOKUP(D115, {"ene","feb","mar","abr","may","jun","jul","ago","sep","oct","nov","dic"}, {1,2,3,4,5,6,7,8,9,10,11,12}), C115)</f>
        <v>45660</v>
      </c>
      <c r="C115">
        <v>3</v>
      </c>
      <c r="D115" t="s">
        <v>14</v>
      </c>
      <c r="E115">
        <v>2025</v>
      </c>
      <c r="F115" t="s">
        <v>15</v>
      </c>
      <c r="G115" t="s">
        <v>24</v>
      </c>
      <c r="H115" t="s">
        <v>22</v>
      </c>
      <c r="I115">
        <v>6</v>
      </c>
      <c r="J115">
        <v>0</v>
      </c>
      <c r="K115">
        <v>6</v>
      </c>
      <c r="L115">
        <v>2880</v>
      </c>
      <c r="M115">
        <v>0</v>
      </c>
      <c r="N115">
        <v>2880</v>
      </c>
      <c r="O115">
        <v>480</v>
      </c>
    </row>
    <row r="116" spans="1:15" x14ac:dyDescent="0.3">
      <c r="A116">
        <v>115</v>
      </c>
      <c r="B116" s="1">
        <f>DATE(E116, LOOKUP(D116, {"ene","feb","mar","abr","may","jun","jul","ago","sep","oct","nov","dic"}, {1,2,3,4,5,6,7,8,9,10,11,12}), C116)</f>
        <v>45660</v>
      </c>
      <c r="C116">
        <v>3</v>
      </c>
      <c r="D116" t="s">
        <v>14</v>
      </c>
      <c r="E116">
        <v>2025</v>
      </c>
      <c r="F116" t="s">
        <v>25</v>
      </c>
      <c r="G116" t="s">
        <v>26</v>
      </c>
      <c r="H116" t="s">
        <v>17</v>
      </c>
      <c r="I116">
        <v>0</v>
      </c>
      <c r="J116">
        <v>19</v>
      </c>
      <c r="K116">
        <v>-19</v>
      </c>
      <c r="L116">
        <v>0</v>
      </c>
      <c r="M116">
        <v>14250</v>
      </c>
      <c r="N116">
        <v>-14250</v>
      </c>
      <c r="O116">
        <v>750</v>
      </c>
    </row>
    <row r="117" spans="1:15" x14ac:dyDescent="0.3">
      <c r="A117">
        <v>116</v>
      </c>
      <c r="B117" s="1">
        <f>DATE(E117, LOOKUP(D117, {"ene","feb","mar","abr","may","jun","jul","ago","sep","oct","nov","dic"}, {1,2,3,4,5,6,7,8,9,10,11,12}), C117)</f>
        <v>45660</v>
      </c>
      <c r="C117">
        <v>3</v>
      </c>
      <c r="D117" t="s">
        <v>14</v>
      </c>
      <c r="E117">
        <v>2025</v>
      </c>
      <c r="F117" t="s">
        <v>25</v>
      </c>
      <c r="G117" t="s">
        <v>26</v>
      </c>
      <c r="H117" t="s">
        <v>19</v>
      </c>
      <c r="I117">
        <v>0</v>
      </c>
      <c r="J117">
        <v>17</v>
      </c>
      <c r="K117">
        <v>-17</v>
      </c>
      <c r="L117">
        <v>0</v>
      </c>
      <c r="M117">
        <v>25500</v>
      </c>
      <c r="N117">
        <v>-25500</v>
      </c>
      <c r="O117">
        <v>1500</v>
      </c>
    </row>
    <row r="118" spans="1:15" x14ac:dyDescent="0.3">
      <c r="A118">
        <v>117</v>
      </c>
      <c r="B118" s="1">
        <f>DATE(E118, LOOKUP(D118, {"ene","feb","mar","abr","may","jun","jul","ago","sep","oct","nov","dic"}, {1,2,3,4,5,6,7,8,9,10,11,12}), C118)</f>
        <v>45660</v>
      </c>
      <c r="C118">
        <v>3</v>
      </c>
      <c r="D118" t="s">
        <v>14</v>
      </c>
      <c r="E118">
        <v>2025</v>
      </c>
      <c r="F118" t="s">
        <v>15</v>
      </c>
      <c r="G118" t="s">
        <v>24</v>
      </c>
      <c r="H118" t="s">
        <v>21</v>
      </c>
      <c r="I118">
        <v>22</v>
      </c>
      <c r="J118">
        <v>0</v>
      </c>
      <c r="K118">
        <v>22</v>
      </c>
      <c r="L118">
        <v>1100</v>
      </c>
      <c r="M118">
        <v>0</v>
      </c>
      <c r="N118">
        <v>1100</v>
      </c>
      <c r="O118">
        <v>50</v>
      </c>
    </row>
    <row r="119" spans="1:15" x14ac:dyDescent="0.3">
      <c r="A119">
        <v>118</v>
      </c>
      <c r="B119" s="1">
        <f>DATE(E119, LOOKUP(D119, {"ene","feb","mar","abr","may","jun","jul","ago","sep","oct","nov","dic"}, {1,2,3,4,5,6,7,8,9,10,11,12}), C119)</f>
        <v>45660</v>
      </c>
      <c r="C119">
        <v>3</v>
      </c>
      <c r="D119" t="s">
        <v>14</v>
      </c>
      <c r="E119">
        <v>2025</v>
      </c>
      <c r="F119" t="s">
        <v>25</v>
      </c>
      <c r="G119" t="s">
        <v>26</v>
      </c>
      <c r="H119" t="s">
        <v>18</v>
      </c>
      <c r="I119">
        <v>0</v>
      </c>
      <c r="J119">
        <v>16</v>
      </c>
      <c r="K119">
        <v>-16</v>
      </c>
      <c r="L119">
        <v>0</v>
      </c>
      <c r="M119">
        <v>24000</v>
      </c>
      <c r="N119">
        <v>-24000</v>
      </c>
      <c r="O119">
        <v>1500</v>
      </c>
    </row>
    <row r="120" spans="1:15" x14ac:dyDescent="0.3">
      <c r="A120">
        <v>119</v>
      </c>
      <c r="B120" s="1">
        <f>DATE(E120, LOOKUP(D120, {"ene","feb","mar","abr","may","jun","jul","ago","sep","oct","nov","dic"}, {1,2,3,4,5,6,7,8,9,10,11,12}), C120)</f>
        <v>45660</v>
      </c>
      <c r="C120">
        <v>3</v>
      </c>
      <c r="D120" t="s">
        <v>14</v>
      </c>
      <c r="E120">
        <v>2025</v>
      </c>
      <c r="F120" t="s">
        <v>25</v>
      </c>
      <c r="G120" t="s">
        <v>26</v>
      </c>
      <c r="H120" t="s">
        <v>23</v>
      </c>
      <c r="I120">
        <v>0</v>
      </c>
      <c r="J120">
        <v>19</v>
      </c>
      <c r="K120">
        <v>-19</v>
      </c>
      <c r="L120">
        <v>0</v>
      </c>
      <c r="M120">
        <v>7600</v>
      </c>
      <c r="N120">
        <v>-7600</v>
      </c>
      <c r="O120">
        <v>400</v>
      </c>
    </row>
    <row r="121" spans="1:15" x14ac:dyDescent="0.3">
      <c r="A121">
        <v>120</v>
      </c>
      <c r="B121" s="1">
        <f>DATE(E121, LOOKUP(D121, {"ene","feb","mar","abr","may","jun","jul","ago","sep","oct","nov","dic"}, {1,2,3,4,5,6,7,8,9,10,11,12}), C121)</f>
        <v>45660</v>
      </c>
      <c r="C121">
        <v>3</v>
      </c>
      <c r="D121" t="s">
        <v>14</v>
      </c>
      <c r="E121">
        <v>2025</v>
      </c>
      <c r="F121" t="s">
        <v>25</v>
      </c>
      <c r="G121" t="s">
        <v>26</v>
      </c>
      <c r="H121" t="s">
        <v>20</v>
      </c>
      <c r="I121">
        <v>0</v>
      </c>
      <c r="J121">
        <v>16</v>
      </c>
      <c r="K121">
        <v>-16</v>
      </c>
      <c r="L121">
        <v>0</v>
      </c>
      <c r="M121">
        <v>36800</v>
      </c>
      <c r="N121">
        <v>-36800</v>
      </c>
      <c r="O121">
        <v>2300</v>
      </c>
    </row>
    <row r="122" spans="1:15" x14ac:dyDescent="0.3">
      <c r="A122">
        <v>121</v>
      </c>
      <c r="B122" s="1">
        <f>DATE(E122, LOOKUP(D122, {"ene","feb","mar","abr","may","jun","jul","ago","sep","oct","nov","dic"}, {1,2,3,4,5,6,7,8,9,10,11,12}), C122)</f>
        <v>45660</v>
      </c>
      <c r="C122">
        <v>3</v>
      </c>
      <c r="D122" t="s">
        <v>14</v>
      </c>
      <c r="E122">
        <v>2025</v>
      </c>
      <c r="F122" t="s">
        <v>25</v>
      </c>
      <c r="G122" t="s">
        <v>26</v>
      </c>
      <c r="H122" t="s">
        <v>22</v>
      </c>
      <c r="I122">
        <v>0</v>
      </c>
      <c r="J122">
        <v>14</v>
      </c>
      <c r="K122">
        <v>-14</v>
      </c>
      <c r="L122">
        <v>0</v>
      </c>
      <c r="M122">
        <v>6300</v>
      </c>
      <c r="N122">
        <v>-6300</v>
      </c>
      <c r="O122">
        <v>450</v>
      </c>
    </row>
    <row r="123" spans="1:15" x14ac:dyDescent="0.3">
      <c r="A123">
        <v>122</v>
      </c>
      <c r="B123" s="1">
        <f>DATE(E123, LOOKUP(D123, {"ene","feb","mar","abr","may","jun","jul","ago","sep","oct","nov","dic"}, {1,2,3,4,5,6,7,8,9,10,11,12}), C123)</f>
        <v>45660</v>
      </c>
      <c r="C123">
        <v>3</v>
      </c>
      <c r="D123" t="s">
        <v>14</v>
      </c>
      <c r="E123">
        <v>2025</v>
      </c>
      <c r="F123" t="s">
        <v>15</v>
      </c>
      <c r="G123" t="s">
        <v>24</v>
      </c>
      <c r="H123" t="s">
        <v>17</v>
      </c>
      <c r="I123">
        <v>14</v>
      </c>
      <c r="J123">
        <v>0</v>
      </c>
      <c r="K123">
        <v>14</v>
      </c>
      <c r="L123">
        <v>9100</v>
      </c>
      <c r="M123">
        <v>0</v>
      </c>
      <c r="N123">
        <v>9100</v>
      </c>
      <c r="O123">
        <v>650</v>
      </c>
    </row>
    <row r="124" spans="1:15" x14ac:dyDescent="0.3">
      <c r="A124">
        <v>123</v>
      </c>
      <c r="B124" s="1">
        <f>DATE(E124, LOOKUP(D124, {"ene","feb","mar","abr","may","jun","jul","ago","sep","oct","nov","dic"}, {1,2,3,4,5,6,7,8,9,10,11,12}), C124)</f>
        <v>45660</v>
      </c>
      <c r="C124">
        <v>3</v>
      </c>
      <c r="D124" t="s">
        <v>14</v>
      </c>
      <c r="E124">
        <v>2025</v>
      </c>
      <c r="F124" t="s">
        <v>25</v>
      </c>
      <c r="G124" t="s">
        <v>26</v>
      </c>
      <c r="H124" t="s">
        <v>19</v>
      </c>
      <c r="I124">
        <v>0</v>
      </c>
      <c r="J124">
        <v>18</v>
      </c>
      <c r="K124">
        <v>-18</v>
      </c>
      <c r="L124">
        <v>0</v>
      </c>
      <c r="M124">
        <v>27000</v>
      </c>
      <c r="N124">
        <v>-27000</v>
      </c>
      <c r="O124">
        <v>1500</v>
      </c>
    </row>
    <row r="125" spans="1:15" x14ac:dyDescent="0.3">
      <c r="A125">
        <v>124</v>
      </c>
      <c r="B125" s="1">
        <f>DATE(E125, LOOKUP(D125, {"ene","feb","mar","abr","may","jun","jul","ago","sep","oct","nov","dic"}, {1,2,3,4,5,6,7,8,9,10,11,12}), C125)</f>
        <v>45660</v>
      </c>
      <c r="C125">
        <v>3</v>
      </c>
      <c r="D125" t="s">
        <v>14</v>
      </c>
      <c r="E125">
        <v>2025</v>
      </c>
      <c r="F125" t="s">
        <v>15</v>
      </c>
      <c r="G125" t="s">
        <v>24</v>
      </c>
      <c r="H125" t="s">
        <v>21</v>
      </c>
      <c r="I125">
        <v>6</v>
      </c>
      <c r="J125">
        <v>0</v>
      </c>
      <c r="K125">
        <v>6</v>
      </c>
      <c r="L125">
        <v>300</v>
      </c>
      <c r="M125">
        <v>0</v>
      </c>
      <c r="N125">
        <v>300</v>
      </c>
      <c r="O125">
        <v>50</v>
      </c>
    </row>
    <row r="126" spans="1:15" x14ac:dyDescent="0.3">
      <c r="A126">
        <v>125</v>
      </c>
      <c r="B126" s="1">
        <f>DATE(E126, LOOKUP(D126, {"ene","feb","mar","abr","may","jun","jul","ago","sep","oct","nov","dic"}, {1,2,3,4,5,6,7,8,9,10,11,12}), C126)</f>
        <v>45660</v>
      </c>
      <c r="C126">
        <v>3</v>
      </c>
      <c r="D126" t="s">
        <v>14</v>
      </c>
      <c r="E126">
        <v>2025</v>
      </c>
      <c r="F126" t="s">
        <v>25</v>
      </c>
      <c r="G126" t="s">
        <v>26</v>
      </c>
      <c r="H126" t="s">
        <v>18</v>
      </c>
      <c r="I126">
        <v>0</v>
      </c>
      <c r="J126">
        <v>19</v>
      </c>
      <c r="K126">
        <v>-19</v>
      </c>
      <c r="L126">
        <v>0</v>
      </c>
      <c r="M126">
        <v>28500</v>
      </c>
      <c r="N126">
        <v>-28500</v>
      </c>
      <c r="O126">
        <v>1500</v>
      </c>
    </row>
    <row r="127" spans="1:15" x14ac:dyDescent="0.3">
      <c r="A127">
        <v>126</v>
      </c>
      <c r="B127" s="1">
        <f>DATE(E127, LOOKUP(D127, {"ene","feb","mar","abr","may","jun","jul","ago","sep","oct","nov","dic"}, {1,2,3,4,5,6,7,8,9,10,11,12}), C127)</f>
        <v>45660</v>
      </c>
      <c r="C127">
        <v>3</v>
      </c>
      <c r="D127" t="s">
        <v>14</v>
      </c>
      <c r="E127">
        <v>2025</v>
      </c>
      <c r="F127" t="s">
        <v>15</v>
      </c>
      <c r="G127" t="s">
        <v>24</v>
      </c>
      <c r="H127" t="s">
        <v>23</v>
      </c>
      <c r="I127">
        <v>6</v>
      </c>
      <c r="J127">
        <v>0</v>
      </c>
      <c r="K127">
        <v>6</v>
      </c>
      <c r="L127">
        <v>1800</v>
      </c>
      <c r="M127">
        <v>0</v>
      </c>
      <c r="N127">
        <v>1800</v>
      </c>
      <c r="O127">
        <v>300</v>
      </c>
    </row>
    <row r="128" spans="1:15" x14ac:dyDescent="0.3">
      <c r="A128">
        <v>127</v>
      </c>
      <c r="B128" s="1">
        <f>DATE(E128, LOOKUP(D128, {"ene","feb","mar","abr","may","jun","jul","ago","sep","oct","nov","dic"}, {1,2,3,4,5,6,7,8,9,10,11,12}), C128)</f>
        <v>45660</v>
      </c>
      <c r="C128">
        <v>3</v>
      </c>
      <c r="D128" t="s">
        <v>14</v>
      </c>
      <c r="E128">
        <v>2025</v>
      </c>
      <c r="F128" t="s">
        <v>15</v>
      </c>
      <c r="G128" t="s">
        <v>24</v>
      </c>
      <c r="H128" t="s">
        <v>20</v>
      </c>
      <c r="I128">
        <v>6</v>
      </c>
      <c r="J128">
        <v>0</v>
      </c>
      <c r="K128">
        <v>6</v>
      </c>
      <c r="L128">
        <v>12000</v>
      </c>
      <c r="M128">
        <v>0</v>
      </c>
      <c r="N128">
        <v>12000</v>
      </c>
      <c r="O128">
        <v>2000</v>
      </c>
    </row>
    <row r="129" spans="1:15" x14ac:dyDescent="0.3">
      <c r="A129">
        <v>128</v>
      </c>
      <c r="B129" s="1">
        <f>DATE(E129, LOOKUP(D129, {"ene","feb","mar","abr","may","jun","jul","ago","sep","oct","nov","dic"}, {1,2,3,4,5,6,7,8,9,10,11,12}), C129)</f>
        <v>45660</v>
      </c>
      <c r="C129">
        <v>3</v>
      </c>
      <c r="D129" t="s">
        <v>14</v>
      </c>
      <c r="E129">
        <v>2025</v>
      </c>
      <c r="F129" t="s">
        <v>25</v>
      </c>
      <c r="G129" t="s">
        <v>26</v>
      </c>
      <c r="H129" t="s">
        <v>22</v>
      </c>
      <c r="I129">
        <v>0</v>
      </c>
      <c r="J129">
        <v>15</v>
      </c>
      <c r="K129">
        <v>-15</v>
      </c>
      <c r="L129">
        <v>0</v>
      </c>
      <c r="M129">
        <v>6750</v>
      </c>
      <c r="N129">
        <v>-6750</v>
      </c>
      <c r="O129">
        <v>450</v>
      </c>
    </row>
    <row r="130" spans="1:15" x14ac:dyDescent="0.3">
      <c r="A130">
        <v>129</v>
      </c>
      <c r="B130" s="1">
        <f>DATE(E130, LOOKUP(D130, {"ene","feb","mar","abr","may","jun","jul","ago","sep","oct","nov","dic"}, {1,2,3,4,5,6,7,8,9,10,11,12}), C130)</f>
        <v>45660</v>
      </c>
      <c r="C130">
        <v>3</v>
      </c>
      <c r="D130" t="s">
        <v>14</v>
      </c>
      <c r="E130">
        <v>2025</v>
      </c>
      <c r="F130" t="s">
        <v>25</v>
      </c>
      <c r="G130" t="s">
        <v>26</v>
      </c>
      <c r="H130" t="s">
        <v>17</v>
      </c>
      <c r="I130">
        <v>0</v>
      </c>
      <c r="J130">
        <v>18</v>
      </c>
      <c r="K130">
        <v>-18</v>
      </c>
      <c r="L130">
        <v>0</v>
      </c>
      <c r="M130">
        <v>13500</v>
      </c>
      <c r="N130">
        <v>-13500</v>
      </c>
      <c r="O130">
        <v>750</v>
      </c>
    </row>
    <row r="131" spans="1:15" x14ac:dyDescent="0.3">
      <c r="A131">
        <v>130</v>
      </c>
      <c r="B131" s="1">
        <f>DATE(E131, LOOKUP(D131, {"ene","feb","mar","abr","may","jun","jul","ago","sep","oct","nov","dic"}, {1,2,3,4,5,6,7,8,9,10,11,12}), C131)</f>
        <v>45660</v>
      </c>
      <c r="C131">
        <v>3</v>
      </c>
      <c r="D131" t="s">
        <v>14</v>
      </c>
      <c r="E131">
        <v>2025</v>
      </c>
      <c r="F131" t="s">
        <v>25</v>
      </c>
      <c r="G131" t="s">
        <v>26</v>
      </c>
      <c r="H131" t="s">
        <v>19</v>
      </c>
      <c r="I131">
        <v>0</v>
      </c>
      <c r="J131">
        <v>12</v>
      </c>
      <c r="K131">
        <v>-12</v>
      </c>
      <c r="L131">
        <v>0</v>
      </c>
      <c r="M131">
        <v>18000</v>
      </c>
      <c r="N131">
        <v>-18000</v>
      </c>
      <c r="O131">
        <v>1500</v>
      </c>
    </row>
    <row r="132" spans="1:15" x14ac:dyDescent="0.3">
      <c r="A132">
        <v>131</v>
      </c>
      <c r="B132" s="1">
        <f>DATE(E132, LOOKUP(D132, {"ene","feb","mar","abr","may","jun","jul","ago","sep","oct","nov","dic"}, {1,2,3,4,5,6,7,8,9,10,11,12}), C132)</f>
        <v>45660</v>
      </c>
      <c r="C132">
        <v>3</v>
      </c>
      <c r="D132" t="s">
        <v>14</v>
      </c>
      <c r="E132">
        <v>2025</v>
      </c>
      <c r="F132" t="s">
        <v>15</v>
      </c>
      <c r="G132" t="s">
        <v>24</v>
      </c>
      <c r="H132" t="s">
        <v>21</v>
      </c>
      <c r="I132">
        <v>13</v>
      </c>
      <c r="J132">
        <v>0</v>
      </c>
      <c r="K132">
        <v>13</v>
      </c>
      <c r="L132">
        <v>650</v>
      </c>
      <c r="M132">
        <v>0</v>
      </c>
      <c r="N132">
        <v>650</v>
      </c>
      <c r="O132">
        <v>50</v>
      </c>
    </row>
    <row r="133" spans="1:15" x14ac:dyDescent="0.3">
      <c r="A133">
        <v>132</v>
      </c>
      <c r="B133" s="1">
        <f>DATE(E133, LOOKUP(D133, {"ene","feb","mar","abr","may","jun","jul","ago","sep","oct","nov","dic"}, {1,2,3,4,5,6,7,8,9,10,11,12}), C133)</f>
        <v>45660</v>
      </c>
      <c r="C133">
        <v>3</v>
      </c>
      <c r="D133" t="s">
        <v>14</v>
      </c>
      <c r="E133">
        <v>2025</v>
      </c>
      <c r="F133" t="s">
        <v>15</v>
      </c>
      <c r="G133" t="s">
        <v>24</v>
      </c>
      <c r="H133" t="s">
        <v>18</v>
      </c>
      <c r="I133">
        <v>15</v>
      </c>
      <c r="J133">
        <v>0</v>
      </c>
      <c r="K133">
        <v>15</v>
      </c>
      <c r="L133">
        <v>18000</v>
      </c>
      <c r="M133">
        <v>0</v>
      </c>
      <c r="N133">
        <v>18000</v>
      </c>
      <c r="O133">
        <v>1200</v>
      </c>
    </row>
    <row r="134" spans="1:15" x14ac:dyDescent="0.3">
      <c r="A134">
        <v>133</v>
      </c>
      <c r="B134" s="1">
        <f>DATE(E134, LOOKUP(D134, {"ene","feb","mar","abr","may","jun","jul","ago","sep","oct","nov","dic"}, {1,2,3,4,5,6,7,8,9,10,11,12}), C134)</f>
        <v>45660</v>
      </c>
      <c r="C134">
        <v>3</v>
      </c>
      <c r="D134" t="s">
        <v>14</v>
      </c>
      <c r="E134">
        <v>2025</v>
      </c>
      <c r="F134" t="s">
        <v>15</v>
      </c>
      <c r="G134" t="s">
        <v>24</v>
      </c>
      <c r="H134" t="s">
        <v>23</v>
      </c>
      <c r="I134">
        <v>17</v>
      </c>
      <c r="J134">
        <v>0</v>
      </c>
      <c r="K134">
        <v>17</v>
      </c>
      <c r="L134">
        <v>5100</v>
      </c>
      <c r="M134">
        <v>0</v>
      </c>
      <c r="N134">
        <v>5100</v>
      </c>
      <c r="O134">
        <v>300</v>
      </c>
    </row>
    <row r="135" spans="1:15" x14ac:dyDescent="0.3">
      <c r="A135">
        <v>134</v>
      </c>
      <c r="B135" s="1">
        <f>DATE(E135, LOOKUP(D135, {"ene","feb","mar","abr","may","jun","jul","ago","sep","oct","nov","dic"}, {1,2,3,4,5,6,7,8,9,10,11,12}), C135)</f>
        <v>45660</v>
      </c>
      <c r="C135">
        <v>3</v>
      </c>
      <c r="D135" t="s">
        <v>14</v>
      </c>
      <c r="E135">
        <v>2025</v>
      </c>
      <c r="F135" t="s">
        <v>15</v>
      </c>
      <c r="G135" t="s">
        <v>24</v>
      </c>
      <c r="H135" t="s">
        <v>20</v>
      </c>
      <c r="I135">
        <v>5</v>
      </c>
      <c r="J135">
        <v>0</v>
      </c>
      <c r="K135">
        <v>5</v>
      </c>
      <c r="L135">
        <v>10000</v>
      </c>
      <c r="M135">
        <v>0</v>
      </c>
      <c r="N135">
        <v>10000</v>
      </c>
      <c r="O135">
        <v>2000</v>
      </c>
    </row>
    <row r="136" spans="1:15" x14ac:dyDescent="0.3">
      <c r="A136">
        <v>135</v>
      </c>
      <c r="B136" s="1">
        <f>DATE(E136, LOOKUP(D136, {"ene","feb","mar","abr","may","jun","jul","ago","sep","oct","nov","dic"}, {1,2,3,4,5,6,7,8,9,10,11,12}), C136)</f>
        <v>45660</v>
      </c>
      <c r="C136">
        <v>3</v>
      </c>
      <c r="D136" t="s">
        <v>14</v>
      </c>
      <c r="E136">
        <v>2025</v>
      </c>
      <c r="F136" t="s">
        <v>25</v>
      </c>
      <c r="G136" t="s">
        <v>26</v>
      </c>
      <c r="H136" t="s">
        <v>22</v>
      </c>
      <c r="I136">
        <v>0</v>
      </c>
      <c r="J136">
        <v>17</v>
      </c>
      <c r="K136">
        <v>-17</v>
      </c>
      <c r="L136">
        <v>0</v>
      </c>
      <c r="M136">
        <v>7650</v>
      </c>
      <c r="N136">
        <v>-7650</v>
      </c>
      <c r="O136">
        <v>450</v>
      </c>
    </row>
    <row r="137" spans="1:15" x14ac:dyDescent="0.3">
      <c r="A137">
        <v>136</v>
      </c>
      <c r="B137" s="1">
        <f>DATE(E137, LOOKUP(D137, {"ene","feb","mar","abr","may","jun","jul","ago","sep","oct","nov","dic"}, {1,2,3,4,5,6,7,8,9,10,11,12}), C137)</f>
        <v>45660</v>
      </c>
      <c r="C137">
        <v>3</v>
      </c>
      <c r="D137" t="s">
        <v>14</v>
      </c>
      <c r="E137">
        <v>2025</v>
      </c>
      <c r="F137" t="s">
        <v>15</v>
      </c>
      <c r="G137" t="s">
        <v>24</v>
      </c>
      <c r="H137" t="s">
        <v>17</v>
      </c>
      <c r="I137">
        <v>18</v>
      </c>
      <c r="J137">
        <v>0</v>
      </c>
      <c r="K137">
        <v>18</v>
      </c>
      <c r="L137">
        <v>11700</v>
      </c>
      <c r="M137">
        <v>0</v>
      </c>
      <c r="N137">
        <v>11700</v>
      </c>
      <c r="O137">
        <v>650</v>
      </c>
    </row>
    <row r="138" spans="1:15" x14ac:dyDescent="0.3">
      <c r="A138">
        <v>137</v>
      </c>
      <c r="B138" s="1">
        <f>DATE(E138, LOOKUP(D138, {"ene","feb","mar","abr","may","jun","jul","ago","sep","oct","nov","dic"}, {1,2,3,4,5,6,7,8,9,10,11,12}), C138)</f>
        <v>45660</v>
      </c>
      <c r="C138">
        <v>3</v>
      </c>
      <c r="D138" t="s">
        <v>14</v>
      </c>
      <c r="E138">
        <v>2025</v>
      </c>
      <c r="F138" t="s">
        <v>15</v>
      </c>
      <c r="G138" t="s">
        <v>24</v>
      </c>
      <c r="H138" t="s">
        <v>19</v>
      </c>
      <c r="I138">
        <v>5</v>
      </c>
      <c r="J138">
        <v>0</v>
      </c>
      <c r="K138">
        <v>5</v>
      </c>
      <c r="L138">
        <v>6000</v>
      </c>
      <c r="M138">
        <v>0</v>
      </c>
      <c r="N138">
        <v>6000</v>
      </c>
      <c r="O138">
        <v>1200</v>
      </c>
    </row>
    <row r="139" spans="1:15" x14ac:dyDescent="0.3">
      <c r="A139">
        <v>138</v>
      </c>
      <c r="B139" s="1">
        <f>DATE(E139, LOOKUP(D139, {"ene","feb","mar","abr","may","jun","jul","ago","sep","oct","nov","dic"}, {1,2,3,4,5,6,7,8,9,10,11,12}), C139)</f>
        <v>45660</v>
      </c>
      <c r="C139">
        <v>3</v>
      </c>
      <c r="D139" t="s">
        <v>14</v>
      </c>
      <c r="E139">
        <v>2025</v>
      </c>
      <c r="F139" t="s">
        <v>25</v>
      </c>
      <c r="G139" t="s">
        <v>26</v>
      </c>
      <c r="H139" t="s">
        <v>21</v>
      </c>
      <c r="I139">
        <v>0</v>
      </c>
      <c r="J139">
        <v>2</v>
      </c>
      <c r="K139">
        <v>-2</v>
      </c>
      <c r="L139">
        <v>0</v>
      </c>
      <c r="M139">
        <v>140</v>
      </c>
      <c r="N139">
        <v>-140</v>
      </c>
      <c r="O139">
        <v>70</v>
      </c>
    </row>
    <row r="140" spans="1:15" x14ac:dyDescent="0.3">
      <c r="A140">
        <v>139</v>
      </c>
      <c r="B140" s="1">
        <f>DATE(E140, LOOKUP(D140, {"ene","feb","mar","abr","may","jun","jul","ago","sep","oct","nov","dic"}, {1,2,3,4,5,6,7,8,9,10,11,12}), C140)</f>
        <v>45660</v>
      </c>
      <c r="C140">
        <v>3</v>
      </c>
      <c r="D140" t="s">
        <v>14</v>
      </c>
      <c r="E140">
        <v>2025</v>
      </c>
      <c r="F140" t="s">
        <v>25</v>
      </c>
      <c r="G140" t="s">
        <v>26</v>
      </c>
      <c r="H140" t="s">
        <v>18</v>
      </c>
      <c r="I140">
        <v>0</v>
      </c>
      <c r="J140">
        <v>16</v>
      </c>
      <c r="K140">
        <v>-16</v>
      </c>
      <c r="L140">
        <v>0</v>
      </c>
      <c r="M140">
        <v>24000</v>
      </c>
      <c r="N140">
        <v>-24000</v>
      </c>
      <c r="O140">
        <v>1500</v>
      </c>
    </row>
    <row r="141" spans="1:15" x14ac:dyDescent="0.3">
      <c r="A141">
        <v>140</v>
      </c>
      <c r="B141" s="1">
        <f>DATE(E141, LOOKUP(D141, {"ene","feb","mar","abr","may","jun","jul","ago","sep","oct","nov","dic"}, {1,2,3,4,5,6,7,8,9,10,11,12}), C141)</f>
        <v>45660</v>
      </c>
      <c r="C141">
        <v>3</v>
      </c>
      <c r="D141" t="s">
        <v>14</v>
      </c>
      <c r="E141">
        <v>2025</v>
      </c>
      <c r="F141" t="s">
        <v>25</v>
      </c>
      <c r="G141" t="s">
        <v>26</v>
      </c>
      <c r="H141" t="s">
        <v>23</v>
      </c>
      <c r="I141">
        <v>0</v>
      </c>
      <c r="J141">
        <v>18</v>
      </c>
      <c r="K141">
        <v>-18</v>
      </c>
      <c r="L141">
        <v>0</v>
      </c>
      <c r="M141">
        <v>7200</v>
      </c>
      <c r="N141">
        <v>-7200</v>
      </c>
      <c r="O141">
        <v>400</v>
      </c>
    </row>
    <row r="142" spans="1:15" x14ac:dyDescent="0.3">
      <c r="A142">
        <v>141</v>
      </c>
      <c r="B142" s="1">
        <f>DATE(E142, LOOKUP(D142, {"ene","feb","mar","abr","may","jun","jul","ago","sep","oct","nov","dic"}, {1,2,3,4,5,6,7,8,9,10,11,12}), C142)</f>
        <v>45660</v>
      </c>
      <c r="C142">
        <v>3</v>
      </c>
      <c r="D142" t="s">
        <v>14</v>
      </c>
      <c r="E142">
        <v>2025</v>
      </c>
      <c r="F142" t="s">
        <v>15</v>
      </c>
      <c r="G142" t="s">
        <v>24</v>
      </c>
      <c r="H142" t="s">
        <v>20</v>
      </c>
      <c r="I142">
        <v>19</v>
      </c>
      <c r="J142">
        <v>0</v>
      </c>
      <c r="K142">
        <v>19</v>
      </c>
      <c r="L142">
        <v>38000</v>
      </c>
      <c r="M142">
        <v>0</v>
      </c>
      <c r="N142">
        <v>38000</v>
      </c>
      <c r="O142">
        <v>2000</v>
      </c>
    </row>
    <row r="143" spans="1:15" x14ac:dyDescent="0.3">
      <c r="A143">
        <v>142</v>
      </c>
      <c r="B143" s="1">
        <f>DATE(E143, LOOKUP(D143, {"ene","feb","mar","abr","may","jun","jul","ago","sep","oct","nov","dic"}, {1,2,3,4,5,6,7,8,9,10,11,12}), C143)</f>
        <v>45660</v>
      </c>
      <c r="C143">
        <v>3</v>
      </c>
      <c r="D143" t="s">
        <v>14</v>
      </c>
      <c r="E143">
        <v>2025</v>
      </c>
      <c r="F143" t="s">
        <v>15</v>
      </c>
      <c r="G143" t="s">
        <v>24</v>
      </c>
      <c r="H143" t="s">
        <v>22</v>
      </c>
      <c r="I143">
        <v>15</v>
      </c>
      <c r="J143">
        <v>0</v>
      </c>
      <c r="K143">
        <v>15</v>
      </c>
      <c r="L143">
        <v>7200</v>
      </c>
      <c r="M143">
        <v>0</v>
      </c>
      <c r="N143">
        <v>7200</v>
      </c>
      <c r="O143">
        <v>480</v>
      </c>
    </row>
    <row r="144" spans="1:15" x14ac:dyDescent="0.3">
      <c r="A144">
        <v>143</v>
      </c>
      <c r="B144" s="1">
        <f>DATE(E144, LOOKUP(D144, {"ene","feb","mar","abr","may","jun","jul","ago","sep","oct","nov","dic"}, {1,2,3,4,5,6,7,8,9,10,11,12}), C144)</f>
        <v>45660</v>
      </c>
      <c r="C144">
        <v>3</v>
      </c>
      <c r="D144" t="s">
        <v>14</v>
      </c>
      <c r="E144">
        <v>2025</v>
      </c>
      <c r="F144" t="s">
        <v>15</v>
      </c>
      <c r="G144" t="s">
        <v>24</v>
      </c>
      <c r="H144" t="s">
        <v>17</v>
      </c>
      <c r="I144">
        <v>14</v>
      </c>
      <c r="J144">
        <v>0</v>
      </c>
      <c r="K144">
        <v>14</v>
      </c>
      <c r="L144">
        <v>9100</v>
      </c>
      <c r="M144">
        <v>0</v>
      </c>
      <c r="N144">
        <v>9100</v>
      </c>
      <c r="O144">
        <v>650</v>
      </c>
    </row>
    <row r="145" spans="1:15" x14ac:dyDescent="0.3">
      <c r="A145">
        <v>144</v>
      </c>
      <c r="B145" s="1">
        <f>DATE(E145, LOOKUP(D145, {"ene","feb","mar","abr","may","jun","jul","ago","sep","oct","nov","dic"}, {1,2,3,4,5,6,7,8,9,10,11,12}), C145)</f>
        <v>45660</v>
      </c>
      <c r="C145">
        <v>3</v>
      </c>
      <c r="D145" t="s">
        <v>14</v>
      </c>
      <c r="E145">
        <v>2025</v>
      </c>
      <c r="F145" t="s">
        <v>15</v>
      </c>
      <c r="G145" t="s">
        <v>24</v>
      </c>
      <c r="H145" t="s">
        <v>19</v>
      </c>
      <c r="I145">
        <v>13</v>
      </c>
      <c r="J145">
        <v>0</v>
      </c>
      <c r="K145">
        <v>13</v>
      </c>
      <c r="L145">
        <v>15600</v>
      </c>
      <c r="M145">
        <v>0</v>
      </c>
      <c r="N145">
        <v>15600</v>
      </c>
      <c r="O145">
        <v>1200</v>
      </c>
    </row>
    <row r="146" spans="1:15" x14ac:dyDescent="0.3">
      <c r="A146">
        <v>145</v>
      </c>
      <c r="B146" s="1">
        <f>DATE(E146, LOOKUP(D146, {"ene","feb","mar","abr","may","jun","jul","ago","sep","oct","nov","dic"}, {1,2,3,4,5,6,7,8,9,10,11,12}), C146)</f>
        <v>45660</v>
      </c>
      <c r="C146">
        <v>3</v>
      </c>
      <c r="D146" t="s">
        <v>14</v>
      </c>
      <c r="E146">
        <v>2025</v>
      </c>
      <c r="F146" t="s">
        <v>15</v>
      </c>
      <c r="G146" t="s">
        <v>24</v>
      </c>
      <c r="H146" t="s">
        <v>21</v>
      </c>
      <c r="I146">
        <v>11</v>
      </c>
      <c r="J146">
        <v>0</v>
      </c>
      <c r="K146">
        <v>11</v>
      </c>
      <c r="L146">
        <v>550</v>
      </c>
      <c r="M146">
        <v>0</v>
      </c>
      <c r="N146">
        <v>550</v>
      </c>
      <c r="O146">
        <v>50</v>
      </c>
    </row>
    <row r="147" spans="1:15" x14ac:dyDescent="0.3">
      <c r="A147">
        <v>146</v>
      </c>
      <c r="B147" s="1">
        <f>DATE(E147, LOOKUP(D147, {"ene","feb","mar","abr","may","jun","jul","ago","sep","oct","nov","dic"}, {1,2,3,4,5,6,7,8,9,10,11,12}), C147)</f>
        <v>45660</v>
      </c>
      <c r="C147">
        <v>3</v>
      </c>
      <c r="D147" t="s">
        <v>14</v>
      </c>
      <c r="E147">
        <v>2025</v>
      </c>
      <c r="F147" t="s">
        <v>15</v>
      </c>
      <c r="G147" t="s">
        <v>24</v>
      </c>
      <c r="H147" t="s">
        <v>18</v>
      </c>
      <c r="I147">
        <v>14</v>
      </c>
      <c r="J147">
        <v>0</v>
      </c>
      <c r="K147">
        <v>14</v>
      </c>
      <c r="L147">
        <v>16800</v>
      </c>
      <c r="M147">
        <v>0</v>
      </c>
      <c r="N147">
        <v>16800</v>
      </c>
      <c r="O147">
        <v>1200</v>
      </c>
    </row>
    <row r="148" spans="1:15" x14ac:dyDescent="0.3">
      <c r="A148">
        <v>147</v>
      </c>
      <c r="B148" s="1">
        <f>DATE(E148, LOOKUP(D148, {"ene","feb","mar","abr","may","jun","jul","ago","sep","oct","nov","dic"}, {1,2,3,4,5,6,7,8,9,10,11,12}), C148)</f>
        <v>45660</v>
      </c>
      <c r="C148">
        <v>3</v>
      </c>
      <c r="D148" t="s">
        <v>14</v>
      </c>
      <c r="E148">
        <v>2025</v>
      </c>
      <c r="F148" t="s">
        <v>15</v>
      </c>
      <c r="G148" t="s">
        <v>24</v>
      </c>
      <c r="H148" t="s">
        <v>23</v>
      </c>
      <c r="I148">
        <v>18</v>
      </c>
      <c r="J148">
        <v>0</v>
      </c>
      <c r="K148">
        <v>18</v>
      </c>
      <c r="L148">
        <v>5400</v>
      </c>
      <c r="M148">
        <v>0</v>
      </c>
      <c r="N148">
        <v>5400</v>
      </c>
      <c r="O148">
        <v>300</v>
      </c>
    </row>
    <row r="149" spans="1:15" x14ac:dyDescent="0.3">
      <c r="A149">
        <v>148</v>
      </c>
      <c r="B149" s="1">
        <f>DATE(E149, LOOKUP(D149, {"ene","feb","mar","abr","may","jun","jul","ago","sep","oct","nov","dic"}, {1,2,3,4,5,6,7,8,9,10,11,12}), C149)</f>
        <v>45660</v>
      </c>
      <c r="C149">
        <v>3</v>
      </c>
      <c r="D149" t="s">
        <v>14</v>
      </c>
      <c r="E149">
        <v>2025</v>
      </c>
      <c r="F149" t="s">
        <v>25</v>
      </c>
      <c r="G149" t="s">
        <v>26</v>
      </c>
      <c r="H149" t="s">
        <v>20</v>
      </c>
      <c r="I149">
        <v>0</v>
      </c>
      <c r="J149">
        <v>19</v>
      </c>
      <c r="K149">
        <v>-19</v>
      </c>
      <c r="L149">
        <v>0</v>
      </c>
      <c r="M149">
        <v>43700</v>
      </c>
      <c r="N149">
        <v>-43700</v>
      </c>
      <c r="O149">
        <v>2300</v>
      </c>
    </row>
    <row r="150" spans="1:15" x14ac:dyDescent="0.3">
      <c r="A150">
        <v>149</v>
      </c>
      <c r="B150" s="1">
        <f>DATE(E150, LOOKUP(D150, {"ene","feb","mar","abr","may","jun","jul","ago","sep","oct","nov","dic"}, {1,2,3,4,5,6,7,8,9,10,11,12}), C150)</f>
        <v>45660</v>
      </c>
      <c r="C150">
        <v>3</v>
      </c>
      <c r="D150" t="s">
        <v>14</v>
      </c>
      <c r="E150">
        <v>2025</v>
      </c>
      <c r="F150" t="s">
        <v>15</v>
      </c>
      <c r="G150" t="s">
        <v>24</v>
      </c>
      <c r="H150" t="s">
        <v>22</v>
      </c>
      <c r="I150">
        <v>6</v>
      </c>
      <c r="J150">
        <v>0</v>
      </c>
      <c r="K150">
        <v>6</v>
      </c>
      <c r="L150">
        <v>2880</v>
      </c>
      <c r="M150">
        <v>0</v>
      </c>
      <c r="N150">
        <v>2880</v>
      </c>
      <c r="O150">
        <v>480</v>
      </c>
    </row>
    <row r="151" spans="1:15" x14ac:dyDescent="0.3">
      <c r="A151">
        <v>150</v>
      </c>
      <c r="B151" s="1">
        <f>DATE(E151, LOOKUP(D151, {"ene","feb","mar","abr","may","jun","jul","ago","sep","oct","nov","dic"}, {1,2,3,4,5,6,7,8,9,10,11,12}), C151)</f>
        <v>45660</v>
      </c>
      <c r="C151">
        <v>3</v>
      </c>
      <c r="D151" t="s">
        <v>14</v>
      </c>
      <c r="E151">
        <v>2025</v>
      </c>
      <c r="F151" t="s">
        <v>25</v>
      </c>
      <c r="G151" t="s">
        <v>26</v>
      </c>
      <c r="H151" t="s">
        <v>17</v>
      </c>
      <c r="I151">
        <v>0</v>
      </c>
      <c r="J151">
        <v>20</v>
      </c>
      <c r="K151">
        <v>-20</v>
      </c>
      <c r="L151">
        <v>0</v>
      </c>
      <c r="M151">
        <v>15000</v>
      </c>
      <c r="N151">
        <v>-15000</v>
      </c>
      <c r="O151">
        <v>750</v>
      </c>
    </row>
    <row r="152" spans="1:15" x14ac:dyDescent="0.3">
      <c r="A152">
        <v>151</v>
      </c>
      <c r="B152" s="1">
        <f>DATE(E152, LOOKUP(D152, {"ene","feb","mar","abr","may","jun","jul","ago","sep","oct","nov","dic"}, {1,2,3,4,5,6,7,8,9,10,11,12}), C152)</f>
        <v>45660</v>
      </c>
      <c r="C152">
        <v>3</v>
      </c>
      <c r="D152" t="s">
        <v>14</v>
      </c>
      <c r="E152">
        <v>2025</v>
      </c>
      <c r="F152" t="s">
        <v>15</v>
      </c>
      <c r="G152" t="s">
        <v>24</v>
      </c>
      <c r="H152" t="s">
        <v>19</v>
      </c>
      <c r="I152">
        <v>19</v>
      </c>
      <c r="J152">
        <v>0</v>
      </c>
      <c r="K152">
        <v>19</v>
      </c>
      <c r="L152">
        <v>22800</v>
      </c>
      <c r="M152">
        <v>0</v>
      </c>
      <c r="N152">
        <v>22800</v>
      </c>
      <c r="O152">
        <v>1200</v>
      </c>
    </row>
    <row r="153" spans="1:15" x14ac:dyDescent="0.3">
      <c r="A153">
        <v>152</v>
      </c>
      <c r="B153" s="1">
        <f>DATE(E153, LOOKUP(D153, {"ene","feb","mar","abr","may","jun","jul","ago","sep","oct","nov","dic"}, {1,2,3,4,5,6,7,8,9,10,11,12}), C153)</f>
        <v>45660</v>
      </c>
      <c r="C153">
        <v>3</v>
      </c>
      <c r="D153" t="s">
        <v>14</v>
      </c>
      <c r="E153">
        <v>2025</v>
      </c>
      <c r="F153" t="s">
        <v>15</v>
      </c>
      <c r="G153" t="s">
        <v>24</v>
      </c>
      <c r="H153" t="s">
        <v>21</v>
      </c>
      <c r="I153">
        <v>6</v>
      </c>
      <c r="J153">
        <v>0</v>
      </c>
      <c r="K153">
        <v>6</v>
      </c>
      <c r="L153">
        <v>300</v>
      </c>
      <c r="M153">
        <v>0</v>
      </c>
      <c r="N153">
        <v>300</v>
      </c>
      <c r="O153">
        <v>50</v>
      </c>
    </row>
    <row r="154" spans="1:15" x14ac:dyDescent="0.3">
      <c r="A154">
        <v>153</v>
      </c>
      <c r="B154" s="1">
        <f>DATE(E154, LOOKUP(D154, {"ene","feb","mar","abr","may","jun","jul","ago","sep","oct","nov","dic"}, {1,2,3,4,5,6,7,8,9,10,11,12}), C154)</f>
        <v>45660</v>
      </c>
      <c r="C154">
        <v>3</v>
      </c>
      <c r="D154" t="s">
        <v>14</v>
      </c>
      <c r="E154">
        <v>2025</v>
      </c>
      <c r="F154" t="s">
        <v>15</v>
      </c>
      <c r="G154" t="s">
        <v>24</v>
      </c>
      <c r="H154" t="s">
        <v>18</v>
      </c>
      <c r="I154">
        <v>15</v>
      </c>
      <c r="J154">
        <v>0</v>
      </c>
      <c r="K154">
        <v>15</v>
      </c>
      <c r="L154">
        <v>18000</v>
      </c>
      <c r="M154">
        <v>0</v>
      </c>
      <c r="N154">
        <v>18000</v>
      </c>
      <c r="O154">
        <v>1200</v>
      </c>
    </row>
    <row r="155" spans="1:15" x14ac:dyDescent="0.3">
      <c r="A155">
        <v>154</v>
      </c>
      <c r="B155" s="1">
        <f>DATE(E155, LOOKUP(D155, {"ene","feb","mar","abr","may","jun","jul","ago","sep","oct","nov","dic"}, {1,2,3,4,5,6,7,8,9,10,11,12}), C155)</f>
        <v>45660</v>
      </c>
      <c r="C155">
        <v>3</v>
      </c>
      <c r="D155" t="s">
        <v>14</v>
      </c>
      <c r="E155">
        <v>2025</v>
      </c>
      <c r="F155" t="s">
        <v>25</v>
      </c>
      <c r="G155" t="s">
        <v>26</v>
      </c>
      <c r="H155" t="s">
        <v>23</v>
      </c>
      <c r="I155">
        <v>0</v>
      </c>
      <c r="J155">
        <v>3</v>
      </c>
      <c r="K155">
        <v>-3</v>
      </c>
      <c r="L155">
        <v>0</v>
      </c>
      <c r="M155">
        <v>1200</v>
      </c>
      <c r="N155">
        <v>-1200</v>
      </c>
      <c r="O155">
        <v>400</v>
      </c>
    </row>
    <row r="156" spans="1:15" x14ac:dyDescent="0.3">
      <c r="A156">
        <v>155</v>
      </c>
      <c r="B156" s="1">
        <f>DATE(E156, LOOKUP(D156, {"ene","feb","mar","abr","may","jun","jul","ago","sep","oct","nov","dic"}, {1,2,3,4,5,6,7,8,9,10,11,12}), C156)</f>
        <v>45660</v>
      </c>
      <c r="C156">
        <v>3</v>
      </c>
      <c r="D156" t="s">
        <v>14</v>
      </c>
      <c r="E156">
        <v>2025</v>
      </c>
      <c r="F156" t="s">
        <v>15</v>
      </c>
      <c r="G156" t="s">
        <v>24</v>
      </c>
      <c r="H156" t="s">
        <v>20</v>
      </c>
      <c r="I156">
        <v>21</v>
      </c>
      <c r="J156">
        <v>0</v>
      </c>
      <c r="K156">
        <v>21</v>
      </c>
      <c r="L156">
        <v>42000</v>
      </c>
      <c r="M156">
        <v>0</v>
      </c>
      <c r="N156">
        <v>42000</v>
      </c>
      <c r="O156">
        <v>2000</v>
      </c>
    </row>
    <row r="157" spans="1:15" x14ac:dyDescent="0.3">
      <c r="A157">
        <v>156</v>
      </c>
      <c r="B157" s="1">
        <f>DATE(E157, LOOKUP(D157, {"ene","feb","mar","abr","may","jun","jul","ago","sep","oct","nov","dic"}, {1,2,3,4,5,6,7,8,9,10,11,12}), C157)</f>
        <v>45660</v>
      </c>
      <c r="C157">
        <v>3</v>
      </c>
      <c r="D157" t="s">
        <v>14</v>
      </c>
      <c r="E157">
        <v>2025</v>
      </c>
      <c r="F157" t="s">
        <v>15</v>
      </c>
      <c r="G157" t="s">
        <v>24</v>
      </c>
      <c r="H157" t="s">
        <v>22</v>
      </c>
      <c r="I157">
        <v>22</v>
      </c>
      <c r="J157">
        <v>0</v>
      </c>
      <c r="K157">
        <v>22</v>
      </c>
      <c r="L157">
        <v>10560</v>
      </c>
      <c r="M157">
        <v>0</v>
      </c>
      <c r="N157">
        <v>10560</v>
      </c>
      <c r="O157">
        <v>480</v>
      </c>
    </row>
    <row r="158" spans="1:15" x14ac:dyDescent="0.3">
      <c r="A158">
        <v>157</v>
      </c>
      <c r="B158" s="1">
        <f>DATE(E158, LOOKUP(D158, {"ene","feb","mar","abr","may","jun","jul","ago","sep","oct","nov","dic"}, {1,2,3,4,5,6,7,8,9,10,11,12}), C158)</f>
        <v>45660</v>
      </c>
      <c r="C158">
        <v>3</v>
      </c>
      <c r="D158" t="s">
        <v>14</v>
      </c>
      <c r="E158">
        <v>2025</v>
      </c>
      <c r="F158" t="s">
        <v>15</v>
      </c>
      <c r="G158" t="s">
        <v>24</v>
      </c>
      <c r="H158" t="s">
        <v>17</v>
      </c>
      <c r="I158">
        <v>22</v>
      </c>
      <c r="J158">
        <v>0</v>
      </c>
      <c r="K158">
        <v>22</v>
      </c>
      <c r="L158">
        <v>14300</v>
      </c>
      <c r="M158">
        <v>0</v>
      </c>
      <c r="N158">
        <v>14300</v>
      </c>
      <c r="O158">
        <v>650</v>
      </c>
    </row>
    <row r="159" spans="1:15" x14ac:dyDescent="0.3">
      <c r="A159">
        <v>158</v>
      </c>
      <c r="B159" s="1">
        <f>DATE(E159, LOOKUP(D159, {"ene","feb","mar","abr","may","jun","jul","ago","sep","oct","nov","dic"}, {1,2,3,4,5,6,7,8,9,10,11,12}), C159)</f>
        <v>45660</v>
      </c>
      <c r="C159">
        <v>3</v>
      </c>
      <c r="D159" t="s">
        <v>14</v>
      </c>
      <c r="E159">
        <v>2025</v>
      </c>
      <c r="F159" t="s">
        <v>25</v>
      </c>
      <c r="G159" t="s">
        <v>26</v>
      </c>
      <c r="H159" t="s">
        <v>19</v>
      </c>
      <c r="I159">
        <v>0</v>
      </c>
      <c r="J159">
        <v>14</v>
      </c>
      <c r="K159">
        <v>-14</v>
      </c>
      <c r="L159">
        <v>0</v>
      </c>
      <c r="M159">
        <v>21000</v>
      </c>
      <c r="N159">
        <v>-21000</v>
      </c>
      <c r="O159">
        <v>1500</v>
      </c>
    </row>
    <row r="160" spans="1:15" x14ac:dyDescent="0.3">
      <c r="A160">
        <v>159</v>
      </c>
      <c r="B160" s="1">
        <f>DATE(E160, LOOKUP(D160, {"ene","feb","mar","abr","may","jun","jul","ago","sep","oct","nov","dic"}, {1,2,3,4,5,6,7,8,9,10,11,12}), C160)</f>
        <v>45660</v>
      </c>
      <c r="C160">
        <v>3</v>
      </c>
      <c r="D160" t="s">
        <v>14</v>
      </c>
      <c r="E160">
        <v>2025</v>
      </c>
      <c r="F160" t="s">
        <v>25</v>
      </c>
      <c r="G160" t="s">
        <v>26</v>
      </c>
      <c r="H160" t="s">
        <v>21</v>
      </c>
      <c r="I160">
        <v>0</v>
      </c>
      <c r="J160">
        <v>17</v>
      </c>
      <c r="K160">
        <v>-17</v>
      </c>
      <c r="L160">
        <v>0</v>
      </c>
      <c r="M160">
        <v>1190</v>
      </c>
      <c r="N160">
        <v>-1190</v>
      </c>
      <c r="O160">
        <v>70</v>
      </c>
    </row>
    <row r="161" spans="1:15" x14ac:dyDescent="0.3">
      <c r="A161">
        <v>160</v>
      </c>
      <c r="B161" s="1">
        <f>DATE(E161, LOOKUP(D161, {"ene","feb","mar","abr","may","jun","jul","ago","sep","oct","nov","dic"}, {1,2,3,4,5,6,7,8,9,10,11,12}), C161)</f>
        <v>45660</v>
      </c>
      <c r="C161">
        <v>3</v>
      </c>
      <c r="D161" t="s">
        <v>14</v>
      </c>
      <c r="E161">
        <v>2025</v>
      </c>
      <c r="F161" t="s">
        <v>25</v>
      </c>
      <c r="G161" t="s">
        <v>26</v>
      </c>
      <c r="H161" t="s">
        <v>18</v>
      </c>
      <c r="I161">
        <v>0</v>
      </c>
      <c r="J161">
        <v>19</v>
      </c>
      <c r="K161">
        <v>-19</v>
      </c>
      <c r="L161">
        <v>0</v>
      </c>
      <c r="M161">
        <v>28500</v>
      </c>
      <c r="N161">
        <v>-28500</v>
      </c>
      <c r="O161">
        <v>1500</v>
      </c>
    </row>
    <row r="162" spans="1:15" x14ac:dyDescent="0.3">
      <c r="A162">
        <v>161</v>
      </c>
      <c r="B162" s="1">
        <f>DATE(E162, LOOKUP(D162, {"ene","feb","mar","abr","may","jun","jul","ago","sep","oct","nov","dic"}, {1,2,3,4,5,6,7,8,9,10,11,12}), C162)</f>
        <v>45660</v>
      </c>
      <c r="C162">
        <v>3</v>
      </c>
      <c r="D162" t="s">
        <v>14</v>
      </c>
      <c r="E162">
        <v>2025</v>
      </c>
      <c r="F162" t="s">
        <v>15</v>
      </c>
      <c r="G162" t="s">
        <v>24</v>
      </c>
      <c r="H162" t="s">
        <v>23</v>
      </c>
      <c r="I162">
        <v>6</v>
      </c>
      <c r="J162">
        <v>0</v>
      </c>
      <c r="K162">
        <v>6</v>
      </c>
      <c r="L162">
        <v>1800</v>
      </c>
      <c r="M162">
        <v>0</v>
      </c>
      <c r="N162">
        <v>1800</v>
      </c>
      <c r="O162">
        <v>300</v>
      </c>
    </row>
    <row r="163" spans="1:15" x14ac:dyDescent="0.3">
      <c r="A163">
        <v>162</v>
      </c>
      <c r="B163" s="1">
        <f>DATE(E163, LOOKUP(D163, {"ene","feb","mar","abr","may","jun","jul","ago","sep","oct","nov","dic"}, {1,2,3,4,5,6,7,8,9,10,11,12}), C163)</f>
        <v>45660</v>
      </c>
      <c r="C163">
        <v>3</v>
      </c>
      <c r="D163" t="s">
        <v>14</v>
      </c>
      <c r="E163">
        <v>2025</v>
      </c>
      <c r="F163" t="s">
        <v>25</v>
      </c>
      <c r="G163" t="s">
        <v>26</v>
      </c>
      <c r="H163" t="s">
        <v>20</v>
      </c>
      <c r="I163">
        <v>0</v>
      </c>
      <c r="J163">
        <v>19</v>
      </c>
      <c r="K163">
        <v>-19</v>
      </c>
      <c r="L163">
        <v>0</v>
      </c>
      <c r="M163">
        <v>43700</v>
      </c>
      <c r="N163">
        <v>-43700</v>
      </c>
      <c r="O163">
        <v>2300</v>
      </c>
    </row>
    <row r="164" spans="1:15" x14ac:dyDescent="0.3">
      <c r="A164">
        <v>163</v>
      </c>
      <c r="B164" s="1">
        <f>DATE(E164, LOOKUP(D164, {"ene","feb","mar","abr","may","jun","jul","ago","sep","oct","nov","dic"}, {1,2,3,4,5,6,7,8,9,10,11,12}), C164)</f>
        <v>45660</v>
      </c>
      <c r="C164">
        <v>3</v>
      </c>
      <c r="D164" t="s">
        <v>14</v>
      </c>
      <c r="E164">
        <v>2025</v>
      </c>
      <c r="F164" t="s">
        <v>15</v>
      </c>
      <c r="G164" t="s">
        <v>24</v>
      </c>
      <c r="H164" t="s">
        <v>22</v>
      </c>
      <c r="I164">
        <v>8</v>
      </c>
      <c r="J164">
        <v>0</v>
      </c>
      <c r="K164">
        <v>8</v>
      </c>
      <c r="L164">
        <v>3840</v>
      </c>
      <c r="M164">
        <v>0</v>
      </c>
      <c r="N164">
        <v>3840</v>
      </c>
      <c r="O164">
        <v>480</v>
      </c>
    </row>
    <row r="165" spans="1:15" x14ac:dyDescent="0.3">
      <c r="A165">
        <v>164</v>
      </c>
      <c r="B165" s="1">
        <f>DATE(E165, LOOKUP(D165, {"ene","feb","mar","abr","may","jun","jul","ago","sep","oct","nov","dic"}, {1,2,3,4,5,6,7,8,9,10,11,12}), C165)</f>
        <v>45660</v>
      </c>
      <c r="C165">
        <v>3</v>
      </c>
      <c r="D165" t="s">
        <v>14</v>
      </c>
      <c r="E165">
        <v>2025</v>
      </c>
      <c r="F165" t="s">
        <v>25</v>
      </c>
      <c r="G165" t="s">
        <v>26</v>
      </c>
      <c r="H165" t="s">
        <v>17</v>
      </c>
      <c r="I165">
        <v>0</v>
      </c>
      <c r="J165">
        <v>15</v>
      </c>
      <c r="K165">
        <v>-15</v>
      </c>
      <c r="L165">
        <v>0</v>
      </c>
      <c r="M165">
        <v>11250</v>
      </c>
      <c r="N165">
        <v>-11250</v>
      </c>
      <c r="O165">
        <v>750</v>
      </c>
    </row>
    <row r="166" spans="1:15" x14ac:dyDescent="0.3">
      <c r="A166">
        <v>165</v>
      </c>
      <c r="B166" s="1">
        <f>DATE(E166, LOOKUP(D166, {"ene","feb","mar","abr","may","jun","jul","ago","sep","oct","nov","dic"}, {1,2,3,4,5,6,7,8,9,10,11,12}), C166)</f>
        <v>45660</v>
      </c>
      <c r="C166">
        <v>3</v>
      </c>
      <c r="D166" t="s">
        <v>14</v>
      </c>
      <c r="E166">
        <v>2025</v>
      </c>
      <c r="F166" t="s">
        <v>15</v>
      </c>
      <c r="G166" t="s">
        <v>24</v>
      </c>
      <c r="H166" t="s">
        <v>19</v>
      </c>
      <c r="I166">
        <v>13</v>
      </c>
      <c r="J166">
        <v>0</v>
      </c>
      <c r="K166">
        <v>13</v>
      </c>
      <c r="L166">
        <v>15600</v>
      </c>
      <c r="M166">
        <v>0</v>
      </c>
      <c r="N166">
        <v>15600</v>
      </c>
      <c r="O166">
        <v>1200</v>
      </c>
    </row>
    <row r="167" spans="1:15" x14ac:dyDescent="0.3">
      <c r="A167">
        <v>166</v>
      </c>
      <c r="B167" s="1">
        <f>DATE(E167, LOOKUP(D167, {"ene","feb","mar","abr","may","jun","jul","ago","sep","oct","nov","dic"}, {1,2,3,4,5,6,7,8,9,10,11,12}), C167)</f>
        <v>45660</v>
      </c>
      <c r="C167">
        <v>3</v>
      </c>
      <c r="D167" t="s">
        <v>14</v>
      </c>
      <c r="E167">
        <v>2025</v>
      </c>
      <c r="F167" t="s">
        <v>15</v>
      </c>
      <c r="G167" t="s">
        <v>24</v>
      </c>
      <c r="H167" t="s">
        <v>21</v>
      </c>
      <c r="I167">
        <v>6</v>
      </c>
      <c r="J167">
        <v>0</v>
      </c>
      <c r="K167">
        <v>6</v>
      </c>
      <c r="L167">
        <v>300</v>
      </c>
      <c r="M167">
        <v>0</v>
      </c>
      <c r="N167">
        <v>300</v>
      </c>
      <c r="O167">
        <v>50</v>
      </c>
    </row>
    <row r="168" spans="1:15" x14ac:dyDescent="0.3">
      <c r="A168">
        <v>167</v>
      </c>
      <c r="B168" s="1">
        <f>DATE(E168, LOOKUP(D168, {"ene","feb","mar","abr","may","jun","jul","ago","sep","oct","nov","dic"}, {1,2,3,4,5,6,7,8,9,10,11,12}), C168)</f>
        <v>45660</v>
      </c>
      <c r="C168">
        <v>3</v>
      </c>
      <c r="D168" t="s">
        <v>14</v>
      </c>
      <c r="E168">
        <v>2025</v>
      </c>
      <c r="F168" t="s">
        <v>15</v>
      </c>
      <c r="G168" t="s">
        <v>24</v>
      </c>
      <c r="H168" t="s">
        <v>18</v>
      </c>
      <c r="I168">
        <v>6</v>
      </c>
      <c r="J168">
        <v>0</v>
      </c>
      <c r="K168">
        <v>6</v>
      </c>
      <c r="L168">
        <v>7200</v>
      </c>
      <c r="M168">
        <v>0</v>
      </c>
      <c r="N168">
        <v>7200</v>
      </c>
      <c r="O168">
        <v>1200</v>
      </c>
    </row>
    <row r="169" spans="1:15" x14ac:dyDescent="0.3">
      <c r="A169">
        <v>168</v>
      </c>
      <c r="B169" s="1">
        <f>DATE(E169, LOOKUP(D169, {"ene","feb","mar","abr","may","jun","jul","ago","sep","oct","nov","dic"}, {1,2,3,4,5,6,7,8,9,10,11,12}), C169)</f>
        <v>45660</v>
      </c>
      <c r="C169">
        <v>3</v>
      </c>
      <c r="D169" t="s">
        <v>14</v>
      </c>
      <c r="E169">
        <v>2025</v>
      </c>
      <c r="F169" t="s">
        <v>25</v>
      </c>
      <c r="G169" t="s">
        <v>26</v>
      </c>
      <c r="H169" t="s">
        <v>23</v>
      </c>
      <c r="I169">
        <v>0</v>
      </c>
      <c r="J169">
        <v>10</v>
      </c>
      <c r="K169">
        <v>-10</v>
      </c>
      <c r="L169">
        <v>0</v>
      </c>
      <c r="M169">
        <v>4000</v>
      </c>
      <c r="N169">
        <v>-4000</v>
      </c>
      <c r="O169">
        <v>400</v>
      </c>
    </row>
    <row r="170" spans="1:15" x14ac:dyDescent="0.3">
      <c r="A170">
        <v>169</v>
      </c>
      <c r="B170" s="1">
        <f>DATE(E170, LOOKUP(D170, {"ene","feb","mar","abr","may","jun","jul","ago","sep","oct","nov","dic"}, {1,2,3,4,5,6,7,8,9,10,11,12}), C170)</f>
        <v>45660</v>
      </c>
      <c r="C170">
        <v>3</v>
      </c>
      <c r="D170" t="s">
        <v>14</v>
      </c>
      <c r="E170">
        <v>2025</v>
      </c>
      <c r="F170" t="s">
        <v>25</v>
      </c>
      <c r="G170" t="s">
        <v>26</v>
      </c>
      <c r="H170" t="s">
        <v>20</v>
      </c>
      <c r="I170">
        <v>0</v>
      </c>
      <c r="J170">
        <v>11</v>
      </c>
      <c r="K170">
        <v>-11</v>
      </c>
      <c r="L170">
        <v>0</v>
      </c>
      <c r="M170">
        <v>25300</v>
      </c>
      <c r="N170">
        <v>-25300</v>
      </c>
      <c r="O170">
        <v>2300</v>
      </c>
    </row>
    <row r="171" spans="1:15" x14ac:dyDescent="0.3">
      <c r="A171">
        <v>170</v>
      </c>
      <c r="B171" s="1">
        <f>DATE(E171, LOOKUP(D171, {"ene","feb","mar","abr","may","jun","jul","ago","sep","oct","nov","dic"}, {1,2,3,4,5,6,7,8,9,10,11,12}), C171)</f>
        <v>45660</v>
      </c>
      <c r="C171">
        <v>3</v>
      </c>
      <c r="D171" t="s">
        <v>14</v>
      </c>
      <c r="E171">
        <v>2025</v>
      </c>
      <c r="F171" t="s">
        <v>15</v>
      </c>
      <c r="G171" t="s">
        <v>24</v>
      </c>
      <c r="H171" t="s">
        <v>22</v>
      </c>
      <c r="I171">
        <v>5</v>
      </c>
      <c r="J171">
        <v>0</v>
      </c>
      <c r="K171">
        <v>5</v>
      </c>
      <c r="L171">
        <v>2400</v>
      </c>
      <c r="M171">
        <v>0</v>
      </c>
      <c r="N171">
        <v>2400</v>
      </c>
      <c r="O171">
        <v>480</v>
      </c>
    </row>
    <row r="172" spans="1:15" x14ac:dyDescent="0.3">
      <c r="A172">
        <v>171</v>
      </c>
      <c r="B172" s="1">
        <f>DATE(E172, LOOKUP(D172, {"ene","feb","mar","abr","may","jun","jul","ago","sep","oct","nov","dic"}, {1,2,3,4,5,6,7,8,9,10,11,12}), C172)</f>
        <v>45660</v>
      </c>
      <c r="C172">
        <v>3</v>
      </c>
      <c r="D172" t="s">
        <v>14</v>
      </c>
      <c r="E172">
        <v>2025</v>
      </c>
      <c r="F172" t="s">
        <v>25</v>
      </c>
      <c r="G172" t="s">
        <v>26</v>
      </c>
      <c r="H172" t="s">
        <v>17</v>
      </c>
      <c r="I172">
        <v>0</v>
      </c>
      <c r="J172">
        <v>15</v>
      </c>
      <c r="K172">
        <v>-15</v>
      </c>
      <c r="L172">
        <v>0</v>
      </c>
      <c r="M172">
        <v>11250</v>
      </c>
      <c r="N172">
        <v>-11250</v>
      </c>
      <c r="O172">
        <v>750</v>
      </c>
    </row>
    <row r="173" spans="1:15" x14ac:dyDescent="0.3">
      <c r="A173">
        <v>172</v>
      </c>
      <c r="B173" s="1">
        <f>DATE(E173, LOOKUP(D173, {"ene","feb","mar","abr","may","jun","jul","ago","sep","oct","nov","dic"}, {1,2,3,4,5,6,7,8,9,10,11,12}), C173)</f>
        <v>45660</v>
      </c>
      <c r="C173">
        <v>3</v>
      </c>
      <c r="D173" t="s">
        <v>14</v>
      </c>
      <c r="E173">
        <v>2025</v>
      </c>
      <c r="F173" t="s">
        <v>25</v>
      </c>
      <c r="G173" t="s">
        <v>26</v>
      </c>
      <c r="H173" t="s">
        <v>19</v>
      </c>
      <c r="I173">
        <v>0</v>
      </c>
      <c r="J173">
        <v>5</v>
      </c>
      <c r="K173">
        <v>-5</v>
      </c>
      <c r="L173">
        <v>0</v>
      </c>
      <c r="M173">
        <v>7500</v>
      </c>
      <c r="N173">
        <v>-7500</v>
      </c>
      <c r="O173">
        <v>1500</v>
      </c>
    </row>
    <row r="174" spans="1:15" x14ac:dyDescent="0.3">
      <c r="A174">
        <v>173</v>
      </c>
      <c r="B174" s="1">
        <f>DATE(E174, LOOKUP(D174, {"ene","feb","mar","abr","may","jun","jul","ago","sep","oct","nov","dic"}, {1,2,3,4,5,6,7,8,9,10,11,12}), C174)</f>
        <v>45660</v>
      </c>
      <c r="C174">
        <v>3</v>
      </c>
      <c r="D174" t="s">
        <v>14</v>
      </c>
      <c r="E174">
        <v>2025</v>
      </c>
      <c r="F174" t="s">
        <v>15</v>
      </c>
      <c r="G174" t="s">
        <v>24</v>
      </c>
      <c r="H174" t="s">
        <v>21</v>
      </c>
      <c r="I174">
        <v>4</v>
      </c>
      <c r="J174">
        <v>0</v>
      </c>
      <c r="K174">
        <v>4</v>
      </c>
      <c r="L174">
        <v>200</v>
      </c>
      <c r="M174">
        <v>0</v>
      </c>
      <c r="N174">
        <v>200</v>
      </c>
      <c r="O174">
        <v>50</v>
      </c>
    </row>
    <row r="175" spans="1:15" x14ac:dyDescent="0.3">
      <c r="A175">
        <v>174</v>
      </c>
      <c r="B175" s="1">
        <f>DATE(E175, LOOKUP(D175, {"ene","feb","mar","abr","may","jun","jul","ago","sep","oct","nov","dic"}, {1,2,3,4,5,6,7,8,9,10,11,12}), C175)</f>
        <v>45660</v>
      </c>
      <c r="C175">
        <v>3</v>
      </c>
      <c r="D175" t="s">
        <v>14</v>
      </c>
      <c r="E175">
        <v>2025</v>
      </c>
      <c r="F175" t="s">
        <v>15</v>
      </c>
      <c r="G175" t="s">
        <v>24</v>
      </c>
      <c r="H175" t="s">
        <v>18</v>
      </c>
      <c r="I175">
        <v>19</v>
      </c>
      <c r="J175">
        <v>0</v>
      </c>
      <c r="K175">
        <v>19</v>
      </c>
      <c r="L175">
        <v>22800</v>
      </c>
      <c r="M175">
        <v>0</v>
      </c>
      <c r="N175">
        <v>22800</v>
      </c>
      <c r="O175">
        <v>1200</v>
      </c>
    </row>
    <row r="176" spans="1:15" x14ac:dyDescent="0.3">
      <c r="A176">
        <v>175</v>
      </c>
      <c r="B176" s="1">
        <f>DATE(E176, LOOKUP(D176, {"ene","feb","mar","abr","may","jun","jul","ago","sep","oct","nov","dic"}, {1,2,3,4,5,6,7,8,9,10,11,12}), C176)</f>
        <v>45660</v>
      </c>
      <c r="C176">
        <v>3</v>
      </c>
      <c r="D176" t="s">
        <v>14</v>
      </c>
      <c r="E176">
        <v>2025</v>
      </c>
      <c r="F176" t="s">
        <v>15</v>
      </c>
      <c r="G176" t="s">
        <v>24</v>
      </c>
      <c r="H176" t="s">
        <v>23</v>
      </c>
      <c r="I176">
        <v>6</v>
      </c>
      <c r="J176">
        <v>0</v>
      </c>
      <c r="K176">
        <v>6</v>
      </c>
      <c r="L176">
        <v>1800</v>
      </c>
      <c r="M176">
        <v>0</v>
      </c>
      <c r="N176">
        <v>1800</v>
      </c>
      <c r="O176">
        <v>300</v>
      </c>
    </row>
    <row r="177" spans="1:15" x14ac:dyDescent="0.3">
      <c r="A177">
        <v>176</v>
      </c>
      <c r="B177" s="1">
        <f>DATE(E177, LOOKUP(D177, {"ene","feb","mar","abr","may","jun","jul","ago","sep","oct","nov","dic"}, {1,2,3,4,5,6,7,8,9,10,11,12}), C177)</f>
        <v>45660</v>
      </c>
      <c r="C177">
        <v>3</v>
      </c>
      <c r="D177" t="s">
        <v>14</v>
      </c>
      <c r="E177">
        <v>2025</v>
      </c>
      <c r="F177" t="s">
        <v>25</v>
      </c>
      <c r="G177" t="s">
        <v>26</v>
      </c>
      <c r="H177" t="s">
        <v>20</v>
      </c>
      <c r="I177">
        <v>0</v>
      </c>
      <c r="J177">
        <v>18</v>
      </c>
      <c r="K177">
        <v>-18</v>
      </c>
      <c r="L177">
        <v>0</v>
      </c>
      <c r="M177">
        <v>41400</v>
      </c>
      <c r="N177">
        <v>-41400</v>
      </c>
      <c r="O177">
        <v>2300</v>
      </c>
    </row>
    <row r="178" spans="1:15" x14ac:dyDescent="0.3">
      <c r="A178">
        <v>177</v>
      </c>
      <c r="B178" s="1">
        <f>DATE(E178, LOOKUP(D178, {"ene","feb","mar","abr","may","jun","jul","ago","sep","oct","nov","dic"}, {1,2,3,4,5,6,7,8,9,10,11,12}), C178)</f>
        <v>45660</v>
      </c>
      <c r="C178">
        <v>3</v>
      </c>
      <c r="D178" t="s">
        <v>14</v>
      </c>
      <c r="E178">
        <v>2025</v>
      </c>
      <c r="F178" t="s">
        <v>15</v>
      </c>
      <c r="G178" t="s">
        <v>24</v>
      </c>
      <c r="H178" t="s">
        <v>22</v>
      </c>
      <c r="I178">
        <v>6</v>
      </c>
      <c r="J178">
        <v>0</v>
      </c>
      <c r="K178">
        <v>6</v>
      </c>
      <c r="L178">
        <v>2880</v>
      </c>
      <c r="M178">
        <v>0</v>
      </c>
      <c r="N178">
        <v>2880</v>
      </c>
      <c r="O178">
        <v>480</v>
      </c>
    </row>
    <row r="179" spans="1:15" x14ac:dyDescent="0.3">
      <c r="A179">
        <v>178</v>
      </c>
      <c r="B179" s="1">
        <f>DATE(E179, LOOKUP(D179, {"ene","feb","mar","abr","may","jun","jul","ago","sep","oct","nov","dic"}, {1,2,3,4,5,6,7,8,9,10,11,12}), C179)</f>
        <v>45660</v>
      </c>
      <c r="C179">
        <v>3</v>
      </c>
      <c r="D179" t="s">
        <v>14</v>
      </c>
      <c r="E179">
        <v>2025</v>
      </c>
      <c r="F179" t="s">
        <v>25</v>
      </c>
      <c r="G179" t="s">
        <v>26</v>
      </c>
      <c r="H179" t="s">
        <v>17</v>
      </c>
      <c r="I179">
        <v>0</v>
      </c>
      <c r="J179">
        <v>12</v>
      </c>
      <c r="K179">
        <v>-12</v>
      </c>
      <c r="L179">
        <v>0</v>
      </c>
      <c r="M179">
        <v>9000</v>
      </c>
      <c r="N179">
        <v>-9000</v>
      </c>
      <c r="O179">
        <v>750</v>
      </c>
    </row>
    <row r="180" spans="1:15" x14ac:dyDescent="0.3">
      <c r="A180">
        <v>179</v>
      </c>
      <c r="B180" s="1">
        <f>DATE(E180, LOOKUP(D180, {"ene","feb","mar","abr","may","jun","jul","ago","sep","oct","nov","dic"}, {1,2,3,4,5,6,7,8,9,10,11,12}), C180)</f>
        <v>45660</v>
      </c>
      <c r="C180">
        <v>3</v>
      </c>
      <c r="D180" t="s">
        <v>14</v>
      </c>
      <c r="E180">
        <v>2025</v>
      </c>
      <c r="F180" t="s">
        <v>25</v>
      </c>
      <c r="G180" t="s">
        <v>26</v>
      </c>
      <c r="H180" t="s">
        <v>19</v>
      </c>
      <c r="I180">
        <v>0</v>
      </c>
      <c r="J180">
        <v>20</v>
      </c>
      <c r="K180">
        <v>-20</v>
      </c>
      <c r="L180">
        <v>0</v>
      </c>
      <c r="M180">
        <v>30000</v>
      </c>
      <c r="N180">
        <v>-30000</v>
      </c>
      <c r="O180">
        <v>1500</v>
      </c>
    </row>
    <row r="181" spans="1:15" x14ac:dyDescent="0.3">
      <c r="A181">
        <v>180</v>
      </c>
      <c r="B181" s="1">
        <f>DATE(E181, LOOKUP(D181, {"ene","feb","mar","abr","may","jun","jul","ago","sep","oct","nov","dic"}, {1,2,3,4,5,6,7,8,9,10,11,12}), C181)</f>
        <v>45660</v>
      </c>
      <c r="C181">
        <v>3</v>
      </c>
      <c r="D181" t="s">
        <v>14</v>
      </c>
      <c r="E181">
        <v>2025</v>
      </c>
      <c r="F181" t="s">
        <v>15</v>
      </c>
      <c r="G181" t="s">
        <v>24</v>
      </c>
      <c r="H181" t="s">
        <v>21</v>
      </c>
      <c r="I181">
        <v>15</v>
      </c>
      <c r="J181">
        <v>0</v>
      </c>
      <c r="K181">
        <v>15</v>
      </c>
      <c r="L181">
        <v>750</v>
      </c>
      <c r="M181">
        <v>0</v>
      </c>
      <c r="N181">
        <v>750</v>
      </c>
      <c r="O181">
        <v>50</v>
      </c>
    </row>
    <row r="182" spans="1:15" x14ac:dyDescent="0.3">
      <c r="A182">
        <v>181</v>
      </c>
      <c r="B182" s="1">
        <f>DATE(E182, LOOKUP(D182, {"ene","feb","mar","abr","may","jun","jul","ago","sep","oct","nov","dic"}, {1,2,3,4,5,6,7,8,9,10,11,12}), C182)</f>
        <v>45660</v>
      </c>
      <c r="C182">
        <v>3</v>
      </c>
      <c r="D182" t="s">
        <v>14</v>
      </c>
      <c r="E182">
        <v>2025</v>
      </c>
      <c r="F182" t="s">
        <v>25</v>
      </c>
      <c r="G182" t="s">
        <v>26</v>
      </c>
      <c r="H182" t="s">
        <v>18</v>
      </c>
      <c r="I182">
        <v>0</v>
      </c>
      <c r="J182">
        <v>5</v>
      </c>
      <c r="K182">
        <v>-5</v>
      </c>
      <c r="L182">
        <v>0</v>
      </c>
      <c r="M182">
        <v>7500</v>
      </c>
      <c r="N182">
        <v>-7500</v>
      </c>
      <c r="O182">
        <v>1500</v>
      </c>
    </row>
    <row r="183" spans="1:15" x14ac:dyDescent="0.3">
      <c r="A183">
        <v>182</v>
      </c>
      <c r="B183" s="1">
        <f>DATE(E183, LOOKUP(D183, {"ene","feb","mar","abr","may","jun","jul","ago","sep","oct","nov","dic"}, {1,2,3,4,5,6,7,8,9,10,11,12}), C183)</f>
        <v>45660</v>
      </c>
      <c r="C183">
        <v>3</v>
      </c>
      <c r="D183" t="s">
        <v>14</v>
      </c>
      <c r="E183">
        <v>2025</v>
      </c>
      <c r="F183" t="s">
        <v>25</v>
      </c>
      <c r="G183" t="s">
        <v>26</v>
      </c>
      <c r="H183" t="s">
        <v>23</v>
      </c>
      <c r="I183">
        <v>0</v>
      </c>
      <c r="J183">
        <v>15</v>
      </c>
      <c r="K183">
        <v>-15</v>
      </c>
      <c r="L183">
        <v>0</v>
      </c>
      <c r="M183">
        <v>6000</v>
      </c>
      <c r="N183">
        <v>-6000</v>
      </c>
      <c r="O183">
        <v>400</v>
      </c>
    </row>
    <row r="184" spans="1:15" x14ac:dyDescent="0.3">
      <c r="A184">
        <v>183</v>
      </c>
      <c r="B184" s="1">
        <f>DATE(E184, LOOKUP(D184, {"ene","feb","mar","abr","may","jun","jul","ago","sep","oct","nov","dic"}, {1,2,3,4,5,6,7,8,9,10,11,12}), C184)</f>
        <v>45660</v>
      </c>
      <c r="C184">
        <v>3</v>
      </c>
      <c r="D184" t="s">
        <v>14</v>
      </c>
      <c r="E184">
        <v>2025</v>
      </c>
      <c r="F184" t="s">
        <v>25</v>
      </c>
      <c r="G184" t="s">
        <v>26</v>
      </c>
      <c r="H184" t="s">
        <v>20</v>
      </c>
      <c r="I184">
        <v>0</v>
      </c>
      <c r="J184">
        <v>19</v>
      </c>
      <c r="K184">
        <v>-19</v>
      </c>
      <c r="L184">
        <v>0</v>
      </c>
      <c r="M184">
        <v>43700</v>
      </c>
      <c r="N184">
        <v>-43700</v>
      </c>
      <c r="O184">
        <v>2300</v>
      </c>
    </row>
    <row r="185" spans="1:15" x14ac:dyDescent="0.3">
      <c r="A185">
        <v>184</v>
      </c>
      <c r="B185" s="1">
        <f>DATE(E185, LOOKUP(D185, {"ene","feb","mar","abr","may","jun","jul","ago","sep","oct","nov","dic"}, {1,2,3,4,5,6,7,8,9,10,11,12}), C185)</f>
        <v>45660</v>
      </c>
      <c r="C185">
        <v>3</v>
      </c>
      <c r="D185" t="s">
        <v>14</v>
      </c>
      <c r="E185">
        <v>2025</v>
      </c>
      <c r="F185" t="s">
        <v>25</v>
      </c>
      <c r="G185" t="s">
        <v>26</v>
      </c>
      <c r="H185" t="s">
        <v>22</v>
      </c>
      <c r="I185">
        <v>0</v>
      </c>
      <c r="J185">
        <v>5</v>
      </c>
      <c r="K185">
        <v>-5</v>
      </c>
      <c r="L185">
        <v>0</v>
      </c>
      <c r="M185">
        <v>2250</v>
      </c>
      <c r="N185">
        <v>-2250</v>
      </c>
      <c r="O185">
        <v>450</v>
      </c>
    </row>
    <row r="186" spans="1:15" x14ac:dyDescent="0.3">
      <c r="A186">
        <v>185</v>
      </c>
      <c r="B186" s="1">
        <f>DATE(E186, LOOKUP(D186, {"ene","feb","mar","abr","may","jun","jul","ago","sep","oct","nov","dic"}, {1,2,3,4,5,6,7,8,9,10,11,12}), C186)</f>
        <v>45660</v>
      </c>
      <c r="C186">
        <v>3</v>
      </c>
      <c r="D186" t="s">
        <v>14</v>
      </c>
      <c r="E186">
        <v>2025</v>
      </c>
      <c r="F186" t="s">
        <v>15</v>
      </c>
      <c r="G186" t="s">
        <v>24</v>
      </c>
      <c r="H186" t="s">
        <v>17</v>
      </c>
      <c r="I186">
        <v>22</v>
      </c>
      <c r="J186">
        <v>0</v>
      </c>
      <c r="K186">
        <v>22</v>
      </c>
      <c r="L186">
        <v>14300</v>
      </c>
      <c r="M186">
        <v>0</v>
      </c>
      <c r="N186">
        <v>14300</v>
      </c>
      <c r="O186">
        <v>650</v>
      </c>
    </row>
    <row r="187" spans="1:15" x14ac:dyDescent="0.3">
      <c r="A187">
        <v>186</v>
      </c>
      <c r="B187" s="1">
        <f>DATE(E187, LOOKUP(D187, {"ene","feb","mar","abr","may","jun","jul","ago","sep","oct","nov","dic"}, {1,2,3,4,5,6,7,8,9,10,11,12}), C187)</f>
        <v>45660</v>
      </c>
      <c r="C187">
        <v>3</v>
      </c>
      <c r="D187" t="s">
        <v>14</v>
      </c>
      <c r="E187">
        <v>2025</v>
      </c>
      <c r="F187" t="s">
        <v>15</v>
      </c>
      <c r="G187" t="s">
        <v>24</v>
      </c>
      <c r="H187" t="s">
        <v>19</v>
      </c>
      <c r="I187">
        <v>6</v>
      </c>
      <c r="J187">
        <v>0</v>
      </c>
      <c r="K187">
        <v>6</v>
      </c>
      <c r="L187">
        <v>7200</v>
      </c>
      <c r="M187">
        <v>0</v>
      </c>
      <c r="N187">
        <v>7200</v>
      </c>
      <c r="O187">
        <v>1200</v>
      </c>
    </row>
    <row r="188" spans="1:15" x14ac:dyDescent="0.3">
      <c r="A188">
        <v>187</v>
      </c>
      <c r="B188" s="1">
        <f>DATE(E188, LOOKUP(D188, {"ene","feb","mar","abr","may","jun","jul","ago","sep","oct","nov","dic"}, {1,2,3,4,5,6,7,8,9,10,11,12}), C188)</f>
        <v>45660</v>
      </c>
      <c r="C188">
        <v>3</v>
      </c>
      <c r="D188" t="s">
        <v>14</v>
      </c>
      <c r="E188">
        <v>2025</v>
      </c>
      <c r="F188" t="s">
        <v>15</v>
      </c>
      <c r="G188" t="s">
        <v>24</v>
      </c>
      <c r="H188" t="s">
        <v>21</v>
      </c>
      <c r="I188">
        <v>18</v>
      </c>
      <c r="J188">
        <v>0</v>
      </c>
      <c r="K188">
        <v>18</v>
      </c>
      <c r="L188">
        <v>900</v>
      </c>
      <c r="M188">
        <v>0</v>
      </c>
      <c r="N188">
        <v>900</v>
      </c>
      <c r="O188">
        <v>50</v>
      </c>
    </row>
    <row r="189" spans="1:15" x14ac:dyDescent="0.3">
      <c r="A189">
        <v>188</v>
      </c>
      <c r="B189" s="1">
        <f>DATE(E189, LOOKUP(D189, {"ene","feb","mar","abr","may","jun","jul","ago","sep","oct","nov","dic"}, {1,2,3,4,5,6,7,8,9,10,11,12}), C189)</f>
        <v>45660</v>
      </c>
      <c r="C189">
        <v>3</v>
      </c>
      <c r="D189" t="s">
        <v>14</v>
      </c>
      <c r="E189">
        <v>2025</v>
      </c>
      <c r="F189" t="s">
        <v>25</v>
      </c>
      <c r="G189" t="s">
        <v>26</v>
      </c>
      <c r="H189" t="s">
        <v>18</v>
      </c>
      <c r="I189">
        <v>0</v>
      </c>
      <c r="J189">
        <v>1</v>
      </c>
      <c r="K189">
        <v>-1</v>
      </c>
      <c r="L189">
        <v>0</v>
      </c>
      <c r="M189">
        <v>1500</v>
      </c>
      <c r="N189">
        <v>-1500</v>
      </c>
      <c r="O189">
        <v>1500</v>
      </c>
    </row>
    <row r="190" spans="1:15" x14ac:dyDescent="0.3">
      <c r="A190">
        <v>189</v>
      </c>
      <c r="B190" s="1">
        <f>DATE(E190, LOOKUP(D190, {"ene","feb","mar","abr","may","jun","jul","ago","sep","oct","nov","dic"}, {1,2,3,4,5,6,7,8,9,10,11,12}), C190)</f>
        <v>45660</v>
      </c>
      <c r="C190">
        <v>3</v>
      </c>
      <c r="D190" t="s">
        <v>14</v>
      </c>
      <c r="E190">
        <v>2025</v>
      </c>
      <c r="F190" t="s">
        <v>25</v>
      </c>
      <c r="G190" t="s">
        <v>26</v>
      </c>
      <c r="H190" t="s">
        <v>23</v>
      </c>
      <c r="I190">
        <v>0</v>
      </c>
      <c r="J190">
        <v>15</v>
      </c>
      <c r="K190">
        <v>-15</v>
      </c>
      <c r="L190">
        <v>0</v>
      </c>
      <c r="M190">
        <v>6000</v>
      </c>
      <c r="N190">
        <v>-6000</v>
      </c>
      <c r="O190">
        <v>400</v>
      </c>
    </row>
    <row r="191" spans="1:15" x14ac:dyDescent="0.3">
      <c r="A191">
        <v>190</v>
      </c>
      <c r="B191" s="1">
        <f>DATE(E191, LOOKUP(D191, {"ene","feb","mar","abr","may","jun","jul","ago","sep","oct","nov","dic"}, {1,2,3,4,5,6,7,8,9,10,11,12}), C191)</f>
        <v>45660</v>
      </c>
      <c r="C191">
        <v>3</v>
      </c>
      <c r="D191" t="s">
        <v>14</v>
      </c>
      <c r="E191">
        <v>2025</v>
      </c>
      <c r="F191" t="s">
        <v>15</v>
      </c>
      <c r="G191" t="s">
        <v>24</v>
      </c>
      <c r="H191" t="s">
        <v>20</v>
      </c>
      <c r="I191">
        <v>18</v>
      </c>
      <c r="J191">
        <v>0</v>
      </c>
      <c r="K191">
        <v>18</v>
      </c>
      <c r="L191">
        <v>36000</v>
      </c>
      <c r="M191">
        <v>0</v>
      </c>
      <c r="N191">
        <v>36000</v>
      </c>
      <c r="O191">
        <v>2000</v>
      </c>
    </row>
    <row r="192" spans="1:15" x14ac:dyDescent="0.3">
      <c r="A192">
        <v>191</v>
      </c>
      <c r="B192" s="1">
        <f>DATE(E192, LOOKUP(D192, {"ene","feb","mar","abr","may","jun","jul","ago","sep","oct","nov","dic"}, {1,2,3,4,5,6,7,8,9,10,11,12}), C192)</f>
        <v>45660</v>
      </c>
      <c r="C192">
        <v>3</v>
      </c>
      <c r="D192" t="s">
        <v>14</v>
      </c>
      <c r="E192">
        <v>2025</v>
      </c>
      <c r="F192" t="s">
        <v>25</v>
      </c>
      <c r="G192" t="s">
        <v>26</v>
      </c>
      <c r="H192" t="s">
        <v>22</v>
      </c>
      <c r="I192">
        <v>0</v>
      </c>
      <c r="J192">
        <v>19</v>
      </c>
      <c r="K192">
        <v>-19</v>
      </c>
      <c r="L192">
        <v>0</v>
      </c>
      <c r="M192">
        <v>8550</v>
      </c>
      <c r="N192">
        <v>-8550</v>
      </c>
      <c r="O192">
        <v>450</v>
      </c>
    </row>
    <row r="193" spans="1:15" x14ac:dyDescent="0.3">
      <c r="A193">
        <v>192</v>
      </c>
      <c r="B193" s="1">
        <f>DATE(E193, LOOKUP(D193, {"ene","feb","mar","abr","may","jun","jul","ago","sep","oct","nov","dic"}, {1,2,3,4,5,6,7,8,9,10,11,12}), C193)</f>
        <v>45660</v>
      </c>
      <c r="C193">
        <v>3</v>
      </c>
      <c r="D193" t="s">
        <v>14</v>
      </c>
      <c r="E193">
        <v>2025</v>
      </c>
      <c r="F193" t="s">
        <v>15</v>
      </c>
      <c r="G193" t="s">
        <v>24</v>
      </c>
      <c r="H193" t="s">
        <v>17</v>
      </c>
      <c r="I193">
        <v>21</v>
      </c>
      <c r="J193">
        <v>0</v>
      </c>
      <c r="K193">
        <v>21</v>
      </c>
      <c r="L193">
        <v>13650</v>
      </c>
      <c r="M193">
        <v>0</v>
      </c>
      <c r="N193">
        <v>13650</v>
      </c>
      <c r="O193">
        <v>650</v>
      </c>
    </row>
    <row r="194" spans="1:15" x14ac:dyDescent="0.3">
      <c r="A194">
        <v>193</v>
      </c>
      <c r="B194" s="1">
        <f>DATE(E194, LOOKUP(D194, {"ene","feb","mar","abr","may","jun","jul","ago","sep","oct","nov","dic"}, {1,2,3,4,5,6,7,8,9,10,11,12}), C194)</f>
        <v>45660</v>
      </c>
      <c r="C194">
        <v>3</v>
      </c>
      <c r="D194" t="s">
        <v>14</v>
      </c>
      <c r="E194">
        <v>2025</v>
      </c>
      <c r="F194" t="s">
        <v>25</v>
      </c>
      <c r="G194" t="s">
        <v>26</v>
      </c>
      <c r="H194" t="s">
        <v>19</v>
      </c>
      <c r="I194">
        <v>0</v>
      </c>
      <c r="J194">
        <v>10</v>
      </c>
      <c r="K194">
        <v>-10</v>
      </c>
      <c r="L194">
        <v>0</v>
      </c>
      <c r="M194">
        <v>15000</v>
      </c>
      <c r="N194">
        <v>-15000</v>
      </c>
      <c r="O194">
        <v>1500</v>
      </c>
    </row>
    <row r="195" spans="1:15" x14ac:dyDescent="0.3">
      <c r="A195">
        <v>194</v>
      </c>
      <c r="B195" s="1">
        <f>DATE(E195, LOOKUP(D195, {"ene","feb","mar","abr","may","jun","jul","ago","sep","oct","nov","dic"}, {1,2,3,4,5,6,7,8,9,10,11,12}), C195)</f>
        <v>45660</v>
      </c>
      <c r="C195">
        <v>3</v>
      </c>
      <c r="D195" t="s">
        <v>14</v>
      </c>
      <c r="E195">
        <v>2025</v>
      </c>
      <c r="F195" t="s">
        <v>25</v>
      </c>
      <c r="G195" t="s">
        <v>26</v>
      </c>
      <c r="H195" t="s">
        <v>21</v>
      </c>
      <c r="I195">
        <v>0</v>
      </c>
      <c r="J195">
        <v>19</v>
      </c>
      <c r="K195">
        <v>-19</v>
      </c>
      <c r="L195">
        <v>0</v>
      </c>
      <c r="M195">
        <v>1330</v>
      </c>
      <c r="N195">
        <v>-1330</v>
      </c>
      <c r="O195">
        <v>70</v>
      </c>
    </row>
    <row r="196" spans="1:15" x14ac:dyDescent="0.3">
      <c r="A196">
        <v>195</v>
      </c>
      <c r="B196" s="1">
        <f>DATE(E196, LOOKUP(D196, {"ene","feb","mar","abr","may","jun","jul","ago","sep","oct","nov","dic"}, {1,2,3,4,5,6,7,8,9,10,11,12}), C196)</f>
        <v>45660</v>
      </c>
      <c r="C196">
        <v>3</v>
      </c>
      <c r="D196" t="s">
        <v>14</v>
      </c>
      <c r="E196">
        <v>2025</v>
      </c>
      <c r="F196" t="s">
        <v>15</v>
      </c>
      <c r="G196" t="s">
        <v>24</v>
      </c>
      <c r="H196" t="s">
        <v>18</v>
      </c>
      <c r="I196">
        <v>4</v>
      </c>
      <c r="J196">
        <v>0</v>
      </c>
      <c r="K196">
        <v>4</v>
      </c>
      <c r="L196">
        <v>4800</v>
      </c>
      <c r="M196">
        <v>0</v>
      </c>
      <c r="N196">
        <v>4800</v>
      </c>
      <c r="O196">
        <v>1200</v>
      </c>
    </row>
    <row r="197" spans="1:15" x14ac:dyDescent="0.3">
      <c r="A197">
        <v>196</v>
      </c>
      <c r="B197" s="1">
        <f>DATE(E197, LOOKUP(D197, {"ene","feb","mar","abr","may","jun","jul","ago","sep","oct","nov","dic"}, {1,2,3,4,5,6,7,8,9,10,11,12}), C197)</f>
        <v>45660</v>
      </c>
      <c r="C197">
        <v>3</v>
      </c>
      <c r="D197" t="s">
        <v>14</v>
      </c>
      <c r="E197">
        <v>2025</v>
      </c>
      <c r="F197" t="s">
        <v>25</v>
      </c>
      <c r="G197" t="s">
        <v>26</v>
      </c>
      <c r="H197" t="s">
        <v>23</v>
      </c>
      <c r="I197">
        <v>0</v>
      </c>
      <c r="J197">
        <v>3</v>
      </c>
      <c r="K197">
        <v>-3</v>
      </c>
      <c r="L197">
        <v>0</v>
      </c>
      <c r="M197">
        <v>1200</v>
      </c>
      <c r="N197">
        <v>-1200</v>
      </c>
      <c r="O197">
        <v>400</v>
      </c>
    </row>
    <row r="198" spans="1:15" x14ac:dyDescent="0.3">
      <c r="A198">
        <v>197</v>
      </c>
      <c r="B198" s="1">
        <f>DATE(E198, LOOKUP(D198, {"ene","feb","mar","abr","may","jun","jul","ago","sep","oct","nov","dic"}, {1,2,3,4,5,6,7,8,9,10,11,12}), C198)</f>
        <v>45660</v>
      </c>
      <c r="C198">
        <v>3</v>
      </c>
      <c r="D198" t="s">
        <v>14</v>
      </c>
      <c r="E198">
        <v>2025</v>
      </c>
      <c r="F198" t="s">
        <v>25</v>
      </c>
      <c r="G198" t="s">
        <v>26</v>
      </c>
      <c r="H198" t="s">
        <v>20</v>
      </c>
      <c r="I198">
        <v>0</v>
      </c>
      <c r="J198">
        <v>19</v>
      </c>
      <c r="K198">
        <v>-19</v>
      </c>
      <c r="L198">
        <v>0</v>
      </c>
      <c r="M198">
        <v>43700</v>
      </c>
      <c r="N198">
        <v>-43700</v>
      </c>
      <c r="O198">
        <v>2300</v>
      </c>
    </row>
    <row r="199" spans="1:15" x14ac:dyDescent="0.3">
      <c r="A199">
        <v>198</v>
      </c>
      <c r="B199" s="1">
        <f>DATE(E199, LOOKUP(D199, {"ene","feb","mar","abr","may","jun","jul","ago","sep","oct","nov","dic"}, {1,2,3,4,5,6,7,8,9,10,11,12}), C199)</f>
        <v>45660</v>
      </c>
      <c r="C199">
        <v>3</v>
      </c>
      <c r="D199" t="s">
        <v>14</v>
      </c>
      <c r="E199">
        <v>2025</v>
      </c>
      <c r="F199" t="s">
        <v>25</v>
      </c>
      <c r="G199" t="s">
        <v>26</v>
      </c>
      <c r="H199" t="s">
        <v>22</v>
      </c>
      <c r="I199">
        <v>0</v>
      </c>
      <c r="J199">
        <v>16</v>
      </c>
      <c r="K199">
        <v>-16</v>
      </c>
      <c r="L199">
        <v>0</v>
      </c>
      <c r="M199">
        <v>7200</v>
      </c>
      <c r="N199">
        <v>-7200</v>
      </c>
      <c r="O199">
        <v>450</v>
      </c>
    </row>
    <row r="200" spans="1:15" x14ac:dyDescent="0.3">
      <c r="A200">
        <v>199</v>
      </c>
      <c r="B200" s="1">
        <f>DATE(E200, LOOKUP(D200, {"ene","feb","mar","abr","may","jun","jul","ago","sep","oct","nov","dic"}, {1,2,3,4,5,6,7,8,9,10,11,12}), C200)</f>
        <v>45660</v>
      </c>
      <c r="C200">
        <v>3</v>
      </c>
      <c r="D200" t="s">
        <v>14</v>
      </c>
      <c r="E200">
        <v>2025</v>
      </c>
      <c r="F200" t="s">
        <v>25</v>
      </c>
      <c r="G200" t="s">
        <v>26</v>
      </c>
      <c r="H200" t="s">
        <v>17</v>
      </c>
      <c r="I200">
        <v>0</v>
      </c>
      <c r="J200">
        <v>4</v>
      </c>
      <c r="K200">
        <v>-4</v>
      </c>
      <c r="L200">
        <v>0</v>
      </c>
      <c r="M200">
        <v>3000</v>
      </c>
      <c r="N200">
        <v>-3000</v>
      </c>
      <c r="O200">
        <v>750</v>
      </c>
    </row>
    <row r="201" spans="1:15" x14ac:dyDescent="0.3">
      <c r="A201">
        <v>200</v>
      </c>
      <c r="B201" s="1">
        <f>DATE(E201, LOOKUP(D201, {"ene","feb","mar","abr","may","jun","jul","ago","sep","oct","nov","dic"}, {1,2,3,4,5,6,7,8,9,10,11,12}), C201)</f>
        <v>45660</v>
      </c>
      <c r="C201">
        <v>3</v>
      </c>
      <c r="D201" t="s">
        <v>14</v>
      </c>
      <c r="E201">
        <v>2025</v>
      </c>
      <c r="F201" t="s">
        <v>15</v>
      </c>
      <c r="G201" t="s">
        <v>24</v>
      </c>
      <c r="H201" t="s">
        <v>19</v>
      </c>
      <c r="I201">
        <v>6</v>
      </c>
      <c r="J201">
        <v>0</v>
      </c>
      <c r="K201">
        <v>6</v>
      </c>
      <c r="L201">
        <v>7200</v>
      </c>
      <c r="M201">
        <v>0</v>
      </c>
      <c r="N201">
        <v>7200</v>
      </c>
      <c r="O201">
        <v>1200</v>
      </c>
    </row>
    <row r="202" spans="1:15" x14ac:dyDescent="0.3">
      <c r="A202">
        <v>201</v>
      </c>
      <c r="B202" s="1">
        <f>DATE(E202, LOOKUP(D202, {"ene","feb","mar","abr","may","jun","jul","ago","sep","oct","nov","dic"}, {1,2,3,4,5,6,7,8,9,10,11,12}), C202)</f>
        <v>45660</v>
      </c>
      <c r="C202">
        <v>3</v>
      </c>
      <c r="D202" t="s">
        <v>14</v>
      </c>
      <c r="E202">
        <v>2025</v>
      </c>
      <c r="F202" t="s">
        <v>15</v>
      </c>
      <c r="G202" t="s">
        <v>24</v>
      </c>
      <c r="H202" t="s">
        <v>21</v>
      </c>
      <c r="I202">
        <v>14</v>
      </c>
      <c r="J202">
        <v>0</v>
      </c>
      <c r="K202">
        <v>14</v>
      </c>
      <c r="L202">
        <v>700</v>
      </c>
      <c r="M202">
        <v>0</v>
      </c>
      <c r="N202">
        <v>700</v>
      </c>
      <c r="O202">
        <v>50</v>
      </c>
    </row>
    <row r="203" spans="1:15" x14ac:dyDescent="0.3">
      <c r="A203">
        <v>202</v>
      </c>
      <c r="B203" s="1">
        <f>DATE(E203, LOOKUP(D203, {"ene","feb","mar","abr","may","jun","jul","ago","sep","oct","nov","dic"}, {1,2,3,4,5,6,7,8,9,10,11,12}), C203)</f>
        <v>45660</v>
      </c>
      <c r="C203">
        <v>3</v>
      </c>
      <c r="D203" t="s">
        <v>14</v>
      </c>
      <c r="E203">
        <v>2025</v>
      </c>
      <c r="F203" t="s">
        <v>15</v>
      </c>
      <c r="G203" t="s">
        <v>24</v>
      </c>
      <c r="H203" t="s">
        <v>18</v>
      </c>
      <c r="I203">
        <v>6</v>
      </c>
      <c r="J203">
        <v>0</v>
      </c>
      <c r="K203">
        <v>6</v>
      </c>
      <c r="L203">
        <v>7200</v>
      </c>
      <c r="M203">
        <v>0</v>
      </c>
      <c r="N203">
        <v>7200</v>
      </c>
      <c r="O203">
        <v>1200</v>
      </c>
    </row>
    <row r="204" spans="1:15" x14ac:dyDescent="0.3">
      <c r="A204">
        <v>203</v>
      </c>
      <c r="B204" s="1">
        <f>DATE(E204, LOOKUP(D204, {"ene","feb","mar","abr","may","jun","jul","ago","sep","oct","nov","dic"}, {1,2,3,4,5,6,7,8,9,10,11,12}), C204)</f>
        <v>45660</v>
      </c>
      <c r="C204">
        <v>3</v>
      </c>
      <c r="D204" t="s">
        <v>14</v>
      </c>
      <c r="E204">
        <v>2025</v>
      </c>
      <c r="F204" t="s">
        <v>25</v>
      </c>
      <c r="G204" t="s">
        <v>26</v>
      </c>
      <c r="H204" t="s">
        <v>23</v>
      </c>
      <c r="I204">
        <v>0</v>
      </c>
      <c r="J204">
        <v>19</v>
      </c>
      <c r="K204">
        <v>-19</v>
      </c>
      <c r="L204">
        <v>0</v>
      </c>
      <c r="M204">
        <v>7600</v>
      </c>
      <c r="N204">
        <v>-7600</v>
      </c>
      <c r="O204">
        <v>400</v>
      </c>
    </row>
    <row r="205" spans="1:15" x14ac:dyDescent="0.3">
      <c r="A205">
        <v>204</v>
      </c>
      <c r="B205" s="1">
        <f>DATE(E205, LOOKUP(D205, {"ene","feb","mar","abr","may","jun","jul","ago","sep","oct","nov","dic"}, {1,2,3,4,5,6,7,8,9,10,11,12}), C205)</f>
        <v>45660</v>
      </c>
      <c r="C205">
        <v>3</v>
      </c>
      <c r="D205" t="s">
        <v>14</v>
      </c>
      <c r="E205">
        <v>2025</v>
      </c>
      <c r="F205" t="s">
        <v>25</v>
      </c>
      <c r="G205" t="s">
        <v>26</v>
      </c>
      <c r="H205" t="s">
        <v>20</v>
      </c>
      <c r="I205">
        <v>0</v>
      </c>
      <c r="J205">
        <v>19</v>
      </c>
      <c r="K205">
        <v>-19</v>
      </c>
      <c r="L205">
        <v>0</v>
      </c>
      <c r="M205">
        <v>43700</v>
      </c>
      <c r="N205">
        <v>-43700</v>
      </c>
      <c r="O205">
        <v>2300</v>
      </c>
    </row>
    <row r="206" spans="1:15" x14ac:dyDescent="0.3">
      <c r="A206">
        <v>205</v>
      </c>
      <c r="B206" s="1">
        <f>DATE(E206, LOOKUP(D206, {"ene","feb","mar","abr","may","jun","jul","ago","sep","oct","nov","dic"}, {1,2,3,4,5,6,7,8,9,10,11,12}), C206)</f>
        <v>45660</v>
      </c>
      <c r="C206">
        <v>3</v>
      </c>
      <c r="D206" t="s">
        <v>14</v>
      </c>
      <c r="E206">
        <v>2025</v>
      </c>
      <c r="F206" t="s">
        <v>15</v>
      </c>
      <c r="G206" t="s">
        <v>24</v>
      </c>
      <c r="H206" t="s">
        <v>22</v>
      </c>
      <c r="I206">
        <v>1</v>
      </c>
      <c r="J206">
        <v>0</v>
      </c>
      <c r="K206">
        <v>1</v>
      </c>
      <c r="L206">
        <v>480</v>
      </c>
      <c r="M206">
        <v>0</v>
      </c>
      <c r="N206">
        <v>480</v>
      </c>
      <c r="O206">
        <v>480</v>
      </c>
    </row>
    <row r="207" spans="1:15" x14ac:dyDescent="0.3">
      <c r="A207">
        <v>206</v>
      </c>
      <c r="B207" s="1">
        <f>DATE(E207, LOOKUP(D207, {"ene","feb","mar","abr","may","jun","jul","ago","sep","oct","nov","dic"}, {1,2,3,4,5,6,7,8,9,10,11,12}), C207)</f>
        <v>45660</v>
      </c>
      <c r="C207">
        <v>3</v>
      </c>
      <c r="D207" t="s">
        <v>14</v>
      </c>
      <c r="E207">
        <v>2025</v>
      </c>
      <c r="F207" t="s">
        <v>15</v>
      </c>
      <c r="G207" t="s">
        <v>24</v>
      </c>
      <c r="H207" t="s">
        <v>17</v>
      </c>
      <c r="I207">
        <v>21</v>
      </c>
      <c r="J207">
        <v>0</v>
      </c>
      <c r="K207">
        <v>21</v>
      </c>
      <c r="L207">
        <v>13650</v>
      </c>
      <c r="M207">
        <v>0</v>
      </c>
      <c r="N207">
        <v>13650</v>
      </c>
      <c r="O207">
        <v>650</v>
      </c>
    </row>
    <row r="208" spans="1:15" x14ac:dyDescent="0.3">
      <c r="A208">
        <v>207</v>
      </c>
      <c r="B208" s="1">
        <f>DATE(E208, LOOKUP(D208, {"ene","feb","mar","abr","may","jun","jul","ago","sep","oct","nov","dic"}, {1,2,3,4,5,6,7,8,9,10,11,12}), C208)</f>
        <v>45660</v>
      </c>
      <c r="C208">
        <v>3</v>
      </c>
      <c r="D208" t="s">
        <v>14</v>
      </c>
      <c r="E208">
        <v>2025</v>
      </c>
      <c r="F208" t="s">
        <v>15</v>
      </c>
      <c r="G208" t="s">
        <v>24</v>
      </c>
      <c r="H208" t="s">
        <v>19</v>
      </c>
      <c r="I208">
        <v>6</v>
      </c>
      <c r="J208">
        <v>0</v>
      </c>
      <c r="K208">
        <v>6</v>
      </c>
      <c r="L208">
        <v>7200</v>
      </c>
      <c r="M208">
        <v>0</v>
      </c>
      <c r="N208">
        <v>7200</v>
      </c>
      <c r="O208">
        <v>1200</v>
      </c>
    </row>
    <row r="209" spans="1:15" x14ac:dyDescent="0.3">
      <c r="A209">
        <v>208</v>
      </c>
      <c r="B209" s="1">
        <f>DATE(E209, LOOKUP(D209, {"ene","feb","mar","abr","may","jun","jul","ago","sep","oct","nov","dic"}, {1,2,3,4,5,6,7,8,9,10,11,12}), C209)</f>
        <v>45660</v>
      </c>
      <c r="C209">
        <v>3</v>
      </c>
      <c r="D209" t="s">
        <v>14</v>
      </c>
      <c r="E209">
        <v>2025</v>
      </c>
      <c r="F209" t="s">
        <v>15</v>
      </c>
      <c r="G209" t="s">
        <v>24</v>
      </c>
      <c r="H209" t="s">
        <v>21</v>
      </c>
      <c r="I209">
        <v>1</v>
      </c>
      <c r="J209">
        <v>0</v>
      </c>
      <c r="K209">
        <v>1</v>
      </c>
      <c r="L209">
        <v>50</v>
      </c>
      <c r="M209">
        <v>0</v>
      </c>
      <c r="N209">
        <v>50</v>
      </c>
      <c r="O209">
        <v>50</v>
      </c>
    </row>
    <row r="210" spans="1:15" x14ac:dyDescent="0.3">
      <c r="A210">
        <v>209</v>
      </c>
      <c r="B210" s="1">
        <f>DATE(E210, LOOKUP(D210, {"ene","feb","mar","abr","may","jun","jul","ago","sep","oct","nov","dic"}, {1,2,3,4,5,6,7,8,9,10,11,12}), C210)</f>
        <v>45660</v>
      </c>
      <c r="C210">
        <v>3</v>
      </c>
      <c r="D210" t="s">
        <v>14</v>
      </c>
      <c r="E210">
        <v>2025</v>
      </c>
      <c r="F210" t="s">
        <v>15</v>
      </c>
      <c r="G210" t="s">
        <v>24</v>
      </c>
      <c r="H210" t="s">
        <v>18</v>
      </c>
      <c r="I210">
        <v>6</v>
      </c>
      <c r="J210">
        <v>0</v>
      </c>
      <c r="K210">
        <v>6</v>
      </c>
      <c r="L210">
        <v>7200</v>
      </c>
      <c r="M210">
        <v>0</v>
      </c>
      <c r="N210">
        <v>7200</v>
      </c>
      <c r="O210">
        <v>1200</v>
      </c>
    </row>
    <row r="211" spans="1:15" x14ac:dyDescent="0.3">
      <c r="A211">
        <v>210</v>
      </c>
      <c r="B211" s="1">
        <f>DATE(E211, LOOKUP(D211, {"ene","feb","mar","abr","may","jun","jul","ago","sep","oct","nov","dic"}, {1,2,3,4,5,6,7,8,9,10,11,12}), C211)</f>
        <v>45660</v>
      </c>
      <c r="C211">
        <v>3</v>
      </c>
      <c r="D211" t="s">
        <v>14</v>
      </c>
      <c r="E211">
        <v>2025</v>
      </c>
      <c r="F211" t="s">
        <v>15</v>
      </c>
      <c r="G211" t="s">
        <v>24</v>
      </c>
      <c r="H211" t="s">
        <v>23</v>
      </c>
      <c r="I211">
        <v>8</v>
      </c>
      <c r="J211">
        <v>0</v>
      </c>
      <c r="K211">
        <v>8</v>
      </c>
      <c r="L211">
        <v>2400</v>
      </c>
      <c r="M211">
        <v>0</v>
      </c>
      <c r="N211">
        <v>2400</v>
      </c>
      <c r="O211">
        <v>300</v>
      </c>
    </row>
    <row r="212" spans="1:15" x14ac:dyDescent="0.3">
      <c r="A212">
        <v>211</v>
      </c>
      <c r="B212" s="1">
        <f>DATE(E212, LOOKUP(D212, {"ene","feb","mar","abr","may","jun","jul","ago","sep","oct","nov","dic"}, {1,2,3,4,5,6,7,8,9,10,11,12}), C212)</f>
        <v>45660</v>
      </c>
      <c r="C212">
        <v>3</v>
      </c>
      <c r="D212" t="s">
        <v>14</v>
      </c>
      <c r="E212">
        <v>2025</v>
      </c>
      <c r="F212" t="s">
        <v>15</v>
      </c>
      <c r="G212" t="s">
        <v>24</v>
      </c>
      <c r="H212" t="s">
        <v>20</v>
      </c>
      <c r="I212">
        <v>6</v>
      </c>
      <c r="J212">
        <v>0</v>
      </c>
      <c r="K212">
        <v>6</v>
      </c>
      <c r="L212">
        <v>12000</v>
      </c>
      <c r="M212">
        <v>0</v>
      </c>
      <c r="N212">
        <v>12000</v>
      </c>
      <c r="O212">
        <v>2000</v>
      </c>
    </row>
    <row r="213" spans="1:15" x14ac:dyDescent="0.3">
      <c r="A213">
        <v>212</v>
      </c>
      <c r="B213" s="1">
        <f>DATE(E213, LOOKUP(D213, {"ene","feb","mar","abr","may","jun","jul","ago","sep","oct","nov","dic"}, {1,2,3,4,5,6,7,8,9,10,11,12}), C213)</f>
        <v>45660</v>
      </c>
      <c r="C213">
        <v>3</v>
      </c>
      <c r="D213" t="s">
        <v>14</v>
      </c>
      <c r="E213">
        <v>2025</v>
      </c>
      <c r="F213" t="s">
        <v>25</v>
      </c>
      <c r="G213" t="s">
        <v>26</v>
      </c>
      <c r="H213" t="s">
        <v>22</v>
      </c>
      <c r="I213">
        <v>0</v>
      </c>
      <c r="J213">
        <v>14</v>
      </c>
      <c r="K213">
        <v>-14</v>
      </c>
      <c r="L213">
        <v>0</v>
      </c>
      <c r="M213">
        <v>6300</v>
      </c>
      <c r="N213">
        <v>-6300</v>
      </c>
      <c r="O213">
        <v>450</v>
      </c>
    </row>
    <row r="214" spans="1:15" x14ac:dyDescent="0.3">
      <c r="A214">
        <v>213</v>
      </c>
      <c r="B214" s="1">
        <f>DATE(E214, LOOKUP(D214, {"ene","feb","mar","abr","may","jun","jul","ago","sep","oct","nov","dic"}, {1,2,3,4,5,6,7,8,9,10,11,12}), C214)</f>
        <v>45660</v>
      </c>
      <c r="C214">
        <v>3</v>
      </c>
      <c r="D214" t="s">
        <v>14</v>
      </c>
      <c r="E214">
        <v>2025</v>
      </c>
      <c r="F214" t="s">
        <v>15</v>
      </c>
      <c r="G214" t="s">
        <v>24</v>
      </c>
      <c r="H214" t="s">
        <v>17</v>
      </c>
      <c r="I214">
        <v>14</v>
      </c>
      <c r="J214">
        <v>0</v>
      </c>
      <c r="K214">
        <v>14</v>
      </c>
      <c r="L214">
        <v>9100</v>
      </c>
      <c r="M214">
        <v>0</v>
      </c>
      <c r="N214">
        <v>9100</v>
      </c>
      <c r="O214">
        <v>650</v>
      </c>
    </row>
    <row r="215" spans="1:15" x14ac:dyDescent="0.3">
      <c r="A215">
        <v>214</v>
      </c>
      <c r="B215" s="1">
        <f>DATE(E215, LOOKUP(D215, {"ene","feb","mar","abr","may","jun","jul","ago","sep","oct","nov","dic"}, {1,2,3,4,5,6,7,8,9,10,11,12}), C215)</f>
        <v>45660</v>
      </c>
      <c r="C215">
        <v>3</v>
      </c>
      <c r="D215" t="s">
        <v>14</v>
      </c>
      <c r="E215">
        <v>2025</v>
      </c>
      <c r="F215" t="s">
        <v>25</v>
      </c>
      <c r="G215" t="s">
        <v>26</v>
      </c>
      <c r="H215" t="s">
        <v>19</v>
      </c>
      <c r="I215">
        <v>0</v>
      </c>
      <c r="J215">
        <v>13</v>
      </c>
      <c r="K215">
        <v>-13</v>
      </c>
      <c r="L215">
        <v>0</v>
      </c>
      <c r="M215">
        <v>19500</v>
      </c>
      <c r="N215">
        <v>-19500</v>
      </c>
      <c r="O215">
        <v>1500</v>
      </c>
    </row>
    <row r="216" spans="1:15" x14ac:dyDescent="0.3">
      <c r="A216">
        <v>215</v>
      </c>
      <c r="B216" s="1">
        <f>DATE(E216, LOOKUP(D216, {"ene","feb","mar","abr","may","jun","jul","ago","sep","oct","nov","dic"}, {1,2,3,4,5,6,7,8,9,10,11,12}), C216)</f>
        <v>45660</v>
      </c>
      <c r="C216">
        <v>3</v>
      </c>
      <c r="D216" t="s">
        <v>14</v>
      </c>
      <c r="E216">
        <v>2025</v>
      </c>
      <c r="F216" t="s">
        <v>15</v>
      </c>
      <c r="G216" t="s">
        <v>24</v>
      </c>
      <c r="H216" t="s">
        <v>21</v>
      </c>
      <c r="I216">
        <v>6</v>
      </c>
      <c r="J216">
        <v>0</v>
      </c>
      <c r="K216">
        <v>6</v>
      </c>
      <c r="L216">
        <v>300</v>
      </c>
      <c r="M216">
        <v>0</v>
      </c>
      <c r="N216">
        <v>300</v>
      </c>
      <c r="O216">
        <v>50</v>
      </c>
    </row>
    <row r="217" spans="1:15" x14ac:dyDescent="0.3">
      <c r="A217">
        <v>216</v>
      </c>
      <c r="B217" s="1">
        <f>DATE(E217, LOOKUP(D217, {"ene","feb","mar","abr","may","jun","jul","ago","sep","oct","nov","dic"}, {1,2,3,4,5,6,7,8,9,10,11,12}), C217)</f>
        <v>45660</v>
      </c>
      <c r="C217">
        <v>3</v>
      </c>
      <c r="D217" t="s">
        <v>14</v>
      </c>
      <c r="E217">
        <v>2025</v>
      </c>
      <c r="F217" t="s">
        <v>25</v>
      </c>
      <c r="G217" t="s">
        <v>26</v>
      </c>
      <c r="H217" t="s">
        <v>18</v>
      </c>
      <c r="I217">
        <v>0</v>
      </c>
      <c r="J217">
        <v>4</v>
      </c>
      <c r="K217">
        <v>-4</v>
      </c>
      <c r="L217">
        <v>0</v>
      </c>
      <c r="M217">
        <v>6000</v>
      </c>
      <c r="N217">
        <v>-6000</v>
      </c>
      <c r="O217">
        <v>1500</v>
      </c>
    </row>
    <row r="218" spans="1:15" x14ac:dyDescent="0.3">
      <c r="A218">
        <v>217</v>
      </c>
      <c r="B218" s="1">
        <f>DATE(E218, LOOKUP(D218, {"ene","feb","mar","abr","may","jun","jul","ago","sep","oct","nov","dic"}, {1,2,3,4,5,6,7,8,9,10,11,12}), C218)</f>
        <v>45660</v>
      </c>
      <c r="C218">
        <v>3</v>
      </c>
      <c r="D218" t="s">
        <v>14</v>
      </c>
      <c r="E218">
        <v>2025</v>
      </c>
      <c r="F218" t="s">
        <v>25</v>
      </c>
      <c r="G218" t="s">
        <v>26</v>
      </c>
      <c r="H218" t="s">
        <v>23</v>
      </c>
      <c r="I218">
        <v>0</v>
      </c>
      <c r="J218">
        <v>19</v>
      </c>
      <c r="K218">
        <v>-19</v>
      </c>
      <c r="L218">
        <v>0</v>
      </c>
      <c r="M218">
        <v>7600</v>
      </c>
      <c r="N218">
        <v>-7600</v>
      </c>
      <c r="O218">
        <v>400</v>
      </c>
    </row>
    <row r="219" spans="1:15" x14ac:dyDescent="0.3">
      <c r="A219">
        <v>218</v>
      </c>
      <c r="B219" s="1">
        <f>DATE(E219, LOOKUP(D219, {"ene","feb","mar","abr","may","jun","jul","ago","sep","oct","nov","dic"}, {1,2,3,4,5,6,7,8,9,10,11,12}), C219)</f>
        <v>45660</v>
      </c>
      <c r="C219">
        <v>3</v>
      </c>
      <c r="D219" t="s">
        <v>14</v>
      </c>
      <c r="E219">
        <v>2025</v>
      </c>
      <c r="F219" t="s">
        <v>15</v>
      </c>
      <c r="G219" t="s">
        <v>24</v>
      </c>
      <c r="H219" t="s">
        <v>20</v>
      </c>
      <c r="I219">
        <v>6</v>
      </c>
      <c r="J219">
        <v>0</v>
      </c>
      <c r="K219">
        <v>6</v>
      </c>
      <c r="L219">
        <v>12000</v>
      </c>
      <c r="M219">
        <v>0</v>
      </c>
      <c r="N219">
        <v>12000</v>
      </c>
      <c r="O219">
        <v>2000</v>
      </c>
    </row>
    <row r="220" spans="1:15" x14ac:dyDescent="0.3">
      <c r="A220">
        <v>219</v>
      </c>
      <c r="B220" s="1">
        <f>DATE(E220, LOOKUP(D220, {"ene","feb","mar","abr","may","jun","jul","ago","sep","oct","nov","dic"}, {1,2,3,4,5,6,7,8,9,10,11,12}), C220)</f>
        <v>45660</v>
      </c>
      <c r="C220">
        <v>3</v>
      </c>
      <c r="D220" t="s">
        <v>14</v>
      </c>
      <c r="E220">
        <v>2025</v>
      </c>
      <c r="F220" t="s">
        <v>25</v>
      </c>
      <c r="G220" t="s">
        <v>26</v>
      </c>
      <c r="H220" t="s">
        <v>22</v>
      </c>
      <c r="I220">
        <v>0</v>
      </c>
      <c r="J220">
        <v>19</v>
      </c>
      <c r="K220">
        <v>-19</v>
      </c>
      <c r="L220">
        <v>0</v>
      </c>
      <c r="M220">
        <v>8550</v>
      </c>
      <c r="N220">
        <v>-8550</v>
      </c>
      <c r="O220">
        <v>450</v>
      </c>
    </row>
    <row r="221" spans="1:15" x14ac:dyDescent="0.3">
      <c r="A221">
        <v>220</v>
      </c>
      <c r="B221" s="1">
        <f>DATE(E221, LOOKUP(D221, {"ene","feb","mar","abr","may","jun","jul","ago","sep","oct","nov","dic"}, {1,2,3,4,5,6,7,8,9,10,11,12}), C221)</f>
        <v>45660</v>
      </c>
      <c r="C221">
        <v>3</v>
      </c>
      <c r="D221" t="s">
        <v>14</v>
      </c>
      <c r="E221">
        <v>2025</v>
      </c>
      <c r="F221" t="s">
        <v>25</v>
      </c>
      <c r="G221" t="s">
        <v>26</v>
      </c>
      <c r="H221" t="s">
        <v>17</v>
      </c>
      <c r="I221">
        <v>0</v>
      </c>
      <c r="J221">
        <v>1</v>
      </c>
      <c r="K221">
        <v>-1</v>
      </c>
      <c r="L221">
        <v>0</v>
      </c>
      <c r="M221">
        <v>750</v>
      </c>
      <c r="N221">
        <v>-750</v>
      </c>
      <c r="O221">
        <v>750</v>
      </c>
    </row>
    <row r="222" spans="1:15" x14ac:dyDescent="0.3">
      <c r="A222">
        <v>221</v>
      </c>
      <c r="B222" s="1">
        <f>DATE(E222, LOOKUP(D222, {"ene","feb","mar","abr","may","jun","jul","ago","sep","oct","nov","dic"}, {1,2,3,4,5,6,7,8,9,10,11,12}), C222)</f>
        <v>45660</v>
      </c>
      <c r="C222">
        <v>3</v>
      </c>
      <c r="D222" t="s">
        <v>14</v>
      </c>
      <c r="E222">
        <v>2025</v>
      </c>
      <c r="F222" t="s">
        <v>25</v>
      </c>
      <c r="G222" t="s">
        <v>26</v>
      </c>
      <c r="H222" t="s">
        <v>19</v>
      </c>
      <c r="I222">
        <v>0</v>
      </c>
      <c r="J222">
        <v>14</v>
      </c>
      <c r="K222">
        <v>-14</v>
      </c>
      <c r="L222">
        <v>0</v>
      </c>
      <c r="M222">
        <v>21000</v>
      </c>
      <c r="N222">
        <v>-21000</v>
      </c>
      <c r="O222">
        <v>1500</v>
      </c>
    </row>
    <row r="223" spans="1:15" x14ac:dyDescent="0.3">
      <c r="A223">
        <v>222</v>
      </c>
      <c r="B223" s="1">
        <f>DATE(E223, LOOKUP(D223, {"ene","feb","mar","abr","may","jun","jul","ago","sep","oct","nov","dic"}, {1,2,3,4,5,6,7,8,9,10,11,12}), C223)</f>
        <v>45660</v>
      </c>
      <c r="C223">
        <v>3</v>
      </c>
      <c r="D223" t="s">
        <v>14</v>
      </c>
      <c r="E223">
        <v>2025</v>
      </c>
      <c r="F223" t="s">
        <v>15</v>
      </c>
      <c r="G223" t="s">
        <v>24</v>
      </c>
      <c r="H223" t="s">
        <v>21</v>
      </c>
      <c r="I223">
        <v>10</v>
      </c>
      <c r="J223">
        <v>0</v>
      </c>
      <c r="K223">
        <v>10</v>
      </c>
      <c r="L223">
        <v>500</v>
      </c>
      <c r="M223">
        <v>0</v>
      </c>
      <c r="N223">
        <v>500</v>
      </c>
      <c r="O223">
        <v>50</v>
      </c>
    </row>
    <row r="224" spans="1:15" x14ac:dyDescent="0.3">
      <c r="A224">
        <v>223</v>
      </c>
      <c r="B224" s="1">
        <f>DATE(E224, LOOKUP(D224, {"ene","feb","mar","abr","may","jun","jul","ago","sep","oct","nov","dic"}, {1,2,3,4,5,6,7,8,9,10,11,12}), C224)</f>
        <v>45660</v>
      </c>
      <c r="C224">
        <v>3</v>
      </c>
      <c r="D224" t="s">
        <v>14</v>
      </c>
      <c r="E224">
        <v>2025</v>
      </c>
      <c r="F224" t="s">
        <v>25</v>
      </c>
      <c r="G224" t="s">
        <v>26</v>
      </c>
      <c r="H224" t="s">
        <v>18</v>
      </c>
      <c r="I224">
        <v>0</v>
      </c>
      <c r="J224">
        <v>19</v>
      </c>
      <c r="K224">
        <v>-19</v>
      </c>
      <c r="L224">
        <v>0</v>
      </c>
      <c r="M224">
        <v>28500</v>
      </c>
      <c r="N224">
        <v>-28500</v>
      </c>
      <c r="O224">
        <v>1500</v>
      </c>
    </row>
    <row r="225" spans="1:15" x14ac:dyDescent="0.3">
      <c r="A225">
        <v>224</v>
      </c>
      <c r="B225" s="1">
        <f>DATE(E225, LOOKUP(D225, {"ene","feb","mar","abr","may","jun","jul","ago","sep","oct","nov","dic"}, {1,2,3,4,5,6,7,8,9,10,11,12}), C225)</f>
        <v>45660</v>
      </c>
      <c r="C225">
        <v>3</v>
      </c>
      <c r="D225" t="s">
        <v>14</v>
      </c>
      <c r="E225">
        <v>2025</v>
      </c>
      <c r="F225" t="s">
        <v>15</v>
      </c>
      <c r="G225" t="s">
        <v>24</v>
      </c>
      <c r="H225" t="s">
        <v>23</v>
      </c>
      <c r="I225">
        <v>20</v>
      </c>
      <c r="J225">
        <v>0</v>
      </c>
      <c r="K225">
        <v>20</v>
      </c>
      <c r="L225">
        <v>6000</v>
      </c>
      <c r="M225">
        <v>0</v>
      </c>
      <c r="N225">
        <v>6000</v>
      </c>
      <c r="O225">
        <v>300</v>
      </c>
    </row>
    <row r="226" spans="1:15" x14ac:dyDescent="0.3">
      <c r="A226">
        <v>225</v>
      </c>
      <c r="B226" s="1">
        <f>DATE(E226, LOOKUP(D226, {"ene","feb","mar","abr","may","jun","jul","ago","sep","oct","nov","dic"}, {1,2,3,4,5,6,7,8,9,10,11,12}), C226)</f>
        <v>45660</v>
      </c>
      <c r="C226">
        <v>3</v>
      </c>
      <c r="D226" t="s">
        <v>14</v>
      </c>
      <c r="E226">
        <v>2025</v>
      </c>
      <c r="F226" t="s">
        <v>25</v>
      </c>
      <c r="G226" t="s">
        <v>26</v>
      </c>
      <c r="H226" t="s">
        <v>20</v>
      </c>
      <c r="I226">
        <v>0</v>
      </c>
      <c r="J226">
        <v>11</v>
      </c>
      <c r="K226">
        <v>-11</v>
      </c>
      <c r="L226">
        <v>0</v>
      </c>
      <c r="M226">
        <v>25300</v>
      </c>
      <c r="N226">
        <v>-25300</v>
      </c>
      <c r="O226">
        <v>2300</v>
      </c>
    </row>
    <row r="227" spans="1:15" x14ac:dyDescent="0.3">
      <c r="A227">
        <v>226</v>
      </c>
      <c r="B227" s="1">
        <f>DATE(E227, LOOKUP(D227, {"ene","feb","mar","abr","may","jun","jul","ago","sep","oct","nov","dic"}, {1,2,3,4,5,6,7,8,9,10,11,12}), C227)</f>
        <v>45660</v>
      </c>
      <c r="C227">
        <v>3</v>
      </c>
      <c r="D227" t="s">
        <v>14</v>
      </c>
      <c r="E227">
        <v>2025</v>
      </c>
      <c r="F227" t="s">
        <v>15</v>
      </c>
      <c r="G227" t="s">
        <v>24</v>
      </c>
      <c r="H227" t="s">
        <v>22</v>
      </c>
      <c r="I227">
        <v>6</v>
      </c>
      <c r="J227">
        <v>0</v>
      </c>
      <c r="K227">
        <v>6</v>
      </c>
      <c r="L227">
        <v>2880</v>
      </c>
      <c r="M227">
        <v>0</v>
      </c>
      <c r="N227">
        <v>2880</v>
      </c>
      <c r="O227">
        <v>480</v>
      </c>
    </row>
    <row r="228" spans="1:15" x14ac:dyDescent="0.3">
      <c r="A228">
        <v>227</v>
      </c>
      <c r="B228" s="1">
        <f>DATE(E228, LOOKUP(D228, {"ene","feb","mar","abr","may","jun","jul","ago","sep","oct","nov","dic"}, {1,2,3,4,5,6,7,8,9,10,11,12}), C228)</f>
        <v>45660</v>
      </c>
      <c r="C228">
        <v>3</v>
      </c>
      <c r="D228" t="s">
        <v>14</v>
      </c>
      <c r="E228">
        <v>2025</v>
      </c>
      <c r="F228" t="s">
        <v>15</v>
      </c>
      <c r="G228" t="s">
        <v>24</v>
      </c>
      <c r="H228" t="s">
        <v>17</v>
      </c>
      <c r="I228">
        <v>6</v>
      </c>
      <c r="J228">
        <v>0</v>
      </c>
      <c r="K228">
        <v>6</v>
      </c>
      <c r="L228">
        <v>3900</v>
      </c>
      <c r="M228">
        <v>0</v>
      </c>
      <c r="N228">
        <v>3900</v>
      </c>
      <c r="O228">
        <v>650</v>
      </c>
    </row>
    <row r="229" spans="1:15" x14ac:dyDescent="0.3">
      <c r="A229">
        <v>228</v>
      </c>
      <c r="B229" s="1">
        <f>DATE(E229, LOOKUP(D229, {"ene","feb","mar","abr","may","jun","jul","ago","sep","oct","nov","dic"}, {1,2,3,4,5,6,7,8,9,10,11,12}), C229)</f>
        <v>45660</v>
      </c>
      <c r="C229">
        <v>3</v>
      </c>
      <c r="D229" t="s">
        <v>14</v>
      </c>
      <c r="E229">
        <v>2025</v>
      </c>
      <c r="F229" t="s">
        <v>25</v>
      </c>
      <c r="G229" t="s">
        <v>26</v>
      </c>
      <c r="H229" t="s">
        <v>19</v>
      </c>
      <c r="I229">
        <v>0</v>
      </c>
      <c r="J229">
        <v>18</v>
      </c>
      <c r="K229">
        <v>-18</v>
      </c>
      <c r="L229">
        <v>0</v>
      </c>
      <c r="M229">
        <v>27000</v>
      </c>
      <c r="N229">
        <v>-27000</v>
      </c>
      <c r="O229">
        <v>1500</v>
      </c>
    </row>
    <row r="230" spans="1:15" x14ac:dyDescent="0.3">
      <c r="A230">
        <v>229</v>
      </c>
      <c r="B230" s="1">
        <f>DATE(E230, LOOKUP(D230, {"ene","feb","mar","abr","may","jun","jul","ago","sep","oct","nov","dic"}, {1,2,3,4,5,6,7,8,9,10,11,12}), C230)</f>
        <v>45660</v>
      </c>
      <c r="C230">
        <v>3</v>
      </c>
      <c r="D230" t="s">
        <v>14</v>
      </c>
      <c r="E230">
        <v>2025</v>
      </c>
      <c r="F230" t="s">
        <v>15</v>
      </c>
      <c r="G230" t="s">
        <v>24</v>
      </c>
      <c r="H230" t="s">
        <v>21</v>
      </c>
      <c r="I230">
        <v>6</v>
      </c>
      <c r="J230">
        <v>0</v>
      </c>
      <c r="K230">
        <v>6</v>
      </c>
      <c r="L230">
        <v>300</v>
      </c>
      <c r="M230">
        <v>0</v>
      </c>
      <c r="N230">
        <v>300</v>
      </c>
      <c r="O230">
        <v>50</v>
      </c>
    </row>
    <row r="231" spans="1:15" x14ac:dyDescent="0.3">
      <c r="A231">
        <v>230</v>
      </c>
      <c r="B231" s="1">
        <f>DATE(E231, LOOKUP(D231, {"ene","feb","mar","abr","may","jun","jul","ago","sep","oct","nov","dic"}, {1,2,3,4,5,6,7,8,9,10,11,12}), C231)</f>
        <v>45660</v>
      </c>
      <c r="C231">
        <v>3</v>
      </c>
      <c r="D231" t="s">
        <v>14</v>
      </c>
      <c r="E231">
        <v>2025</v>
      </c>
      <c r="F231" t="s">
        <v>15</v>
      </c>
      <c r="G231" t="s">
        <v>24</v>
      </c>
      <c r="H231" t="s">
        <v>18</v>
      </c>
      <c r="I231">
        <v>6</v>
      </c>
      <c r="J231">
        <v>0</v>
      </c>
      <c r="K231">
        <v>6</v>
      </c>
      <c r="L231">
        <v>7200</v>
      </c>
      <c r="M231">
        <v>0</v>
      </c>
      <c r="N231">
        <v>7200</v>
      </c>
      <c r="O231">
        <v>1200</v>
      </c>
    </row>
    <row r="232" spans="1:15" x14ac:dyDescent="0.3">
      <c r="A232">
        <v>231</v>
      </c>
      <c r="B232" s="1">
        <f>DATE(E232, LOOKUP(D232, {"ene","feb","mar","abr","may","jun","jul","ago","sep","oct","nov","dic"}, {1,2,3,4,5,6,7,8,9,10,11,12}), C232)</f>
        <v>45660</v>
      </c>
      <c r="C232">
        <v>3</v>
      </c>
      <c r="D232" t="s">
        <v>14</v>
      </c>
      <c r="E232">
        <v>2025</v>
      </c>
      <c r="F232" t="s">
        <v>25</v>
      </c>
      <c r="G232" t="s">
        <v>26</v>
      </c>
      <c r="H232" t="s">
        <v>23</v>
      </c>
      <c r="I232">
        <v>0</v>
      </c>
      <c r="J232">
        <v>13</v>
      </c>
      <c r="K232">
        <v>-13</v>
      </c>
      <c r="L232">
        <v>0</v>
      </c>
      <c r="M232">
        <v>5200</v>
      </c>
      <c r="N232">
        <v>-5200</v>
      </c>
      <c r="O232">
        <v>400</v>
      </c>
    </row>
    <row r="233" spans="1:15" x14ac:dyDescent="0.3">
      <c r="A233">
        <v>232</v>
      </c>
      <c r="B233" s="1">
        <f>DATE(E233, LOOKUP(D233, {"ene","feb","mar","abr","may","jun","jul","ago","sep","oct","nov","dic"}, {1,2,3,4,5,6,7,8,9,10,11,12}), C233)</f>
        <v>45660</v>
      </c>
      <c r="C233">
        <v>3</v>
      </c>
      <c r="D233" t="s">
        <v>14</v>
      </c>
      <c r="E233">
        <v>2025</v>
      </c>
      <c r="F233" t="s">
        <v>15</v>
      </c>
      <c r="G233" t="s">
        <v>24</v>
      </c>
      <c r="H233" t="s">
        <v>20</v>
      </c>
      <c r="I233">
        <v>11</v>
      </c>
      <c r="J233">
        <v>0</v>
      </c>
      <c r="K233">
        <v>11</v>
      </c>
      <c r="L233">
        <v>22000</v>
      </c>
      <c r="M233">
        <v>0</v>
      </c>
      <c r="N233">
        <v>22000</v>
      </c>
      <c r="O233">
        <v>2000</v>
      </c>
    </row>
    <row r="234" spans="1:15" x14ac:dyDescent="0.3">
      <c r="A234">
        <v>233</v>
      </c>
      <c r="B234" s="1">
        <f>DATE(E234, LOOKUP(D234, {"ene","feb","mar","abr","may","jun","jul","ago","sep","oct","nov","dic"}, {1,2,3,4,5,6,7,8,9,10,11,12}), C234)</f>
        <v>45660</v>
      </c>
      <c r="C234">
        <v>3</v>
      </c>
      <c r="D234" t="s">
        <v>14</v>
      </c>
      <c r="E234">
        <v>2025</v>
      </c>
      <c r="F234" t="s">
        <v>15</v>
      </c>
      <c r="G234" t="s">
        <v>24</v>
      </c>
      <c r="H234" t="s">
        <v>22</v>
      </c>
      <c r="I234">
        <v>17</v>
      </c>
      <c r="J234">
        <v>0</v>
      </c>
      <c r="K234">
        <v>17</v>
      </c>
      <c r="L234">
        <v>8160</v>
      </c>
      <c r="M234">
        <v>0</v>
      </c>
      <c r="N234">
        <v>8160</v>
      </c>
      <c r="O234">
        <v>480</v>
      </c>
    </row>
    <row r="235" spans="1:15" x14ac:dyDescent="0.3">
      <c r="A235">
        <v>234</v>
      </c>
      <c r="B235" s="1">
        <f>DATE(E235, LOOKUP(D235, {"ene","feb","mar","abr","may","jun","jul","ago","sep","oct","nov","dic"}, {1,2,3,4,5,6,7,8,9,10,11,12}), C235)</f>
        <v>45660</v>
      </c>
      <c r="C235">
        <v>3</v>
      </c>
      <c r="D235" t="s">
        <v>14</v>
      </c>
      <c r="E235">
        <v>2025</v>
      </c>
      <c r="F235" t="s">
        <v>25</v>
      </c>
      <c r="G235" t="s">
        <v>26</v>
      </c>
      <c r="H235" t="s">
        <v>17</v>
      </c>
      <c r="I235">
        <v>0</v>
      </c>
      <c r="J235">
        <v>16</v>
      </c>
      <c r="K235">
        <v>-16</v>
      </c>
      <c r="L235">
        <v>0</v>
      </c>
      <c r="M235">
        <v>12000</v>
      </c>
      <c r="N235">
        <v>-12000</v>
      </c>
      <c r="O235">
        <v>750</v>
      </c>
    </row>
    <row r="236" spans="1:15" x14ac:dyDescent="0.3">
      <c r="A236">
        <v>235</v>
      </c>
      <c r="B236" s="1">
        <f>DATE(E236, LOOKUP(D236, {"ene","feb","mar","abr","may","jun","jul","ago","sep","oct","nov","dic"}, {1,2,3,4,5,6,7,8,9,10,11,12}), C236)</f>
        <v>45660</v>
      </c>
      <c r="C236">
        <v>3</v>
      </c>
      <c r="D236" t="s">
        <v>14</v>
      </c>
      <c r="E236">
        <v>2025</v>
      </c>
      <c r="F236" t="s">
        <v>25</v>
      </c>
      <c r="G236" t="s">
        <v>26</v>
      </c>
      <c r="H236" t="s">
        <v>19</v>
      </c>
      <c r="I236">
        <v>0</v>
      </c>
      <c r="J236">
        <v>4</v>
      </c>
      <c r="K236">
        <v>-4</v>
      </c>
      <c r="L236">
        <v>0</v>
      </c>
      <c r="M236">
        <v>6000</v>
      </c>
      <c r="N236">
        <v>-6000</v>
      </c>
      <c r="O236">
        <v>1500</v>
      </c>
    </row>
    <row r="237" spans="1:15" x14ac:dyDescent="0.3">
      <c r="A237">
        <v>236</v>
      </c>
      <c r="B237" s="1">
        <f>DATE(E237, LOOKUP(D237, {"ene","feb","mar","abr","may","jun","jul","ago","sep","oct","nov","dic"}, {1,2,3,4,5,6,7,8,9,10,11,12}), C237)</f>
        <v>45660</v>
      </c>
      <c r="C237">
        <v>3</v>
      </c>
      <c r="D237" t="s">
        <v>14</v>
      </c>
      <c r="E237">
        <v>2025</v>
      </c>
      <c r="F237" t="s">
        <v>25</v>
      </c>
      <c r="G237" t="s">
        <v>26</v>
      </c>
      <c r="H237" t="s">
        <v>21</v>
      </c>
      <c r="I237">
        <v>0</v>
      </c>
      <c r="J237">
        <v>10</v>
      </c>
      <c r="K237">
        <v>-10</v>
      </c>
      <c r="L237">
        <v>0</v>
      </c>
      <c r="M237">
        <v>700</v>
      </c>
      <c r="N237">
        <v>-700</v>
      </c>
      <c r="O237">
        <v>70</v>
      </c>
    </row>
    <row r="238" spans="1:15" x14ac:dyDescent="0.3">
      <c r="A238">
        <v>237</v>
      </c>
      <c r="B238" s="1">
        <f>DATE(E238, LOOKUP(D238, {"ene","feb","mar","abr","may","jun","jul","ago","sep","oct","nov","dic"}, {1,2,3,4,5,6,7,8,9,10,11,12}), C238)</f>
        <v>45660</v>
      </c>
      <c r="C238">
        <v>3</v>
      </c>
      <c r="D238" t="s">
        <v>14</v>
      </c>
      <c r="E238">
        <v>2025</v>
      </c>
      <c r="F238" t="s">
        <v>15</v>
      </c>
      <c r="G238" t="s">
        <v>24</v>
      </c>
      <c r="H238" t="s">
        <v>18</v>
      </c>
      <c r="I238">
        <v>5</v>
      </c>
      <c r="J238">
        <v>0</v>
      </c>
      <c r="K238">
        <v>5</v>
      </c>
      <c r="L238">
        <v>6000</v>
      </c>
      <c r="M238">
        <v>0</v>
      </c>
      <c r="N238">
        <v>6000</v>
      </c>
      <c r="O238">
        <v>1200</v>
      </c>
    </row>
    <row r="239" spans="1:15" x14ac:dyDescent="0.3">
      <c r="A239">
        <v>238</v>
      </c>
      <c r="B239" s="1">
        <f>DATE(E239, LOOKUP(D239, {"ene","feb","mar","abr","may","jun","jul","ago","sep","oct","nov","dic"}, {1,2,3,4,5,6,7,8,9,10,11,12}), C239)</f>
        <v>45660</v>
      </c>
      <c r="C239">
        <v>3</v>
      </c>
      <c r="D239" t="s">
        <v>14</v>
      </c>
      <c r="E239">
        <v>2025</v>
      </c>
      <c r="F239" t="s">
        <v>15</v>
      </c>
      <c r="G239" t="s">
        <v>24</v>
      </c>
      <c r="H239" t="s">
        <v>23</v>
      </c>
      <c r="I239">
        <v>21</v>
      </c>
      <c r="J239">
        <v>0</v>
      </c>
      <c r="K239">
        <v>21</v>
      </c>
      <c r="L239">
        <v>6300</v>
      </c>
      <c r="M239">
        <v>0</v>
      </c>
      <c r="N239">
        <v>6300</v>
      </c>
      <c r="O239">
        <v>300</v>
      </c>
    </row>
    <row r="240" spans="1:15" x14ac:dyDescent="0.3">
      <c r="A240">
        <v>239</v>
      </c>
      <c r="B240" s="1">
        <f>DATE(E240, LOOKUP(D240, {"ene","feb","mar","abr","may","jun","jul","ago","sep","oct","nov","dic"}, {1,2,3,4,5,6,7,8,9,10,11,12}), C240)</f>
        <v>45660</v>
      </c>
      <c r="C240">
        <v>3</v>
      </c>
      <c r="D240" t="s">
        <v>14</v>
      </c>
      <c r="E240">
        <v>2025</v>
      </c>
      <c r="F240" t="s">
        <v>15</v>
      </c>
      <c r="G240" t="s">
        <v>24</v>
      </c>
      <c r="H240" t="s">
        <v>20</v>
      </c>
      <c r="I240">
        <v>7</v>
      </c>
      <c r="J240">
        <v>0</v>
      </c>
      <c r="K240">
        <v>7</v>
      </c>
      <c r="L240">
        <v>14000</v>
      </c>
      <c r="M240">
        <v>0</v>
      </c>
      <c r="N240">
        <v>14000</v>
      </c>
      <c r="O240">
        <v>2000</v>
      </c>
    </row>
    <row r="241" spans="1:15" x14ac:dyDescent="0.3">
      <c r="A241">
        <v>240</v>
      </c>
      <c r="B241" s="1">
        <f>DATE(E241, LOOKUP(D241, {"ene","feb","mar","abr","may","jun","jul","ago","sep","oct","nov","dic"}, {1,2,3,4,5,6,7,8,9,10,11,12}), C241)</f>
        <v>45660</v>
      </c>
      <c r="C241">
        <v>3</v>
      </c>
      <c r="D241" t="s">
        <v>14</v>
      </c>
      <c r="E241">
        <v>2025</v>
      </c>
      <c r="F241" t="s">
        <v>15</v>
      </c>
      <c r="G241" t="s">
        <v>24</v>
      </c>
      <c r="H241" t="s">
        <v>22</v>
      </c>
      <c r="I241">
        <v>1</v>
      </c>
      <c r="J241">
        <v>0</v>
      </c>
      <c r="K241">
        <v>1</v>
      </c>
      <c r="L241">
        <v>480</v>
      </c>
      <c r="M241">
        <v>0</v>
      </c>
      <c r="N241">
        <v>480</v>
      </c>
      <c r="O241">
        <v>480</v>
      </c>
    </row>
    <row r="242" spans="1:15" x14ac:dyDescent="0.3">
      <c r="A242">
        <v>241</v>
      </c>
      <c r="B242" s="1">
        <f>DATE(E242, LOOKUP(D242, {"ene","feb","mar","abr","may","jun","jul","ago","sep","oct","nov","dic"}, {1,2,3,4,5,6,7,8,9,10,11,12}), C242)</f>
        <v>45660</v>
      </c>
      <c r="C242">
        <v>3</v>
      </c>
      <c r="D242" t="s">
        <v>14</v>
      </c>
      <c r="E242">
        <v>2025</v>
      </c>
      <c r="F242" t="s">
        <v>15</v>
      </c>
      <c r="G242" t="s">
        <v>24</v>
      </c>
      <c r="H242" t="s">
        <v>17</v>
      </c>
      <c r="I242">
        <v>6</v>
      </c>
      <c r="J242">
        <v>0</v>
      </c>
      <c r="K242">
        <v>6</v>
      </c>
      <c r="L242">
        <v>3900</v>
      </c>
      <c r="M242">
        <v>0</v>
      </c>
      <c r="N242">
        <v>3900</v>
      </c>
      <c r="O242">
        <v>650</v>
      </c>
    </row>
    <row r="243" spans="1:15" x14ac:dyDescent="0.3">
      <c r="A243">
        <v>242</v>
      </c>
      <c r="B243" s="1">
        <f>DATE(E243, LOOKUP(D243, {"ene","feb","mar","abr","may","jun","jul","ago","sep","oct","nov","dic"}, {1,2,3,4,5,6,7,8,9,10,11,12}), C243)</f>
        <v>45660</v>
      </c>
      <c r="C243">
        <v>3</v>
      </c>
      <c r="D243" t="s">
        <v>14</v>
      </c>
      <c r="E243">
        <v>2025</v>
      </c>
      <c r="F243" t="s">
        <v>15</v>
      </c>
      <c r="G243" t="s">
        <v>24</v>
      </c>
      <c r="H243" t="s">
        <v>19</v>
      </c>
      <c r="I243">
        <v>13</v>
      </c>
      <c r="J243">
        <v>0</v>
      </c>
      <c r="K243">
        <v>13</v>
      </c>
      <c r="L243">
        <v>15600</v>
      </c>
      <c r="M243">
        <v>0</v>
      </c>
      <c r="N243">
        <v>15600</v>
      </c>
      <c r="O243">
        <v>1200</v>
      </c>
    </row>
    <row r="244" spans="1:15" x14ac:dyDescent="0.3">
      <c r="A244">
        <v>243</v>
      </c>
      <c r="B244" s="1">
        <f>DATE(E244, LOOKUP(D244, {"ene","feb","mar","abr","may","jun","jul","ago","sep","oct","nov","dic"}, {1,2,3,4,5,6,7,8,9,10,11,12}), C244)</f>
        <v>45660</v>
      </c>
      <c r="C244">
        <v>3</v>
      </c>
      <c r="D244" t="s">
        <v>14</v>
      </c>
      <c r="E244">
        <v>2025</v>
      </c>
      <c r="F244" t="s">
        <v>25</v>
      </c>
      <c r="G244" t="s">
        <v>26</v>
      </c>
      <c r="H244" t="s">
        <v>21</v>
      </c>
      <c r="I244">
        <v>0</v>
      </c>
      <c r="J244">
        <v>5</v>
      </c>
      <c r="K244">
        <v>-5</v>
      </c>
      <c r="L244">
        <v>0</v>
      </c>
      <c r="M244">
        <v>350</v>
      </c>
      <c r="N244">
        <v>-350</v>
      </c>
      <c r="O244">
        <v>70</v>
      </c>
    </row>
    <row r="245" spans="1:15" x14ac:dyDescent="0.3">
      <c r="A245">
        <v>244</v>
      </c>
      <c r="B245" s="1">
        <f>DATE(E245, LOOKUP(D245, {"ene","feb","mar","abr","may","jun","jul","ago","sep","oct","nov","dic"}, {1,2,3,4,5,6,7,8,9,10,11,12}), C245)</f>
        <v>45660</v>
      </c>
      <c r="C245">
        <v>3</v>
      </c>
      <c r="D245" t="s">
        <v>14</v>
      </c>
      <c r="E245">
        <v>2025</v>
      </c>
      <c r="F245" t="s">
        <v>15</v>
      </c>
      <c r="G245" t="s">
        <v>24</v>
      </c>
      <c r="H245" t="s">
        <v>18</v>
      </c>
      <c r="I245">
        <v>6</v>
      </c>
      <c r="J245">
        <v>0</v>
      </c>
      <c r="K245">
        <v>6</v>
      </c>
      <c r="L245">
        <v>7200</v>
      </c>
      <c r="M245">
        <v>0</v>
      </c>
      <c r="N245">
        <v>7200</v>
      </c>
      <c r="O245">
        <v>1200</v>
      </c>
    </row>
    <row r="246" spans="1:15" x14ac:dyDescent="0.3">
      <c r="A246">
        <v>245</v>
      </c>
      <c r="B246" s="1">
        <f>DATE(E246, LOOKUP(D246, {"ene","feb","mar","abr","may","jun","jul","ago","sep","oct","nov","dic"}, {1,2,3,4,5,6,7,8,9,10,11,12}), C246)</f>
        <v>45660</v>
      </c>
      <c r="C246">
        <v>3</v>
      </c>
      <c r="D246" t="s">
        <v>14</v>
      </c>
      <c r="E246">
        <v>2025</v>
      </c>
      <c r="F246" t="s">
        <v>15</v>
      </c>
      <c r="G246" t="s">
        <v>24</v>
      </c>
      <c r="H246" t="s">
        <v>23</v>
      </c>
      <c r="I246">
        <v>5</v>
      </c>
      <c r="J246">
        <v>0</v>
      </c>
      <c r="K246">
        <v>5</v>
      </c>
      <c r="L246">
        <v>1500</v>
      </c>
      <c r="M246">
        <v>0</v>
      </c>
      <c r="N246">
        <v>1500</v>
      </c>
      <c r="O246">
        <v>300</v>
      </c>
    </row>
    <row r="247" spans="1:15" x14ac:dyDescent="0.3">
      <c r="A247">
        <v>246</v>
      </c>
      <c r="B247" s="1">
        <f>DATE(E247, LOOKUP(D247, {"ene","feb","mar","abr","may","jun","jul","ago","sep","oct","nov","dic"}, {1,2,3,4,5,6,7,8,9,10,11,12}), C247)</f>
        <v>45660</v>
      </c>
      <c r="C247">
        <v>3</v>
      </c>
      <c r="D247" t="s">
        <v>14</v>
      </c>
      <c r="E247">
        <v>2025</v>
      </c>
      <c r="F247" t="s">
        <v>15</v>
      </c>
      <c r="G247" t="s">
        <v>24</v>
      </c>
      <c r="H247" t="s">
        <v>20</v>
      </c>
      <c r="I247">
        <v>7</v>
      </c>
      <c r="J247">
        <v>0</v>
      </c>
      <c r="K247">
        <v>7</v>
      </c>
      <c r="L247">
        <v>14000</v>
      </c>
      <c r="M247">
        <v>0</v>
      </c>
      <c r="N247">
        <v>14000</v>
      </c>
      <c r="O247">
        <v>2000</v>
      </c>
    </row>
    <row r="248" spans="1:15" x14ac:dyDescent="0.3">
      <c r="A248">
        <v>247</v>
      </c>
      <c r="B248" s="1">
        <f>DATE(E248, LOOKUP(D248, {"ene","feb","mar","abr","may","jun","jul","ago","sep","oct","nov","dic"}, {1,2,3,4,5,6,7,8,9,10,11,12}), C248)</f>
        <v>45660</v>
      </c>
      <c r="C248">
        <v>3</v>
      </c>
      <c r="D248" t="s">
        <v>14</v>
      </c>
      <c r="E248">
        <v>2025</v>
      </c>
      <c r="F248" t="s">
        <v>15</v>
      </c>
      <c r="G248" t="s">
        <v>24</v>
      </c>
      <c r="H248" t="s">
        <v>22</v>
      </c>
      <c r="I248">
        <v>18</v>
      </c>
      <c r="J248">
        <v>0</v>
      </c>
      <c r="K248">
        <v>18</v>
      </c>
      <c r="L248">
        <v>8640</v>
      </c>
      <c r="M248">
        <v>0</v>
      </c>
      <c r="N248">
        <v>8640</v>
      </c>
      <c r="O248">
        <v>480</v>
      </c>
    </row>
    <row r="249" spans="1:15" x14ac:dyDescent="0.3">
      <c r="A249">
        <v>248</v>
      </c>
      <c r="B249" s="1">
        <f>DATE(E249, LOOKUP(D249, {"ene","feb","mar","abr","may","jun","jul","ago","sep","oct","nov","dic"}, {1,2,3,4,5,6,7,8,9,10,11,12}), C249)</f>
        <v>45660</v>
      </c>
      <c r="C249">
        <v>3</v>
      </c>
      <c r="D249" t="s">
        <v>14</v>
      </c>
      <c r="E249">
        <v>2025</v>
      </c>
      <c r="F249" t="s">
        <v>25</v>
      </c>
      <c r="G249" t="s">
        <v>26</v>
      </c>
      <c r="H249" t="s">
        <v>17</v>
      </c>
      <c r="I249">
        <v>0</v>
      </c>
      <c r="J249">
        <v>13</v>
      </c>
      <c r="K249">
        <v>-13</v>
      </c>
      <c r="L249">
        <v>0</v>
      </c>
      <c r="M249">
        <v>9750</v>
      </c>
      <c r="N249">
        <v>-9750</v>
      </c>
      <c r="O249">
        <v>750</v>
      </c>
    </row>
    <row r="250" spans="1:15" x14ac:dyDescent="0.3">
      <c r="A250">
        <v>249</v>
      </c>
      <c r="B250" s="1">
        <f>DATE(E250, LOOKUP(D250, {"ene","feb","mar","abr","may","jun","jul","ago","sep","oct","nov","dic"}, {1,2,3,4,5,6,7,8,9,10,11,12}), C250)</f>
        <v>45660</v>
      </c>
      <c r="C250">
        <v>3</v>
      </c>
      <c r="D250" t="s">
        <v>14</v>
      </c>
      <c r="E250">
        <v>2025</v>
      </c>
      <c r="F250" t="s">
        <v>25</v>
      </c>
      <c r="G250" t="s">
        <v>26</v>
      </c>
      <c r="H250" t="s">
        <v>19</v>
      </c>
      <c r="I250">
        <v>0</v>
      </c>
      <c r="J250">
        <v>19</v>
      </c>
      <c r="K250">
        <v>-19</v>
      </c>
      <c r="L250">
        <v>0</v>
      </c>
      <c r="M250">
        <v>28500</v>
      </c>
      <c r="N250">
        <v>-28500</v>
      </c>
      <c r="O250">
        <v>1500</v>
      </c>
    </row>
    <row r="251" spans="1:15" x14ac:dyDescent="0.3">
      <c r="A251">
        <v>250</v>
      </c>
      <c r="B251" s="1">
        <f>DATE(E251, LOOKUP(D251, {"ene","feb","mar","abr","may","jun","jul","ago","sep","oct","nov","dic"}, {1,2,3,4,5,6,7,8,9,10,11,12}), C251)</f>
        <v>45660</v>
      </c>
      <c r="C251">
        <v>3</v>
      </c>
      <c r="D251" t="s">
        <v>14</v>
      </c>
      <c r="E251">
        <v>2025</v>
      </c>
      <c r="F251" t="s">
        <v>15</v>
      </c>
      <c r="G251" t="s">
        <v>24</v>
      </c>
      <c r="H251" t="s">
        <v>21</v>
      </c>
      <c r="I251">
        <v>6</v>
      </c>
      <c r="J251">
        <v>0</v>
      </c>
      <c r="K251">
        <v>6</v>
      </c>
      <c r="L251">
        <v>300</v>
      </c>
      <c r="M251">
        <v>0</v>
      </c>
      <c r="N251">
        <v>300</v>
      </c>
      <c r="O251">
        <v>50</v>
      </c>
    </row>
    <row r="252" spans="1:15" x14ac:dyDescent="0.3">
      <c r="A252">
        <v>251</v>
      </c>
      <c r="B252" s="1">
        <f>DATE(E252, LOOKUP(D252, {"ene","feb","mar","abr","may","jun","jul","ago","sep","oct","nov","dic"}, {1,2,3,4,5,6,7,8,9,10,11,12}), C252)</f>
        <v>45660</v>
      </c>
      <c r="C252">
        <v>3</v>
      </c>
      <c r="D252" t="s">
        <v>14</v>
      </c>
      <c r="E252">
        <v>2025</v>
      </c>
      <c r="F252" t="s">
        <v>15</v>
      </c>
      <c r="G252" t="s">
        <v>24</v>
      </c>
      <c r="H252" t="s">
        <v>18</v>
      </c>
      <c r="I252">
        <v>6</v>
      </c>
      <c r="J252">
        <v>0</v>
      </c>
      <c r="K252">
        <v>6</v>
      </c>
      <c r="L252">
        <v>7200</v>
      </c>
      <c r="M252">
        <v>0</v>
      </c>
      <c r="N252">
        <v>7200</v>
      </c>
      <c r="O252">
        <v>1200</v>
      </c>
    </row>
    <row r="253" spans="1:15" x14ac:dyDescent="0.3">
      <c r="A253">
        <v>252</v>
      </c>
      <c r="B253" s="1">
        <f>DATE(E253, LOOKUP(D253, {"ene","feb","mar","abr","may","jun","jul","ago","sep","oct","nov","dic"}, {1,2,3,4,5,6,7,8,9,10,11,12}), C253)</f>
        <v>45660</v>
      </c>
      <c r="C253">
        <v>3</v>
      </c>
      <c r="D253" t="s">
        <v>14</v>
      </c>
      <c r="E253">
        <v>2025</v>
      </c>
      <c r="F253" t="s">
        <v>25</v>
      </c>
      <c r="G253" t="s">
        <v>26</v>
      </c>
      <c r="H253" t="s">
        <v>23</v>
      </c>
      <c r="I253">
        <v>0</v>
      </c>
      <c r="J253">
        <v>14</v>
      </c>
      <c r="K253">
        <v>-14</v>
      </c>
      <c r="L253">
        <v>0</v>
      </c>
      <c r="M253">
        <v>5600</v>
      </c>
      <c r="N253">
        <v>-5600</v>
      </c>
      <c r="O253">
        <v>400</v>
      </c>
    </row>
    <row r="254" spans="1:15" x14ac:dyDescent="0.3">
      <c r="A254">
        <v>253</v>
      </c>
      <c r="B254" s="1">
        <f>DATE(E254, LOOKUP(D254, {"ene","feb","mar","abr","may","jun","jul","ago","sep","oct","nov","dic"}, {1,2,3,4,5,6,7,8,9,10,11,12}), C254)</f>
        <v>45660</v>
      </c>
      <c r="C254">
        <v>3</v>
      </c>
      <c r="D254" t="s">
        <v>14</v>
      </c>
      <c r="E254">
        <v>2025</v>
      </c>
      <c r="F254" t="s">
        <v>15</v>
      </c>
      <c r="G254" t="s">
        <v>24</v>
      </c>
      <c r="H254" t="s">
        <v>20</v>
      </c>
      <c r="I254">
        <v>4</v>
      </c>
      <c r="J254">
        <v>0</v>
      </c>
      <c r="K254">
        <v>4</v>
      </c>
      <c r="L254">
        <v>8000</v>
      </c>
      <c r="M254">
        <v>0</v>
      </c>
      <c r="N254">
        <v>8000</v>
      </c>
      <c r="O254">
        <v>2000</v>
      </c>
    </row>
    <row r="255" spans="1:15" x14ac:dyDescent="0.3">
      <c r="A255">
        <v>254</v>
      </c>
      <c r="B255" s="1">
        <f>DATE(E255, LOOKUP(D255, {"ene","feb","mar","abr","may","jun","jul","ago","sep","oct","nov","dic"}, {1,2,3,4,5,6,7,8,9,10,11,12}), C255)</f>
        <v>45660</v>
      </c>
      <c r="C255">
        <v>3</v>
      </c>
      <c r="D255" t="s">
        <v>14</v>
      </c>
      <c r="E255">
        <v>2025</v>
      </c>
      <c r="F255" t="s">
        <v>25</v>
      </c>
      <c r="G255" t="s">
        <v>26</v>
      </c>
      <c r="H255" t="s">
        <v>22</v>
      </c>
      <c r="I255">
        <v>0</v>
      </c>
      <c r="J255">
        <v>1</v>
      </c>
      <c r="K255">
        <v>-1</v>
      </c>
      <c r="L255">
        <v>0</v>
      </c>
      <c r="M255">
        <v>450</v>
      </c>
      <c r="N255">
        <v>-450</v>
      </c>
      <c r="O255">
        <v>450</v>
      </c>
    </row>
    <row r="256" spans="1:15" x14ac:dyDescent="0.3">
      <c r="A256">
        <v>255</v>
      </c>
      <c r="B256" s="1">
        <f>DATE(E256, LOOKUP(D256, {"ene","feb","mar","abr","may","jun","jul","ago","sep","oct","nov","dic"}, {1,2,3,4,5,6,7,8,9,10,11,12}), C256)</f>
        <v>45660</v>
      </c>
      <c r="C256">
        <v>3</v>
      </c>
      <c r="D256" t="s">
        <v>14</v>
      </c>
      <c r="E256">
        <v>2025</v>
      </c>
      <c r="F256" t="s">
        <v>25</v>
      </c>
      <c r="G256" t="s">
        <v>26</v>
      </c>
      <c r="H256" t="s">
        <v>17</v>
      </c>
      <c r="I256">
        <v>0</v>
      </c>
      <c r="J256">
        <v>14</v>
      </c>
      <c r="K256">
        <v>-14</v>
      </c>
      <c r="L256">
        <v>0</v>
      </c>
      <c r="M256">
        <v>10500</v>
      </c>
      <c r="N256">
        <v>-10500</v>
      </c>
      <c r="O256">
        <v>750</v>
      </c>
    </row>
    <row r="257" spans="1:15" x14ac:dyDescent="0.3">
      <c r="A257">
        <v>256</v>
      </c>
      <c r="B257" s="1">
        <f>DATE(E257, LOOKUP(D257, {"ene","feb","mar","abr","may","jun","jul","ago","sep","oct","nov","dic"}, {1,2,3,4,5,6,7,8,9,10,11,12}), C257)</f>
        <v>45660</v>
      </c>
      <c r="C257">
        <v>3</v>
      </c>
      <c r="D257" t="s">
        <v>14</v>
      </c>
      <c r="E257">
        <v>2025</v>
      </c>
      <c r="F257" t="s">
        <v>15</v>
      </c>
      <c r="G257" t="s">
        <v>24</v>
      </c>
      <c r="H257" t="s">
        <v>19</v>
      </c>
      <c r="I257">
        <v>1</v>
      </c>
      <c r="J257">
        <v>0</v>
      </c>
      <c r="K257">
        <v>1</v>
      </c>
      <c r="L257">
        <v>1200</v>
      </c>
      <c r="M257">
        <v>0</v>
      </c>
      <c r="N257">
        <v>1200</v>
      </c>
      <c r="O257">
        <v>1200</v>
      </c>
    </row>
    <row r="258" spans="1:15" x14ac:dyDescent="0.3">
      <c r="A258">
        <v>257</v>
      </c>
      <c r="B258" s="1">
        <f>DATE(E258, LOOKUP(D258, {"ene","feb","mar","abr","may","jun","jul","ago","sep","oct","nov","dic"}, {1,2,3,4,5,6,7,8,9,10,11,12}), C258)</f>
        <v>45660</v>
      </c>
      <c r="C258">
        <v>3</v>
      </c>
      <c r="D258" t="s">
        <v>14</v>
      </c>
      <c r="E258">
        <v>2025</v>
      </c>
      <c r="F258" t="s">
        <v>15</v>
      </c>
      <c r="G258" t="s">
        <v>24</v>
      </c>
      <c r="H258" t="s">
        <v>21</v>
      </c>
      <c r="I258">
        <v>6</v>
      </c>
      <c r="J258">
        <v>0</v>
      </c>
      <c r="K258">
        <v>6</v>
      </c>
      <c r="L258">
        <v>300</v>
      </c>
      <c r="M258">
        <v>0</v>
      </c>
      <c r="N258">
        <v>300</v>
      </c>
      <c r="O258">
        <v>50</v>
      </c>
    </row>
    <row r="259" spans="1:15" x14ac:dyDescent="0.3">
      <c r="A259">
        <v>258</v>
      </c>
      <c r="B259" s="1">
        <f>DATE(E259, LOOKUP(D259, {"ene","feb","mar","abr","may","jun","jul","ago","sep","oct","nov","dic"}, {1,2,3,4,5,6,7,8,9,10,11,12}), C259)</f>
        <v>45660</v>
      </c>
      <c r="C259">
        <v>3</v>
      </c>
      <c r="D259" t="s">
        <v>14</v>
      </c>
      <c r="E259">
        <v>2025</v>
      </c>
      <c r="F259" t="s">
        <v>15</v>
      </c>
      <c r="G259" t="s">
        <v>24</v>
      </c>
      <c r="H259" t="s">
        <v>18</v>
      </c>
      <c r="I259">
        <v>2</v>
      </c>
      <c r="J259">
        <v>0</v>
      </c>
      <c r="K259">
        <v>2</v>
      </c>
      <c r="L259">
        <v>2400</v>
      </c>
      <c r="M259">
        <v>0</v>
      </c>
      <c r="N259">
        <v>2400</v>
      </c>
      <c r="O259">
        <v>1200</v>
      </c>
    </row>
    <row r="260" spans="1:15" x14ac:dyDescent="0.3">
      <c r="A260">
        <v>259</v>
      </c>
      <c r="B260" s="1">
        <f>DATE(E260, LOOKUP(D260, {"ene","feb","mar","abr","may","jun","jul","ago","sep","oct","nov","dic"}, {1,2,3,4,5,6,7,8,9,10,11,12}), C260)</f>
        <v>45660</v>
      </c>
      <c r="C260">
        <v>3</v>
      </c>
      <c r="D260" t="s">
        <v>14</v>
      </c>
      <c r="E260">
        <v>2025</v>
      </c>
      <c r="F260" t="s">
        <v>15</v>
      </c>
      <c r="G260" t="s">
        <v>24</v>
      </c>
      <c r="H260" t="s">
        <v>23</v>
      </c>
      <c r="I260">
        <v>9</v>
      </c>
      <c r="J260">
        <v>0</v>
      </c>
      <c r="K260">
        <v>9</v>
      </c>
      <c r="L260">
        <v>2700</v>
      </c>
      <c r="M260">
        <v>0</v>
      </c>
      <c r="N260">
        <v>2700</v>
      </c>
      <c r="O260">
        <v>300</v>
      </c>
    </row>
    <row r="261" spans="1:15" x14ac:dyDescent="0.3">
      <c r="A261">
        <v>260</v>
      </c>
      <c r="B261" s="1">
        <f>DATE(E261, LOOKUP(D261, {"ene","feb","mar","abr","may","jun","jul","ago","sep","oct","nov","dic"}, {1,2,3,4,5,6,7,8,9,10,11,12}), C261)</f>
        <v>45660</v>
      </c>
      <c r="C261">
        <v>3</v>
      </c>
      <c r="D261" t="s">
        <v>14</v>
      </c>
      <c r="E261">
        <v>2025</v>
      </c>
      <c r="F261" t="s">
        <v>25</v>
      </c>
      <c r="G261" t="s">
        <v>26</v>
      </c>
      <c r="H261" t="s">
        <v>20</v>
      </c>
      <c r="I261">
        <v>0</v>
      </c>
      <c r="J261">
        <v>12</v>
      </c>
      <c r="K261">
        <v>-12</v>
      </c>
      <c r="L261">
        <v>0</v>
      </c>
      <c r="M261">
        <v>27600</v>
      </c>
      <c r="N261">
        <v>-27600</v>
      </c>
      <c r="O261">
        <v>2300</v>
      </c>
    </row>
    <row r="262" spans="1:15" x14ac:dyDescent="0.3">
      <c r="A262">
        <v>261</v>
      </c>
      <c r="B262" s="1">
        <f>DATE(E262, LOOKUP(D262, {"ene","feb","mar","abr","may","jun","jul","ago","sep","oct","nov","dic"}, {1,2,3,4,5,6,7,8,9,10,11,12}), C262)</f>
        <v>45660</v>
      </c>
      <c r="C262">
        <v>3</v>
      </c>
      <c r="D262" t="s">
        <v>14</v>
      </c>
      <c r="E262">
        <v>2025</v>
      </c>
      <c r="F262" t="s">
        <v>25</v>
      </c>
      <c r="G262" t="s">
        <v>26</v>
      </c>
      <c r="H262" t="s">
        <v>22</v>
      </c>
      <c r="I262">
        <v>0</v>
      </c>
      <c r="J262">
        <v>10</v>
      </c>
      <c r="K262">
        <v>-10</v>
      </c>
      <c r="L262">
        <v>0</v>
      </c>
      <c r="M262">
        <v>4500</v>
      </c>
      <c r="N262">
        <v>-4500</v>
      </c>
      <c r="O262">
        <v>450</v>
      </c>
    </row>
    <row r="263" spans="1:15" x14ac:dyDescent="0.3">
      <c r="A263">
        <v>262</v>
      </c>
      <c r="B263" s="1">
        <f>DATE(E263, LOOKUP(D263, {"ene","feb","mar","abr","may","jun","jul","ago","sep","oct","nov","dic"}, {1,2,3,4,5,6,7,8,9,10,11,12}), C263)</f>
        <v>45660</v>
      </c>
      <c r="C263">
        <v>3</v>
      </c>
      <c r="D263" t="s">
        <v>14</v>
      </c>
      <c r="E263">
        <v>2025</v>
      </c>
      <c r="F263" t="s">
        <v>15</v>
      </c>
      <c r="G263" t="s">
        <v>24</v>
      </c>
      <c r="H263" t="s">
        <v>17</v>
      </c>
      <c r="I263">
        <v>15</v>
      </c>
      <c r="J263">
        <v>0</v>
      </c>
      <c r="K263">
        <v>15</v>
      </c>
      <c r="L263">
        <v>9750</v>
      </c>
      <c r="M263">
        <v>0</v>
      </c>
      <c r="N263">
        <v>9750</v>
      </c>
      <c r="O263">
        <v>650</v>
      </c>
    </row>
    <row r="264" spans="1:15" x14ac:dyDescent="0.3">
      <c r="A264">
        <v>263</v>
      </c>
      <c r="B264" s="1">
        <f>DATE(E264, LOOKUP(D264, {"ene","feb","mar","abr","may","jun","jul","ago","sep","oct","nov","dic"}, {1,2,3,4,5,6,7,8,9,10,11,12}), C264)</f>
        <v>45660</v>
      </c>
      <c r="C264">
        <v>3</v>
      </c>
      <c r="D264" t="s">
        <v>14</v>
      </c>
      <c r="E264">
        <v>2025</v>
      </c>
      <c r="F264" t="s">
        <v>15</v>
      </c>
      <c r="G264" t="s">
        <v>24</v>
      </c>
      <c r="H264" t="s">
        <v>19</v>
      </c>
      <c r="I264">
        <v>3</v>
      </c>
      <c r="J264">
        <v>0</v>
      </c>
      <c r="K264">
        <v>3</v>
      </c>
      <c r="L264">
        <v>3600</v>
      </c>
      <c r="M264">
        <v>0</v>
      </c>
      <c r="N264">
        <v>3600</v>
      </c>
      <c r="O264">
        <v>1200</v>
      </c>
    </row>
    <row r="265" spans="1:15" x14ac:dyDescent="0.3">
      <c r="A265">
        <v>264</v>
      </c>
      <c r="B265" s="1">
        <f>DATE(E265, LOOKUP(D265, {"ene","feb","mar","abr","may","jun","jul","ago","sep","oct","nov","dic"}, {1,2,3,4,5,6,7,8,9,10,11,12}), C265)</f>
        <v>45660</v>
      </c>
      <c r="C265">
        <v>3</v>
      </c>
      <c r="D265" t="s">
        <v>14</v>
      </c>
      <c r="E265">
        <v>2025</v>
      </c>
      <c r="F265" t="s">
        <v>15</v>
      </c>
      <c r="G265" t="s">
        <v>24</v>
      </c>
      <c r="H265" t="s">
        <v>21</v>
      </c>
      <c r="I265">
        <v>7</v>
      </c>
      <c r="J265">
        <v>0</v>
      </c>
      <c r="K265">
        <v>7</v>
      </c>
      <c r="L265">
        <v>350</v>
      </c>
      <c r="M265">
        <v>0</v>
      </c>
      <c r="N265">
        <v>350</v>
      </c>
      <c r="O265">
        <v>50</v>
      </c>
    </row>
    <row r="266" spans="1:15" x14ac:dyDescent="0.3">
      <c r="A266">
        <v>265</v>
      </c>
      <c r="B266" s="1">
        <f>DATE(E266, LOOKUP(D266, {"ene","feb","mar","abr","may","jun","jul","ago","sep","oct","nov","dic"}, {1,2,3,4,5,6,7,8,9,10,11,12}), C266)</f>
        <v>45660</v>
      </c>
      <c r="C266">
        <v>3</v>
      </c>
      <c r="D266" t="s">
        <v>14</v>
      </c>
      <c r="E266">
        <v>2025</v>
      </c>
      <c r="F266" t="s">
        <v>25</v>
      </c>
      <c r="G266" t="s">
        <v>26</v>
      </c>
      <c r="H266" t="s">
        <v>18</v>
      </c>
      <c r="I266">
        <v>0</v>
      </c>
      <c r="J266">
        <v>19</v>
      </c>
      <c r="K266">
        <v>-19</v>
      </c>
      <c r="L266">
        <v>0</v>
      </c>
      <c r="M266">
        <v>28500</v>
      </c>
      <c r="N266">
        <v>-28500</v>
      </c>
      <c r="O266">
        <v>1500</v>
      </c>
    </row>
    <row r="267" spans="1:15" x14ac:dyDescent="0.3">
      <c r="A267">
        <v>266</v>
      </c>
      <c r="B267" s="1">
        <f>DATE(E267, LOOKUP(D267, {"ene","feb","mar","abr","may","jun","jul","ago","sep","oct","nov","dic"}, {1,2,3,4,5,6,7,8,9,10,11,12}), C267)</f>
        <v>45660</v>
      </c>
      <c r="C267">
        <v>3</v>
      </c>
      <c r="D267" t="s">
        <v>14</v>
      </c>
      <c r="E267">
        <v>2025</v>
      </c>
      <c r="F267" t="s">
        <v>15</v>
      </c>
      <c r="G267" t="s">
        <v>24</v>
      </c>
      <c r="H267" t="s">
        <v>23</v>
      </c>
      <c r="I267">
        <v>22</v>
      </c>
      <c r="J267">
        <v>0</v>
      </c>
      <c r="K267">
        <v>22</v>
      </c>
      <c r="L267">
        <v>6600</v>
      </c>
      <c r="M267">
        <v>0</v>
      </c>
      <c r="N267">
        <v>6600</v>
      </c>
      <c r="O267">
        <v>300</v>
      </c>
    </row>
    <row r="268" spans="1:15" x14ac:dyDescent="0.3">
      <c r="A268">
        <v>267</v>
      </c>
      <c r="B268" s="1">
        <f>DATE(E268, LOOKUP(D268, {"ene","feb","mar","abr","may","jun","jul","ago","sep","oct","nov","dic"}, {1,2,3,4,5,6,7,8,9,10,11,12}), C268)</f>
        <v>45660</v>
      </c>
      <c r="C268">
        <v>3</v>
      </c>
      <c r="D268" t="s">
        <v>14</v>
      </c>
      <c r="E268">
        <v>2025</v>
      </c>
      <c r="F268" t="s">
        <v>15</v>
      </c>
      <c r="G268" t="s">
        <v>24</v>
      </c>
      <c r="H268" t="s">
        <v>20</v>
      </c>
      <c r="I268">
        <v>21</v>
      </c>
      <c r="J268">
        <v>0</v>
      </c>
      <c r="K268">
        <v>21</v>
      </c>
      <c r="L268">
        <v>42000</v>
      </c>
      <c r="M268">
        <v>0</v>
      </c>
      <c r="N268">
        <v>42000</v>
      </c>
      <c r="O268">
        <v>2000</v>
      </c>
    </row>
    <row r="269" spans="1:15" x14ac:dyDescent="0.3">
      <c r="A269">
        <v>268</v>
      </c>
      <c r="B269" s="1">
        <f>DATE(E269, LOOKUP(D269, {"ene","feb","mar","abr","may","jun","jul","ago","sep","oct","nov","dic"}, {1,2,3,4,5,6,7,8,9,10,11,12}), C269)</f>
        <v>45660</v>
      </c>
      <c r="C269">
        <v>3</v>
      </c>
      <c r="D269" t="s">
        <v>14</v>
      </c>
      <c r="E269">
        <v>2025</v>
      </c>
      <c r="F269" t="s">
        <v>15</v>
      </c>
      <c r="G269" t="s">
        <v>24</v>
      </c>
      <c r="H269" t="s">
        <v>22</v>
      </c>
      <c r="I269">
        <v>13</v>
      </c>
      <c r="J269">
        <v>0</v>
      </c>
      <c r="K269">
        <v>13</v>
      </c>
      <c r="L269">
        <v>6240</v>
      </c>
      <c r="M269">
        <v>0</v>
      </c>
      <c r="N269">
        <v>6240</v>
      </c>
      <c r="O269">
        <v>480</v>
      </c>
    </row>
    <row r="270" spans="1:15" x14ac:dyDescent="0.3">
      <c r="A270">
        <v>269</v>
      </c>
      <c r="B270" s="1">
        <f>DATE(E270, LOOKUP(D270, {"ene","feb","mar","abr","may","jun","jul","ago","sep","oct","nov","dic"}, {1,2,3,4,5,6,7,8,9,10,11,12}), C270)</f>
        <v>45660</v>
      </c>
      <c r="C270">
        <v>3</v>
      </c>
      <c r="D270" t="s">
        <v>14</v>
      </c>
      <c r="E270">
        <v>2025</v>
      </c>
      <c r="F270" t="s">
        <v>15</v>
      </c>
      <c r="G270" t="s">
        <v>24</v>
      </c>
      <c r="H270" t="s">
        <v>17</v>
      </c>
      <c r="I270">
        <v>6</v>
      </c>
      <c r="J270">
        <v>0</v>
      </c>
      <c r="K270">
        <v>6</v>
      </c>
      <c r="L270">
        <v>3900</v>
      </c>
      <c r="M270">
        <v>0</v>
      </c>
      <c r="N270">
        <v>3900</v>
      </c>
      <c r="O270">
        <v>650</v>
      </c>
    </row>
    <row r="271" spans="1:15" x14ac:dyDescent="0.3">
      <c r="A271">
        <v>270</v>
      </c>
      <c r="B271" s="1">
        <f>DATE(E271, LOOKUP(D271, {"ene","feb","mar","abr","may","jun","jul","ago","sep","oct","nov","dic"}, {1,2,3,4,5,6,7,8,9,10,11,12}), C271)</f>
        <v>45660</v>
      </c>
      <c r="C271">
        <v>3</v>
      </c>
      <c r="D271" t="s">
        <v>14</v>
      </c>
      <c r="E271">
        <v>2025</v>
      </c>
      <c r="F271" t="s">
        <v>15</v>
      </c>
      <c r="G271" t="s">
        <v>24</v>
      </c>
      <c r="H271" t="s">
        <v>19</v>
      </c>
      <c r="I271">
        <v>6</v>
      </c>
      <c r="J271">
        <v>0</v>
      </c>
      <c r="K271">
        <v>6</v>
      </c>
      <c r="L271">
        <v>7200</v>
      </c>
      <c r="M271">
        <v>0</v>
      </c>
      <c r="N271">
        <v>7200</v>
      </c>
      <c r="O271">
        <v>1200</v>
      </c>
    </row>
    <row r="272" spans="1:15" x14ac:dyDescent="0.3">
      <c r="A272">
        <v>271</v>
      </c>
      <c r="B272" s="1">
        <f>DATE(E272, LOOKUP(D272, {"ene","feb","mar","abr","may","jun","jul","ago","sep","oct","nov","dic"}, {1,2,3,4,5,6,7,8,9,10,11,12}), C272)</f>
        <v>45660</v>
      </c>
      <c r="C272">
        <v>3</v>
      </c>
      <c r="D272" t="s">
        <v>14</v>
      </c>
      <c r="E272">
        <v>2025</v>
      </c>
      <c r="F272" t="s">
        <v>25</v>
      </c>
      <c r="G272" t="s">
        <v>26</v>
      </c>
      <c r="H272" t="s">
        <v>21</v>
      </c>
      <c r="I272">
        <v>0</v>
      </c>
      <c r="J272">
        <v>2</v>
      </c>
      <c r="K272">
        <v>-2</v>
      </c>
      <c r="L272">
        <v>0</v>
      </c>
      <c r="M272">
        <v>140</v>
      </c>
      <c r="N272">
        <v>-140</v>
      </c>
      <c r="O272">
        <v>70</v>
      </c>
    </row>
    <row r="273" spans="1:15" x14ac:dyDescent="0.3">
      <c r="A273">
        <v>272</v>
      </c>
      <c r="B273" s="1">
        <f>DATE(E273, LOOKUP(D273, {"ene","feb","mar","abr","may","jun","jul","ago","sep","oct","nov","dic"}, {1,2,3,4,5,6,7,8,9,10,11,12}), C273)</f>
        <v>45660</v>
      </c>
      <c r="C273">
        <v>3</v>
      </c>
      <c r="D273" t="s">
        <v>14</v>
      </c>
      <c r="E273">
        <v>2025</v>
      </c>
      <c r="F273" t="s">
        <v>25</v>
      </c>
      <c r="G273" t="s">
        <v>26</v>
      </c>
      <c r="H273" t="s">
        <v>18</v>
      </c>
      <c r="I273">
        <v>0</v>
      </c>
      <c r="J273">
        <v>19</v>
      </c>
      <c r="K273">
        <v>-19</v>
      </c>
      <c r="L273">
        <v>0</v>
      </c>
      <c r="M273">
        <v>28500</v>
      </c>
      <c r="N273">
        <v>-28500</v>
      </c>
      <c r="O273">
        <v>1500</v>
      </c>
    </row>
    <row r="274" spans="1:15" x14ac:dyDescent="0.3">
      <c r="A274">
        <v>273</v>
      </c>
      <c r="B274" s="1">
        <f>DATE(E274, LOOKUP(D274, {"ene","feb","mar","abr","may","jun","jul","ago","sep","oct","nov","dic"}, {1,2,3,4,5,6,7,8,9,10,11,12}), C274)</f>
        <v>45660</v>
      </c>
      <c r="C274">
        <v>3</v>
      </c>
      <c r="D274" t="s">
        <v>14</v>
      </c>
      <c r="E274">
        <v>2025</v>
      </c>
      <c r="F274" t="s">
        <v>15</v>
      </c>
      <c r="G274" t="s">
        <v>24</v>
      </c>
      <c r="H274" t="s">
        <v>23</v>
      </c>
      <c r="I274">
        <v>21</v>
      </c>
      <c r="J274">
        <v>0</v>
      </c>
      <c r="K274">
        <v>21</v>
      </c>
      <c r="L274">
        <v>6300</v>
      </c>
      <c r="M274">
        <v>0</v>
      </c>
      <c r="N274">
        <v>6300</v>
      </c>
      <c r="O274">
        <v>300</v>
      </c>
    </row>
    <row r="275" spans="1:15" x14ac:dyDescent="0.3">
      <c r="A275">
        <v>274</v>
      </c>
      <c r="B275" s="1">
        <f>DATE(E275, LOOKUP(D275, {"ene","feb","mar","abr","may","jun","jul","ago","sep","oct","nov","dic"}, {1,2,3,4,5,6,7,8,9,10,11,12}), C275)</f>
        <v>45660</v>
      </c>
      <c r="C275">
        <v>3</v>
      </c>
      <c r="D275" t="s">
        <v>14</v>
      </c>
      <c r="E275">
        <v>2025</v>
      </c>
      <c r="F275" t="s">
        <v>25</v>
      </c>
      <c r="G275" t="s">
        <v>26</v>
      </c>
      <c r="H275" t="s">
        <v>20</v>
      </c>
      <c r="I275">
        <v>0</v>
      </c>
      <c r="J275">
        <v>19</v>
      </c>
      <c r="K275">
        <v>-19</v>
      </c>
      <c r="L275">
        <v>0</v>
      </c>
      <c r="M275">
        <v>43700</v>
      </c>
      <c r="N275">
        <v>-43700</v>
      </c>
      <c r="O275">
        <v>2300</v>
      </c>
    </row>
    <row r="276" spans="1:15" x14ac:dyDescent="0.3">
      <c r="A276">
        <v>275</v>
      </c>
      <c r="B276" s="1">
        <f>DATE(E276, LOOKUP(D276, {"ene","feb","mar","abr","may","jun","jul","ago","sep","oct","nov","dic"}, {1,2,3,4,5,6,7,8,9,10,11,12}), C276)</f>
        <v>45660</v>
      </c>
      <c r="C276">
        <v>3</v>
      </c>
      <c r="D276" t="s">
        <v>14</v>
      </c>
      <c r="E276">
        <v>2025</v>
      </c>
      <c r="F276" t="s">
        <v>15</v>
      </c>
      <c r="G276" t="s">
        <v>24</v>
      </c>
      <c r="H276" t="s">
        <v>22</v>
      </c>
      <c r="I276">
        <v>13</v>
      </c>
      <c r="J276">
        <v>0</v>
      </c>
      <c r="K276">
        <v>13</v>
      </c>
      <c r="L276">
        <v>6240</v>
      </c>
      <c r="M276">
        <v>0</v>
      </c>
      <c r="N276">
        <v>6240</v>
      </c>
      <c r="O276">
        <v>480</v>
      </c>
    </row>
    <row r="277" spans="1:15" x14ac:dyDescent="0.3">
      <c r="A277">
        <v>276</v>
      </c>
      <c r="B277" s="1">
        <f>DATE(E277, LOOKUP(D277, {"ene","feb","mar","abr","may","jun","jul","ago","sep","oct","nov","dic"}, {1,2,3,4,5,6,7,8,9,10,11,12}), C277)</f>
        <v>45660</v>
      </c>
      <c r="C277">
        <v>3</v>
      </c>
      <c r="D277" t="s">
        <v>14</v>
      </c>
      <c r="E277">
        <v>2025</v>
      </c>
      <c r="F277" t="s">
        <v>15</v>
      </c>
      <c r="G277" t="s">
        <v>24</v>
      </c>
      <c r="H277" t="s">
        <v>17</v>
      </c>
      <c r="I277">
        <v>21</v>
      </c>
      <c r="J277">
        <v>0</v>
      </c>
      <c r="K277">
        <v>21</v>
      </c>
      <c r="L277">
        <v>13650</v>
      </c>
      <c r="M277">
        <v>0</v>
      </c>
      <c r="N277">
        <v>13650</v>
      </c>
      <c r="O277">
        <v>650</v>
      </c>
    </row>
    <row r="278" spans="1:15" x14ac:dyDescent="0.3">
      <c r="A278">
        <v>277</v>
      </c>
      <c r="B278" s="1">
        <f>DATE(E278, LOOKUP(D278, {"ene","feb","mar","abr","may","jun","jul","ago","sep","oct","nov","dic"}, {1,2,3,4,5,6,7,8,9,10,11,12}), C278)</f>
        <v>45660</v>
      </c>
      <c r="C278">
        <v>3</v>
      </c>
      <c r="D278" t="s">
        <v>14</v>
      </c>
      <c r="E278">
        <v>2025</v>
      </c>
      <c r="F278" t="s">
        <v>25</v>
      </c>
      <c r="G278" t="s">
        <v>26</v>
      </c>
      <c r="H278" t="s">
        <v>19</v>
      </c>
      <c r="I278">
        <v>0</v>
      </c>
      <c r="J278">
        <v>15</v>
      </c>
      <c r="K278">
        <v>-15</v>
      </c>
      <c r="L278">
        <v>0</v>
      </c>
      <c r="M278">
        <v>22500</v>
      </c>
      <c r="N278">
        <v>-22500</v>
      </c>
      <c r="O278">
        <v>1500</v>
      </c>
    </row>
    <row r="279" spans="1:15" x14ac:dyDescent="0.3">
      <c r="A279">
        <v>278</v>
      </c>
      <c r="B279" s="1">
        <f>DATE(E279, LOOKUP(D279, {"ene","feb","mar","abr","may","jun","jul","ago","sep","oct","nov","dic"}, {1,2,3,4,5,6,7,8,9,10,11,12}), C279)</f>
        <v>45660</v>
      </c>
      <c r="C279">
        <v>3</v>
      </c>
      <c r="D279" t="s">
        <v>14</v>
      </c>
      <c r="E279">
        <v>2025</v>
      </c>
      <c r="F279" t="s">
        <v>15</v>
      </c>
      <c r="G279" t="s">
        <v>24</v>
      </c>
      <c r="H279" t="s">
        <v>21</v>
      </c>
      <c r="I279">
        <v>22</v>
      </c>
      <c r="J279">
        <v>0</v>
      </c>
      <c r="K279">
        <v>22</v>
      </c>
      <c r="L279">
        <v>1100</v>
      </c>
      <c r="M279">
        <v>0</v>
      </c>
      <c r="N279">
        <v>1100</v>
      </c>
      <c r="O279">
        <v>50</v>
      </c>
    </row>
    <row r="280" spans="1:15" x14ac:dyDescent="0.3">
      <c r="A280">
        <v>279</v>
      </c>
      <c r="B280" s="1">
        <f>DATE(E280, LOOKUP(D280, {"ene","feb","mar","abr","may","jun","jul","ago","sep","oct","nov","dic"}, {1,2,3,4,5,6,7,8,9,10,11,12}), C280)</f>
        <v>45660</v>
      </c>
      <c r="C280">
        <v>3</v>
      </c>
      <c r="D280" t="s">
        <v>14</v>
      </c>
      <c r="E280">
        <v>2025</v>
      </c>
      <c r="F280" t="s">
        <v>25</v>
      </c>
      <c r="G280" t="s">
        <v>26</v>
      </c>
      <c r="H280" t="s">
        <v>18</v>
      </c>
      <c r="I280">
        <v>0</v>
      </c>
      <c r="J280">
        <v>4</v>
      </c>
      <c r="K280">
        <v>-4</v>
      </c>
      <c r="L280">
        <v>0</v>
      </c>
      <c r="M280">
        <v>6000</v>
      </c>
      <c r="N280">
        <v>-6000</v>
      </c>
      <c r="O280">
        <v>1500</v>
      </c>
    </row>
    <row r="281" spans="1:15" x14ac:dyDescent="0.3">
      <c r="A281">
        <v>280</v>
      </c>
      <c r="B281" s="1">
        <f>DATE(E281, LOOKUP(D281, {"ene","feb","mar","abr","may","jun","jul","ago","sep","oct","nov","dic"}, {1,2,3,4,5,6,7,8,9,10,11,12}), C281)</f>
        <v>45660</v>
      </c>
      <c r="C281">
        <v>3</v>
      </c>
      <c r="D281" t="s">
        <v>14</v>
      </c>
      <c r="E281">
        <v>2025</v>
      </c>
      <c r="F281" t="s">
        <v>25</v>
      </c>
      <c r="G281" t="s">
        <v>26</v>
      </c>
      <c r="H281" t="s">
        <v>23</v>
      </c>
      <c r="I281">
        <v>0</v>
      </c>
      <c r="J281">
        <v>10</v>
      </c>
      <c r="K281">
        <v>-10</v>
      </c>
      <c r="L281">
        <v>0</v>
      </c>
      <c r="M281">
        <v>4000</v>
      </c>
      <c r="N281">
        <v>-4000</v>
      </c>
      <c r="O281">
        <v>400</v>
      </c>
    </row>
    <row r="282" spans="1:15" x14ac:dyDescent="0.3">
      <c r="A282">
        <v>281</v>
      </c>
      <c r="B282" s="1">
        <f>DATE(E282, LOOKUP(D282, {"ene","feb","mar","abr","may","jun","jul","ago","sep","oct","nov","dic"}, {1,2,3,4,5,6,7,8,9,10,11,12}), C282)</f>
        <v>45660</v>
      </c>
      <c r="C282">
        <v>3</v>
      </c>
      <c r="D282" t="s">
        <v>14</v>
      </c>
      <c r="E282">
        <v>2025</v>
      </c>
      <c r="F282" t="s">
        <v>25</v>
      </c>
      <c r="G282" t="s">
        <v>26</v>
      </c>
      <c r="H282" t="s">
        <v>20</v>
      </c>
      <c r="I282">
        <v>0</v>
      </c>
      <c r="J282">
        <v>19</v>
      </c>
      <c r="K282">
        <v>-19</v>
      </c>
      <c r="L282">
        <v>0</v>
      </c>
      <c r="M282">
        <v>43700</v>
      </c>
      <c r="N282">
        <v>-43700</v>
      </c>
      <c r="O282">
        <v>2300</v>
      </c>
    </row>
    <row r="283" spans="1:15" x14ac:dyDescent="0.3">
      <c r="A283">
        <v>282</v>
      </c>
      <c r="B283" s="1">
        <f>DATE(E283, LOOKUP(D283, {"ene","feb","mar","abr","may","jun","jul","ago","sep","oct","nov","dic"}, {1,2,3,4,5,6,7,8,9,10,11,12}), C283)</f>
        <v>45660</v>
      </c>
      <c r="C283">
        <v>3</v>
      </c>
      <c r="D283" t="s">
        <v>14</v>
      </c>
      <c r="E283">
        <v>2025</v>
      </c>
      <c r="F283" t="s">
        <v>25</v>
      </c>
      <c r="G283" t="s">
        <v>26</v>
      </c>
      <c r="H283" t="s">
        <v>22</v>
      </c>
      <c r="I283">
        <v>0</v>
      </c>
      <c r="J283">
        <v>1</v>
      </c>
      <c r="K283">
        <v>-1</v>
      </c>
      <c r="L283">
        <v>0</v>
      </c>
      <c r="M283">
        <v>450</v>
      </c>
      <c r="N283">
        <v>-450</v>
      </c>
      <c r="O283">
        <v>450</v>
      </c>
    </row>
    <row r="284" spans="1:15" x14ac:dyDescent="0.3">
      <c r="A284">
        <v>283</v>
      </c>
      <c r="B284" s="1">
        <f>DATE(E284, LOOKUP(D284, {"ene","feb","mar","abr","may","jun","jul","ago","sep","oct","nov","dic"}, {1,2,3,4,5,6,7,8,9,10,11,12}), C284)</f>
        <v>45660</v>
      </c>
      <c r="C284">
        <v>3</v>
      </c>
      <c r="D284" t="s">
        <v>14</v>
      </c>
      <c r="E284">
        <v>2025</v>
      </c>
      <c r="F284" t="s">
        <v>15</v>
      </c>
      <c r="G284" t="s">
        <v>24</v>
      </c>
      <c r="H284" t="s">
        <v>17</v>
      </c>
      <c r="I284">
        <v>20</v>
      </c>
      <c r="J284">
        <v>0</v>
      </c>
      <c r="K284">
        <v>20</v>
      </c>
      <c r="L284">
        <v>13000</v>
      </c>
      <c r="M284">
        <v>0</v>
      </c>
      <c r="N284">
        <v>13000</v>
      </c>
      <c r="O284">
        <v>650</v>
      </c>
    </row>
    <row r="285" spans="1:15" x14ac:dyDescent="0.3">
      <c r="A285">
        <v>284</v>
      </c>
      <c r="B285" s="1">
        <f>DATE(E285, LOOKUP(D285, {"ene","feb","mar","abr","may","jun","jul","ago","sep","oct","nov","dic"}, {1,2,3,4,5,6,7,8,9,10,11,12}), C285)</f>
        <v>45660</v>
      </c>
      <c r="C285">
        <v>3</v>
      </c>
      <c r="D285" t="s">
        <v>14</v>
      </c>
      <c r="E285">
        <v>2025</v>
      </c>
      <c r="F285" t="s">
        <v>15</v>
      </c>
      <c r="G285" t="s">
        <v>24</v>
      </c>
      <c r="H285" t="s">
        <v>19</v>
      </c>
      <c r="I285">
        <v>12</v>
      </c>
      <c r="J285">
        <v>0</v>
      </c>
      <c r="K285">
        <v>12</v>
      </c>
      <c r="L285">
        <v>14400</v>
      </c>
      <c r="M285">
        <v>0</v>
      </c>
      <c r="N285">
        <v>14400</v>
      </c>
      <c r="O285">
        <v>1200</v>
      </c>
    </row>
    <row r="286" spans="1:15" x14ac:dyDescent="0.3">
      <c r="A286">
        <v>285</v>
      </c>
      <c r="B286" s="1">
        <f>DATE(E286, LOOKUP(D286, {"ene","feb","mar","abr","may","jun","jul","ago","sep","oct","nov","dic"}, {1,2,3,4,5,6,7,8,9,10,11,12}), C286)</f>
        <v>45660</v>
      </c>
      <c r="C286">
        <v>3</v>
      </c>
      <c r="D286" t="s">
        <v>14</v>
      </c>
      <c r="E286">
        <v>2025</v>
      </c>
      <c r="F286" t="s">
        <v>25</v>
      </c>
      <c r="G286" t="s">
        <v>26</v>
      </c>
      <c r="H286" t="s">
        <v>21</v>
      </c>
      <c r="I286">
        <v>0</v>
      </c>
      <c r="J286">
        <v>19</v>
      </c>
      <c r="K286">
        <v>-19</v>
      </c>
      <c r="L286">
        <v>0</v>
      </c>
      <c r="M286">
        <v>1330</v>
      </c>
      <c r="N286">
        <v>-1330</v>
      </c>
      <c r="O286">
        <v>70</v>
      </c>
    </row>
    <row r="287" spans="1:15" x14ac:dyDescent="0.3">
      <c r="A287">
        <v>286</v>
      </c>
      <c r="B287" s="1">
        <f>DATE(E287, LOOKUP(D287, {"ene","feb","mar","abr","may","jun","jul","ago","sep","oct","nov","dic"}, {1,2,3,4,5,6,7,8,9,10,11,12}), C287)</f>
        <v>45660</v>
      </c>
      <c r="C287">
        <v>3</v>
      </c>
      <c r="D287" t="s">
        <v>14</v>
      </c>
      <c r="E287">
        <v>2025</v>
      </c>
      <c r="F287" t="s">
        <v>15</v>
      </c>
      <c r="G287" t="s">
        <v>24</v>
      </c>
      <c r="H287" t="s">
        <v>18</v>
      </c>
      <c r="I287">
        <v>21</v>
      </c>
      <c r="J287">
        <v>0</v>
      </c>
      <c r="K287">
        <v>21</v>
      </c>
      <c r="L287">
        <v>25200</v>
      </c>
      <c r="M287">
        <v>0</v>
      </c>
      <c r="N287">
        <v>25200</v>
      </c>
      <c r="O287">
        <v>1200</v>
      </c>
    </row>
    <row r="288" spans="1:15" x14ac:dyDescent="0.3">
      <c r="A288">
        <v>287</v>
      </c>
      <c r="B288" s="1">
        <f>DATE(E288, LOOKUP(D288, {"ene","feb","mar","abr","may","jun","jul","ago","sep","oct","nov","dic"}, {1,2,3,4,5,6,7,8,9,10,11,12}), C288)</f>
        <v>45660</v>
      </c>
      <c r="C288">
        <v>3</v>
      </c>
      <c r="D288" t="s">
        <v>14</v>
      </c>
      <c r="E288">
        <v>2025</v>
      </c>
      <c r="F288" t="s">
        <v>15</v>
      </c>
      <c r="G288" t="s">
        <v>24</v>
      </c>
      <c r="H288" t="s">
        <v>23</v>
      </c>
      <c r="I288">
        <v>3</v>
      </c>
      <c r="J288">
        <v>0</v>
      </c>
      <c r="K288">
        <v>3</v>
      </c>
      <c r="L288">
        <v>900</v>
      </c>
      <c r="M288">
        <v>0</v>
      </c>
      <c r="N288">
        <v>900</v>
      </c>
      <c r="O288">
        <v>300</v>
      </c>
    </row>
    <row r="289" spans="1:15" x14ac:dyDescent="0.3">
      <c r="A289">
        <v>288</v>
      </c>
      <c r="B289" s="1">
        <f>DATE(E289, LOOKUP(D289, {"ene","feb","mar","abr","may","jun","jul","ago","sep","oct","nov","dic"}, {1,2,3,4,5,6,7,8,9,10,11,12}), C289)</f>
        <v>45660</v>
      </c>
      <c r="C289">
        <v>3</v>
      </c>
      <c r="D289" t="s">
        <v>14</v>
      </c>
      <c r="E289">
        <v>2025</v>
      </c>
      <c r="F289" t="s">
        <v>15</v>
      </c>
      <c r="G289" t="s">
        <v>24</v>
      </c>
      <c r="H289" t="s">
        <v>20</v>
      </c>
      <c r="I289">
        <v>10</v>
      </c>
      <c r="J289">
        <v>0</v>
      </c>
      <c r="K289">
        <v>10</v>
      </c>
      <c r="L289">
        <v>20000</v>
      </c>
      <c r="M289">
        <v>0</v>
      </c>
      <c r="N289">
        <v>20000</v>
      </c>
      <c r="O289">
        <v>2000</v>
      </c>
    </row>
    <row r="290" spans="1:15" x14ac:dyDescent="0.3">
      <c r="A290">
        <v>289</v>
      </c>
      <c r="B290" s="1">
        <f>DATE(E290, LOOKUP(D290, {"ene","feb","mar","abr","may","jun","jul","ago","sep","oct","nov","dic"}, {1,2,3,4,5,6,7,8,9,10,11,12}), C290)</f>
        <v>45660</v>
      </c>
      <c r="C290">
        <v>3</v>
      </c>
      <c r="D290" t="s">
        <v>14</v>
      </c>
      <c r="E290">
        <v>2025</v>
      </c>
      <c r="F290" t="s">
        <v>25</v>
      </c>
      <c r="G290" t="s">
        <v>26</v>
      </c>
      <c r="H290" t="s">
        <v>22</v>
      </c>
      <c r="I290">
        <v>0</v>
      </c>
      <c r="J290">
        <v>19</v>
      </c>
      <c r="K290">
        <v>-19</v>
      </c>
      <c r="L290">
        <v>0</v>
      </c>
      <c r="M290">
        <v>8550</v>
      </c>
      <c r="N290">
        <v>-8550</v>
      </c>
      <c r="O290">
        <v>450</v>
      </c>
    </row>
    <row r="291" spans="1:15" x14ac:dyDescent="0.3">
      <c r="A291">
        <v>290</v>
      </c>
      <c r="B291" s="1">
        <f>DATE(E291, LOOKUP(D291, {"ene","feb","mar","abr","may","jun","jul","ago","sep","oct","nov","dic"}, {1,2,3,4,5,6,7,8,9,10,11,12}), C291)</f>
        <v>45660</v>
      </c>
      <c r="C291">
        <v>3</v>
      </c>
      <c r="D291" t="s">
        <v>14</v>
      </c>
      <c r="E291">
        <v>2025</v>
      </c>
      <c r="F291" t="s">
        <v>25</v>
      </c>
      <c r="G291" t="s">
        <v>26</v>
      </c>
      <c r="H291" t="s">
        <v>17</v>
      </c>
      <c r="I291">
        <v>0</v>
      </c>
      <c r="J291">
        <v>14</v>
      </c>
      <c r="K291">
        <v>-14</v>
      </c>
      <c r="L291">
        <v>0</v>
      </c>
      <c r="M291">
        <v>10500</v>
      </c>
      <c r="N291">
        <v>-10500</v>
      </c>
      <c r="O291">
        <v>750</v>
      </c>
    </row>
    <row r="292" spans="1:15" x14ac:dyDescent="0.3">
      <c r="A292">
        <v>291</v>
      </c>
      <c r="B292" s="1">
        <f>DATE(E292, LOOKUP(D292, {"ene","feb","mar","abr","may","jun","jul","ago","sep","oct","nov","dic"}, {1,2,3,4,5,6,7,8,9,10,11,12}), C292)</f>
        <v>45660</v>
      </c>
      <c r="C292">
        <v>3</v>
      </c>
      <c r="D292" t="s">
        <v>14</v>
      </c>
      <c r="E292">
        <v>2025</v>
      </c>
      <c r="F292" t="s">
        <v>25</v>
      </c>
      <c r="G292" t="s">
        <v>26</v>
      </c>
      <c r="H292" t="s">
        <v>19</v>
      </c>
      <c r="I292">
        <v>0</v>
      </c>
      <c r="J292">
        <v>18</v>
      </c>
      <c r="K292">
        <v>-18</v>
      </c>
      <c r="L292">
        <v>0</v>
      </c>
      <c r="M292">
        <v>27000</v>
      </c>
      <c r="N292">
        <v>-27000</v>
      </c>
      <c r="O292">
        <v>1500</v>
      </c>
    </row>
    <row r="293" spans="1:15" x14ac:dyDescent="0.3">
      <c r="A293">
        <v>292</v>
      </c>
      <c r="B293" s="1">
        <f>DATE(E293, LOOKUP(D293, {"ene","feb","mar","abr","may","jun","jul","ago","sep","oct","nov","dic"}, {1,2,3,4,5,6,7,8,9,10,11,12}), C293)</f>
        <v>45660</v>
      </c>
      <c r="C293">
        <v>3</v>
      </c>
      <c r="D293" t="s">
        <v>14</v>
      </c>
      <c r="E293">
        <v>2025</v>
      </c>
      <c r="F293" t="s">
        <v>25</v>
      </c>
      <c r="G293" t="s">
        <v>26</v>
      </c>
      <c r="H293" t="s">
        <v>21</v>
      </c>
      <c r="I293">
        <v>0</v>
      </c>
      <c r="J293">
        <v>4</v>
      </c>
      <c r="K293">
        <v>-4</v>
      </c>
      <c r="L293">
        <v>0</v>
      </c>
      <c r="M293">
        <v>280</v>
      </c>
      <c r="N293">
        <v>-280</v>
      </c>
      <c r="O293">
        <v>70</v>
      </c>
    </row>
    <row r="294" spans="1:15" x14ac:dyDescent="0.3">
      <c r="A294">
        <v>293</v>
      </c>
      <c r="B294" s="1">
        <f>DATE(E294, LOOKUP(D294, {"ene","feb","mar","abr","may","jun","jul","ago","sep","oct","nov","dic"}, {1,2,3,4,5,6,7,8,9,10,11,12}), C294)</f>
        <v>45660</v>
      </c>
      <c r="C294">
        <v>3</v>
      </c>
      <c r="D294" t="s">
        <v>14</v>
      </c>
      <c r="E294">
        <v>2025</v>
      </c>
      <c r="F294" t="s">
        <v>15</v>
      </c>
      <c r="G294" t="s">
        <v>24</v>
      </c>
      <c r="H294" t="s">
        <v>18</v>
      </c>
      <c r="I294">
        <v>12</v>
      </c>
      <c r="J294">
        <v>0</v>
      </c>
      <c r="K294">
        <v>12</v>
      </c>
      <c r="L294">
        <v>14400</v>
      </c>
      <c r="M294">
        <v>0</v>
      </c>
      <c r="N294">
        <v>14400</v>
      </c>
      <c r="O294">
        <v>1200</v>
      </c>
    </row>
    <row r="295" spans="1:15" x14ac:dyDescent="0.3">
      <c r="A295">
        <v>294</v>
      </c>
      <c r="B295" s="1">
        <f>DATE(E295, LOOKUP(D295, {"ene","feb","mar","abr","may","jun","jul","ago","sep","oct","nov","dic"}, {1,2,3,4,5,6,7,8,9,10,11,12}), C295)</f>
        <v>45660</v>
      </c>
      <c r="C295">
        <v>3</v>
      </c>
      <c r="D295" t="s">
        <v>14</v>
      </c>
      <c r="E295">
        <v>2025</v>
      </c>
      <c r="F295" t="s">
        <v>25</v>
      </c>
      <c r="G295" t="s">
        <v>26</v>
      </c>
      <c r="H295" t="s">
        <v>23</v>
      </c>
      <c r="I295">
        <v>0</v>
      </c>
      <c r="J295">
        <v>17</v>
      </c>
      <c r="K295">
        <v>-17</v>
      </c>
      <c r="L295">
        <v>0</v>
      </c>
      <c r="M295">
        <v>6800</v>
      </c>
      <c r="N295">
        <v>-6800</v>
      </c>
      <c r="O295">
        <v>400</v>
      </c>
    </row>
    <row r="296" spans="1:15" x14ac:dyDescent="0.3">
      <c r="A296">
        <v>295</v>
      </c>
      <c r="B296" s="1">
        <f>DATE(E296, LOOKUP(D296, {"ene","feb","mar","abr","may","jun","jul","ago","sep","oct","nov","dic"}, {1,2,3,4,5,6,7,8,9,10,11,12}), C296)</f>
        <v>45660</v>
      </c>
      <c r="C296">
        <v>3</v>
      </c>
      <c r="D296" t="s">
        <v>14</v>
      </c>
      <c r="E296">
        <v>2025</v>
      </c>
      <c r="F296" t="s">
        <v>15</v>
      </c>
      <c r="G296" t="s">
        <v>24</v>
      </c>
      <c r="H296" t="s">
        <v>20</v>
      </c>
      <c r="I296">
        <v>15</v>
      </c>
      <c r="J296">
        <v>0</v>
      </c>
      <c r="K296">
        <v>15</v>
      </c>
      <c r="L296">
        <v>30000</v>
      </c>
      <c r="M296">
        <v>0</v>
      </c>
      <c r="N296">
        <v>30000</v>
      </c>
      <c r="O296">
        <v>2000</v>
      </c>
    </row>
    <row r="297" spans="1:15" x14ac:dyDescent="0.3">
      <c r="A297">
        <v>296</v>
      </c>
      <c r="B297" s="1">
        <f>DATE(E297, LOOKUP(D297, {"ene","feb","mar","abr","may","jun","jul","ago","sep","oct","nov","dic"}, {1,2,3,4,5,6,7,8,9,10,11,12}), C297)</f>
        <v>45660</v>
      </c>
      <c r="C297">
        <v>3</v>
      </c>
      <c r="D297" t="s">
        <v>14</v>
      </c>
      <c r="E297">
        <v>2025</v>
      </c>
      <c r="F297" t="s">
        <v>15</v>
      </c>
      <c r="G297" t="s">
        <v>24</v>
      </c>
      <c r="H297" t="s">
        <v>22</v>
      </c>
      <c r="I297">
        <v>15</v>
      </c>
      <c r="J297">
        <v>0</v>
      </c>
      <c r="K297">
        <v>15</v>
      </c>
      <c r="L297">
        <v>7200</v>
      </c>
      <c r="M297">
        <v>0</v>
      </c>
      <c r="N297">
        <v>7200</v>
      </c>
      <c r="O297">
        <v>480</v>
      </c>
    </row>
    <row r="298" spans="1:15" x14ac:dyDescent="0.3">
      <c r="A298">
        <v>297</v>
      </c>
      <c r="B298" s="1">
        <f>DATE(E298, LOOKUP(D298, {"ene","feb","mar","abr","may","jun","jul","ago","sep","oct","nov","dic"}, {1,2,3,4,5,6,7,8,9,10,11,12}), C298)</f>
        <v>45660</v>
      </c>
      <c r="C298">
        <v>3</v>
      </c>
      <c r="D298" t="s">
        <v>14</v>
      </c>
      <c r="E298">
        <v>2025</v>
      </c>
      <c r="F298" t="s">
        <v>25</v>
      </c>
      <c r="G298" t="s">
        <v>26</v>
      </c>
      <c r="H298" t="s">
        <v>17</v>
      </c>
      <c r="I298">
        <v>0</v>
      </c>
      <c r="J298">
        <v>10</v>
      </c>
      <c r="K298">
        <v>-10</v>
      </c>
      <c r="L298">
        <v>0</v>
      </c>
      <c r="M298">
        <v>7500</v>
      </c>
      <c r="N298">
        <v>-7500</v>
      </c>
      <c r="O298">
        <v>750</v>
      </c>
    </row>
    <row r="299" spans="1:15" x14ac:dyDescent="0.3">
      <c r="A299">
        <v>298</v>
      </c>
      <c r="B299" s="1">
        <f>DATE(E299, LOOKUP(D299, {"ene","feb","mar","abr","may","jun","jul","ago","sep","oct","nov","dic"}, {1,2,3,4,5,6,7,8,9,10,11,12}), C299)</f>
        <v>45660</v>
      </c>
      <c r="C299">
        <v>3</v>
      </c>
      <c r="D299" t="s">
        <v>14</v>
      </c>
      <c r="E299">
        <v>2025</v>
      </c>
      <c r="F299" t="s">
        <v>15</v>
      </c>
      <c r="G299" t="s">
        <v>24</v>
      </c>
      <c r="H299" t="s">
        <v>19</v>
      </c>
      <c r="I299">
        <v>16</v>
      </c>
      <c r="J299">
        <v>0</v>
      </c>
      <c r="K299">
        <v>16</v>
      </c>
      <c r="L299">
        <v>19200</v>
      </c>
      <c r="M299">
        <v>0</v>
      </c>
      <c r="N299">
        <v>19200</v>
      </c>
      <c r="O299">
        <v>1200</v>
      </c>
    </row>
    <row r="300" spans="1:15" x14ac:dyDescent="0.3">
      <c r="A300">
        <v>299</v>
      </c>
      <c r="B300" s="1">
        <f>DATE(E300, LOOKUP(D300, {"ene","feb","mar","abr","may","jun","jul","ago","sep","oct","nov","dic"}, {1,2,3,4,5,6,7,8,9,10,11,12}), C300)</f>
        <v>45660</v>
      </c>
      <c r="C300">
        <v>3</v>
      </c>
      <c r="D300" t="s">
        <v>14</v>
      </c>
      <c r="E300">
        <v>2025</v>
      </c>
      <c r="F300" t="s">
        <v>25</v>
      </c>
      <c r="G300" t="s">
        <v>26</v>
      </c>
      <c r="H300" t="s">
        <v>21</v>
      </c>
      <c r="I300">
        <v>0</v>
      </c>
      <c r="J300">
        <v>19</v>
      </c>
      <c r="K300">
        <v>-19</v>
      </c>
      <c r="L300">
        <v>0</v>
      </c>
      <c r="M300">
        <v>1330</v>
      </c>
      <c r="N300">
        <v>-1330</v>
      </c>
      <c r="O300">
        <v>70</v>
      </c>
    </row>
    <row r="301" spans="1:15" x14ac:dyDescent="0.3">
      <c r="A301">
        <v>300</v>
      </c>
      <c r="B301" s="1">
        <f>DATE(E301, LOOKUP(D301, {"ene","feb","mar","abr","may","jun","jul","ago","sep","oct","nov","dic"}, {1,2,3,4,5,6,7,8,9,10,11,12}), C301)</f>
        <v>45660</v>
      </c>
      <c r="C301">
        <v>3</v>
      </c>
      <c r="D301" t="s">
        <v>14</v>
      </c>
      <c r="E301">
        <v>2025</v>
      </c>
      <c r="F301" t="s">
        <v>25</v>
      </c>
      <c r="G301" t="s">
        <v>26</v>
      </c>
      <c r="H301" t="s">
        <v>18</v>
      </c>
      <c r="I301">
        <v>0</v>
      </c>
      <c r="J301">
        <v>20</v>
      </c>
      <c r="K301">
        <v>-20</v>
      </c>
      <c r="L301">
        <v>0</v>
      </c>
      <c r="M301">
        <v>30000</v>
      </c>
      <c r="N301">
        <v>-30000</v>
      </c>
      <c r="O301">
        <v>1500</v>
      </c>
    </row>
    <row r="302" spans="1:15" x14ac:dyDescent="0.3">
      <c r="A302">
        <v>301</v>
      </c>
      <c r="B302" s="1">
        <f>DATE(E302, LOOKUP(D302, {"ene","feb","mar","abr","may","jun","jul","ago","sep","oct","nov","dic"}, {1,2,3,4,5,6,7,8,9,10,11,12}), C302)</f>
        <v>45660</v>
      </c>
      <c r="C302">
        <v>3</v>
      </c>
      <c r="D302" t="s">
        <v>14</v>
      </c>
      <c r="E302">
        <v>2025</v>
      </c>
      <c r="F302" t="s">
        <v>25</v>
      </c>
      <c r="G302" t="s">
        <v>26</v>
      </c>
      <c r="H302" t="s">
        <v>23</v>
      </c>
      <c r="I302">
        <v>0</v>
      </c>
      <c r="J302">
        <v>14</v>
      </c>
      <c r="K302">
        <v>-14</v>
      </c>
      <c r="L302">
        <v>0</v>
      </c>
      <c r="M302">
        <v>5600</v>
      </c>
      <c r="N302">
        <v>-5600</v>
      </c>
      <c r="O302">
        <v>400</v>
      </c>
    </row>
    <row r="303" spans="1:15" x14ac:dyDescent="0.3">
      <c r="A303">
        <v>302</v>
      </c>
      <c r="B303" s="1">
        <f>DATE(E303, LOOKUP(D303, {"ene","feb","mar","abr","may","jun","jul","ago","sep","oct","nov","dic"}, {1,2,3,4,5,6,7,8,9,10,11,12}), C303)</f>
        <v>45660</v>
      </c>
      <c r="C303">
        <v>3</v>
      </c>
      <c r="D303" t="s">
        <v>14</v>
      </c>
      <c r="E303">
        <v>2025</v>
      </c>
      <c r="F303" t="s">
        <v>25</v>
      </c>
      <c r="G303" t="s">
        <v>26</v>
      </c>
      <c r="H303" t="s">
        <v>20</v>
      </c>
      <c r="I303">
        <v>0</v>
      </c>
      <c r="J303">
        <v>19</v>
      </c>
      <c r="K303">
        <v>-19</v>
      </c>
      <c r="L303">
        <v>0</v>
      </c>
      <c r="M303">
        <v>43700</v>
      </c>
      <c r="N303">
        <v>-43700</v>
      </c>
      <c r="O303">
        <v>2300</v>
      </c>
    </row>
    <row r="304" spans="1:15" x14ac:dyDescent="0.3">
      <c r="A304">
        <v>303</v>
      </c>
      <c r="B304" s="1">
        <f>DATE(E304, LOOKUP(D304, {"ene","feb","mar","abr","may","jun","jul","ago","sep","oct","nov","dic"}, {1,2,3,4,5,6,7,8,9,10,11,12}), C304)</f>
        <v>45660</v>
      </c>
      <c r="C304">
        <v>3</v>
      </c>
      <c r="D304" t="s">
        <v>14</v>
      </c>
      <c r="E304">
        <v>2025</v>
      </c>
      <c r="F304" t="s">
        <v>15</v>
      </c>
      <c r="G304" t="s">
        <v>24</v>
      </c>
      <c r="H304" t="s">
        <v>22</v>
      </c>
      <c r="I304">
        <v>4</v>
      </c>
      <c r="J304">
        <v>0</v>
      </c>
      <c r="K304">
        <v>4</v>
      </c>
      <c r="L304">
        <v>1920</v>
      </c>
      <c r="M304">
        <v>0</v>
      </c>
      <c r="N304">
        <v>1920</v>
      </c>
      <c r="O304">
        <v>480</v>
      </c>
    </row>
    <row r="305" spans="1:15" x14ac:dyDescent="0.3">
      <c r="A305">
        <v>304</v>
      </c>
      <c r="B305" s="1">
        <f>DATE(E305, LOOKUP(D305, {"ene","feb","mar","abr","may","jun","jul","ago","sep","oct","nov","dic"}, {1,2,3,4,5,6,7,8,9,10,11,12}), C305)</f>
        <v>45660</v>
      </c>
      <c r="C305">
        <v>3</v>
      </c>
      <c r="D305" t="s">
        <v>14</v>
      </c>
      <c r="E305">
        <v>2025</v>
      </c>
      <c r="F305" t="s">
        <v>25</v>
      </c>
      <c r="G305" t="s">
        <v>26</v>
      </c>
      <c r="H305" t="s">
        <v>17</v>
      </c>
      <c r="I305">
        <v>0</v>
      </c>
      <c r="J305">
        <v>19</v>
      </c>
      <c r="K305">
        <v>-19</v>
      </c>
      <c r="L305">
        <v>0</v>
      </c>
      <c r="M305">
        <v>14250</v>
      </c>
      <c r="N305">
        <v>-14250</v>
      </c>
      <c r="O305">
        <v>750</v>
      </c>
    </row>
    <row r="306" spans="1:15" x14ac:dyDescent="0.3">
      <c r="A306">
        <v>305</v>
      </c>
      <c r="B306" s="1">
        <f>DATE(E306, LOOKUP(D306, {"ene","feb","mar","abr","may","jun","jul","ago","sep","oct","nov","dic"}, {1,2,3,4,5,6,7,8,9,10,11,12}), C306)</f>
        <v>45660</v>
      </c>
      <c r="C306">
        <v>3</v>
      </c>
      <c r="D306" t="s">
        <v>14</v>
      </c>
      <c r="E306">
        <v>2025</v>
      </c>
      <c r="F306" t="s">
        <v>25</v>
      </c>
      <c r="G306" t="s">
        <v>26</v>
      </c>
      <c r="H306" t="s">
        <v>19</v>
      </c>
      <c r="I306">
        <v>0</v>
      </c>
      <c r="J306">
        <v>19</v>
      </c>
      <c r="K306">
        <v>-19</v>
      </c>
      <c r="L306">
        <v>0</v>
      </c>
      <c r="M306">
        <v>28500</v>
      </c>
      <c r="N306">
        <v>-28500</v>
      </c>
      <c r="O306">
        <v>1500</v>
      </c>
    </row>
    <row r="307" spans="1:15" x14ac:dyDescent="0.3">
      <c r="A307">
        <v>306</v>
      </c>
      <c r="B307" s="1">
        <f>DATE(E307, LOOKUP(D307, {"ene","feb","mar","abr","may","jun","jul","ago","sep","oct","nov","dic"}, {1,2,3,4,5,6,7,8,9,10,11,12}), C307)</f>
        <v>45660</v>
      </c>
      <c r="C307">
        <v>3</v>
      </c>
      <c r="D307" t="s">
        <v>14</v>
      </c>
      <c r="E307">
        <v>2025</v>
      </c>
      <c r="F307" t="s">
        <v>25</v>
      </c>
      <c r="G307" t="s">
        <v>26</v>
      </c>
      <c r="H307" t="s">
        <v>21</v>
      </c>
      <c r="I307">
        <v>0</v>
      </c>
      <c r="J307">
        <v>19</v>
      </c>
      <c r="K307">
        <v>-19</v>
      </c>
      <c r="L307">
        <v>0</v>
      </c>
      <c r="M307">
        <v>1330</v>
      </c>
      <c r="N307">
        <v>-1330</v>
      </c>
      <c r="O307">
        <v>70</v>
      </c>
    </row>
    <row r="308" spans="1:15" x14ac:dyDescent="0.3">
      <c r="A308">
        <v>307</v>
      </c>
      <c r="B308" s="1">
        <f>DATE(E308, LOOKUP(D308, {"ene","feb","mar","abr","may","jun","jul","ago","sep","oct","nov","dic"}, {1,2,3,4,5,6,7,8,9,10,11,12}), C308)</f>
        <v>45660</v>
      </c>
      <c r="C308">
        <v>3</v>
      </c>
      <c r="D308" t="s">
        <v>14</v>
      </c>
      <c r="E308">
        <v>2025</v>
      </c>
      <c r="F308" t="s">
        <v>15</v>
      </c>
      <c r="G308" t="s">
        <v>24</v>
      </c>
      <c r="H308" t="s">
        <v>18</v>
      </c>
      <c r="I308">
        <v>6</v>
      </c>
      <c r="J308">
        <v>0</v>
      </c>
      <c r="K308">
        <v>6</v>
      </c>
      <c r="L308">
        <v>7200</v>
      </c>
      <c r="M308">
        <v>0</v>
      </c>
      <c r="N308">
        <v>7200</v>
      </c>
      <c r="O308">
        <v>1200</v>
      </c>
    </row>
    <row r="309" spans="1:15" x14ac:dyDescent="0.3">
      <c r="A309">
        <v>308</v>
      </c>
      <c r="B309" s="1">
        <f>DATE(E309, LOOKUP(D309, {"ene","feb","mar","abr","may","jun","jul","ago","sep","oct","nov","dic"}, {1,2,3,4,5,6,7,8,9,10,11,12}), C309)</f>
        <v>45660</v>
      </c>
      <c r="C309">
        <v>3</v>
      </c>
      <c r="D309" t="s">
        <v>14</v>
      </c>
      <c r="E309">
        <v>2025</v>
      </c>
      <c r="F309" t="s">
        <v>15</v>
      </c>
      <c r="G309" t="s">
        <v>24</v>
      </c>
      <c r="H309" t="s">
        <v>23</v>
      </c>
      <c r="I309">
        <v>6</v>
      </c>
      <c r="J309">
        <v>0</v>
      </c>
      <c r="K309">
        <v>6</v>
      </c>
      <c r="L309">
        <v>1800</v>
      </c>
      <c r="M309">
        <v>0</v>
      </c>
      <c r="N309">
        <v>1800</v>
      </c>
      <c r="O309">
        <v>300</v>
      </c>
    </row>
    <row r="310" spans="1:15" x14ac:dyDescent="0.3">
      <c r="A310">
        <v>309</v>
      </c>
      <c r="B310" s="1">
        <f>DATE(E310, LOOKUP(D310, {"ene","feb","mar","abr","may","jun","jul","ago","sep","oct","nov","dic"}, {1,2,3,4,5,6,7,8,9,10,11,12}), C310)</f>
        <v>45660</v>
      </c>
      <c r="C310">
        <v>3</v>
      </c>
      <c r="D310" t="s">
        <v>14</v>
      </c>
      <c r="E310">
        <v>2025</v>
      </c>
      <c r="F310" t="s">
        <v>25</v>
      </c>
      <c r="G310" t="s">
        <v>26</v>
      </c>
      <c r="H310" t="s">
        <v>20</v>
      </c>
      <c r="I310">
        <v>0</v>
      </c>
      <c r="J310">
        <v>3</v>
      </c>
      <c r="K310">
        <v>-3</v>
      </c>
      <c r="L310">
        <v>0</v>
      </c>
      <c r="M310">
        <v>6900</v>
      </c>
      <c r="N310">
        <v>-6900</v>
      </c>
      <c r="O310">
        <v>2300</v>
      </c>
    </row>
    <row r="311" spans="1:15" x14ac:dyDescent="0.3">
      <c r="A311">
        <v>310</v>
      </c>
      <c r="B311" s="1">
        <f>DATE(E311, LOOKUP(D311, {"ene","feb","mar","abr","may","jun","jul","ago","sep","oct","nov","dic"}, {1,2,3,4,5,6,7,8,9,10,11,12}), C311)</f>
        <v>45660</v>
      </c>
      <c r="C311">
        <v>3</v>
      </c>
      <c r="D311" t="s">
        <v>14</v>
      </c>
      <c r="E311">
        <v>2025</v>
      </c>
      <c r="F311" t="s">
        <v>25</v>
      </c>
      <c r="G311" t="s">
        <v>26</v>
      </c>
      <c r="H311" t="s">
        <v>22</v>
      </c>
      <c r="I311">
        <v>0</v>
      </c>
      <c r="J311">
        <v>11</v>
      </c>
      <c r="K311">
        <v>-11</v>
      </c>
      <c r="L311">
        <v>0</v>
      </c>
      <c r="M311">
        <v>4950</v>
      </c>
      <c r="N311">
        <v>-4950</v>
      </c>
      <c r="O311">
        <v>450</v>
      </c>
    </row>
    <row r="312" spans="1:15" x14ac:dyDescent="0.3">
      <c r="A312">
        <v>311</v>
      </c>
      <c r="B312" s="1">
        <f>DATE(E312, LOOKUP(D312, {"ene","feb","mar","abr","may","jun","jul","ago","sep","oct","nov","dic"}, {1,2,3,4,5,6,7,8,9,10,11,12}), C312)</f>
        <v>45660</v>
      </c>
      <c r="C312">
        <v>3</v>
      </c>
      <c r="D312" t="s">
        <v>14</v>
      </c>
      <c r="E312">
        <v>2025</v>
      </c>
      <c r="F312" t="s">
        <v>25</v>
      </c>
      <c r="G312" t="s">
        <v>26</v>
      </c>
      <c r="H312" t="s">
        <v>17</v>
      </c>
      <c r="I312">
        <v>0</v>
      </c>
      <c r="J312">
        <v>16</v>
      </c>
      <c r="K312">
        <v>-16</v>
      </c>
      <c r="L312">
        <v>0</v>
      </c>
      <c r="M312">
        <v>12000</v>
      </c>
      <c r="N312">
        <v>-12000</v>
      </c>
      <c r="O312">
        <v>750</v>
      </c>
    </row>
    <row r="313" spans="1:15" x14ac:dyDescent="0.3">
      <c r="A313">
        <v>312</v>
      </c>
      <c r="B313" s="1">
        <f>DATE(E313, LOOKUP(D313, {"ene","feb","mar","abr","may","jun","jul","ago","sep","oct","nov","dic"}, {1,2,3,4,5,6,7,8,9,10,11,12}), C313)</f>
        <v>45660</v>
      </c>
      <c r="C313">
        <v>3</v>
      </c>
      <c r="D313" t="s">
        <v>14</v>
      </c>
      <c r="E313">
        <v>2025</v>
      </c>
      <c r="F313" t="s">
        <v>25</v>
      </c>
      <c r="G313" t="s">
        <v>26</v>
      </c>
      <c r="H313" t="s">
        <v>19</v>
      </c>
      <c r="I313">
        <v>0</v>
      </c>
      <c r="J313">
        <v>16</v>
      </c>
      <c r="K313">
        <v>-16</v>
      </c>
      <c r="L313">
        <v>0</v>
      </c>
      <c r="M313">
        <v>24000</v>
      </c>
      <c r="N313">
        <v>-24000</v>
      </c>
      <c r="O313">
        <v>1500</v>
      </c>
    </row>
    <row r="314" spans="1:15" x14ac:dyDescent="0.3">
      <c r="A314">
        <v>313</v>
      </c>
      <c r="B314" s="1">
        <f>DATE(E314, LOOKUP(D314, {"ene","feb","mar","abr","may","jun","jul","ago","sep","oct","nov","dic"}, {1,2,3,4,5,6,7,8,9,10,11,12}), C314)</f>
        <v>45660</v>
      </c>
      <c r="C314">
        <v>3</v>
      </c>
      <c r="D314" t="s">
        <v>14</v>
      </c>
      <c r="E314">
        <v>2025</v>
      </c>
      <c r="F314" t="s">
        <v>15</v>
      </c>
      <c r="G314" t="s">
        <v>24</v>
      </c>
      <c r="H314" t="s">
        <v>21</v>
      </c>
      <c r="I314">
        <v>2</v>
      </c>
      <c r="J314">
        <v>0</v>
      </c>
      <c r="K314">
        <v>2</v>
      </c>
      <c r="L314">
        <v>100</v>
      </c>
      <c r="M314">
        <v>0</v>
      </c>
      <c r="N314">
        <v>100</v>
      </c>
      <c r="O314">
        <v>50</v>
      </c>
    </row>
    <row r="315" spans="1:15" x14ac:dyDescent="0.3">
      <c r="A315">
        <v>314</v>
      </c>
      <c r="B315" s="1">
        <f>DATE(E315, LOOKUP(D315, {"ene","feb","mar","abr","may","jun","jul","ago","sep","oct","nov","dic"}, {1,2,3,4,5,6,7,8,9,10,11,12}), C315)</f>
        <v>45660</v>
      </c>
      <c r="C315">
        <v>3</v>
      </c>
      <c r="D315" t="s">
        <v>14</v>
      </c>
      <c r="E315">
        <v>2025</v>
      </c>
      <c r="F315" t="s">
        <v>15</v>
      </c>
      <c r="G315" t="s">
        <v>24</v>
      </c>
      <c r="H315" t="s">
        <v>18</v>
      </c>
      <c r="I315">
        <v>15</v>
      </c>
      <c r="J315">
        <v>0</v>
      </c>
      <c r="K315">
        <v>15</v>
      </c>
      <c r="L315">
        <v>18000</v>
      </c>
      <c r="M315">
        <v>0</v>
      </c>
      <c r="N315">
        <v>18000</v>
      </c>
      <c r="O315">
        <v>1200</v>
      </c>
    </row>
    <row r="316" spans="1:15" x14ac:dyDescent="0.3">
      <c r="A316">
        <v>315</v>
      </c>
      <c r="B316" s="1">
        <f>DATE(E316, LOOKUP(D316, {"ene","feb","mar","abr","may","jun","jul","ago","sep","oct","nov","dic"}, {1,2,3,4,5,6,7,8,9,10,11,12}), C316)</f>
        <v>45660</v>
      </c>
      <c r="C316">
        <v>3</v>
      </c>
      <c r="D316" t="s">
        <v>14</v>
      </c>
      <c r="E316">
        <v>2025</v>
      </c>
      <c r="F316" t="s">
        <v>25</v>
      </c>
      <c r="G316" t="s">
        <v>26</v>
      </c>
      <c r="H316" t="s">
        <v>23</v>
      </c>
      <c r="I316">
        <v>0</v>
      </c>
      <c r="J316">
        <v>18</v>
      </c>
      <c r="K316">
        <v>-18</v>
      </c>
      <c r="L316">
        <v>0</v>
      </c>
      <c r="M316">
        <v>7200</v>
      </c>
      <c r="N316">
        <v>-7200</v>
      </c>
      <c r="O316">
        <v>400</v>
      </c>
    </row>
    <row r="317" spans="1:15" x14ac:dyDescent="0.3">
      <c r="A317">
        <v>316</v>
      </c>
      <c r="B317" s="1">
        <f>DATE(E317, LOOKUP(D317, {"ene","feb","mar","abr","may","jun","jul","ago","sep","oct","nov","dic"}, {1,2,3,4,5,6,7,8,9,10,11,12}), C317)</f>
        <v>45660</v>
      </c>
      <c r="C317">
        <v>3</v>
      </c>
      <c r="D317" t="s">
        <v>14</v>
      </c>
      <c r="E317">
        <v>2025</v>
      </c>
      <c r="F317" t="s">
        <v>15</v>
      </c>
      <c r="G317" t="s">
        <v>24</v>
      </c>
      <c r="H317" t="s">
        <v>20</v>
      </c>
      <c r="I317">
        <v>13</v>
      </c>
      <c r="J317">
        <v>0</v>
      </c>
      <c r="K317">
        <v>13</v>
      </c>
      <c r="L317">
        <v>26000</v>
      </c>
      <c r="M317">
        <v>0</v>
      </c>
      <c r="N317">
        <v>26000</v>
      </c>
      <c r="O317">
        <v>2000</v>
      </c>
    </row>
    <row r="318" spans="1:15" x14ac:dyDescent="0.3">
      <c r="A318">
        <v>317</v>
      </c>
      <c r="B318" s="1">
        <f>DATE(E318, LOOKUP(D318, {"ene","feb","mar","abr","may","jun","jul","ago","sep","oct","nov","dic"}, {1,2,3,4,5,6,7,8,9,10,11,12}), C318)</f>
        <v>45660</v>
      </c>
      <c r="C318">
        <v>3</v>
      </c>
      <c r="D318" t="s">
        <v>14</v>
      </c>
      <c r="E318">
        <v>2025</v>
      </c>
      <c r="F318" t="s">
        <v>25</v>
      </c>
      <c r="G318" t="s">
        <v>26</v>
      </c>
      <c r="H318" t="s">
        <v>22</v>
      </c>
      <c r="I318">
        <v>0</v>
      </c>
      <c r="J318">
        <v>19</v>
      </c>
      <c r="K318">
        <v>-19</v>
      </c>
      <c r="L318">
        <v>0</v>
      </c>
      <c r="M318">
        <v>8550</v>
      </c>
      <c r="N318">
        <v>-8550</v>
      </c>
      <c r="O318">
        <v>450</v>
      </c>
    </row>
    <row r="319" spans="1:15" x14ac:dyDescent="0.3">
      <c r="A319">
        <v>318</v>
      </c>
      <c r="B319" s="1">
        <f>DATE(E319, LOOKUP(D319, {"ene","feb","mar","abr","may","jun","jul","ago","sep","oct","nov","dic"}, {1,2,3,4,5,6,7,8,9,10,11,12}), C319)</f>
        <v>45660</v>
      </c>
      <c r="C319">
        <v>3</v>
      </c>
      <c r="D319" t="s">
        <v>14</v>
      </c>
      <c r="E319">
        <v>2025</v>
      </c>
      <c r="F319" t="s">
        <v>25</v>
      </c>
      <c r="G319" t="s">
        <v>26</v>
      </c>
      <c r="H319" t="s">
        <v>17</v>
      </c>
      <c r="I319">
        <v>0</v>
      </c>
      <c r="J319">
        <v>15</v>
      </c>
      <c r="K319">
        <v>-15</v>
      </c>
      <c r="L319">
        <v>0</v>
      </c>
      <c r="M319">
        <v>11250</v>
      </c>
      <c r="N319">
        <v>-11250</v>
      </c>
      <c r="O319">
        <v>750</v>
      </c>
    </row>
    <row r="320" spans="1:15" x14ac:dyDescent="0.3">
      <c r="A320">
        <v>319</v>
      </c>
      <c r="B320" s="1">
        <f>DATE(E320, LOOKUP(D320, {"ene","feb","mar","abr","may","jun","jul","ago","sep","oct","nov","dic"}, {1,2,3,4,5,6,7,8,9,10,11,12}), C320)</f>
        <v>45660</v>
      </c>
      <c r="C320">
        <v>3</v>
      </c>
      <c r="D320" t="s">
        <v>14</v>
      </c>
      <c r="E320">
        <v>2025</v>
      </c>
      <c r="F320" t="s">
        <v>25</v>
      </c>
      <c r="G320" t="s">
        <v>26</v>
      </c>
      <c r="H320" t="s">
        <v>19</v>
      </c>
      <c r="I320">
        <v>0</v>
      </c>
      <c r="J320">
        <v>12</v>
      </c>
      <c r="K320">
        <v>-12</v>
      </c>
      <c r="L320">
        <v>0</v>
      </c>
      <c r="M320">
        <v>18000</v>
      </c>
      <c r="N320">
        <v>-18000</v>
      </c>
      <c r="O320">
        <v>1500</v>
      </c>
    </row>
    <row r="321" spans="1:15" x14ac:dyDescent="0.3">
      <c r="A321">
        <v>320</v>
      </c>
      <c r="B321" s="1">
        <f>DATE(E321, LOOKUP(D321, {"ene","feb","mar","abr","may","jun","jul","ago","sep","oct","nov","dic"}, {1,2,3,4,5,6,7,8,9,10,11,12}), C321)</f>
        <v>45660</v>
      </c>
      <c r="C321">
        <v>3</v>
      </c>
      <c r="D321" t="s">
        <v>14</v>
      </c>
      <c r="E321">
        <v>2025</v>
      </c>
      <c r="F321" t="s">
        <v>25</v>
      </c>
      <c r="G321" t="s">
        <v>26</v>
      </c>
      <c r="H321" t="s">
        <v>21</v>
      </c>
      <c r="I321">
        <v>0</v>
      </c>
      <c r="J321">
        <v>10</v>
      </c>
      <c r="K321">
        <v>-10</v>
      </c>
      <c r="L321">
        <v>0</v>
      </c>
      <c r="M321">
        <v>700</v>
      </c>
      <c r="N321">
        <v>-700</v>
      </c>
      <c r="O321">
        <v>70</v>
      </c>
    </row>
    <row r="322" spans="1:15" x14ac:dyDescent="0.3">
      <c r="A322">
        <v>321</v>
      </c>
      <c r="B322" s="1">
        <f>DATE(E322, LOOKUP(D322, {"ene","feb","mar","abr","may","jun","jul","ago","sep","oct","nov","dic"}, {1,2,3,4,5,6,7,8,9,10,11,12}), C322)</f>
        <v>45660</v>
      </c>
      <c r="C322">
        <v>3</v>
      </c>
      <c r="D322" t="s">
        <v>14</v>
      </c>
      <c r="E322">
        <v>2025</v>
      </c>
      <c r="F322" t="s">
        <v>15</v>
      </c>
      <c r="G322" t="s">
        <v>24</v>
      </c>
      <c r="H322" t="s">
        <v>18</v>
      </c>
      <c r="I322">
        <v>6</v>
      </c>
      <c r="J322">
        <v>0</v>
      </c>
      <c r="K322">
        <v>6</v>
      </c>
      <c r="L322">
        <v>7200</v>
      </c>
      <c r="M322">
        <v>0</v>
      </c>
      <c r="N322">
        <v>7200</v>
      </c>
      <c r="O322">
        <v>1200</v>
      </c>
    </row>
    <row r="323" spans="1:15" x14ac:dyDescent="0.3">
      <c r="A323">
        <v>322</v>
      </c>
      <c r="B323" s="1">
        <f>DATE(E323, LOOKUP(D323, {"ene","feb","mar","abr","may","jun","jul","ago","sep","oct","nov","dic"}, {1,2,3,4,5,6,7,8,9,10,11,12}), C323)</f>
        <v>45660</v>
      </c>
      <c r="C323">
        <v>3</v>
      </c>
      <c r="D323" t="s">
        <v>14</v>
      </c>
      <c r="E323">
        <v>2025</v>
      </c>
      <c r="F323" t="s">
        <v>25</v>
      </c>
      <c r="G323" t="s">
        <v>26</v>
      </c>
      <c r="H323" t="s">
        <v>23</v>
      </c>
      <c r="I323">
        <v>0</v>
      </c>
      <c r="J323">
        <v>2</v>
      </c>
      <c r="K323">
        <v>-2</v>
      </c>
      <c r="L323">
        <v>0</v>
      </c>
      <c r="M323">
        <v>800</v>
      </c>
      <c r="N323">
        <v>-800</v>
      </c>
      <c r="O323">
        <v>400</v>
      </c>
    </row>
    <row r="324" spans="1:15" x14ac:dyDescent="0.3">
      <c r="A324">
        <v>323</v>
      </c>
      <c r="B324" s="1">
        <f>DATE(E324, LOOKUP(D324, {"ene","feb","mar","abr","may","jun","jul","ago","sep","oct","nov","dic"}, {1,2,3,4,5,6,7,8,9,10,11,12}), C324)</f>
        <v>45660</v>
      </c>
      <c r="C324">
        <v>3</v>
      </c>
      <c r="D324" t="s">
        <v>14</v>
      </c>
      <c r="E324">
        <v>2025</v>
      </c>
      <c r="F324" t="s">
        <v>25</v>
      </c>
      <c r="G324" t="s">
        <v>26</v>
      </c>
      <c r="H324" t="s">
        <v>20</v>
      </c>
      <c r="I324">
        <v>0</v>
      </c>
      <c r="J324">
        <v>12</v>
      </c>
      <c r="K324">
        <v>-12</v>
      </c>
      <c r="L324">
        <v>0</v>
      </c>
      <c r="M324">
        <v>27600</v>
      </c>
      <c r="N324">
        <v>-27600</v>
      </c>
      <c r="O324">
        <v>2300</v>
      </c>
    </row>
    <row r="325" spans="1:15" x14ac:dyDescent="0.3">
      <c r="A325">
        <v>324</v>
      </c>
      <c r="B325" s="1">
        <f>DATE(E325, LOOKUP(D325, {"ene","feb","mar","abr","may","jun","jul","ago","sep","oct","nov","dic"}, {1,2,3,4,5,6,7,8,9,10,11,12}), C325)</f>
        <v>45660</v>
      </c>
      <c r="C325">
        <v>3</v>
      </c>
      <c r="D325" t="s">
        <v>14</v>
      </c>
      <c r="E325">
        <v>2025</v>
      </c>
      <c r="F325" t="s">
        <v>25</v>
      </c>
      <c r="G325" t="s">
        <v>26</v>
      </c>
      <c r="H325" t="s">
        <v>22</v>
      </c>
      <c r="I325">
        <v>0</v>
      </c>
      <c r="J325">
        <v>19</v>
      </c>
      <c r="K325">
        <v>-19</v>
      </c>
      <c r="L325">
        <v>0</v>
      </c>
      <c r="M325">
        <v>8550</v>
      </c>
      <c r="N325">
        <v>-8550</v>
      </c>
      <c r="O325">
        <v>450</v>
      </c>
    </row>
    <row r="326" spans="1:15" x14ac:dyDescent="0.3">
      <c r="A326">
        <v>325</v>
      </c>
      <c r="B326" s="1">
        <f>DATE(E326, LOOKUP(D326, {"ene","feb","mar","abr","may","jun","jul","ago","sep","oct","nov","dic"}, {1,2,3,4,5,6,7,8,9,10,11,12}), C326)</f>
        <v>45660</v>
      </c>
      <c r="C326">
        <v>3</v>
      </c>
      <c r="D326" t="s">
        <v>14</v>
      </c>
      <c r="E326">
        <v>2025</v>
      </c>
      <c r="F326" t="s">
        <v>25</v>
      </c>
      <c r="G326" t="s">
        <v>26</v>
      </c>
      <c r="H326" t="s">
        <v>17</v>
      </c>
      <c r="I326">
        <v>0</v>
      </c>
      <c r="J326">
        <v>19</v>
      </c>
      <c r="K326">
        <v>-19</v>
      </c>
      <c r="L326">
        <v>0</v>
      </c>
      <c r="M326">
        <v>14250</v>
      </c>
      <c r="N326">
        <v>-14250</v>
      </c>
      <c r="O326">
        <v>750</v>
      </c>
    </row>
    <row r="327" spans="1:15" x14ac:dyDescent="0.3">
      <c r="A327">
        <v>326</v>
      </c>
      <c r="B327" s="1">
        <f>DATE(E327, LOOKUP(D327, {"ene","feb","mar","abr","may","jun","jul","ago","sep","oct","nov","dic"}, {1,2,3,4,5,6,7,8,9,10,11,12}), C327)</f>
        <v>45660</v>
      </c>
      <c r="C327">
        <v>3</v>
      </c>
      <c r="D327" t="s">
        <v>14</v>
      </c>
      <c r="E327">
        <v>2025</v>
      </c>
      <c r="F327" t="s">
        <v>25</v>
      </c>
      <c r="G327" t="s">
        <v>26</v>
      </c>
      <c r="H327" t="s">
        <v>19</v>
      </c>
      <c r="I327">
        <v>0</v>
      </c>
      <c r="J327">
        <v>13</v>
      </c>
      <c r="K327">
        <v>-13</v>
      </c>
      <c r="L327">
        <v>0</v>
      </c>
      <c r="M327">
        <v>19500</v>
      </c>
      <c r="N327">
        <v>-19500</v>
      </c>
      <c r="O327">
        <v>1500</v>
      </c>
    </row>
    <row r="328" spans="1:15" x14ac:dyDescent="0.3">
      <c r="A328">
        <v>327</v>
      </c>
      <c r="B328" s="1">
        <f>DATE(E328, LOOKUP(D328, {"ene","feb","mar","abr","may","jun","jul","ago","sep","oct","nov","dic"}, {1,2,3,4,5,6,7,8,9,10,11,12}), C328)</f>
        <v>45660</v>
      </c>
      <c r="C328">
        <v>3</v>
      </c>
      <c r="D328" t="s">
        <v>14</v>
      </c>
      <c r="E328">
        <v>2025</v>
      </c>
      <c r="F328" t="s">
        <v>15</v>
      </c>
      <c r="G328" t="s">
        <v>24</v>
      </c>
      <c r="H328" t="s">
        <v>21</v>
      </c>
      <c r="I328">
        <v>6</v>
      </c>
      <c r="J328">
        <v>0</v>
      </c>
      <c r="K328">
        <v>6</v>
      </c>
      <c r="L328">
        <v>300</v>
      </c>
      <c r="M328">
        <v>0</v>
      </c>
      <c r="N328">
        <v>300</v>
      </c>
      <c r="O328">
        <v>50</v>
      </c>
    </row>
    <row r="329" spans="1:15" x14ac:dyDescent="0.3">
      <c r="A329">
        <v>328</v>
      </c>
      <c r="B329" s="1">
        <f>DATE(E329, LOOKUP(D329, {"ene","feb","mar","abr","may","jun","jul","ago","sep","oct","nov","dic"}, {1,2,3,4,5,6,7,8,9,10,11,12}), C329)</f>
        <v>45660</v>
      </c>
      <c r="C329">
        <v>3</v>
      </c>
      <c r="D329" t="s">
        <v>14</v>
      </c>
      <c r="E329">
        <v>2025</v>
      </c>
      <c r="F329" t="s">
        <v>25</v>
      </c>
      <c r="G329" t="s">
        <v>26</v>
      </c>
      <c r="H329" t="s">
        <v>18</v>
      </c>
      <c r="I329">
        <v>0</v>
      </c>
      <c r="J329">
        <v>19</v>
      </c>
      <c r="K329">
        <v>-19</v>
      </c>
      <c r="L329">
        <v>0</v>
      </c>
      <c r="M329">
        <v>28500</v>
      </c>
      <c r="N329">
        <v>-28500</v>
      </c>
      <c r="O329">
        <v>1500</v>
      </c>
    </row>
    <row r="330" spans="1:15" x14ac:dyDescent="0.3">
      <c r="A330">
        <v>329</v>
      </c>
      <c r="B330" s="1">
        <f>DATE(E330, LOOKUP(D330, {"ene","feb","mar","abr","may","jun","jul","ago","sep","oct","nov","dic"}, {1,2,3,4,5,6,7,8,9,10,11,12}), C330)</f>
        <v>45660</v>
      </c>
      <c r="C330">
        <v>3</v>
      </c>
      <c r="D330" t="s">
        <v>14</v>
      </c>
      <c r="E330">
        <v>2025</v>
      </c>
      <c r="F330" t="s">
        <v>15</v>
      </c>
      <c r="G330" t="s">
        <v>24</v>
      </c>
      <c r="H330" t="s">
        <v>23</v>
      </c>
      <c r="I330">
        <v>6</v>
      </c>
      <c r="J330">
        <v>0</v>
      </c>
      <c r="K330">
        <v>6</v>
      </c>
      <c r="L330">
        <v>1800</v>
      </c>
      <c r="M330">
        <v>0</v>
      </c>
      <c r="N330">
        <v>1800</v>
      </c>
      <c r="O330">
        <v>300</v>
      </c>
    </row>
    <row r="331" spans="1:15" x14ac:dyDescent="0.3">
      <c r="A331">
        <v>330</v>
      </c>
      <c r="B331" s="1">
        <f>DATE(E331, LOOKUP(D331, {"ene","feb","mar","abr","may","jun","jul","ago","sep","oct","nov","dic"}, {1,2,3,4,5,6,7,8,9,10,11,12}), C331)</f>
        <v>45660</v>
      </c>
      <c r="C331">
        <v>3</v>
      </c>
      <c r="D331" t="s">
        <v>14</v>
      </c>
      <c r="E331">
        <v>2025</v>
      </c>
      <c r="F331" t="s">
        <v>25</v>
      </c>
      <c r="G331" t="s">
        <v>26</v>
      </c>
      <c r="H331" t="s">
        <v>20</v>
      </c>
      <c r="I331">
        <v>0</v>
      </c>
      <c r="J331">
        <v>17</v>
      </c>
      <c r="K331">
        <v>-17</v>
      </c>
      <c r="L331">
        <v>0</v>
      </c>
      <c r="M331">
        <v>39100</v>
      </c>
      <c r="N331">
        <v>-39100</v>
      </c>
      <c r="O331">
        <v>2300</v>
      </c>
    </row>
    <row r="332" spans="1:15" x14ac:dyDescent="0.3">
      <c r="A332">
        <v>331</v>
      </c>
      <c r="B332" s="1">
        <f>DATE(E332, LOOKUP(D332, {"ene","feb","mar","abr","may","jun","jul","ago","sep","oct","nov","dic"}, {1,2,3,4,5,6,7,8,9,10,11,12}), C332)</f>
        <v>45660</v>
      </c>
      <c r="C332">
        <v>3</v>
      </c>
      <c r="D332" t="s">
        <v>14</v>
      </c>
      <c r="E332">
        <v>2025</v>
      </c>
      <c r="F332" t="s">
        <v>15</v>
      </c>
      <c r="G332" t="s">
        <v>24</v>
      </c>
      <c r="H332" t="s">
        <v>22</v>
      </c>
      <c r="I332">
        <v>4</v>
      </c>
      <c r="J332">
        <v>0</v>
      </c>
      <c r="K332">
        <v>4</v>
      </c>
      <c r="L332">
        <v>1920</v>
      </c>
      <c r="M332">
        <v>0</v>
      </c>
      <c r="N332">
        <v>1920</v>
      </c>
      <c r="O332">
        <v>480</v>
      </c>
    </row>
    <row r="333" spans="1:15" x14ac:dyDescent="0.3">
      <c r="A333">
        <v>332</v>
      </c>
      <c r="B333" s="1">
        <f>DATE(E333, LOOKUP(D333, {"ene","feb","mar","abr","may","jun","jul","ago","sep","oct","nov","dic"}, {1,2,3,4,5,6,7,8,9,10,11,12}), C333)</f>
        <v>45660</v>
      </c>
      <c r="C333">
        <v>3</v>
      </c>
      <c r="D333" t="s">
        <v>14</v>
      </c>
      <c r="E333">
        <v>2025</v>
      </c>
      <c r="F333" t="s">
        <v>25</v>
      </c>
      <c r="G333" t="s">
        <v>26</v>
      </c>
      <c r="H333" t="s">
        <v>17</v>
      </c>
      <c r="I333">
        <v>0</v>
      </c>
      <c r="J333">
        <v>18</v>
      </c>
      <c r="K333">
        <v>-18</v>
      </c>
      <c r="L333">
        <v>0</v>
      </c>
      <c r="M333">
        <v>13500</v>
      </c>
      <c r="N333">
        <v>-13500</v>
      </c>
      <c r="O333">
        <v>750</v>
      </c>
    </row>
    <row r="334" spans="1:15" x14ac:dyDescent="0.3">
      <c r="A334">
        <v>333</v>
      </c>
      <c r="B334" s="1">
        <f>DATE(E334, LOOKUP(D334, {"ene","feb","mar","abr","may","jun","jul","ago","sep","oct","nov","dic"}, {1,2,3,4,5,6,7,8,9,10,11,12}), C334)</f>
        <v>45660</v>
      </c>
      <c r="C334">
        <v>3</v>
      </c>
      <c r="D334" t="s">
        <v>14</v>
      </c>
      <c r="E334">
        <v>2025</v>
      </c>
      <c r="F334" t="s">
        <v>25</v>
      </c>
      <c r="G334" t="s">
        <v>26</v>
      </c>
      <c r="H334" t="s">
        <v>19</v>
      </c>
      <c r="I334">
        <v>0</v>
      </c>
      <c r="J334">
        <v>19</v>
      </c>
      <c r="K334">
        <v>-19</v>
      </c>
      <c r="L334">
        <v>0</v>
      </c>
      <c r="M334">
        <v>28500</v>
      </c>
      <c r="N334">
        <v>-28500</v>
      </c>
      <c r="O334">
        <v>1500</v>
      </c>
    </row>
    <row r="335" spans="1:15" x14ac:dyDescent="0.3">
      <c r="A335">
        <v>334</v>
      </c>
      <c r="B335" s="1">
        <f>DATE(E335, LOOKUP(D335, {"ene","feb","mar","abr","may","jun","jul","ago","sep","oct","nov","dic"}, {1,2,3,4,5,6,7,8,9,10,11,12}), C335)</f>
        <v>45660</v>
      </c>
      <c r="C335">
        <v>3</v>
      </c>
      <c r="D335" t="s">
        <v>14</v>
      </c>
      <c r="E335">
        <v>2025</v>
      </c>
      <c r="F335" t="s">
        <v>15</v>
      </c>
      <c r="G335" t="s">
        <v>24</v>
      </c>
      <c r="H335" t="s">
        <v>21</v>
      </c>
      <c r="I335">
        <v>6</v>
      </c>
      <c r="J335">
        <v>0</v>
      </c>
      <c r="K335">
        <v>6</v>
      </c>
      <c r="L335">
        <v>300</v>
      </c>
      <c r="M335">
        <v>0</v>
      </c>
      <c r="N335">
        <v>300</v>
      </c>
      <c r="O335">
        <v>50</v>
      </c>
    </row>
    <row r="336" spans="1:15" x14ac:dyDescent="0.3">
      <c r="A336">
        <v>335</v>
      </c>
      <c r="B336" s="1">
        <f>DATE(E336, LOOKUP(D336, {"ene","feb","mar","abr","may","jun","jul","ago","sep","oct","nov","dic"}, {1,2,3,4,5,6,7,8,9,10,11,12}), C336)</f>
        <v>45660</v>
      </c>
      <c r="C336">
        <v>3</v>
      </c>
      <c r="D336" t="s">
        <v>14</v>
      </c>
      <c r="E336">
        <v>2025</v>
      </c>
      <c r="F336" t="s">
        <v>15</v>
      </c>
      <c r="G336" t="s">
        <v>24</v>
      </c>
      <c r="H336" t="s">
        <v>18</v>
      </c>
      <c r="I336">
        <v>9</v>
      </c>
      <c r="J336">
        <v>0</v>
      </c>
      <c r="K336">
        <v>9</v>
      </c>
      <c r="L336">
        <v>10800</v>
      </c>
      <c r="M336">
        <v>0</v>
      </c>
      <c r="N336">
        <v>10800</v>
      </c>
      <c r="O336">
        <v>1200</v>
      </c>
    </row>
    <row r="337" spans="1:15" x14ac:dyDescent="0.3">
      <c r="A337">
        <v>336</v>
      </c>
      <c r="B337" s="1">
        <f>DATE(E337, LOOKUP(D337, {"ene","feb","mar","abr","may","jun","jul","ago","sep","oct","nov","dic"}, {1,2,3,4,5,6,7,8,9,10,11,12}), C337)</f>
        <v>45660</v>
      </c>
      <c r="C337">
        <v>3</v>
      </c>
      <c r="D337" t="s">
        <v>14</v>
      </c>
      <c r="E337">
        <v>2025</v>
      </c>
      <c r="F337" t="s">
        <v>25</v>
      </c>
      <c r="G337" t="s">
        <v>26</v>
      </c>
      <c r="H337" t="s">
        <v>23</v>
      </c>
      <c r="I337">
        <v>0</v>
      </c>
      <c r="J337">
        <v>17</v>
      </c>
      <c r="K337">
        <v>-17</v>
      </c>
      <c r="L337">
        <v>0</v>
      </c>
      <c r="M337">
        <v>6800</v>
      </c>
      <c r="N337">
        <v>-6800</v>
      </c>
      <c r="O337">
        <v>400</v>
      </c>
    </row>
    <row r="338" spans="1:15" x14ac:dyDescent="0.3">
      <c r="A338">
        <v>337</v>
      </c>
      <c r="B338" s="1">
        <f>DATE(E338, LOOKUP(D338, {"ene","feb","mar","abr","may","jun","jul","ago","sep","oct","nov","dic"}, {1,2,3,4,5,6,7,8,9,10,11,12}), C338)</f>
        <v>45660</v>
      </c>
      <c r="C338">
        <v>3</v>
      </c>
      <c r="D338" t="s">
        <v>14</v>
      </c>
      <c r="E338">
        <v>2025</v>
      </c>
      <c r="F338" t="s">
        <v>25</v>
      </c>
      <c r="G338" t="s">
        <v>26</v>
      </c>
      <c r="H338" t="s">
        <v>20</v>
      </c>
      <c r="I338">
        <v>0</v>
      </c>
      <c r="J338">
        <v>19</v>
      </c>
      <c r="K338">
        <v>-19</v>
      </c>
      <c r="L338">
        <v>0</v>
      </c>
      <c r="M338">
        <v>43700</v>
      </c>
      <c r="N338">
        <v>-43700</v>
      </c>
      <c r="O338">
        <v>2300</v>
      </c>
    </row>
    <row r="339" spans="1:15" x14ac:dyDescent="0.3">
      <c r="A339">
        <v>338</v>
      </c>
      <c r="B339" s="1">
        <f>DATE(E339, LOOKUP(D339, {"ene","feb","mar","abr","may","jun","jul","ago","sep","oct","nov","dic"}, {1,2,3,4,5,6,7,8,9,10,11,12}), C339)</f>
        <v>45660</v>
      </c>
      <c r="C339">
        <v>3</v>
      </c>
      <c r="D339" t="s">
        <v>14</v>
      </c>
      <c r="E339">
        <v>2025</v>
      </c>
      <c r="F339" t="s">
        <v>15</v>
      </c>
      <c r="G339" t="s">
        <v>24</v>
      </c>
      <c r="H339" t="s">
        <v>22</v>
      </c>
      <c r="I339">
        <v>6</v>
      </c>
      <c r="J339">
        <v>0</v>
      </c>
      <c r="K339">
        <v>6</v>
      </c>
      <c r="L339">
        <v>2880</v>
      </c>
      <c r="M339">
        <v>0</v>
      </c>
      <c r="N339">
        <v>2880</v>
      </c>
      <c r="O339">
        <v>480</v>
      </c>
    </row>
    <row r="340" spans="1:15" x14ac:dyDescent="0.3">
      <c r="A340">
        <v>339</v>
      </c>
      <c r="B340" s="1">
        <f>DATE(E340, LOOKUP(D340, {"ene","feb","mar","abr","may","jun","jul","ago","sep","oct","nov","dic"}, {1,2,3,4,5,6,7,8,9,10,11,12}), C340)</f>
        <v>45660</v>
      </c>
      <c r="C340">
        <v>3</v>
      </c>
      <c r="D340" t="s">
        <v>14</v>
      </c>
      <c r="E340">
        <v>2025</v>
      </c>
      <c r="F340" t="s">
        <v>15</v>
      </c>
      <c r="G340" t="s">
        <v>24</v>
      </c>
      <c r="H340" t="s">
        <v>17</v>
      </c>
      <c r="I340">
        <v>6</v>
      </c>
      <c r="J340">
        <v>0</v>
      </c>
      <c r="K340">
        <v>6</v>
      </c>
      <c r="L340">
        <v>3900</v>
      </c>
      <c r="M340">
        <v>0</v>
      </c>
      <c r="N340">
        <v>3900</v>
      </c>
      <c r="O340">
        <v>650</v>
      </c>
    </row>
    <row r="341" spans="1:15" x14ac:dyDescent="0.3">
      <c r="A341">
        <v>340</v>
      </c>
      <c r="B341" s="1">
        <f>DATE(E341, LOOKUP(D341, {"ene","feb","mar","abr","may","jun","jul","ago","sep","oct","nov","dic"}, {1,2,3,4,5,6,7,8,9,10,11,12}), C341)</f>
        <v>45660</v>
      </c>
      <c r="C341">
        <v>3</v>
      </c>
      <c r="D341" t="s">
        <v>14</v>
      </c>
      <c r="E341">
        <v>2025</v>
      </c>
      <c r="F341" t="s">
        <v>15</v>
      </c>
      <c r="G341" t="s">
        <v>24</v>
      </c>
      <c r="H341" t="s">
        <v>19</v>
      </c>
      <c r="I341">
        <v>6</v>
      </c>
      <c r="J341">
        <v>0</v>
      </c>
      <c r="K341">
        <v>6</v>
      </c>
      <c r="L341">
        <v>7200</v>
      </c>
      <c r="M341">
        <v>0</v>
      </c>
      <c r="N341">
        <v>7200</v>
      </c>
      <c r="O341">
        <v>1200</v>
      </c>
    </row>
    <row r="342" spans="1:15" x14ac:dyDescent="0.3">
      <c r="A342">
        <v>341</v>
      </c>
      <c r="B342" s="1">
        <f>DATE(E342, LOOKUP(D342, {"ene","feb","mar","abr","may","jun","jul","ago","sep","oct","nov","dic"}, {1,2,3,4,5,6,7,8,9,10,11,12}), C342)</f>
        <v>45660</v>
      </c>
      <c r="C342">
        <v>3</v>
      </c>
      <c r="D342" t="s">
        <v>14</v>
      </c>
      <c r="E342">
        <v>2025</v>
      </c>
      <c r="F342" t="s">
        <v>25</v>
      </c>
      <c r="G342" t="s">
        <v>26</v>
      </c>
      <c r="H342" t="s">
        <v>21</v>
      </c>
      <c r="I342">
        <v>0</v>
      </c>
      <c r="J342">
        <v>11</v>
      </c>
      <c r="K342">
        <v>-11</v>
      </c>
      <c r="L342">
        <v>0</v>
      </c>
      <c r="M342">
        <v>770</v>
      </c>
      <c r="N342">
        <v>-770</v>
      </c>
      <c r="O342">
        <v>70</v>
      </c>
    </row>
    <row r="343" spans="1:15" x14ac:dyDescent="0.3">
      <c r="A343">
        <v>342</v>
      </c>
      <c r="B343" s="1">
        <f>DATE(E343, LOOKUP(D343, {"ene","feb","mar","abr","may","jun","jul","ago","sep","oct","nov","dic"}, {1,2,3,4,5,6,7,8,9,10,11,12}), C343)</f>
        <v>45660</v>
      </c>
      <c r="C343">
        <v>3</v>
      </c>
      <c r="D343" t="s">
        <v>14</v>
      </c>
      <c r="E343">
        <v>2025</v>
      </c>
      <c r="F343" t="s">
        <v>15</v>
      </c>
      <c r="G343" t="s">
        <v>24</v>
      </c>
      <c r="H343" t="s">
        <v>18</v>
      </c>
      <c r="I343">
        <v>9</v>
      </c>
      <c r="J343">
        <v>0</v>
      </c>
      <c r="K343">
        <v>9</v>
      </c>
      <c r="L343">
        <v>10800</v>
      </c>
      <c r="M343">
        <v>0</v>
      </c>
      <c r="N343">
        <v>10800</v>
      </c>
      <c r="O343">
        <v>1200</v>
      </c>
    </row>
    <row r="344" spans="1:15" x14ac:dyDescent="0.3">
      <c r="A344">
        <v>343</v>
      </c>
      <c r="B344" s="1">
        <f>DATE(E344, LOOKUP(D344, {"ene","feb","mar","abr","may","jun","jul","ago","sep","oct","nov","dic"}, {1,2,3,4,5,6,7,8,9,10,11,12}), C344)</f>
        <v>45660</v>
      </c>
      <c r="C344">
        <v>3</v>
      </c>
      <c r="D344" t="s">
        <v>14</v>
      </c>
      <c r="E344">
        <v>2025</v>
      </c>
      <c r="F344" t="s">
        <v>15</v>
      </c>
      <c r="G344" t="s">
        <v>24</v>
      </c>
      <c r="H344" t="s">
        <v>23</v>
      </c>
      <c r="I344">
        <v>2</v>
      </c>
      <c r="J344">
        <v>0</v>
      </c>
      <c r="K344">
        <v>2</v>
      </c>
      <c r="L344">
        <v>600</v>
      </c>
      <c r="M344">
        <v>0</v>
      </c>
      <c r="N344">
        <v>600</v>
      </c>
      <c r="O344">
        <v>300</v>
      </c>
    </row>
    <row r="345" spans="1:15" x14ac:dyDescent="0.3">
      <c r="A345">
        <v>344</v>
      </c>
      <c r="B345" s="1">
        <f>DATE(E345, LOOKUP(D345, {"ene","feb","mar","abr","may","jun","jul","ago","sep","oct","nov","dic"}, {1,2,3,4,5,6,7,8,9,10,11,12}), C345)</f>
        <v>45660</v>
      </c>
      <c r="C345">
        <v>3</v>
      </c>
      <c r="D345" t="s">
        <v>14</v>
      </c>
      <c r="E345">
        <v>2025</v>
      </c>
      <c r="F345" t="s">
        <v>15</v>
      </c>
      <c r="G345" t="s">
        <v>24</v>
      </c>
      <c r="H345" t="s">
        <v>20</v>
      </c>
      <c r="I345">
        <v>4</v>
      </c>
      <c r="J345">
        <v>0</v>
      </c>
      <c r="K345">
        <v>4</v>
      </c>
      <c r="L345">
        <v>8000</v>
      </c>
      <c r="M345">
        <v>0</v>
      </c>
      <c r="N345">
        <v>8000</v>
      </c>
      <c r="O345">
        <v>2000</v>
      </c>
    </row>
    <row r="346" spans="1:15" x14ac:dyDescent="0.3">
      <c r="A346">
        <v>345</v>
      </c>
      <c r="B346" s="1">
        <f>DATE(E346, LOOKUP(D346, {"ene","feb","mar","abr","may","jun","jul","ago","sep","oct","nov","dic"}, {1,2,3,4,5,6,7,8,9,10,11,12}), C346)</f>
        <v>45660</v>
      </c>
      <c r="C346">
        <v>3</v>
      </c>
      <c r="D346" t="s">
        <v>14</v>
      </c>
      <c r="E346">
        <v>2025</v>
      </c>
      <c r="F346" t="s">
        <v>15</v>
      </c>
      <c r="G346" t="s">
        <v>24</v>
      </c>
      <c r="H346" t="s">
        <v>22</v>
      </c>
      <c r="I346">
        <v>6</v>
      </c>
      <c r="J346">
        <v>0</v>
      </c>
      <c r="K346">
        <v>6</v>
      </c>
      <c r="L346">
        <v>2880</v>
      </c>
      <c r="M346">
        <v>0</v>
      </c>
      <c r="N346">
        <v>2880</v>
      </c>
      <c r="O346">
        <v>480</v>
      </c>
    </row>
    <row r="347" spans="1:15" x14ac:dyDescent="0.3">
      <c r="A347">
        <v>346</v>
      </c>
      <c r="B347" s="1">
        <f>DATE(E347, LOOKUP(D347, {"ene","feb","mar","abr","may","jun","jul","ago","sep","oct","nov","dic"}, {1,2,3,4,5,6,7,8,9,10,11,12}), C347)</f>
        <v>45660</v>
      </c>
      <c r="C347">
        <v>3</v>
      </c>
      <c r="D347" t="s">
        <v>14</v>
      </c>
      <c r="E347">
        <v>2025</v>
      </c>
      <c r="F347" t="s">
        <v>15</v>
      </c>
      <c r="G347" t="s">
        <v>24</v>
      </c>
      <c r="H347" t="s">
        <v>17</v>
      </c>
      <c r="I347">
        <v>6</v>
      </c>
      <c r="J347">
        <v>0</v>
      </c>
      <c r="K347">
        <v>6</v>
      </c>
      <c r="L347">
        <v>3900</v>
      </c>
      <c r="M347">
        <v>0</v>
      </c>
      <c r="N347">
        <v>3900</v>
      </c>
      <c r="O347">
        <v>650</v>
      </c>
    </row>
    <row r="348" spans="1:15" x14ac:dyDescent="0.3">
      <c r="A348">
        <v>347</v>
      </c>
      <c r="B348" s="1">
        <f>DATE(E348, LOOKUP(D348, {"ene","feb","mar","abr","may","jun","jul","ago","sep","oct","nov","dic"}, {1,2,3,4,5,6,7,8,9,10,11,12}), C348)</f>
        <v>45660</v>
      </c>
      <c r="C348">
        <v>3</v>
      </c>
      <c r="D348" t="s">
        <v>14</v>
      </c>
      <c r="E348">
        <v>2025</v>
      </c>
      <c r="F348" t="s">
        <v>25</v>
      </c>
      <c r="G348" t="s">
        <v>26</v>
      </c>
      <c r="H348" t="s">
        <v>19</v>
      </c>
      <c r="I348">
        <v>0</v>
      </c>
      <c r="J348">
        <v>19</v>
      </c>
      <c r="K348">
        <v>-19</v>
      </c>
      <c r="L348">
        <v>0</v>
      </c>
      <c r="M348">
        <v>28500</v>
      </c>
      <c r="N348">
        <v>-28500</v>
      </c>
      <c r="O348">
        <v>1500</v>
      </c>
    </row>
    <row r="349" spans="1:15" x14ac:dyDescent="0.3">
      <c r="A349">
        <v>348</v>
      </c>
      <c r="B349" s="1">
        <f>DATE(E349, LOOKUP(D349, {"ene","feb","mar","abr","may","jun","jul","ago","sep","oct","nov","dic"}, {1,2,3,4,5,6,7,8,9,10,11,12}), C349)</f>
        <v>45660</v>
      </c>
      <c r="C349">
        <v>3</v>
      </c>
      <c r="D349" t="s">
        <v>14</v>
      </c>
      <c r="E349">
        <v>2025</v>
      </c>
      <c r="F349" t="s">
        <v>25</v>
      </c>
      <c r="G349" t="s">
        <v>26</v>
      </c>
      <c r="H349" t="s">
        <v>21</v>
      </c>
      <c r="I349">
        <v>0</v>
      </c>
      <c r="J349">
        <v>13</v>
      </c>
      <c r="K349">
        <v>-13</v>
      </c>
      <c r="L349">
        <v>0</v>
      </c>
      <c r="M349">
        <v>910</v>
      </c>
      <c r="N349">
        <v>-910</v>
      </c>
      <c r="O349">
        <v>70</v>
      </c>
    </row>
    <row r="350" spans="1:15" x14ac:dyDescent="0.3">
      <c r="A350">
        <v>349</v>
      </c>
      <c r="B350" s="1">
        <f>DATE(E350, LOOKUP(D350, {"ene","feb","mar","abr","may","jun","jul","ago","sep","oct","nov","dic"}, {1,2,3,4,5,6,7,8,9,10,11,12}), C350)</f>
        <v>45660</v>
      </c>
      <c r="C350">
        <v>3</v>
      </c>
      <c r="D350" t="s">
        <v>14</v>
      </c>
      <c r="E350">
        <v>2025</v>
      </c>
      <c r="F350" t="s">
        <v>25</v>
      </c>
      <c r="G350" t="s">
        <v>26</v>
      </c>
      <c r="H350" t="s">
        <v>18</v>
      </c>
      <c r="I350">
        <v>0</v>
      </c>
      <c r="J350">
        <v>2</v>
      </c>
      <c r="K350">
        <v>-2</v>
      </c>
      <c r="L350">
        <v>0</v>
      </c>
      <c r="M350">
        <v>3000</v>
      </c>
      <c r="N350">
        <v>-3000</v>
      </c>
      <c r="O350">
        <v>1500</v>
      </c>
    </row>
    <row r="351" spans="1:15" x14ac:dyDescent="0.3">
      <c r="A351">
        <v>350</v>
      </c>
      <c r="B351" s="1">
        <f>DATE(E351, LOOKUP(D351, {"ene","feb","mar","abr","may","jun","jul","ago","sep","oct","nov","dic"}, {1,2,3,4,5,6,7,8,9,10,11,12}), C351)</f>
        <v>45660</v>
      </c>
      <c r="C351">
        <v>3</v>
      </c>
      <c r="D351" t="s">
        <v>14</v>
      </c>
      <c r="E351">
        <v>2025</v>
      </c>
      <c r="F351" t="s">
        <v>25</v>
      </c>
      <c r="G351" t="s">
        <v>26</v>
      </c>
      <c r="H351" t="s">
        <v>23</v>
      </c>
      <c r="I351">
        <v>0</v>
      </c>
      <c r="J351">
        <v>3</v>
      </c>
      <c r="K351">
        <v>-3</v>
      </c>
      <c r="L351">
        <v>0</v>
      </c>
      <c r="M351">
        <v>1200</v>
      </c>
      <c r="N351">
        <v>-1200</v>
      </c>
      <c r="O351">
        <v>400</v>
      </c>
    </row>
    <row r="352" spans="1:15" x14ac:dyDescent="0.3">
      <c r="A352">
        <v>351</v>
      </c>
      <c r="B352" s="1">
        <f>DATE(E352, LOOKUP(D352, {"ene","feb","mar","abr","may","jun","jul","ago","sep","oct","nov","dic"}, {1,2,3,4,5,6,7,8,9,10,11,12}), C352)</f>
        <v>45660</v>
      </c>
      <c r="C352">
        <v>3</v>
      </c>
      <c r="D352" t="s">
        <v>14</v>
      </c>
      <c r="E352">
        <v>2025</v>
      </c>
      <c r="F352" t="s">
        <v>15</v>
      </c>
      <c r="G352" t="s">
        <v>24</v>
      </c>
      <c r="H352" t="s">
        <v>20</v>
      </c>
      <c r="I352">
        <v>5</v>
      </c>
      <c r="J352">
        <v>0</v>
      </c>
      <c r="K352">
        <v>5</v>
      </c>
      <c r="L352">
        <v>10000</v>
      </c>
      <c r="M352">
        <v>0</v>
      </c>
      <c r="N352">
        <v>10000</v>
      </c>
      <c r="O352">
        <v>2000</v>
      </c>
    </row>
    <row r="353" spans="1:15" x14ac:dyDescent="0.3">
      <c r="A353">
        <v>352</v>
      </c>
      <c r="B353" s="1">
        <f>DATE(E353, LOOKUP(D353, {"ene","feb","mar","abr","may","jun","jul","ago","sep","oct","nov","dic"}, {1,2,3,4,5,6,7,8,9,10,11,12}), C353)</f>
        <v>45660</v>
      </c>
      <c r="C353">
        <v>3</v>
      </c>
      <c r="D353" t="s">
        <v>14</v>
      </c>
      <c r="E353">
        <v>2025</v>
      </c>
      <c r="F353" t="s">
        <v>15</v>
      </c>
      <c r="G353" t="s">
        <v>24</v>
      </c>
      <c r="H353" t="s">
        <v>22</v>
      </c>
      <c r="I353">
        <v>5</v>
      </c>
      <c r="J353">
        <v>0</v>
      </c>
      <c r="K353">
        <v>5</v>
      </c>
      <c r="L353">
        <v>2400</v>
      </c>
      <c r="M353">
        <v>0</v>
      </c>
      <c r="N353">
        <v>2400</v>
      </c>
      <c r="O353">
        <v>480</v>
      </c>
    </row>
    <row r="354" spans="1:15" x14ac:dyDescent="0.3">
      <c r="A354">
        <v>353</v>
      </c>
      <c r="B354" s="1">
        <f>DATE(E354, LOOKUP(D354, {"ene","feb","mar","abr","may","jun","jul","ago","sep","oct","nov","dic"}, {1,2,3,4,5,6,7,8,9,10,11,12}), C354)</f>
        <v>45660</v>
      </c>
      <c r="C354">
        <v>3</v>
      </c>
      <c r="D354" t="s">
        <v>14</v>
      </c>
      <c r="E354">
        <v>2025</v>
      </c>
      <c r="F354" t="s">
        <v>25</v>
      </c>
      <c r="G354" t="s">
        <v>26</v>
      </c>
      <c r="H354" t="s">
        <v>17</v>
      </c>
      <c r="I354">
        <v>0</v>
      </c>
      <c r="J354">
        <v>19</v>
      </c>
      <c r="K354">
        <v>-19</v>
      </c>
      <c r="L354">
        <v>0</v>
      </c>
      <c r="M354">
        <v>14250</v>
      </c>
      <c r="N354">
        <v>-14250</v>
      </c>
      <c r="O354">
        <v>750</v>
      </c>
    </row>
    <row r="355" spans="1:15" x14ac:dyDescent="0.3">
      <c r="A355">
        <v>354</v>
      </c>
      <c r="B355" s="1">
        <f>DATE(E355, LOOKUP(D355, {"ene","feb","mar","abr","may","jun","jul","ago","sep","oct","nov","dic"}, {1,2,3,4,5,6,7,8,9,10,11,12}), C355)</f>
        <v>45660</v>
      </c>
      <c r="C355">
        <v>3</v>
      </c>
      <c r="D355" t="s">
        <v>14</v>
      </c>
      <c r="E355">
        <v>2025</v>
      </c>
      <c r="F355" t="s">
        <v>25</v>
      </c>
      <c r="G355" t="s">
        <v>26</v>
      </c>
      <c r="H355" t="s">
        <v>19</v>
      </c>
      <c r="I355">
        <v>0</v>
      </c>
      <c r="J355">
        <v>12</v>
      </c>
      <c r="K355">
        <v>-12</v>
      </c>
      <c r="L355">
        <v>0</v>
      </c>
      <c r="M355">
        <v>18000</v>
      </c>
      <c r="N355">
        <v>-18000</v>
      </c>
      <c r="O355">
        <v>1500</v>
      </c>
    </row>
    <row r="356" spans="1:15" x14ac:dyDescent="0.3">
      <c r="A356">
        <v>355</v>
      </c>
      <c r="B356" s="1">
        <f>DATE(E356, LOOKUP(D356, {"ene","feb","mar","abr","may","jun","jul","ago","sep","oct","nov","dic"}, {1,2,3,4,5,6,7,8,9,10,11,12}), C356)</f>
        <v>45660</v>
      </c>
      <c r="C356">
        <v>3</v>
      </c>
      <c r="D356" t="s">
        <v>14</v>
      </c>
      <c r="E356">
        <v>2025</v>
      </c>
      <c r="F356" t="s">
        <v>25</v>
      </c>
      <c r="G356" t="s">
        <v>26</v>
      </c>
      <c r="H356" t="s">
        <v>21</v>
      </c>
      <c r="I356">
        <v>0</v>
      </c>
      <c r="J356">
        <v>19</v>
      </c>
      <c r="K356">
        <v>-19</v>
      </c>
      <c r="L356">
        <v>0</v>
      </c>
      <c r="M356">
        <v>1330</v>
      </c>
      <c r="N356">
        <v>-1330</v>
      </c>
      <c r="O356">
        <v>70</v>
      </c>
    </row>
    <row r="357" spans="1:15" x14ac:dyDescent="0.3">
      <c r="A357">
        <v>356</v>
      </c>
      <c r="B357" s="1">
        <f>DATE(E357, LOOKUP(D357, {"ene","feb","mar","abr","may","jun","jul","ago","sep","oct","nov","dic"}, {1,2,3,4,5,6,7,8,9,10,11,12}), C357)</f>
        <v>45660</v>
      </c>
      <c r="C357">
        <v>3</v>
      </c>
      <c r="D357" t="s">
        <v>14</v>
      </c>
      <c r="E357">
        <v>2025</v>
      </c>
      <c r="F357" t="s">
        <v>25</v>
      </c>
      <c r="G357" t="s">
        <v>26</v>
      </c>
      <c r="H357" t="s">
        <v>18</v>
      </c>
      <c r="I357">
        <v>0</v>
      </c>
      <c r="J357">
        <v>3</v>
      </c>
      <c r="K357">
        <v>-3</v>
      </c>
      <c r="L357">
        <v>0</v>
      </c>
      <c r="M357">
        <v>4500</v>
      </c>
      <c r="N357">
        <v>-4500</v>
      </c>
      <c r="O357">
        <v>1500</v>
      </c>
    </row>
    <row r="358" spans="1:15" x14ac:dyDescent="0.3">
      <c r="A358">
        <v>357</v>
      </c>
      <c r="B358" s="1">
        <f>DATE(E358, LOOKUP(D358, {"ene","feb","mar","abr","may","jun","jul","ago","sep","oct","nov","dic"}, {1,2,3,4,5,6,7,8,9,10,11,12}), C358)</f>
        <v>45660</v>
      </c>
      <c r="C358">
        <v>3</v>
      </c>
      <c r="D358" t="s">
        <v>14</v>
      </c>
      <c r="E358">
        <v>2025</v>
      </c>
      <c r="F358" t="s">
        <v>25</v>
      </c>
      <c r="G358" t="s">
        <v>26</v>
      </c>
      <c r="H358" t="s">
        <v>23</v>
      </c>
      <c r="I358">
        <v>0</v>
      </c>
      <c r="J358">
        <v>15</v>
      </c>
      <c r="K358">
        <v>-15</v>
      </c>
      <c r="L358">
        <v>0</v>
      </c>
      <c r="M358">
        <v>6000</v>
      </c>
      <c r="N358">
        <v>-6000</v>
      </c>
      <c r="O358">
        <v>400</v>
      </c>
    </row>
    <row r="359" spans="1:15" x14ac:dyDescent="0.3">
      <c r="A359">
        <v>358</v>
      </c>
      <c r="B359" s="1">
        <f>DATE(E359, LOOKUP(D359, {"ene","feb","mar","abr","may","jun","jul","ago","sep","oct","nov","dic"}, {1,2,3,4,5,6,7,8,9,10,11,12}), C359)</f>
        <v>45660</v>
      </c>
      <c r="C359">
        <v>3</v>
      </c>
      <c r="D359" t="s">
        <v>14</v>
      </c>
      <c r="E359">
        <v>2025</v>
      </c>
      <c r="F359" t="s">
        <v>25</v>
      </c>
      <c r="G359" t="s">
        <v>26</v>
      </c>
      <c r="H359" t="s">
        <v>20</v>
      </c>
      <c r="I359">
        <v>0</v>
      </c>
      <c r="J359">
        <v>20</v>
      </c>
      <c r="K359">
        <v>-20</v>
      </c>
      <c r="L359">
        <v>0</v>
      </c>
      <c r="M359">
        <v>46000</v>
      </c>
      <c r="N359">
        <v>-46000</v>
      </c>
      <c r="O359">
        <v>2300</v>
      </c>
    </row>
    <row r="360" spans="1:15" x14ac:dyDescent="0.3">
      <c r="A360">
        <v>359</v>
      </c>
      <c r="B360" s="1">
        <f>DATE(E360, LOOKUP(D360, {"ene","feb","mar","abr","may","jun","jul","ago","sep","oct","nov","dic"}, {1,2,3,4,5,6,7,8,9,10,11,12}), C360)</f>
        <v>45660</v>
      </c>
      <c r="C360">
        <v>3</v>
      </c>
      <c r="D360" t="s">
        <v>14</v>
      </c>
      <c r="E360">
        <v>2025</v>
      </c>
      <c r="F360" t="s">
        <v>15</v>
      </c>
      <c r="G360" t="s">
        <v>24</v>
      </c>
      <c r="H360" t="s">
        <v>22</v>
      </c>
      <c r="I360">
        <v>6</v>
      </c>
      <c r="J360">
        <v>0</v>
      </c>
      <c r="K360">
        <v>6</v>
      </c>
      <c r="L360">
        <v>2880</v>
      </c>
      <c r="M360">
        <v>0</v>
      </c>
      <c r="N360">
        <v>2880</v>
      </c>
      <c r="O360">
        <v>480</v>
      </c>
    </row>
    <row r="361" spans="1:15" x14ac:dyDescent="0.3">
      <c r="A361">
        <v>360</v>
      </c>
      <c r="B361" s="1">
        <f>DATE(E361, LOOKUP(D361, {"ene","feb","mar","abr","may","jun","jul","ago","sep","oct","nov","dic"}, {1,2,3,4,5,6,7,8,9,10,11,12}), C361)</f>
        <v>45660</v>
      </c>
      <c r="C361">
        <v>3</v>
      </c>
      <c r="D361" t="s">
        <v>14</v>
      </c>
      <c r="E361">
        <v>2025</v>
      </c>
      <c r="F361" t="s">
        <v>15</v>
      </c>
      <c r="G361" t="s">
        <v>24</v>
      </c>
      <c r="H361" t="s">
        <v>17</v>
      </c>
      <c r="I361">
        <v>6</v>
      </c>
      <c r="J361">
        <v>0</v>
      </c>
      <c r="K361">
        <v>6</v>
      </c>
      <c r="L361">
        <v>3900</v>
      </c>
      <c r="M361">
        <v>0</v>
      </c>
      <c r="N361">
        <v>3900</v>
      </c>
      <c r="O361">
        <v>650</v>
      </c>
    </row>
    <row r="362" spans="1:15" x14ac:dyDescent="0.3">
      <c r="A362">
        <v>361</v>
      </c>
      <c r="B362" s="1">
        <f>DATE(E362, LOOKUP(D362, {"ene","feb","mar","abr","may","jun","jul","ago","sep","oct","nov","dic"}, {1,2,3,4,5,6,7,8,9,10,11,12}), C362)</f>
        <v>45660</v>
      </c>
      <c r="C362">
        <v>3</v>
      </c>
      <c r="D362" t="s">
        <v>14</v>
      </c>
      <c r="E362">
        <v>2025</v>
      </c>
      <c r="F362" t="s">
        <v>15</v>
      </c>
      <c r="G362" t="s">
        <v>24</v>
      </c>
      <c r="H362" t="s">
        <v>19</v>
      </c>
      <c r="I362">
        <v>6</v>
      </c>
      <c r="J362">
        <v>0</v>
      </c>
      <c r="K362">
        <v>6</v>
      </c>
      <c r="L362">
        <v>7200</v>
      </c>
      <c r="M362">
        <v>0</v>
      </c>
      <c r="N362">
        <v>7200</v>
      </c>
      <c r="O362">
        <v>1200</v>
      </c>
    </row>
    <row r="363" spans="1:15" x14ac:dyDescent="0.3">
      <c r="A363">
        <v>362</v>
      </c>
      <c r="B363" s="1">
        <f>DATE(E363, LOOKUP(D363, {"ene","feb","mar","abr","may","jun","jul","ago","sep","oct","nov","dic"}, {1,2,3,4,5,6,7,8,9,10,11,12}), C363)</f>
        <v>45660</v>
      </c>
      <c r="C363">
        <v>3</v>
      </c>
      <c r="D363" t="s">
        <v>14</v>
      </c>
      <c r="E363">
        <v>2025</v>
      </c>
      <c r="F363" t="s">
        <v>15</v>
      </c>
      <c r="G363" t="s">
        <v>24</v>
      </c>
      <c r="H363" t="s">
        <v>21</v>
      </c>
      <c r="I363">
        <v>6</v>
      </c>
      <c r="J363">
        <v>0</v>
      </c>
      <c r="K363">
        <v>6</v>
      </c>
      <c r="L363">
        <v>300</v>
      </c>
      <c r="M363">
        <v>0</v>
      </c>
      <c r="N363">
        <v>300</v>
      </c>
      <c r="O363">
        <v>50</v>
      </c>
    </row>
    <row r="364" spans="1:15" x14ac:dyDescent="0.3">
      <c r="A364">
        <v>363</v>
      </c>
      <c r="B364" s="1">
        <f>DATE(E364, LOOKUP(D364, {"ene","feb","mar","abr","may","jun","jul","ago","sep","oct","nov","dic"}, {1,2,3,4,5,6,7,8,9,10,11,12}), C364)</f>
        <v>45660</v>
      </c>
      <c r="C364">
        <v>3</v>
      </c>
      <c r="D364" t="s">
        <v>14</v>
      </c>
      <c r="E364">
        <v>2025</v>
      </c>
      <c r="F364" t="s">
        <v>15</v>
      </c>
      <c r="G364" t="s">
        <v>24</v>
      </c>
      <c r="H364" t="s">
        <v>18</v>
      </c>
      <c r="I364">
        <v>12</v>
      </c>
      <c r="J364">
        <v>0</v>
      </c>
      <c r="K364">
        <v>12</v>
      </c>
      <c r="L364">
        <v>14400</v>
      </c>
      <c r="M364">
        <v>0</v>
      </c>
      <c r="N364">
        <v>14400</v>
      </c>
      <c r="O364">
        <v>1200</v>
      </c>
    </row>
    <row r="365" spans="1:15" x14ac:dyDescent="0.3">
      <c r="A365">
        <v>364</v>
      </c>
      <c r="B365" s="1">
        <f>DATE(E365, LOOKUP(D365, {"ene","feb","mar","abr","may","jun","jul","ago","sep","oct","nov","dic"}, {1,2,3,4,5,6,7,8,9,10,11,12}), C365)</f>
        <v>45660</v>
      </c>
      <c r="C365">
        <v>3</v>
      </c>
      <c r="D365" t="s">
        <v>14</v>
      </c>
      <c r="E365">
        <v>2025</v>
      </c>
      <c r="F365" t="s">
        <v>25</v>
      </c>
      <c r="G365" t="s">
        <v>26</v>
      </c>
      <c r="H365" t="s">
        <v>23</v>
      </c>
      <c r="I365">
        <v>0</v>
      </c>
      <c r="J365">
        <v>20</v>
      </c>
      <c r="K365">
        <v>-20</v>
      </c>
      <c r="L365">
        <v>0</v>
      </c>
      <c r="M365">
        <v>8000</v>
      </c>
      <c r="N365">
        <v>-8000</v>
      </c>
      <c r="O365">
        <v>400</v>
      </c>
    </row>
    <row r="366" spans="1:15" x14ac:dyDescent="0.3">
      <c r="A366">
        <v>365</v>
      </c>
      <c r="B366" s="1">
        <f>DATE(E366, LOOKUP(D366, {"ene","feb","mar","abr","may","jun","jul","ago","sep","oct","nov","dic"}, {1,2,3,4,5,6,7,8,9,10,11,12}), C366)</f>
        <v>45660</v>
      </c>
      <c r="C366">
        <v>3</v>
      </c>
      <c r="D366" t="s">
        <v>14</v>
      </c>
      <c r="E366">
        <v>2025</v>
      </c>
      <c r="F366" t="s">
        <v>15</v>
      </c>
      <c r="G366" t="s">
        <v>24</v>
      </c>
      <c r="H366" t="s">
        <v>20</v>
      </c>
      <c r="I366">
        <v>1</v>
      </c>
      <c r="J366">
        <v>0</v>
      </c>
      <c r="K366">
        <v>1</v>
      </c>
      <c r="L366">
        <v>2000</v>
      </c>
      <c r="M366">
        <v>0</v>
      </c>
      <c r="N366">
        <v>2000</v>
      </c>
      <c r="O366">
        <v>2000</v>
      </c>
    </row>
    <row r="367" spans="1:15" x14ac:dyDescent="0.3">
      <c r="A367">
        <v>366</v>
      </c>
      <c r="B367" s="1">
        <f>DATE(E367, LOOKUP(D367, {"ene","feb","mar","abr","may","jun","jul","ago","sep","oct","nov","dic"}, {1,2,3,4,5,6,7,8,9,10,11,12}), C367)</f>
        <v>45660</v>
      </c>
      <c r="C367">
        <v>3</v>
      </c>
      <c r="D367" t="s">
        <v>14</v>
      </c>
      <c r="E367">
        <v>2025</v>
      </c>
      <c r="F367" t="s">
        <v>15</v>
      </c>
      <c r="G367" t="s">
        <v>24</v>
      </c>
      <c r="H367" t="s">
        <v>22</v>
      </c>
      <c r="I367">
        <v>21</v>
      </c>
      <c r="J367">
        <v>0</v>
      </c>
      <c r="K367">
        <v>21</v>
      </c>
      <c r="L367">
        <v>10080</v>
      </c>
      <c r="M367">
        <v>0</v>
      </c>
      <c r="N367">
        <v>10080</v>
      </c>
      <c r="O367">
        <v>480</v>
      </c>
    </row>
    <row r="368" spans="1:15" x14ac:dyDescent="0.3">
      <c r="A368">
        <v>367</v>
      </c>
      <c r="B368" s="1">
        <f>DATE(E368, LOOKUP(D368, {"ene","feb","mar","abr","may","jun","jul","ago","sep","oct","nov","dic"}, {1,2,3,4,5,6,7,8,9,10,11,12}), C368)</f>
        <v>45660</v>
      </c>
      <c r="C368">
        <v>3</v>
      </c>
      <c r="D368" t="s">
        <v>14</v>
      </c>
      <c r="E368">
        <v>2025</v>
      </c>
      <c r="F368" t="s">
        <v>15</v>
      </c>
      <c r="G368" t="s">
        <v>24</v>
      </c>
      <c r="H368" t="s">
        <v>17</v>
      </c>
      <c r="I368">
        <v>6</v>
      </c>
      <c r="J368">
        <v>0</v>
      </c>
      <c r="K368">
        <v>6</v>
      </c>
      <c r="L368">
        <v>3900</v>
      </c>
      <c r="M368">
        <v>0</v>
      </c>
      <c r="N368">
        <v>3900</v>
      </c>
      <c r="O368">
        <v>650</v>
      </c>
    </row>
    <row r="369" spans="1:15" x14ac:dyDescent="0.3">
      <c r="A369">
        <v>368</v>
      </c>
      <c r="B369" s="1">
        <f>DATE(E369, LOOKUP(D369, {"ene","feb","mar","abr","may","jun","jul","ago","sep","oct","nov","dic"}, {1,2,3,4,5,6,7,8,9,10,11,12}), C369)</f>
        <v>45660</v>
      </c>
      <c r="C369">
        <v>3</v>
      </c>
      <c r="D369" t="s">
        <v>14</v>
      </c>
      <c r="E369">
        <v>2025</v>
      </c>
      <c r="F369" t="s">
        <v>15</v>
      </c>
      <c r="G369" t="s">
        <v>24</v>
      </c>
      <c r="H369" t="s">
        <v>19</v>
      </c>
      <c r="I369">
        <v>22</v>
      </c>
      <c r="J369">
        <v>0</v>
      </c>
      <c r="K369">
        <v>22</v>
      </c>
      <c r="L369">
        <v>26400</v>
      </c>
      <c r="M369">
        <v>0</v>
      </c>
      <c r="N369">
        <v>26400</v>
      </c>
      <c r="O369">
        <v>1200</v>
      </c>
    </row>
    <row r="370" spans="1:15" x14ac:dyDescent="0.3">
      <c r="A370">
        <v>369</v>
      </c>
      <c r="B370" s="1">
        <f>DATE(E370, LOOKUP(D370, {"ene","feb","mar","abr","may","jun","jul","ago","sep","oct","nov","dic"}, {1,2,3,4,5,6,7,8,9,10,11,12}), C370)</f>
        <v>45660</v>
      </c>
      <c r="C370">
        <v>3</v>
      </c>
      <c r="D370" t="s">
        <v>14</v>
      </c>
      <c r="E370">
        <v>2025</v>
      </c>
      <c r="F370" t="s">
        <v>15</v>
      </c>
      <c r="G370" t="s">
        <v>24</v>
      </c>
      <c r="H370" t="s">
        <v>21</v>
      </c>
      <c r="I370">
        <v>10</v>
      </c>
      <c r="J370">
        <v>0</v>
      </c>
      <c r="K370">
        <v>10</v>
      </c>
      <c r="L370">
        <v>500</v>
      </c>
      <c r="M370">
        <v>0</v>
      </c>
      <c r="N370">
        <v>500</v>
      </c>
      <c r="O370">
        <v>50</v>
      </c>
    </row>
    <row r="371" spans="1:15" x14ac:dyDescent="0.3">
      <c r="A371">
        <v>370</v>
      </c>
      <c r="B371" s="1">
        <f>DATE(E371, LOOKUP(D371, {"ene","feb","mar","abr","may","jun","jul","ago","sep","oct","nov","dic"}, {1,2,3,4,5,6,7,8,9,10,11,12}), C371)</f>
        <v>45660</v>
      </c>
      <c r="C371">
        <v>3</v>
      </c>
      <c r="D371" t="s">
        <v>14</v>
      </c>
      <c r="E371">
        <v>2025</v>
      </c>
      <c r="F371" t="s">
        <v>15</v>
      </c>
      <c r="G371" t="s">
        <v>24</v>
      </c>
      <c r="H371" t="s">
        <v>18</v>
      </c>
      <c r="I371">
        <v>21</v>
      </c>
      <c r="J371">
        <v>0</v>
      </c>
      <c r="K371">
        <v>21</v>
      </c>
      <c r="L371">
        <v>25200</v>
      </c>
      <c r="M371">
        <v>0</v>
      </c>
      <c r="N371">
        <v>25200</v>
      </c>
      <c r="O371">
        <v>1200</v>
      </c>
    </row>
    <row r="372" spans="1:15" x14ac:dyDescent="0.3">
      <c r="A372">
        <v>371</v>
      </c>
      <c r="B372" s="1">
        <f>DATE(E372, LOOKUP(D372, {"ene","feb","mar","abr","may","jun","jul","ago","sep","oct","nov","dic"}, {1,2,3,4,5,6,7,8,9,10,11,12}), C372)</f>
        <v>45660</v>
      </c>
      <c r="C372">
        <v>3</v>
      </c>
      <c r="D372" t="s">
        <v>14</v>
      </c>
      <c r="E372">
        <v>2025</v>
      </c>
      <c r="F372" t="s">
        <v>15</v>
      </c>
      <c r="G372" t="s">
        <v>24</v>
      </c>
      <c r="H372" t="s">
        <v>23</v>
      </c>
      <c r="I372">
        <v>2</v>
      </c>
      <c r="J372">
        <v>0</v>
      </c>
      <c r="K372">
        <v>2</v>
      </c>
      <c r="L372">
        <v>600</v>
      </c>
      <c r="M372">
        <v>0</v>
      </c>
      <c r="N372">
        <v>600</v>
      </c>
      <c r="O372">
        <v>300</v>
      </c>
    </row>
    <row r="373" spans="1:15" x14ac:dyDescent="0.3">
      <c r="A373">
        <v>372</v>
      </c>
      <c r="B373" s="1">
        <f>DATE(E373, LOOKUP(D373, {"ene","feb","mar","abr","may","jun","jul","ago","sep","oct","nov","dic"}, {1,2,3,4,5,6,7,8,9,10,11,12}), C373)</f>
        <v>45660</v>
      </c>
      <c r="C373">
        <v>3</v>
      </c>
      <c r="D373" t="s">
        <v>14</v>
      </c>
      <c r="E373">
        <v>2025</v>
      </c>
      <c r="F373" t="s">
        <v>15</v>
      </c>
      <c r="G373" t="s">
        <v>24</v>
      </c>
      <c r="H373" t="s">
        <v>20</v>
      </c>
      <c r="I373">
        <v>9</v>
      </c>
      <c r="J373">
        <v>0</v>
      </c>
      <c r="K373">
        <v>9</v>
      </c>
      <c r="L373">
        <v>18000</v>
      </c>
      <c r="M373">
        <v>0</v>
      </c>
      <c r="N373">
        <v>18000</v>
      </c>
      <c r="O373">
        <v>2000</v>
      </c>
    </row>
    <row r="374" spans="1:15" x14ac:dyDescent="0.3">
      <c r="A374">
        <v>373</v>
      </c>
      <c r="B374" s="1">
        <f>DATE(E374, LOOKUP(D374, {"ene","feb","mar","abr","may","jun","jul","ago","sep","oct","nov","dic"}, {1,2,3,4,5,6,7,8,9,10,11,12}), C374)</f>
        <v>45660</v>
      </c>
      <c r="C374">
        <v>3</v>
      </c>
      <c r="D374" t="s">
        <v>14</v>
      </c>
      <c r="E374">
        <v>2025</v>
      </c>
      <c r="F374" t="s">
        <v>15</v>
      </c>
      <c r="G374" t="s">
        <v>24</v>
      </c>
      <c r="H374" t="s">
        <v>22</v>
      </c>
      <c r="I374">
        <v>14</v>
      </c>
      <c r="J374">
        <v>0</v>
      </c>
      <c r="K374">
        <v>14</v>
      </c>
      <c r="L374">
        <v>6720</v>
      </c>
      <c r="M374">
        <v>0</v>
      </c>
      <c r="N374">
        <v>6720</v>
      </c>
      <c r="O374">
        <v>480</v>
      </c>
    </row>
    <row r="375" spans="1:15" x14ac:dyDescent="0.3">
      <c r="A375">
        <v>374</v>
      </c>
      <c r="B375" s="1">
        <f>DATE(E375, LOOKUP(D375, {"ene","feb","mar","abr","may","jun","jul","ago","sep","oct","nov","dic"}, {1,2,3,4,5,6,7,8,9,10,11,12}), C375)</f>
        <v>45660</v>
      </c>
      <c r="C375">
        <v>3</v>
      </c>
      <c r="D375" t="s">
        <v>14</v>
      </c>
      <c r="E375">
        <v>2025</v>
      </c>
      <c r="F375" t="s">
        <v>15</v>
      </c>
      <c r="G375" t="s">
        <v>24</v>
      </c>
      <c r="H375" t="s">
        <v>17</v>
      </c>
      <c r="I375">
        <v>3</v>
      </c>
      <c r="J375">
        <v>0</v>
      </c>
      <c r="K375">
        <v>3</v>
      </c>
      <c r="L375">
        <v>1950</v>
      </c>
      <c r="M375">
        <v>0</v>
      </c>
      <c r="N375">
        <v>1950</v>
      </c>
      <c r="O375">
        <v>650</v>
      </c>
    </row>
    <row r="376" spans="1:15" x14ac:dyDescent="0.3">
      <c r="A376">
        <v>375</v>
      </c>
      <c r="B376" s="1">
        <f>DATE(E376, LOOKUP(D376, {"ene","feb","mar","abr","may","jun","jul","ago","sep","oct","nov","dic"}, {1,2,3,4,5,6,7,8,9,10,11,12}), C376)</f>
        <v>45660</v>
      </c>
      <c r="C376">
        <v>3</v>
      </c>
      <c r="D376" t="s">
        <v>14</v>
      </c>
      <c r="E376">
        <v>2025</v>
      </c>
      <c r="F376" t="s">
        <v>15</v>
      </c>
      <c r="G376" t="s">
        <v>24</v>
      </c>
      <c r="H376" t="s">
        <v>19</v>
      </c>
      <c r="I376">
        <v>20</v>
      </c>
      <c r="J376">
        <v>0</v>
      </c>
      <c r="K376">
        <v>20</v>
      </c>
      <c r="L376">
        <v>24000</v>
      </c>
      <c r="M376">
        <v>0</v>
      </c>
      <c r="N376">
        <v>24000</v>
      </c>
      <c r="O376">
        <v>1200</v>
      </c>
    </row>
    <row r="377" spans="1:15" x14ac:dyDescent="0.3">
      <c r="A377">
        <v>376</v>
      </c>
      <c r="B377" s="1">
        <f>DATE(E377, LOOKUP(D377, {"ene","feb","mar","abr","may","jun","jul","ago","sep","oct","nov","dic"}, {1,2,3,4,5,6,7,8,9,10,11,12}), C377)</f>
        <v>45660</v>
      </c>
      <c r="C377">
        <v>3</v>
      </c>
      <c r="D377" t="s">
        <v>14</v>
      </c>
      <c r="E377">
        <v>2025</v>
      </c>
      <c r="F377" t="s">
        <v>25</v>
      </c>
      <c r="G377" t="s">
        <v>26</v>
      </c>
      <c r="H377" t="s">
        <v>21</v>
      </c>
      <c r="I377">
        <v>0</v>
      </c>
      <c r="J377">
        <v>19</v>
      </c>
      <c r="K377">
        <v>-19</v>
      </c>
      <c r="L377">
        <v>0</v>
      </c>
      <c r="M377">
        <v>1330</v>
      </c>
      <c r="N377">
        <v>-1330</v>
      </c>
      <c r="O377">
        <v>70</v>
      </c>
    </row>
    <row r="378" spans="1:15" x14ac:dyDescent="0.3">
      <c r="A378">
        <v>377</v>
      </c>
      <c r="B378" s="1">
        <f>DATE(E378, LOOKUP(D378, {"ene","feb","mar","abr","may","jun","jul","ago","sep","oct","nov","dic"}, {1,2,3,4,5,6,7,8,9,10,11,12}), C378)</f>
        <v>45660</v>
      </c>
      <c r="C378">
        <v>3</v>
      </c>
      <c r="D378" t="s">
        <v>14</v>
      </c>
      <c r="E378">
        <v>2025</v>
      </c>
      <c r="F378" t="s">
        <v>15</v>
      </c>
      <c r="G378" t="s">
        <v>24</v>
      </c>
      <c r="H378" t="s">
        <v>18</v>
      </c>
      <c r="I378">
        <v>6</v>
      </c>
      <c r="J378">
        <v>0</v>
      </c>
      <c r="K378">
        <v>6</v>
      </c>
      <c r="L378">
        <v>7200</v>
      </c>
      <c r="M378">
        <v>0</v>
      </c>
      <c r="N378">
        <v>7200</v>
      </c>
      <c r="O378">
        <v>1200</v>
      </c>
    </row>
    <row r="379" spans="1:15" x14ac:dyDescent="0.3">
      <c r="A379">
        <v>378</v>
      </c>
      <c r="B379" s="1">
        <f>DATE(E379, LOOKUP(D379, {"ene","feb","mar","abr","may","jun","jul","ago","sep","oct","nov","dic"}, {1,2,3,4,5,6,7,8,9,10,11,12}), C379)</f>
        <v>45660</v>
      </c>
      <c r="C379">
        <v>3</v>
      </c>
      <c r="D379" t="s">
        <v>14</v>
      </c>
      <c r="E379">
        <v>2025</v>
      </c>
      <c r="F379" t="s">
        <v>15</v>
      </c>
      <c r="G379" t="s">
        <v>24</v>
      </c>
      <c r="H379" t="s">
        <v>23</v>
      </c>
      <c r="I379">
        <v>6</v>
      </c>
      <c r="J379">
        <v>0</v>
      </c>
      <c r="K379">
        <v>6</v>
      </c>
      <c r="L379">
        <v>1800</v>
      </c>
      <c r="M379">
        <v>0</v>
      </c>
      <c r="N379">
        <v>1800</v>
      </c>
      <c r="O379">
        <v>300</v>
      </c>
    </row>
    <row r="380" spans="1:15" x14ac:dyDescent="0.3">
      <c r="A380">
        <v>379</v>
      </c>
      <c r="B380" s="1">
        <f>DATE(E380, LOOKUP(D380, {"ene","feb","mar","abr","may","jun","jul","ago","sep","oct","nov","dic"}, {1,2,3,4,5,6,7,8,9,10,11,12}), C380)</f>
        <v>45660</v>
      </c>
      <c r="C380">
        <v>3</v>
      </c>
      <c r="D380" t="s">
        <v>14</v>
      </c>
      <c r="E380">
        <v>2025</v>
      </c>
      <c r="F380" t="s">
        <v>25</v>
      </c>
      <c r="G380" t="s">
        <v>26</v>
      </c>
      <c r="H380" t="s">
        <v>20</v>
      </c>
      <c r="I380">
        <v>0</v>
      </c>
      <c r="J380">
        <v>17</v>
      </c>
      <c r="K380">
        <v>-17</v>
      </c>
      <c r="L380">
        <v>0</v>
      </c>
      <c r="M380">
        <v>39100</v>
      </c>
      <c r="N380">
        <v>-39100</v>
      </c>
      <c r="O380">
        <v>2300</v>
      </c>
    </row>
    <row r="381" spans="1:15" x14ac:dyDescent="0.3">
      <c r="A381">
        <v>380</v>
      </c>
      <c r="B381" s="1">
        <f>DATE(E381, LOOKUP(D381, {"ene","feb","mar","abr","may","jun","jul","ago","sep","oct","nov","dic"}, {1,2,3,4,5,6,7,8,9,10,11,12}), C381)</f>
        <v>45660</v>
      </c>
      <c r="C381">
        <v>3</v>
      </c>
      <c r="D381" t="s">
        <v>14</v>
      </c>
      <c r="E381">
        <v>2025</v>
      </c>
      <c r="F381" t="s">
        <v>15</v>
      </c>
      <c r="G381" t="s">
        <v>24</v>
      </c>
      <c r="H381" t="s">
        <v>22</v>
      </c>
      <c r="I381">
        <v>1</v>
      </c>
      <c r="J381">
        <v>0</v>
      </c>
      <c r="K381">
        <v>1</v>
      </c>
      <c r="L381">
        <v>480</v>
      </c>
      <c r="M381">
        <v>0</v>
      </c>
      <c r="N381">
        <v>480</v>
      </c>
      <c r="O381">
        <v>480</v>
      </c>
    </row>
    <row r="382" spans="1:15" x14ac:dyDescent="0.3">
      <c r="A382">
        <v>381</v>
      </c>
      <c r="B382" s="1">
        <f>DATE(E382, LOOKUP(D382, {"ene","feb","mar","abr","may","jun","jul","ago","sep","oct","nov","dic"}, {1,2,3,4,5,6,7,8,9,10,11,12}), C382)</f>
        <v>45660</v>
      </c>
      <c r="C382">
        <v>3</v>
      </c>
      <c r="D382" t="s">
        <v>14</v>
      </c>
      <c r="E382">
        <v>2025</v>
      </c>
      <c r="F382" t="s">
        <v>15</v>
      </c>
      <c r="G382" t="s">
        <v>24</v>
      </c>
      <c r="H382" t="s">
        <v>17</v>
      </c>
      <c r="I382">
        <v>6</v>
      </c>
      <c r="J382">
        <v>0</v>
      </c>
      <c r="K382">
        <v>6</v>
      </c>
      <c r="L382">
        <v>3900</v>
      </c>
      <c r="M382">
        <v>0</v>
      </c>
      <c r="N382">
        <v>3900</v>
      </c>
      <c r="O382">
        <v>650</v>
      </c>
    </row>
    <row r="383" spans="1:15" x14ac:dyDescent="0.3">
      <c r="A383">
        <v>382</v>
      </c>
      <c r="B383" s="1">
        <f>DATE(E383, LOOKUP(D383, {"ene","feb","mar","abr","may","jun","jul","ago","sep","oct","nov","dic"}, {1,2,3,4,5,6,7,8,9,10,11,12}), C383)</f>
        <v>45660</v>
      </c>
      <c r="C383">
        <v>3</v>
      </c>
      <c r="D383" t="s">
        <v>14</v>
      </c>
      <c r="E383">
        <v>2025</v>
      </c>
      <c r="F383" t="s">
        <v>25</v>
      </c>
      <c r="G383" t="s">
        <v>26</v>
      </c>
      <c r="H383" t="s">
        <v>19</v>
      </c>
      <c r="I383">
        <v>0</v>
      </c>
      <c r="J383">
        <v>14</v>
      </c>
      <c r="K383">
        <v>-14</v>
      </c>
      <c r="L383">
        <v>0</v>
      </c>
      <c r="M383">
        <v>21000</v>
      </c>
      <c r="N383">
        <v>-21000</v>
      </c>
      <c r="O383">
        <v>1500</v>
      </c>
    </row>
    <row r="384" spans="1:15" x14ac:dyDescent="0.3">
      <c r="A384">
        <v>383</v>
      </c>
      <c r="B384" s="1">
        <f>DATE(E384, LOOKUP(D384, {"ene","feb","mar","abr","may","jun","jul","ago","sep","oct","nov","dic"}, {1,2,3,4,5,6,7,8,9,10,11,12}), C384)</f>
        <v>45660</v>
      </c>
      <c r="C384">
        <v>3</v>
      </c>
      <c r="D384" t="s">
        <v>14</v>
      </c>
      <c r="E384">
        <v>2025</v>
      </c>
      <c r="F384" t="s">
        <v>25</v>
      </c>
      <c r="G384" t="s">
        <v>26</v>
      </c>
      <c r="H384" t="s">
        <v>21</v>
      </c>
      <c r="I384">
        <v>0</v>
      </c>
      <c r="J384">
        <v>3</v>
      </c>
      <c r="K384">
        <v>-3</v>
      </c>
      <c r="L384">
        <v>0</v>
      </c>
      <c r="M384">
        <v>210</v>
      </c>
      <c r="N384">
        <v>-210</v>
      </c>
      <c r="O384">
        <v>70</v>
      </c>
    </row>
    <row r="385" spans="1:15" x14ac:dyDescent="0.3">
      <c r="A385">
        <v>384</v>
      </c>
      <c r="B385" s="1">
        <f>DATE(E385, LOOKUP(D385, {"ene","feb","mar","abr","may","jun","jul","ago","sep","oct","nov","dic"}, {1,2,3,4,5,6,7,8,9,10,11,12}), C385)</f>
        <v>45660</v>
      </c>
      <c r="C385">
        <v>3</v>
      </c>
      <c r="D385" t="s">
        <v>14</v>
      </c>
      <c r="E385">
        <v>2025</v>
      </c>
      <c r="F385" t="s">
        <v>25</v>
      </c>
      <c r="G385" t="s">
        <v>26</v>
      </c>
      <c r="H385" t="s">
        <v>18</v>
      </c>
      <c r="I385">
        <v>0</v>
      </c>
      <c r="J385">
        <v>1</v>
      </c>
      <c r="K385">
        <v>-1</v>
      </c>
      <c r="L385">
        <v>0</v>
      </c>
      <c r="M385">
        <v>1500</v>
      </c>
      <c r="N385">
        <v>-1500</v>
      </c>
      <c r="O385">
        <v>1500</v>
      </c>
    </row>
    <row r="386" spans="1:15" x14ac:dyDescent="0.3">
      <c r="A386">
        <v>385</v>
      </c>
      <c r="B386" s="1">
        <f>DATE(E386, LOOKUP(D386, {"ene","feb","mar","abr","may","jun","jul","ago","sep","oct","nov","dic"}, {1,2,3,4,5,6,7,8,9,10,11,12}), C386)</f>
        <v>45660</v>
      </c>
      <c r="C386">
        <v>3</v>
      </c>
      <c r="D386" t="s">
        <v>14</v>
      </c>
      <c r="E386">
        <v>2025</v>
      </c>
      <c r="F386" t="s">
        <v>15</v>
      </c>
      <c r="G386" t="s">
        <v>24</v>
      </c>
      <c r="H386" t="s">
        <v>23</v>
      </c>
      <c r="I386">
        <v>13</v>
      </c>
      <c r="J386">
        <v>0</v>
      </c>
      <c r="K386">
        <v>13</v>
      </c>
      <c r="L386">
        <v>3900</v>
      </c>
      <c r="M386">
        <v>0</v>
      </c>
      <c r="N386">
        <v>3900</v>
      </c>
      <c r="O386">
        <v>300</v>
      </c>
    </row>
    <row r="387" spans="1:15" x14ac:dyDescent="0.3">
      <c r="A387">
        <v>386</v>
      </c>
      <c r="B387" s="1">
        <f>DATE(E387, LOOKUP(D387, {"ene","feb","mar","abr","may","jun","jul","ago","sep","oct","nov","dic"}, {1,2,3,4,5,6,7,8,9,10,11,12}), C387)</f>
        <v>45660</v>
      </c>
      <c r="C387">
        <v>3</v>
      </c>
      <c r="D387" t="s">
        <v>14</v>
      </c>
      <c r="E387">
        <v>2025</v>
      </c>
      <c r="F387" t="s">
        <v>25</v>
      </c>
      <c r="G387" t="s">
        <v>26</v>
      </c>
      <c r="H387" t="s">
        <v>20</v>
      </c>
      <c r="I387">
        <v>0</v>
      </c>
      <c r="J387">
        <v>19</v>
      </c>
      <c r="K387">
        <v>-19</v>
      </c>
      <c r="L387">
        <v>0</v>
      </c>
      <c r="M387">
        <v>43700</v>
      </c>
      <c r="N387">
        <v>-43700</v>
      </c>
      <c r="O387">
        <v>2300</v>
      </c>
    </row>
    <row r="388" spans="1:15" x14ac:dyDescent="0.3">
      <c r="A388">
        <v>387</v>
      </c>
      <c r="B388" s="1">
        <f>DATE(E388, LOOKUP(D388, {"ene","feb","mar","abr","may","jun","jul","ago","sep","oct","nov","dic"}, {1,2,3,4,5,6,7,8,9,10,11,12}), C388)</f>
        <v>45660</v>
      </c>
      <c r="C388">
        <v>3</v>
      </c>
      <c r="D388" t="s">
        <v>14</v>
      </c>
      <c r="E388">
        <v>2025</v>
      </c>
      <c r="F388" t="s">
        <v>15</v>
      </c>
      <c r="G388" t="s">
        <v>24</v>
      </c>
      <c r="H388" t="s">
        <v>22</v>
      </c>
      <c r="I388">
        <v>6</v>
      </c>
      <c r="J388">
        <v>0</v>
      </c>
      <c r="K388">
        <v>6</v>
      </c>
      <c r="L388">
        <v>2880</v>
      </c>
      <c r="M388">
        <v>0</v>
      </c>
      <c r="N388">
        <v>2880</v>
      </c>
      <c r="O388">
        <v>480</v>
      </c>
    </row>
    <row r="389" spans="1:15" x14ac:dyDescent="0.3">
      <c r="A389">
        <v>388</v>
      </c>
      <c r="B389" s="1">
        <f>DATE(E389, LOOKUP(D389, {"ene","feb","mar","abr","may","jun","jul","ago","sep","oct","nov","dic"}, {1,2,3,4,5,6,7,8,9,10,11,12}), C389)</f>
        <v>45660</v>
      </c>
      <c r="C389">
        <v>3</v>
      </c>
      <c r="D389" t="s">
        <v>14</v>
      </c>
      <c r="E389">
        <v>2025</v>
      </c>
      <c r="F389" t="s">
        <v>15</v>
      </c>
      <c r="G389" t="s">
        <v>24</v>
      </c>
      <c r="H389" t="s">
        <v>17</v>
      </c>
      <c r="I389">
        <v>20</v>
      </c>
      <c r="J389">
        <v>0</v>
      </c>
      <c r="K389">
        <v>20</v>
      </c>
      <c r="L389">
        <v>13000</v>
      </c>
      <c r="M389">
        <v>0</v>
      </c>
      <c r="N389">
        <v>13000</v>
      </c>
      <c r="O389">
        <v>650</v>
      </c>
    </row>
    <row r="390" spans="1:15" x14ac:dyDescent="0.3">
      <c r="A390">
        <v>389</v>
      </c>
      <c r="B390" s="1">
        <f>DATE(E390, LOOKUP(D390, {"ene","feb","mar","abr","may","jun","jul","ago","sep","oct","nov","dic"}, {1,2,3,4,5,6,7,8,9,10,11,12}), C390)</f>
        <v>45660</v>
      </c>
      <c r="C390">
        <v>3</v>
      </c>
      <c r="D390" t="s">
        <v>14</v>
      </c>
      <c r="E390">
        <v>2025</v>
      </c>
      <c r="F390" t="s">
        <v>15</v>
      </c>
      <c r="G390" t="s">
        <v>24</v>
      </c>
      <c r="H390" t="s">
        <v>19</v>
      </c>
      <c r="I390">
        <v>22</v>
      </c>
      <c r="J390">
        <v>0</v>
      </c>
      <c r="K390">
        <v>22</v>
      </c>
      <c r="L390">
        <v>26400</v>
      </c>
      <c r="M390">
        <v>0</v>
      </c>
      <c r="N390">
        <v>26400</v>
      </c>
      <c r="O390">
        <v>1200</v>
      </c>
    </row>
    <row r="391" spans="1:15" x14ac:dyDescent="0.3">
      <c r="A391">
        <v>390</v>
      </c>
      <c r="B391" s="1">
        <f>DATE(E391, LOOKUP(D391, {"ene","feb","mar","abr","may","jun","jul","ago","sep","oct","nov","dic"}, {1,2,3,4,5,6,7,8,9,10,11,12}), C391)</f>
        <v>45660</v>
      </c>
      <c r="C391">
        <v>3</v>
      </c>
      <c r="D391" t="s">
        <v>14</v>
      </c>
      <c r="E391">
        <v>2025</v>
      </c>
      <c r="F391" t="s">
        <v>25</v>
      </c>
      <c r="G391" t="s">
        <v>26</v>
      </c>
      <c r="H391" t="s">
        <v>21</v>
      </c>
      <c r="I391">
        <v>0</v>
      </c>
      <c r="J391">
        <v>19</v>
      </c>
      <c r="K391">
        <v>-19</v>
      </c>
      <c r="L391">
        <v>0</v>
      </c>
      <c r="M391">
        <v>1330</v>
      </c>
      <c r="N391">
        <v>-1330</v>
      </c>
      <c r="O391">
        <v>70</v>
      </c>
    </row>
    <row r="392" spans="1:15" x14ac:dyDescent="0.3">
      <c r="A392">
        <v>391</v>
      </c>
      <c r="B392" s="1">
        <f>DATE(E392, LOOKUP(D392, {"ene","feb","mar","abr","may","jun","jul","ago","sep","oct","nov","dic"}, {1,2,3,4,5,6,7,8,9,10,11,12}), C392)</f>
        <v>45660</v>
      </c>
      <c r="C392">
        <v>3</v>
      </c>
      <c r="D392" t="s">
        <v>14</v>
      </c>
      <c r="E392">
        <v>2025</v>
      </c>
      <c r="F392" t="s">
        <v>25</v>
      </c>
      <c r="G392" t="s">
        <v>26</v>
      </c>
      <c r="H392" t="s">
        <v>18</v>
      </c>
      <c r="I392">
        <v>0</v>
      </c>
      <c r="J392">
        <v>19</v>
      </c>
      <c r="K392">
        <v>-19</v>
      </c>
      <c r="L392">
        <v>0</v>
      </c>
      <c r="M392">
        <v>28500</v>
      </c>
      <c r="N392">
        <v>-28500</v>
      </c>
      <c r="O392">
        <v>1500</v>
      </c>
    </row>
    <row r="393" spans="1:15" x14ac:dyDescent="0.3">
      <c r="A393">
        <v>392</v>
      </c>
      <c r="B393" s="1">
        <f>DATE(E393, LOOKUP(D393, {"ene","feb","mar","abr","may","jun","jul","ago","sep","oct","nov","dic"}, {1,2,3,4,5,6,7,8,9,10,11,12}), C393)</f>
        <v>45660</v>
      </c>
      <c r="C393">
        <v>3</v>
      </c>
      <c r="D393" t="s">
        <v>14</v>
      </c>
      <c r="E393">
        <v>2025</v>
      </c>
      <c r="F393" t="s">
        <v>25</v>
      </c>
      <c r="G393" t="s">
        <v>26</v>
      </c>
      <c r="H393" t="s">
        <v>23</v>
      </c>
      <c r="I393">
        <v>0</v>
      </c>
      <c r="J393">
        <v>2</v>
      </c>
      <c r="K393">
        <v>-2</v>
      </c>
      <c r="L393">
        <v>0</v>
      </c>
      <c r="M393">
        <v>800</v>
      </c>
      <c r="N393">
        <v>-800</v>
      </c>
      <c r="O393">
        <v>400</v>
      </c>
    </row>
    <row r="394" spans="1:15" x14ac:dyDescent="0.3">
      <c r="A394">
        <v>393</v>
      </c>
      <c r="B394" s="1">
        <f>DATE(E394, LOOKUP(D394, {"ene","feb","mar","abr","may","jun","jul","ago","sep","oct","nov","dic"}, {1,2,3,4,5,6,7,8,9,10,11,12}), C394)</f>
        <v>45660</v>
      </c>
      <c r="C394">
        <v>3</v>
      </c>
      <c r="D394" t="s">
        <v>14</v>
      </c>
      <c r="E394">
        <v>2025</v>
      </c>
      <c r="F394" t="s">
        <v>25</v>
      </c>
      <c r="G394" t="s">
        <v>26</v>
      </c>
      <c r="H394" t="s">
        <v>20</v>
      </c>
      <c r="I394">
        <v>0</v>
      </c>
      <c r="J394">
        <v>19</v>
      </c>
      <c r="K394">
        <v>-19</v>
      </c>
      <c r="L394">
        <v>0</v>
      </c>
      <c r="M394">
        <v>43700</v>
      </c>
      <c r="N394">
        <v>-43700</v>
      </c>
      <c r="O394">
        <v>2300</v>
      </c>
    </row>
    <row r="395" spans="1:15" x14ac:dyDescent="0.3">
      <c r="A395">
        <v>394</v>
      </c>
      <c r="B395" s="1">
        <f>DATE(E395, LOOKUP(D395, {"ene","feb","mar","abr","may","jun","jul","ago","sep","oct","nov","dic"}, {1,2,3,4,5,6,7,8,9,10,11,12}), C395)</f>
        <v>45660</v>
      </c>
      <c r="C395">
        <v>3</v>
      </c>
      <c r="D395" t="s">
        <v>14</v>
      </c>
      <c r="E395">
        <v>2025</v>
      </c>
      <c r="F395" t="s">
        <v>25</v>
      </c>
      <c r="G395" t="s">
        <v>26</v>
      </c>
      <c r="H395" t="s">
        <v>22</v>
      </c>
      <c r="I395">
        <v>0</v>
      </c>
      <c r="J395">
        <v>16</v>
      </c>
      <c r="K395">
        <v>-16</v>
      </c>
      <c r="L395">
        <v>0</v>
      </c>
      <c r="M395">
        <v>7200</v>
      </c>
      <c r="N395">
        <v>-7200</v>
      </c>
      <c r="O395">
        <v>450</v>
      </c>
    </row>
    <row r="396" spans="1:15" x14ac:dyDescent="0.3">
      <c r="A396">
        <v>395</v>
      </c>
      <c r="B396" s="1">
        <f>DATE(E396, LOOKUP(D396, {"ene","feb","mar","abr","may","jun","jul","ago","sep","oct","nov","dic"}, {1,2,3,4,5,6,7,8,9,10,11,12}), C396)</f>
        <v>45660</v>
      </c>
      <c r="C396">
        <v>3</v>
      </c>
      <c r="D396" t="s">
        <v>14</v>
      </c>
      <c r="E396">
        <v>2025</v>
      </c>
      <c r="F396" t="s">
        <v>25</v>
      </c>
      <c r="G396" t="s">
        <v>26</v>
      </c>
      <c r="H396" t="s">
        <v>17</v>
      </c>
      <c r="I396">
        <v>0</v>
      </c>
      <c r="J396">
        <v>19</v>
      </c>
      <c r="K396">
        <v>-19</v>
      </c>
      <c r="L396">
        <v>0</v>
      </c>
      <c r="M396">
        <v>14250</v>
      </c>
      <c r="N396">
        <v>-14250</v>
      </c>
      <c r="O396">
        <v>750</v>
      </c>
    </row>
    <row r="397" spans="1:15" x14ac:dyDescent="0.3">
      <c r="A397">
        <v>396</v>
      </c>
      <c r="B397" s="1">
        <f>DATE(E397, LOOKUP(D397, {"ene","feb","mar","abr","may","jun","jul","ago","sep","oct","nov","dic"}, {1,2,3,4,5,6,7,8,9,10,11,12}), C397)</f>
        <v>45660</v>
      </c>
      <c r="C397">
        <v>3</v>
      </c>
      <c r="D397" t="s">
        <v>14</v>
      </c>
      <c r="E397">
        <v>2025</v>
      </c>
      <c r="F397" t="s">
        <v>15</v>
      </c>
      <c r="G397" t="s">
        <v>24</v>
      </c>
      <c r="H397" t="s">
        <v>19</v>
      </c>
      <c r="I397">
        <v>17</v>
      </c>
      <c r="J397">
        <v>0</v>
      </c>
      <c r="K397">
        <v>17</v>
      </c>
      <c r="L397">
        <v>20400</v>
      </c>
      <c r="M397">
        <v>0</v>
      </c>
      <c r="N397">
        <v>20400</v>
      </c>
      <c r="O397">
        <v>1200</v>
      </c>
    </row>
    <row r="398" spans="1:15" x14ac:dyDescent="0.3">
      <c r="A398">
        <v>397</v>
      </c>
      <c r="B398" s="1">
        <f>DATE(E398, LOOKUP(D398, {"ene","feb","mar","abr","may","jun","jul","ago","sep","oct","nov","dic"}, {1,2,3,4,5,6,7,8,9,10,11,12}), C398)</f>
        <v>45660</v>
      </c>
      <c r="C398">
        <v>3</v>
      </c>
      <c r="D398" t="s">
        <v>14</v>
      </c>
      <c r="E398">
        <v>2025</v>
      </c>
      <c r="F398" t="s">
        <v>15</v>
      </c>
      <c r="G398" t="s">
        <v>24</v>
      </c>
      <c r="H398" t="s">
        <v>21</v>
      </c>
      <c r="I398">
        <v>6</v>
      </c>
      <c r="J398">
        <v>0</v>
      </c>
      <c r="K398">
        <v>6</v>
      </c>
      <c r="L398">
        <v>300</v>
      </c>
      <c r="M398">
        <v>0</v>
      </c>
      <c r="N398">
        <v>300</v>
      </c>
      <c r="O398">
        <v>50</v>
      </c>
    </row>
    <row r="399" spans="1:15" x14ac:dyDescent="0.3">
      <c r="A399">
        <v>398</v>
      </c>
      <c r="B399" s="1">
        <f>DATE(E399, LOOKUP(D399, {"ene","feb","mar","abr","may","jun","jul","ago","sep","oct","nov","dic"}, {1,2,3,4,5,6,7,8,9,10,11,12}), C399)</f>
        <v>45660</v>
      </c>
      <c r="C399">
        <v>3</v>
      </c>
      <c r="D399" t="s">
        <v>14</v>
      </c>
      <c r="E399">
        <v>2025</v>
      </c>
      <c r="F399" t="s">
        <v>15</v>
      </c>
      <c r="G399" t="s">
        <v>24</v>
      </c>
      <c r="H399" t="s">
        <v>18</v>
      </c>
      <c r="I399">
        <v>2</v>
      </c>
      <c r="J399">
        <v>0</v>
      </c>
      <c r="K399">
        <v>2</v>
      </c>
      <c r="L399">
        <v>2400</v>
      </c>
      <c r="M399">
        <v>0</v>
      </c>
      <c r="N399">
        <v>2400</v>
      </c>
      <c r="O399">
        <v>1200</v>
      </c>
    </row>
    <row r="400" spans="1:15" x14ac:dyDescent="0.3">
      <c r="A400">
        <v>399</v>
      </c>
      <c r="B400" s="1">
        <f>DATE(E400, LOOKUP(D400, {"ene","feb","mar","abr","may","jun","jul","ago","sep","oct","nov","dic"}, {1,2,3,4,5,6,7,8,9,10,11,12}), C400)</f>
        <v>45660</v>
      </c>
      <c r="C400">
        <v>3</v>
      </c>
      <c r="D400" t="s">
        <v>14</v>
      </c>
      <c r="E400">
        <v>2025</v>
      </c>
      <c r="F400" t="s">
        <v>25</v>
      </c>
      <c r="G400" t="s">
        <v>26</v>
      </c>
      <c r="H400" t="s">
        <v>23</v>
      </c>
      <c r="I400">
        <v>0</v>
      </c>
      <c r="J400">
        <v>2</v>
      </c>
      <c r="K400">
        <v>-2</v>
      </c>
      <c r="L400">
        <v>0</v>
      </c>
      <c r="M400">
        <v>800</v>
      </c>
      <c r="N400">
        <v>-800</v>
      </c>
      <c r="O400">
        <v>400</v>
      </c>
    </row>
    <row r="401" spans="1:15" x14ac:dyDescent="0.3">
      <c r="A401">
        <v>400</v>
      </c>
      <c r="B401" s="1">
        <f>DATE(E401, LOOKUP(D401, {"ene","feb","mar","abr","may","jun","jul","ago","sep","oct","nov","dic"}, {1,2,3,4,5,6,7,8,9,10,11,12}), C401)</f>
        <v>45660</v>
      </c>
      <c r="C401">
        <v>3</v>
      </c>
      <c r="D401" t="s">
        <v>14</v>
      </c>
      <c r="E401">
        <v>2025</v>
      </c>
      <c r="F401" t="s">
        <v>25</v>
      </c>
      <c r="G401" t="s">
        <v>26</v>
      </c>
      <c r="H401" t="s">
        <v>20</v>
      </c>
      <c r="I401">
        <v>0</v>
      </c>
      <c r="J401">
        <v>12</v>
      </c>
      <c r="K401">
        <v>-12</v>
      </c>
      <c r="L401">
        <v>0</v>
      </c>
      <c r="M401">
        <v>27600</v>
      </c>
      <c r="N401">
        <v>-27600</v>
      </c>
      <c r="O401">
        <v>2300</v>
      </c>
    </row>
    <row r="402" spans="1:15" x14ac:dyDescent="0.3">
      <c r="A402">
        <v>401</v>
      </c>
      <c r="B402" s="1">
        <f>DATE(E402, LOOKUP(D402, {"ene","feb","mar","abr","may","jun","jul","ago","sep","oct","nov","dic"}, {1,2,3,4,5,6,7,8,9,10,11,12}), C402)</f>
        <v>45660</v>
      </c>
      <c r="C402">
        <v>3</v>
      </c>
      <c r="D402" t="s">
        <v>14</v>
      </c>
      <c r="E402">
        <v>2025</v>
      </c>
      <c r="F402" t="s">
        <v>15</v>
      </c>
      <c r="G402" t="s">
        <v>24</v>
      </c>
      <c r="H402" t="s">
        <v>22</v>
      </c>
      <c r="I402">
        <v>6</v>
      </c>
      <c r="J402">
        <v>0</v>
      </c>
      <c r="K402">
        <v>6</v>
      </c>
      <c r="L402">
        <v>2880</v>
      </c>
      <c r="M402">
        <v>0</v>
      </c>
      <c r="N402">
        <v>2880</v>
      </c>
      <c r="O402">
        <v>480</v>
      </c>
    </row>
    <row r="403" spans="1:15" x14ac:dyDescent="0.3">
      <c r="A403">
        <v>402</v>
      </c>
      <c r="B403" s="1">
        <f>DATE(E403, LOOKUP(D403, {"ene","feb","mar","abr","may","jun","jul","ago","sep","oct","nov","dic"}, {1,2,3,4,5,6,7,8,9,10,11,12}), C403)</f>
        <v>45660</v>
      </c>
      <c r="C403">
        <v>3</v>
      </c>
      <c r="D403" t="s">
        <v>14</v>
      </c>
      <c r="E403">
        <v>2025</v>
      </c>
      <c r="F403" t="s">
        <v>25</v>
      </c>
      <c r="G403" t="s">
        <v>26</v>
      </c>
      <c r="H403" t="s">
        <v>17</v>
      </c>
      <c r="I403">
        <v>0</v>
      </c>
      <c r="J403">
        <v>17</v>
      </c>
      <c r="K403">
        <v>-17</v>
      </c>
      <c r="L403">
        <v>0</v>
      </c>
      <c r="M403">
        <v>12750</v>
      </c>
      <c r="N403">
        <v>-12750</v>
      </c>
      <c r="O403">
        <v>750</v>
      </c>
    </row>
    <row r="404" spans="1:15" x14ac:dyDescent="0.3">
      <c r="A404">
        <v>403</v>
      </c>
      <c r="B404" s="1">
        <f>DATE(E404, LOOKUP(D404, {"ene","feb","mar","abr","may","jun","jul","ago","sep","oct","nov","dic"}, {1,2,3,4,5,6,7,8,9,10,11,12}), C404)</f>
        <v>45660</v>
      </c>
      <c r="C404">
        <v>3</v>
      </c>
      <c r="D404" t="s">
        <v>14</v>
      </c>
      <c r="E404">
        <v>2025</v>
      </c>
      <c r="F404" t="s">
        <v>25</v>
      </c>
      <c r="G404" t="s">
        <v>26</v>
      </c>
      <c r="H404" t="s">
        <v>19</v>
      </c>
      <c r="I404">
        <v>0</v>
      </c>
      <c r="J404">
        <v>19</v>
      </c>
      <c r="K404">
        <v>-19</v>
      </c>
      <c r="L404">
        <v>0</v>
      </c>
      <c r="M404">
        <v>28500</v>
      </c>
      <c r="N404">
        <v>-28500</v>
      </c>
      <c r="O404">
        <v>1500</v>
      </c>
    </row>
    <row r="405" spans="1:15" x14ac:dyDescent="0.3">
      <c r="A405">
        <v>404</v>
      </c>
      <c r="B405" s="1">
        <f>DATE(E405, LOOKUP(D405, {"ene","feb","mar","abr","may","jun","jul","ago","sep","oct","nov","dic"}, {1,2,3,4,5,6,7,8,9,10,11,12}), C405)</f>
        <v>45660</v>
      </c>
      <c r="C405">
        <v>3</v>
      </c>
      <c r="D405" t="s">
        <v>14</v>
      </c>
      <c r="E405">
        <v>2025</v>
      </c>
      <c r="F405" t="s">
        <v>25</v>
      </c>
      <c r="G405" t="s">
        <v>26</v>
      </c>
      <c r="H405" t="s">
        <v>21</v>
      </c>
      <c r="I405">
        <v>0</v>
      </c>
      <c r="J405">
        <v>19</v>
      </c>
      <c r="K405">
        <v>-19</v>
      </c>
      <c r="L405">
        <v>0</v>
      </c>
      <c r="M405">
        <v>1330</v>
      </c>
      <c r="N405">
        <v>-1330</v>
      </c>
      <c r="O405">
        <v>70</v>
      </c>
    </row>
    <row r="406" spans="1:15" x14ac:dyDescent="0.3">
      <c r="A406">
        <v>405</v>
      </c>
      <c r="B406" s="1">
        <f>DATE(E406, LOOKUP(D406, {"ene","feb","mar","abr","may","jun","jul","ago","sep","oct","nov","dic"}, {1,2,3,4,5,6,7,8,9,10,11,12}), C406)</f>
        <v>45660</v>
      </c>
      <c r="C406">
        <v>3</v>
      </c>
      <c r="D406" t="s">
        <v>14</v>
      </c>
      <c r="E406">
        <v>2025</v>
      </c>
      <c r="F406" t="s">
        <v>15</v>
      </c>
      <c r="G406" t="s">
        <v>24</v>
      </c>
      <c r="H406" t="s">
        <v>18</v>
      </c>
      <c r="I406">
        <v>21</v>
      </c>
      <c r="J406">
        <v>0</v>
      </c>
      <c r="K406">
        <v>21</v>
      </c>
      <c r="L406">
        <v>25200</v>
      </c>
      <c r="M406">
        <v>0</v>
      </c>
      <c r="N406">
        <v>25200</v>
      </c>
      <c r="O406">
        <v>1200</v>
      </c>
    </row>
    <row r="407" spans="1:15" x14ac:dyDescent="0.3">
      <c r="A407">
        <v>406</v>
      </c>
      <c r="B407" s="1">
        <f>DATE(E407, LOOKUP(D407, {"ene","feb","mar","abr","may","jun","jul","ago","sep","oct","nov","dic"}, {1,2,3,4,5,6,7,8,9,10,11,12}), C407)</f>
        <v>45660</v>
      </c>
      <c r="C407">
        <v>3</v>
      </c>
      <c r="D407" t="s">
        <v>14</v>
      </c>
      <c r="E407">
        <v>2025</v>
      </c>
      <c r="F407" t="s">
        <v>25</v>
      </c>
      <c r="G407" t="s">
        <v>26</v>
      </c>
      <c r="H407" t="s">
        <v>23</v>
      </c>
      <c r="I407">
        <v>0</v>
      </c>
      <c r="J407">
        <v>1</v>
      </c>
      <c r="K407">
        <v>-1</v>
      </c>
      <c r="L407">
        <v>0</v>
      </c>
      <c r="M407">
        <v>400</v>
      </c>
      <c r="N407">
        <v>-400</v>
      </c>
      <c r="O407">
        <v>400</v>
      </c>
    </row>
    <row r="408" spans="1:15" x14ac:dyDescent="0.3">
      <c r="A408">
        <v>407</v>
      </c>
      <c r="B408" s="1">
        <f>DATE(E408, LOOKUP(D408, {"ene","feb","mar","abr","may","jun","jul","ago","sep","oct","nov","dic"}, {1,2,3,4,5,6,7,8,9,10,11,12}), C408)</f>
        <v>45660</v>
      </c>
      <c r="C408">
        <v>3</v>
      </c>
      <c r="D408" t="s">
        <v>14</v>
      </c>
      <c r="E408">
        <v>2025</v>
      </c>
      <c r="F408" t="s">
        <v>15</v>
      </c>
      <c r="G408" t="s">
        <v>24</v>
      </c>
      <c r="H408" t="s">
        <v>20</v>
      </c>
      <c r="I408">
        <v>9</v>
      </c>
      <c r="J408">
        <v>0</v>
      </c>
      <c r="K408">
        <v>9</v>
      </c>
      <c r="L408">
        <v>18000</v>
      </c>
      <c r="M408">
        <v>0</v>
      </c>
      <c r="N408">
        <v>18000</v>
      </c>
      <c r="O408">
        <v>2000</v>
      </c>
    </row>
    <row r="409" spans="1:15" x14ac:dyDescent="0.3">
      <c r="A409">
        <v>408</v>
      </c>
      <c r="B409" s="1">
        <f>DATE(E409, LOOKUP(D409, {"ene","feb","mar","abr","may","jun","jul","ago","sep","oct","nov","dic"}, {1,2,3,4,5,6,7,8,9,10,11,12}), C409)</f>
        <v>45660</v>
      </c>
      <c r="C409">
        <v>3</v>
      </c>
      <c r="D409" t="s">
        <v>14</v>
      </c>
      <c r="E409">
        <v>2025</v>
      </c>
      <c r="F409" t="s">
        <v>25</v>
      </c>
      <c r="G409" t="s">
        <v>26</v>
      </c>
      <c r="H409" t="s">
        <v>22</v>
      </c>
      <c r="I409">
        <v>0</v>
      </c>
      <c r="J409">
        <v>12</v>
      </c>
      <c r="K409">
        <v>-12</v>
      </c>
      <c r="L409">
        <v>0</v>
      </c>
      <c r="M409">
        <v>5400</v>
      </c>
      <c r="N409">
        <v>-5400</v>
      </c>
      <c r="O409">
        <v>450</v>
      </c>
    </row>
    <row r="410" spans="1:15" x14ac:dyDescent="0.3">
      <c r="A410">
        <v>409</v>
      </c>
      <c r="B410" s="1">
        <f>DATE(E410, LOOKUP(D410, {"ene","feb","mar","abr","may","jun","jul","ago","sep","oct","nov","dic"}, {1,2,3,4,5,6,7,8,9,10,11,12}), C410)</f>
        <v>45660</v>
      </c>
      <c r="C410">
        <v>3</v>
      </c>
      <c r="D410" t="s">
        <v>14</v>
      </c>
      <c r="E410">
        <v>2025</v>
      </c>
      <c r="F410" t="s">
        <v>15</v>
      </c>
      <c r="G410" t="s">
        <v>24</v>
      </c>
      <c r="H410" t="s">
        <v>17</v>
      </c>
      <c r="I410">
        <v>12</v>
      </c>
      <c r="J410">
        <v>0</v>
      </c>
      <c r="K410">
        <v>12</v>
      </c>
      <c r="L410">
        <v>7800</v>
      </c>
      <c r="M410">
        <v>0</v>
      </c>
      <c r="N410">
        <v>7800</v>
      </c>
      <c r="O410">
        <v>650</v>
      </c>
    </row>
    <row r="411" spans="1:15" x14ac:dyDescent="0.3">
      <c r="A411">
        <v>410</v>
      </c>
      <c r="B411" s="1">
        <f>DATE(E411, LOOKUP(D411, {"ene","feb","mar","abr","may","jun","jul","ago","sep","oct","nov","dic"}, {1,2,3,4,5,6,7,8,9,10,11,12}), C411)</f>
        <v>45660</v>
      </c>
      <c r="C411">
        <v>3</v>
      </c>
      <c r="D411" t="s">
        <v>14</v>
      </c>
      <c r="E411">
        <v>2025</v>
      </c>
      <c r="F411" t="s">
        <v>25</v>
      </c>
      <c r="G411" t="s">
        <v>26</v>
      </c>
      <c r="H411" t="s">
        <v>19</v>
      </c>
      <c r="I411">
        <v>0</v>
      </c>
      <c r="J411">
        <v>14</v>
      </c>
      <c r="K411">
        <v>-14</v>
      </c>
      <c r="L411">
        <v>0</v>
      </c>
      <c r="M411">
        <v>21000</v>
      </c>
      <c r="N411">
        <v>-21000</v>
      </c>
      <c r="O411">
        <v>1500</v>
      </c>
    </row>
    <row r="412" spans="1:15" x14ac:dyDescent="0.3">
      <c r="A412">
        <v>411</v>
      </c>
      <c r="B412" s="1">
        <f>DATE(E412, LOOKUP(D412, {"ene","feb","mar","abr","may","jun","jul","ago","sep","oct","nov","dic"}, {1,2,3,4,5,6,7,8,9,10,11,12}), C412)</f>
        <v>45660</v>
      </c>
      <c r="C412">
        <v>3</v>
      </c>
      <c r="D412" t="s">
        <v>14</v>
      </c>
      <c r="E412">
        <v>2025</v>
      </c>
      <c r="F412" t="s">
        <v>25</v>
      </c>
      <c r="G412" t="s">
        <v>26</v>
      </c>
      <c r="H412" t="s">
        <v>21</v>
      </c>
      <c r="I412">
        <v>0</v>
      </c>
      <c r="J412">
        <v>2</v>
      </c>
      <c r="K412">
        <v>-2</v>
      </c>
      <c r="L412">
        <v>0</v>
      </c>
      <c r="M412">
        <v>140</v>
      </c>
      <c r="N412">
        <v>-140</v>
      </c>
      <c r="O412">
        <v>70</v>
      </c>
    </row>
    <row r="413" spans="1:15" x14ac:dyDescent="0.3">
      <c r="A413">
        <v>412</v>
      </c>
      <c r="B413" s="1">
        <f>DATE(E413, LOOKUP(D413, {"ene","feb","mar","abr","may","jun","jul","ago","sep","oct","nov","dic"}, {1,2,3,4,5,6,7,8,9,10,11,12}), C413)</f>
        <v>45660</v>
      </c>
      <c r="C413">
        <v>3</v>
      </c>
      <c r="D413" t="s">
        <v>14</v>
      </c>
      <c r="E413">
        <v>2025</v>
      </c>
      <c r="F413" t="s">
        <v>25</v>
      </c>
      <c r="G413" t="s">
        <v>26</v>
      </c>
      <c r="H413" t="s">
        <v>18</v>
      </c>
      <c r="I413">
        <v>0</v>
      </c>
      <c r="J413">
        <v>19</v>
      </c>
      <c r="K413">
        <v>-19</v>
      </c>
      <c r="L413">
        <v>0</v>
      </c>
      <c r="M413">
        <v>28500</v>
      </c>
      <c r="N413">
        <v>-28500</v>
      </c>
      <c r="O413">
        <v>1500</v>
      </c>
    </row>
    <row r="414" spans="1:15" x14ac:dyDescent="0.3">
      <c r="A414">
        <v>413</v>
      </c>
      <c r="B414" s="1">
        <f>DATE(E414, LOOKUP(D414, {"ene","feb","mar","abr","may","jun","jul","ago","sep","oct","nov","dic"}, {1,2,3,4,5,6,7,8,9,10,11,12}), C414)</f>
        <v>45660</v>
      </c>
      <c r="C414">
        <v>3</v>
      </c>
      <c r="D414" t="s">
        <v>14</v>
      </c>
      <c r="E414">
        <v>2025</v>
      </c>
      <c r="F414" t="s">
        <v>25</v>
      </c>
      <c r="G414" t="s">
        <v>26</v>
      </c>
      <c r="H414" t="s">
        <v>23</v>
      </c>
      <c r="I414">
        <v>0</v>
      </c>
      <c r="J414">
        <v>19</v>
      </c>
      <c r="K414">
        <v>-19</v>
      </c>
      <c r="L414">
        <v>0</v>
      </c>
      <c r="M414">
        <v>7600</v>
      </c>
      <c r="N414">
        <v>-7600</v>
      </c>
      <c r="O414">
        <v>400</v>
      </c>
    </row>
    <row r="415" spans="1:15" x14ac:dyDescent="0.3">
      <c r="A415">
        <v>414</v>
      </c>
      <c r="B415" s="1">
        <f>DATE(E415, LOOKUP(D415, {"ene","feb","mar","abr","may","jun","jul","ago","sep","oct","nov","dic"}, {1,2,3,4,5,6,7,8,9,10,11,12}), C415)</f>
        <v>45660</v>
      </c>
      <c r="C415">
        <v>3</v>
      </c>
      <c r="D415" t="s">
        <v>14</v>
      </c>
      <c r="E415">
        <v>2025</v>
      </c>
      <c r="F415" t="s">
        <v>15</v>
      </c>
      <c r="G415" t="s">
        <v>24</v>
      </c>
      <c r="H415" t="s">
        <v>20</v>
      </c>
      <c r="I415">
        <v>11</v>
      </c>
      <c r="J415">
        <v>0</v>
      </c>
      <c r="K415">
        <v>11</v>
      </c>
      <c r="L415">
        <v>22000</v>
      </c>
      <c r="M415">
        <v>0</v>
      </c>
      <c r="N415">
        <v>22000</v>
      </c>
      <c r="O415">
        <v>2000</v>
      </c>
    </row>
    <row r="416" spans="1:15" x14ac:dyDescent="0.3">
      <c r="A416">
        <v>415</v>
      </c>
      <c r="B416" s="1">
        <f>DATE(E416, LOOKUP(D416, {"ene","feb","mar","abr","may","jun","jul","ago","sep","oct","nov","dic"}, {1,2,3,4,5,6,7,8,9,10,11,12}), C416)</f>
        <v>45660</v>
      </c>
      <c r="C416">
        <v>3</v>
      </c>
      <c r="D416" t="s">
        <v>14</v>
      </c>
      <c r="E416">
        <v>2025</v>
      </c>
      <c r="F416" t="s">
        <v>15</v>
      </c>
      <c r="G416" t="s">
        <v>24</v>
      </c>
      <c r="H416" t="s">
        <v>22</v>
      </c>
      <c r="I416">
        <v>10</v>
      </c>
      <c r="J416">
        <v>0</v>
      </c>
      <c r="K416">
        <v>10</v>
      </c>
      <c r="L416">
        <v>4800</v>
      </c>
      <c r="M416">
        <v>0</v>
      </c>
      <c r="N416">
        <v>4800</v>
      </c>
      <c r="O416">
        <v>480</v>
      </c>
    </row>
    <row r="417" spans="1:15" x14ac:dyDescent="0.3">
      <c r="A417">
        <v>416</v>
      </c>
      <c r="B417" s="1">
        <f>DATE(E417, LOOKUP(D417, {"ene","feb","mar","abr","may","jun","jul","ago","sep","oct","nov","dic"}, {1,2,3,4,5,6,7,8,9,10,11,12}), C417)</f>
        <v>45660</v>
      </c>
      <c r="C417">
        <v>3</v>
      </c>
      <c r="D417" t="s">
        <v>14</v>
      </c>
      <c r="E417">
        <v>2025</v>
      </c>
      <c r="F417" t="s">
        <v>25</v>
      </c>
      <c r="G417" t="s">
        <v>26</v>
      </c>
      <c r="H417" t="s">
        <v>17</v>
      </c>
      <c r="I417">
        <v>0</v>
      </c>
      <c r="J417">
        <v>15</v>
      </c>
      <c r="K417">
        <v>-15</v>
      </c>
      <c r="L417">
        <v>0</v>
      </c>
      <c r="M417">
        <v>11250</v>
      </c>
      <c r="N417">
        <v>-11250</v>
      </c>
      <c r="O417">
        <v>750</v>
      </c>
    </row>
    <row r="418" spans="1:15" x14ac:dyDescent="0.3">
      <c r="A418">
        <v>417</v>
      </c>
      <c r="B418" s="1">
        <f>DATE(E418, LOOKUP(D418, {"ene","feb","mar","abr","may","jun","jul","ago","sep","oct","nov","dic"}, {1,2,3,4,5,6,7,8,9,10,11,12}), C418)</f>
        <v>45660</v>
      </c>
      <c r="C418">
        <v>3</v>
      </c>
      <c r="D418" t="s">
        <v>14</v>
      </c>
      <c r="E418">
        <v>2025</v>
      </c>
      <c r="F418" t="s">
        <v>15</v>
      </c>
      <c r="G418" t="s">
        <v>24</v>
      </c>
      <c r="H418" t="s">
        <v>19</v>
      </c>
      <c r="I418">
        <v>22</v>
      </c>
      <c r="J418">
        <v>0</v>
      </c>
      <c r="K418">
        <v>22</v>
      </c>
      <c r="L418">
        <v>26400</v>
      </c>
      <c r="M418">
        <v>0</v>
      </c>
      <c r="N418">
        <v>26400</v>
      </c>
      <c r="O418">
        <v>1200</v>
      </c>
    </row>
    <row r="419" spans="1:15" x14ac:dyDescent="0.3">
      <c r="A419">
        <v>418</v>
      </c>
      <c r="B419" s="1">
        <f>DATE(E419, LOOKUP(D419, {"ene","feb","mar","abr","may","jun","jul","ago","sep","oct","nov","dic"}, {1,2,3,4,5,6,7,8,9,10,11,12}), C419)</f>
        <v>45660</v>
      </c>
      <c r="C419">
        <v>3</v>
      </c>
      <c r="D419" t="s">
        <v>14</v>
      </c>
      <c r="E419">
        <v>2025</v>
      </c>
      <c r="F419" t="s">
        <v>25</v>
      </c>
      <c r="G419" t="s">
        <v>26</v>
      </c>
      <c r="H419" t="s">
        <v>21</v>
      </c>
      <c r="I419">
        <v>0</v>
      </c>
      <c r="J419">
        <v>19</v>
      </c>
      <c r="K419">
        <v>-19</v>
      </c>
      <c r="L419">
        <v>0</v>
      </c>
      <c r="M419">
        <v>1330</v>
      </c>
      <c r="N419">
        <v>-1330</v>
      </c>
      <c r="O419">
        <v>70</v>
      </c>
    </row>
    <row r="420" spans="1:15" x14ac:dyDescent="0.3">
      <c r="A420">
        <v>419</v>
      </c>
      <c r="B420" s="1">
        <f>DATE(E420, LOOKUP(D420, {"ene","feb","mar","abr","may","jun","jul","ago","sep","oct","nov","dic"}, {1,2,3,4,5,6,7,8,9,10,11,12}), C420)</f>
        <v>45660</v>
      </c>
      <c r="C420">
        <v>3</v>
      </c>
      <c r="D420" t="s">
        <v>14</v>
      </c>
      <c r="E420">
        <v>2025</v>
      </c>
      <c r="F420" t="s">
        <v>25</v>
      </c>
      <c r="G420" t="s">
        <v>26</v>
      </c>
      <c r="H420" t="s">
        <v>18</v>
      </c>
      <c r="I420">
        <v>0</v>
      </c>
      <c r="J420">
        <v>19</v>
      </c>
      <c r="K420">
        <v>-19</v>
      </c>
      <c r="L420">
        <v>0</v>
      </c>
      <c r="M420">
        <v>28500</v>
      </c>
      <c r="N420">
        <v>-28500</v>
      </c>
      <c r="O420">
        <v>1500</v>
      </c>
    </row>
    <row r="421" spans="1:15" x14ac:dyDescent="0.3">
      <c r="A421">
        <v>420</v>
      </c>
      <c r="B421" s="1">
        <f>DATE(E421, LOOKUP(D421, {"ene","feb","mar","abr","may","jun","jul","ago","sep","oct","nov","dic"}, {1,2,3,4,5,6,7,8,9,10,11,12}), C421)</f>
        <v>45660</v>
      </c>
      <c r="C421">
        <v>3</v>
      </c>
      <c r="D421" t="s">
        <v>14</v>
      </c>
      <c r="E421">
        <v>2025</v>
      </c>
      <c r="F421" t="s">
        <v>15</v>
      </c>
      <c r="G421" t="s">
        <v>24</v>
      </c>
      <c r="H421" t="s">
        <v>23</v>
      </c>
      <c r="I421">
        <v>12</v>
      </c>
      <c r="J421">
        <v>0</v>
      </c>
      <c r="K421">
        <v>12</v>
      </c>
      <c r="L421">
        <v>3600</v>
      </c>
      <c r="M421">
        <v>0</v>
      </c>
      <c r="N421">
        <v>3600</v>
      </c>
      <c r="O421">
        <v>300</v>
      </c>
    </row>
    <row r="422" spans="1:15" x14ac:dyDescent="0.3">
      <c r="A422">
        <v>421</v>
      </c>
      <c r="B422" s="1">
        <f>DATE(E422, LOOKUP(D422, {"ene","feb","mar","abr","may","jun","jul","ago","sep","oct","nov","dic"}, {1,2,3,4,5,6,7,8,9,10,11,12}), C422)</f>
        <v>45660</v>
      </c>
      <c r="C422">
        <v>3</v>
      </c>
      <c r="D422" t="s">
        <v>14</v>
      </c>
      <c r="E422">
        <v>2025</v>
      </c>
      <c r="F422" t="s">
        <v>15</v>
      </c>
      <c r="G422" t="s">
        <v>24</v>
      </c>
      <c r="H422" t="s">
        <v>20</v>
      </c>
      <c r="I422">
        <v>5</v>
      </c>
      <c r="J422">
        <v>0</v>
      </c>
      <c r="K422">
        <v>5</v>
      </c>
      <c r="L422">
        <v>10000</v>
      </c>
      <c r="M422">
        <v>0</v>
      </c>
      <c r="N422">
        <v>10000</v>
      </c>
      <c r="O422">
        <v>2000</v>
      </c>
    </row>
    <row r="423" spans="1:15" x14ac:dyDescent="0.3">
      <c r="A423">
        <v>422</v>
      </c>
      <c r="B423" s="1">
        <f>DATE(E423, LOOKUP(D423, {"ene","feb","mar","abr","may","jun","jul","ago","sep","oct","nov","dic"}, {1,2,3,4,5,6,7,8,9,10,11,12}), C423)</f>
        <v>45660</v>
      </c>
      <c r="C423">
        <v>3</v>
      </c>
      <c r="D423" t="s">
        <v>14</v>
      </c>
      <c r="E423">
        <v>2025</v>
      </c>
      <c r="F423" t="s">
        <v>15</v>
      </c>
      <c r="G423" t="s">
        <v>24</v>
      </c>
      <c r="H423" t="s">
        <v>22</v>
      </c>
      <c r="I423">
        <v>6</v>
      </c>
      <c r="J423">
        <v>0</v>
      </c>
      <c r="K423">
        <v>6</v>
      </c>
      <c r="L423">
        <v>2880</v>
      </c>
      <c r="M423">
        <v>0</v>
      </c>
      <c r="N423">
        <v>2880</v>
      </c>
      <c r="O423">
        <v>480</v>
      </c>
    </row>
    <row r="424" spans="1:15" x14ac:dyDescent="0.3">
      <c r="A424">
        <v>423</v>
      </c>
      <c r="B424" s="1">
        <f>DATE(E424, LOOKUP(D424, {"ene","feb","mar","abr","may","jun","jul","ago","sep","oct","nov","dic"}, {1,2,3,4,5,6,7,8,9,10,11,12}), C424)</f>
        <v>45660</v>
      </c>
      <c r="C424">
        <v>3</v>
      </c>
      <c r="D424" t="s">
        <v>14</v>
      </c>
      <c r="E424">
        <v>2025</v>
      </c>
      <c r="F424" t="s">
        <v>25</v>
      </c>
      <c r="G424" t="s">
        <v>26</v>
      </c>
      <c r="H424" t="s">
        <v>17</v>
      </c>
      <c r="I424">
        <v>0</v>
      </c>
      <c r="J424">
        <v>15</v>
      </c>
      <c r="K424">
        <v>-15</v>
      </c>
      <c r="L424">
        <v>0</v>
      </c>
      <c r="M424">
        <v>11250</v>
      </c>
      <c r="N424">
        <v>-11250</v>
      </c>
      <c r="O424">
        <v>750</v>
      </c>
    </row>
    <row r="425" spans="1:15" x14ac:dyDescent="0.3">
      <c r="A425">
        <v>424</v>
      </c>
      <c r="B425" s="1">
        <f>DATE(E425, LOOKUP(D425, {"ene","feb","mar","abr","may","jun","jul","ago","sep","oct","nov","dic"}, {1,2,3,4,5,6,7,8,9,10,11,12}), C425)</f>
        <v>45660</v>
      </c>
      <c r="C425">
        <v>3</v>
      </c>
      <c r="D425" t="s">
        <v>14</v>
      </c>
      <c r="E425">
        <v>2025</v>
      </c>
      <c r="F425" t="s">
        <v>15</v>
      </c>
      <c r="G425" t="s">
        <v>24</v>
      </c>
      <c r="H425" t="s">
        <v>19</v>
      </c>
      <c r="I425">
        <v>13</v>
      </c>
      <c r="J425">
        <v>0</v>
      </c>
      <c r="K425">
        <v>13</v>
      </c>
      <c r="L425">
        <v>15600</v>
      </c>
      <c r="M425">
        <v>0</v>
      </c>
      <c r="N425">
        <v>15600</v>
      </c>
      <c r="O425">
        <v>1200</v>
      </c>
    </row>
    <row r="426" spans="1:15" x14ac:dyDescent="0.3">
      <c r="A426">
        <v>425</v>
      </c>
      <c r="B426" s="1">
        <f>DATE(E426, LOOKUP(D426, {"ene","feb","mar","abr","may","jun","jul","ago","sep","oct","nov","dic"}, {1,2,3,4,5,6,7,8,9,10,11,12}), C426)</f>
        <v>45660</v>
      </c>
      <c r="C426">
        <v>3</v>
      </c>
      <c r="D426" t="s">
        <v>14</v>
      </c>
      <c r="E426">
        <v>2025</v>
      </c>
      <c r="F426" t="s">
        <v>25</v>
      </c>
      <c r="G426" t="s">
        <v>26</v>
      </c>
      <c r="H426" t="s">
        <v>21</v>
      </c>
      <c r="I426">
        <v>0</v>
      </c>
      <c r="J426">
        <v>2</v>
      </c>
      <c r="K426">
        <v>-2</v>
      </c>
      <c r="L426">
        <v>0</v>
      </c>
      <c r="M426">
        <v>140</v>
      </c>
      <c r="N426">
        <v>-140</v>
      </c>
      <c r="O426">
        <v>70</v>
      </c>
    </row>
    <row r="427" spans="1:15" x14ac:dyDescent="0.3">
      <c r="A427">
        <v>426</v>
      </c>
      <c r="B427" s="1">
        <f>DATE(E427, LOOKUP(D427, {"ene","feb","mar","abr","may","jun","jul","ago","sep","oct","nov","dic"}, {1,2,3,4,5,6,7,8,9,10,11,12}), C427)</f>
        <v>45660</v>
      </c>
      <c r="C427">
        <v>3</v>
      </c>
      <c r="D427" t="s">
        <v>14</v>
      </c>
      <c r="E427">
        <v>2025</v>
      </c>
      <c r="F427" t="s">
        <v>25</v>
      </c>
      <c r="G427" t="s">
        <v>26</v>
      </c>
      <c r="H427" t="s">
        <v>18</v>
      </c>
      <c r="I427">
        <v>0</v>
      </c>
      <c r="J427">
        <v>2</v>
      </c>
      <c r="K427">
        <v>-2</v>
      </c>
      <c r="L427">
        <v>0</v>
      </c>
      <c r="M427">
        <v>3000</v>
      </c>
      <c r="N427">
        <v>-3000</v>
      </c>
      <c r="O427">
        <v>1500</v>
      </c>
    </row>
    <row r="428" spans="1:15" x14ac:dyDescent="0.3">
      <c r="A428">
        <v>427</v>
      </c>
      <c r="B428" s="1">
        <f>DATE(E428, LOOKUP(D428, {"ene","feb","mar","abr","may","jun","jul","ago","sep","oct","nov","dic"}, {1,2,3,4,5,6,7,8,9,10,11,12}), C428)</f>
        <v>45660</v>
      </c>
      <c r="C428">
        <v>3</v>
      </c>
      <c r="D428" t="s">
        <v>14</v>
      </c>
      <c r="E428">
        <v>2025</v>
      </c>
      <c r="F428" t="s">
        <v>15</v>
      </c>
      <c r="G428" t="s">
        <v>24</v>
      </c>
      <c r="H428" t="s">
        <v>23</v>
      </c>
      <c r="I428">
        <v>6</v>
      </c>
      <c r="J428">
        <v>0</v>
      </c>
      <c r="K428">
        <v>6</v>
      </c>
      <c r="L428">
        <v>1800</v>
      </c>
      <c r="M428">
        <v>0</v>
      </c>
      <c r="N428">
        <v>1800</v>
      </c>
      <c r="O428">
        <v>300</v>
      </c>
    </row>
    <row r="429" spans="1:15" x14ac:dyDescent="0.3">
      <c r="A429">
        <v>428</v>
      </c>
      <c r="B429" s="1">
        <f>DATE(E429, LOOKUP(D429, {"ene","feb","mar","abr","may","jun","jul","ago","sep","oct","nov","dic"}, {1,2,3,4,5,6,7,8,9,10,11,12}), C429)</f>
        <v>45660</v>
      </c>
      <c r="C429">
        <v>3</v>
      </c>
      <c r="D429" t="s">
        <v>14</v>
      </c>
      <c r="E429">
        <v>2025</v>
      </c>
      <c r="F429" t="s">
        <v>25</v>
      </c>
      <c r="G429" t="s">
        <v>26</v>
      </c>
      <c r="H429" t="s">
        <v>20</v>
      </c>
      <c r="I429">
        <v>0</v>
      </c>
      <c r="J429">
        <v>13</v>
      </c>
      <c r="K429">
        <v>-13</v>
      </c>
      <c r="L429">
        <v>0</v>
      </c>
      <c r="M429">
        <v>29900</v>
      </c>
      <c r="N429">
        <v>-29900</v>
      </c>
      <c r="O429">
        <v>2300</v>
      </c>
    </row>
    <row r="430" spans="1:15" x14ac:dyDescent="0.3">
      <c r="A430">
        <v>429</v>
      </c>
      <c r="B430" s="1">
        <f>DATE(E430, LOOKUP(D430, {"ene","feb","mar","abr","may","jun","jul","ago","sep","oct","nov","dic"}, {1,2,3,4,5,6,7,8,9,10,11,12}), C430)</f>
        <v>45660</v>
      </c>
      <c r="C430">
        <v>3</v>
      </c>
      <c r="D430" t="s">
        <v>14</v>
      </c>
      <c r="E430">
        <v>2025</v>
      </c>
      <c r="F430" t="s">
        <v>25</v>
      </c>
      <c r="G430" t="s">
        <v>26</v>
      </c>
      <c r="H430" t="s">
        <v>22</v>
      </c>
      <c r="I430">
        <v>0</v>
      </c>
      <c r="J430">
        <v>19</v>
      </c>
      <c r="K430">
        <v>-19</v>
      </c>
      <c r="L430">
        <v>0</v>
      </c>
      <c r="M430">
        <v>8550</v>
      </c>
      <c r="N430">
        <v>-8550</v>
      </c>
      <c r="O430">
        <v>450</v>
      </c>
    </row>
    <row r="431" spans="1:15" x14ac:dyDescent="0.3">
      <c r="A431">
        <v>430</v>
      </c>
      <c r="B431" s="1">
        <f>DATE(E431, LOOKUP(D431, {"ene","feb","mar","abr","may","jun","jul","ago","sep","oct","nov","dic"}, {1,2,3,4,5,6,7,8,9,10,11,12}), C431)</f>
        <v>45660</v>
      </c>
      <c r="C431">
        <v>3</v>
      </c>
      <c r="D431" t="s">
        <v>14</v>
      </c>
      <c r="E431">
        <v>2025</v>
      </c>
      <c r="F431" t="s">
        <v>15</v>
      </c>
      <c r="G431" t="s">
        <v>24</v>
      </c>
      <c r="H431" t="s">
        <v>17</v>
      </c>
      <c r="I431">
        <v>20</v>
      </c>
      <c r="J431">
        <v>0</v>
      </c>
      <c r="K431">
        <v>20</v>
      </c>
      <c r="L431">
        <v>13000</v>
      </c>
      <c r="M431">
        <v>0</v>
      </c>
      <c r="N431">
        <v>13000</v>
      </c>
      <c r="O431">
        <v>650</v>
      </c>
    </row>
    <row r="432" spans="1:15" x14ac:dyDescent="0.3">
      <c r="A432">
        <v>431</v>
      </c>
      <c r="B432" s="1">
        <f>DATE(E432, LOOKUP(D432, {"ene","feb","mar","abr","may","jun","jul","ago","sep","oct","nov","dic"}, {1,2,3,4,5,6,7,8,9,10,11,12}), C432)</f>
        <v>45660</v>
      </c>
      <c r="C432">
        <v>3</v>
      </c>
      <c r="D432" t="s">
        <v>14</v>
      </c>
      <c r="E432">
        <v>2025</v>
      </c>
      <c r="F432" t="s">
        <v>15</v>
      </c>
      <c r="G432" t="s">
        <v>24</v>
      </c>
      <c r="H432" t="s">
        <v>19</v>
      </c>
      <c r="I432">
        <v>10</v>
      </c>
      <c r="J432">
        <v>0</v>
      </c>
      <c r="K432">
        <v>10</v>
      </c>
      <c r="L432">
        <v>12000</v>
      </c>
      <c r="M432">
        <v>0</v>
      </c>
      <c r="N432">
        <v>12000</v>
      </c>
      <c r="O432">
        <v>1200</v>
      </c>
    </row>
    <row r="433" spans="1:15" x14ac:dyDescent="0.3">
      <c r="A433">
        <v>432</v>
      </c>
      <c r="B433" s="1">
        <f>DATE(E433, LOOKUP(D433, {"ene","feb","mar","abr","may","jun","jul","ago","sep","oct","nov","dic"}, {1,2,3,4,5,6,7,8,9,10,11,12}), C433)</f>
        <v>45660</v>
      </c>
      <c r="C433">
        <v>3</v>
      </c>
      <c r="D433" t="s">
        <v>14</v>
      </c>
      <c r="E433">
        <v>2025</v>
      </c>
      <c r="F433" t="s">
        <v>25</v>
      </c>
      <c r="G433" t="s">
        <v>26</v>
      </c>
      <c r="H433" t="s">
        <v>21</v>
      </c>
      <c r="I433">
        <v>0</v>
      </c>
      <c r="J433">
        <v>2</v>
      </c>
      <c r="K433">
        <v>-2</v>
      </c>
      <c r="L433">
        <v>0</v>
      </c>
      <c r="M433">
        <v>140</v>
      </c>
      <c r="N433">
        <v>-140</v>
      </c>
      <c r="O433">
        <v>70</v>
      </c>
    </row>
    <row r="434" spans="1:15" x14ac:dyDescent="0.3">
      <c r="A434">
        <v>433</v>
      </c>
      <c r="B434" s="1">
        <f>DATE(E434, LOOKUP(D434, {"ene","feb","mar","abr","may","jun","jul","ago","sep","oct","nov","dic"}, {1,2,3,4,5,6,7,8,9,10,11,12}), C434)</f>
        <v>45660</v>
      </c>
      <c r="C434">
        <v>3</v>
      </c>
      <c r="D434" t="s">
        <v>14</v>
      </c>
      <c r="E434">
        <v>2025</v>
      </c>
      <c r="F434" t="s">
        <v>25</v>
      </c>
      <c r="G434" t="s">
        <v>26</v>
      </c>
      <c r="H434" t="s">
        <v>18</v>
      </c>
      <c r="I434">
        <v>0</v>
      </c>
      <c r="J434">
        <v>14</v>
      </c>
      <c r="K434">
        <v>-14</v>
      </c>
      <c r="L434">
        <v>0</v>
      </c>
      <c r="M434">
        <v>21000</v>
      </c>
      <c r="N434">
        <v>-21000</v>
      </c>
      <c r="O434">
        <v>1500</v>
      </c>
    </row>
    <row r="435" spans="1:15" x14ac:dyDescent="0.3">
      <c r="A435">
        <v>434</v>
      </c>
      <c r="B435" s="1">
        <f>DATE(E435, LOOKUP(D435, {"ene","feb","mar","abr","may","jun","jul","ago","sep","oct","nov","dic"}, {1,2,3,4,5,6,7,8,9,10,11,12}), C435)</f>
        <v>45660</v>
      </c>
      <c r="C435">
        <v>3</v>
      </c>
      <c r="D435" t="s">
        <v>14</v>
      </c>
      <c r="E435">
        <v>2025</v>
      </c>
      <c r="F435" t="s">
        <v>15</v>
      </c>
      <c r="G435" t="s">
        <v>24</v>
      </c>
      <c r="H435" t="s">
        <v>23</v>
      </c>
      <c r="I435">
        <v>21</v>
      </c>
      <c r="J435">
        <v>0</v>
      </c>
      <c r="K435">
        <v>21</v>
      </c>
      <c r="L435">
        <v>6300</v>
      </c>
      <c r="M435">
        <v>0</v>
      </c>
      <c r="N435">
        <v>6300</v>
      </c>
      <c r="O435">
        <v>300</v>
      </c>
    </row>
    <row r="436" spans="1:15" x14ac:dyDescent="0.3">
      <c r="A436">
        <v>435</v>
      </c>
      <c r="B436" s="1">
        <f>DATE(E436, LOOKUP(D436, {"ene","feb","mar","abr","may","jun","jul","ago","sep","oct","nov","dic"}, {1,2,3,4,5,6,7,8,9,10,11,12}), C436)</f>
        <v>45660</v>
      </c>
      <c r="C436">
        <v>3</v>
      </c>
      <c r="D436" t="s">
        <v>14</v>
      </c>
      <c r="E436">
        <v>2025</v>
      </c>
      <c r="F436" t="s">
        <v>25</v>
      </c>
      <c r="G436" t="s">
        <v>26</v>
      </c>
      <c r="H436" t="s">
        <v>20</v>
      </c>
      <c r="I436">
        <v>0</v>
      </c>
      <c r="J436">
        <v>19</v>
      </c>
      <c r="K436">
        <v>-19</v>
      </c>
      <c r="L436">
        <v>0</v>
      </c>
      <c r="M436">
        <v>43700</v>
      </c>
      <c r="N436">
        <v>-43700</v>
      </c>
      <c r="O436">
        <v>2300</v>
      </c>
    </row>
    <row r="437" spans="1:15" x14ac:dyDescent="0.3">
      <c r="A437">
        <v>436</v>
      </c>
      <c r="B437" s="1">
        <f>DATE(E437, LOOKUP(D437, {"ene","feb","mar","abr","may","jun","jul","ago","sep","oct","nov","dic"}, {1,2,3,4,5,6,7,8,9,10,11,12}), C437)</f>
        <v>45660</v>
      </c>
      <c r="C437">
        <v>3</v>
      </c>
      <c r="D437" t="s">
        <v>14</v>
      </c>
      <c r="E437">
        <v>2025</v>
      </c>
      <c r="F437" t="s">
        <v>25</v>
      </c>
      <c r="G437" t="s">
        <v>26</v>
      </c>
      <c r="H437" t="s">
        <v>22</v>
      </c>
      <c r="I437">
        <v>0</v>
      </c>
      <c r="J437">
        <v>17</v>
      </c>
      <c r="K437">
        <v>-17</v>
      </c>
      <c r="L437">
        <v>0</v>
      </c>
      <c r="M437">
        <v>7650</v>
      </c>
      <c r="N437">
        <v>-7650</v>
      </c>
      <c r="O437">
        <v>450</v>
      </c>
    </row>
    <row r="438" spans="1:15" x14ac:dyDescent="0.3">
      <c r="A438">
        <v>437</v>
      </c>
      <c r="B438" s="1">
        <f>DATE(E438, LOOKUP(D438, {"ene","feb","mar","abr","may","jun","jul","ago","sep","oct","nov","dic"}, {1,2,3,4,5,6,7,8,9,10,11,12}), C438)</f>
        <v>45660</v>
      </c>
      <c r="C438">
        <v>3</v>
      </c>
      <c r="D438" t="s">
        <v>14</v>
      </c>
      <c r="E438">
        <v>2025</v>
      </c>
      <c r="F438" t="s">
        <v>15</v>
      </c>
      <c r="G438" t="s">
        <v>24</v>
      </c>
      <c r="H438" t="s">
        <v>17</v>
      </c>
      <c r="I438">
        <v>3</v>
      </c>
      <c r="J438">
        <v>0</v>
      </c>
      <c r="K438">
        <v>3</v>
      </c>
      <c r="L438">
        <v>1950</v>
      </c>
      <c r="M438">
        <v>0</v>
      </c>
      <c r="N438">
        <v>1950</v>
      </c>
      <c r="O438">
        <v>650</v>
      </c>
    </row>
    <row r="439" spans="1:15" x14ac:dyDescent="0.3">
      <c r="A439">
        <v>438</v>
      </c>
      <c r="B439" s="1">
        <f>DATE(E439, LOOKUP(D439, {"ene","feb","mar","abr","may","jun","jul","ago","sep","oct","nov","dic"}, {1,2,3,4,5,6,7,8,9,10,11,12}), C439)</f>
        <v>45660</v>
      </c>
      <c r="C439">
        <v>3</v>
      </c>
      <c r="D439" t="s">
        <v>14</v>
      </c>
      <c r="E439">
        <v>2025</v>
      </c>
      <c r="F439" t="s">
        <v>15</v>
      </c>
      <c r="G439" t="s">
        <v>24</v>
      </c>
      <c r="H439" t="s">
        <v>19</v>
      </c>
      <c r="I439">
        <v>6</v>
      </c>
      <c r="J439">
        <v>0</v>
      </c>
      <c r="K439">
        <v>6</v>
      </c>
      <c r="L439">
        <v>7200</v>
      </c>
      <c r="M439">
        <v>0</v>
      </c>
      <c r="N439">
        <v>7200</v>
      </c>
      <c r="O439">
        <v>1200</v>
      </c>
    </row>
    <row r="440" spans="1:15" x14ac:dyDescent="0.3">
      <c r="A440">
        <v>439</v>
      </c>
      <c r="B440" s="1">
        <f>DATE(E440, LOOKUP(D440, {"ene","feb","mar","abr","may","jun","jul","ago","sep","oct","nov","dic"}, {1,2,3,4,5,6,7,8,9,10,11,12}), C440)</f>
        <v>45660</v>
      </c>
      <c r="C440">
        <v>3</v>
      </c>
      <c r="D440" t="s">
        <v>14</v>
      </c>
      <c r="E440">
        <v>2025</v>
      </c>
      <c r="F440" t="s">
        <v>25</v>
      </c>
      <c r="G440" t="s">
        <v>26</v>
      </c>
      <c r="H440" t="s">
        <v>21</v>
      </c>
      <c r="I440">
        <v>0</v>
      </c>
      <c r="J440">
        <v>4</v>
      </c>
      <c r="K440">
        <v>-4</v>
      </c>
      <c r="L440">
        <v>0</v>
      </c>
      <c r="M440">
        <v>280</v>
      </c>
      <c r="N440">
        <v>-280</v>
      </c>
      <c r="O440">
        <v>70</v>
      </c>
    </row>
    <row r="441" spans="1:15" x14ac:dyDescent="0.3">
      <c r="A441">
        <v>440</v>
      </c>
      <c r="B441" s="1">
        <f>DATE(E441, LOOKUP(D441, {"ene","feb","mar","abr","may","jun","jul","ago","sep","oct","nov","dic"}, {1,2,3,4,5,6,7,8,9,10,11,12}), C441)</f>
        <v>45660</v>
      </c>
      <c r="C441">
        <v>3</v>
      </c>
      <c r="D441" t="s">
        <v>14</v>
      </c>
      <c r="E441">
        <v>2025</v>
      </c>
      <c r="F441" t="s">
        <v>15</v>
      </c>
      <c r="G441" t="s">
        <v>24</v>
      </c>
      <c r="H441" t="s">
        <v>18</v>
      </c>
      <c r="I441">
        <v>6</v>
      </c>
      <c r="J441">
        <v>0</v>
      </c>
      <c r="K441">
        <v>6</v>
      </c>
      <c r="L441">
        <v>7200</v>
      </c>
      <c r="M441">
        <v>0</v>
      </c>
      <c r="N441">
        <v>7200</v>
      </c>
      <c r="O441">
        <v>1200</v>
      </c>
    </row>
    <row r="442" spans="1:15" x14ac:dyDescent="0.3">
      <c r="A442">
        <v>441</v>
      </c>
      <c r="B442" s="1">
        <f>DATE(E442, LOOKUP(D442, {"ene","feb","mar","abr","may","jun","jul","ago","sep","oct","nov","dic"}, {1,2,3,4,5,6,7,8,9,10,11,12}), C442)</f>
        <v>45660</v>
      </c>
      <c r="C442">
        <v>3</v>
      </c>
      <c r="D442" t="s">
        <v>14</v>
      </c>
      <c r="E442">
        <v>2025</v>
      </c>
      <c r="F442" t="s">
        <v>15</v>
      </c>
      <c r="G442" t="s">
        <v>24</v>
      </c>
      <c r="H442" t="s">
        <v>23</v>
      </c>
      <c r="I442">
        <v>8</v>
      </c>
      <c r="J442">
        <v>0</v>
      </c>
      <c r="K442">
        <v>8</v>
      </c>
      <c r="L442">
        <v>2400</v>
      </c>
      <c r="M442">
        <v>0</v>
      </c>
      <c r="N442">
        <v>2400</v>
      </c>
      <c r="O442">
        <v>300</v>
      </c>
    </row>
    <row r="443" spans="1:15" x14ac:dyDescent="0.3">
      <c r="A443">
        <v>442</v>
      </c>
      <c r="B443" s="1">
        <f>DATE(E443, LOOKUP(D443, {"ene","feb","mar","abr","may","jun","jul","ago","sep","oct","nov","dic"}, {1,2,3,4,5,6,7,8,9,10,11,12}), C443)</f>
        <v>45660</v>
      </c>
      <c r="C443">
        <v>3</v>
      </c>
      <c r="D443" t="s">
        <v>14</v>
      </c>
      <c r="E443">
        <v>2025</v>
      </c>
      <c r="F443" t="s">
        <v>25</v>
      </c>
      <c r="G443" t="s">
        <v>26</v>
      </c>
      <c r="H443" t="s">
        <v>20</v>
      </c>
      <c r="I443">
        <v>0</v>
      </c>
      <c r="J443">
        <v>14</v>
      </c>
      <c r="K443">
        <v>-14</v>
      </c>
      <c r="L443">
        <v>0</v>
      </c>
      <c r="M443">
        <v>32200</v>
      </c>
      <c r="N443">
        <v>-32200</v>
      </c>
      <c r="O443">
        <v>2300</v>
      </c>
    </row>
    <row r="444" spans="1:15" x14ac:dyDescent="0.3">
      <c r="A444">
        <v>443</v>
      </c>
      <c r="B444" s="1">
        <f>DATE(E444, LOOKUP(D444, {"ene","feb","mar","abr","may","jun","jul","ago","sep","oct","nov","dic"}, {1,2,3,4,5,6,7,8,9,10,11,12}), C444)</f>
        <v>45660</v>
      </c>
      <c r="C444">
        <v>3</v>
      </c>
      <c r="D444" t="s">
        <v>14</v>
      </c>
      <c r="E444">
        <v>2025</v>
      </c>
      <c r="F444" t="s">
        <v>25</v>
      </c>
      <c r="G444" t="s">
        <v>26</v>
      </c>
      <c r="H444" t="s">
        <v>22</v>
      </c>
      <c r="I444">
        <v>0</v>
      </c>
      <c r="J444">
        <v>19</v>
      </c>
      <c r="K444">
        <v>-19</v>
      </c>
      <c r="L444">
        <v>0</v>
      </c>
      <c r="M444">
        <v>8550</v>
      </c>
      <c r="N444">
        <v>-8550</v>
      </c>
      <c r="O444">
        <v>450</v>
      </c>
    </row>
    <row r="445" spans="1:15" x14ac:dyDescent="0.3">
      <c r="A445">
        <v>444</v>
      </c>
      <c r="B445" s="1">
        <f>DATE(E445, LOOKUP(D445, {"ene","feb","mar","abr","may","jun","jul","ago","sep","oct","nov","dic"}, {1,2,3,4,5,6,7,8,9,10,11,12}), C445)</f>
        <v>45660</v>
      </c>
      <c r="C445">
        <v>3</v>
      </c>
      <c r="D445" t="s">
        <v>14</v>
      </c>
      <c r="E445">
        <v>2025</v>
      </c>
      <c r="F445" t="s">
        <v>15</v>
      </c>
      <c r="G445" t="s">
        <v>24</v>
      </c>
      <c r="H445" t="s">
        <v>17</v>
      </c>
      <c r="I445">
        <v>10</v>
      </c>
      <c r="J445">
        <v>0</v>
      </c>
      <c r="K445">
        <v>10</v>
      </c>
      <c r="L445">
        <v>6500</v>
      </c>
      <c r="M445">
        <v>0</v>
      </c>
      <c r="N445">
        <v>6500</v>
      </c>
      <c r="O445">
        <v>650</v>
      </c>
    </row>
    <row r="446" spans="1:15" x14ac:dyDescent="0.3">
      <c r="A446">
        <v>445</v>
      </c>
      <c r="B446" s="1">
        <f>DATE(E446, LOOKUP(D446, {"ene","feb","mar","abr","may","jun","jul","ago","sep","oct","nov","dic"}, {1,2,3,4,5,6,7,8,9,10,11,12}), C446)</f>
        <v>45660</v>
      </c>
      <c r="C446">
        <v>3</v>
      </c>
      <c r="D446" t="s">
        <v>14</v>
      </c>
      <c r="E446">
        <v>2025</v>
      </c>
      <c r="F446" t="s">
        <v>15</v>
      </c>
      <c r="G446" t="s">
        <v>24</v>
      </c>
      <c r="H446" t="s">
        <v>19</v>
      </c>
      <c r="I446">
        <v>6</v>
      </c>
      <c r="J446">
        <v>0</v>
      </c>
      <c r="K446">
        <v>6</v>
      </c>
      <c r="L446">
        <v>7200</v>
      </c>
      <c r="M446">
        <v>0</v>
      </c>
      <c r="N446">
        <v>7200</v>
      </c>
      <c r="O446">
        <v>1200</v>
      </c>
    </row>
    <row r="447" spans="1:15" x14ac:dyDescent="0.3">
      <c r="A447">
        <v>446</v>
      </c>
      <c r="B447" s="1">
        <f>DATE(E447, LOOKUP(D447, {"ene","feb","mar","abr","may","jun","jul","ago","sep","oct","nov","dic"}, {1,2,3,4,5,6,7,8,9,10,11,12}), C447)</f>
        <v>45660</v>
      </c>
      <c r="C447">
        <v>3</v>
      </c>
      <c r="D447" t="s">
        <v>14</v>
      </c>
      <c r="E447">
        <v>2025</v>
      </c>
      <c r="F447" t="s">
        <v>15</v>
      </c>
      <c r="G447" t="s">
        <v>24</v>
      </c>
      <c r="H447" t="s">
        <v>21</v>
      </c>
      <c r="I447">
        <v>6</v>
      </c>
      <c r="J447">
        <v>0</v>
      </c>
      <c r="K447">
        <v>6</v>
      </c>
      <c r="L447">
        <v>300</v>
      </c>
      <c r="M447">
        <v>0</v>
      </c>
      <c r="N447">
        <v>300</v>
      </c>
      <c r="O447">
        <v>50</v>
      </c>
    </row>
    <row r="448" spans="1:15" x14ac:dyDescent="0.3">
      <c r="A448">
        <v>447</v>
      </c>
      <c r="B448" s="1">
        <f>DATE(E448, LOOKUP(D448, {"ene","feb","mar","abr","may","jun","jul","ago","sep","oct","nov","dic"}, {1,2,3,4,5,6,7,8,9,10,11,12}), C448)</f>
        <v>45660</v>
      </c>
      <c r="C448">
        <v>3</v>
      </c>
      <c r="D448" t="s">
        <v>14</v>
      </c>
      <c r="E448">
        <v>2025</v>
      </c>
      <c r="F448" t="s">
        <v>15</v>
      </c>
      <c r="G448" t="s">
        <v>24</v>
      </c>
      <c r="H448" t="s">
        <v>18</v>
      </c>
      <c r="I448">
        <v>18</v>
      </c>
      <c r="J448">
        <v>0</v>
      </c>
      <c r="K448">
        <v>18</v>
      </c>
      <c r="L448">
        <v>21600</v>
      </c>
      <c r="M448">
        <v>0</v>
      </c>
      <c r="N448">
        <v>21600</v>
      </c>
      <c r="O448">
        <v>1200</v>
      </c>
    </row>
    <row r="449" spans="1:15" x14ac:dyDescent="0.3">
      <c r="A449">
        <v>448</v>
      </c>
      <c r="B449" s="1">
        <f>DATE(E449, LOOKUP(D449, {"ene","feb","mar","abr","may","jun","jul","ago","sep","oct","nov","dic"}, {1,2,3,4,5,6,7,8,9,10,11,12}), C449)</f>
        <v>45660</v>
      </c>
      <c r="C449">
        <v>3</v>
      </c>
      <c r="D449" t="s">
        <v>14</v>
      </c>
      <c r="E449">
        <v>2025</v>
      </c>
      <c r="F449" t="s">
        <v>15</v>
      </c>
      <c r="G449" t="s">
        <v>24</v>
      </c>
      <c r="H449" t="s">
        <v>23</v>
      </c>
      <c r="I449">
        <v>14</v>
      </c>
      <c r="J449">
        <v>0</v>
      </c>
      <c r="K449">
        <v>14</v>
      </c>
      <c r="L449">
        <v>4200</v>
      </c>
      <c r="M449">
        <v>0</v>
      </c>
      <c r="N449">
        <v>4200</v>
      </c>
      <c r="O449">
        <v>300</v>
      </c>
    </row>
    <row r="450" spans="1:15" x14ac:dyDescent="0.3">
      <c r="A450">
        <v>449</v>
      </c>
      <c r="B450" s="1">
        <f>DATE(E450, LOOKUP(D450, {"ene","feb","mar","abr","may","jun","jul","ago","sep","oct","nov","dic"}, {1,2,3,4,5,6,7,8,9,10,11,12}), C450)</f>
        <v>45660</v>
      </c>
      <c r="C450">
        <v>3</v>
      </c>
      <c r="D450" t="s">
        <v>14</v>
      </c>
      <c r="E450">
        <v>2025</v>
      </c>
      <c r="F450" t="s">
        <v>15</v>
      </c>
      <c r="G450" t="s">
        <v>24</v>
      </c>
      <c r="H450" t="s">
        <v>20</v>
      </c>
      <c r="I450">
        <v>6</v>
      </c>
      <c r="J450">
        <v>0</v>
      </c>
      <c r="K450">
        <v>6</v>
      </c>
      <c r="L450">
        <v>12000</v>
      </c>
      <c r="M450">
        <v>0</v>
      </c>
      <c r="N450">
        <v>12000</v>
      </c>
      <c r="O450">
        <v>2000</v>
      </c>
    </row>
    <row r="451" spans="1:15" x14ac:dyDescent="0.3">
      <c r="A451">
        <v>450</v>
      </c>
      <c r="B451" s="1">
        <f>DATE(E451, LOOKUP(D451, {"ene","feb","mar","abr","may","jun","jul","ago","sep","oct","nov","dic"}, {1,2,3,4,5,6,7,8,9,10,11,12}), C451)</f>
        <v>45660</v>
      </c>
      <c r="C451">
        <v>3</v>
      </c>
      <c r="D451" t="s">
        <v>14</v>
      </c>
      <c r="E451">
        <v>2025</v>
      </c>
      <c r="F451" t="s">
        <v>25</v>
      </c>
      <c r="G451" t="s">
        <v>26</v>
      </c>
      <c r="H451" t="s">
        <v>22</v>
      </c>
      <c r="I451">
        <v>0</v>
      </c>
      <c r="J451">
        <v>19</v>
      </c>
      <c r="K451">
        <v>-19</v>
      </c>
      <c r="L451">
        <v>0</v>
      </c>
      <c r="M451">
        <v>8550</v>
      </c>
      <c r="N451">
        <v>-8550</v>
      </c>
      <c r="O451">
        <v>450</v>
      </c>
    </row>
    <row r="452" spans="1:15" x14ac:dyDescent="0.3">
      <c r="A452">
        <v>451</v>
      </c>
      <c r="B452" s="1">
        <f>DATE(E452, LOOKUP(D452, {"ene","feb","mar","abr","may","jun","jul","ago","sep","oct","nov","dic"}, {1,2,3,4,5,6,7,8,9,10,11,12}), C452)</f>
        <v>45660</v>
      </c>
      <c r="C452">
        <v>3</v>
      </c>
      <c r="D452" t="s">
        <v>14</v>
      </c>
      <c r="E452">
        <v>2025</v>
      </c>
      <c r="F452" t="s">
        <v>15</v>
      </c>
      <c r="G452" t="s">
        <v>24</v>
      </c>
      <c r="H452" t="s">
        <v>17</v>
      </c>
      <c r="I452">
        <v>7</v>
      </c>
      <c r="J452">
        <v>0</v>
      </c>
      <c r="K452">
        <v>7</v>
      </c>
      <c r="L452">
        <v>4550</v>
      </c>
      <c r="M452">
        <v>0</v>
      </c>
      <c r="N452">
        <v>4550</v>
      </c>
      <c r="O452">
        <v>650</v>
      </c>
    </row>
    <row r="453" spans="1:15" x14ac:dyDescent="0.3">
      <c r="A453">
        <v>452</v>
      </c>
      <c r="B453" s="1">
        <f>DATE(E453, LOOKUP(D453, {"ene","feb","mar","abr","may","jun","jul","ago","sep","oct","nov","dic"}, {1,2,3,4,5,6,7,8,9,10,11,12}), C453)</f>
        <v>45660</v>
      </c>
      <c r="C453">
        <v>3</v>
      </c>
      <c r="D453" t="s">
        <v>14</v>
      </c>
      <c r="E453">
        <v>2025</v>
      </c>
      <c r="F453" t="s">
        <v>25</v>
      </c>
      <c r="G453" t="s">
        <v>26</v>
      </c>
      <c r="H453" t="s">
        <v>19</v>
      </c>
      <c r="I453">
        <v>0</v>
      </c>
      <c r="J453">
        <v>16</v>
      </c>
      <c r="K453">
        <v>-16</v>
      </c>
      <c r="L453">
        <v>0</v>
      </c>
      <c r="M453">
        <v>24000</v>
      </c>
      <c r="N453">
        <v>-24000</v>
      </c>
      <c r="O453">
        <v>1500</v>
      </c>
    </row>
    <row r="454" spans="1:15" x14ac:dyDescent="0.3">
      <c r="A454">
        <v>453</v>
      </c>
      <c r="B454" s="1">
        <f>DATE(E454, LOOKUP(D454, {"ene","feb","mar","abr","may","jun","jul","ago","sep","oct","nov","dic"}, {1,2,3,4,5,6,7,8,9,10,11,12}), C454)</f>
        <v>45660</v>
      </c>
      <c r="C454">
        <v>3</v>
      </c>
      <c r="D454" t="s">
        <v>14</v>
      </c>
      <c r="E454">
        <v>2025</v>
      </c>
      <c r="F454" t="s">
        <v>25</v>
      </c>
      <c r="G454" t="s">
        <v>26</v>
      </c>
      <c r="H454" t="s">
        <v>21</v>
      </c>
      <c r="I454">
        <v>0</v>
      </c>
      <c r="J454">
        <v>1</v>
      </c>
      <c r="K454">
        <v>-1</v>
      </c>
      <c r="L454">
        <v>0</v>
      </c>
      <c r="M454">
        <v>70</v>
      </c>
      <c r="N454">
        <v>-70</v>
      </c>
      <c r="O454">
        <v>70</v>
      </c>
    </row>
    <row r="455" spans="1:15" x14ac:dyDescent="0.3">
      <c r="A455">
        <v>454</v>
      </c>
      <c r="B455" s="1">
        <f>DATE(E455, LOOKUP(D455, {"ene","feb","mar","abr","may","jun","jul","ago","sep","oct","nov","dic"}, {1,2,3,4,5,6,7,8,9,10,11,12}), C455)</f>
        <v>45660</v>
      </c>
      <c r="C455">
        <v>3</v>
      </c>
      <c r="D455" t="s">
        <v>14</v>
      </c>
      <c r="E455">
        <v>2025</v>
      </c>
      <c r="F455" t="s">
        <v>15</v>
      </c>
      <c r="G455" t="s">
        <v>24</v>
      </c>
      <c r="H455" t="s">
        <v>18</v>
      </c>
      <c r="I455">
        <v>4</v>
      </c>
      <c r="J455">
        <v>0</v>
      </c>
      <c r="K455">
        <v>4</v>
      </c>
      <c r="L455">
        <v>4800</v>
      </c>
      <c r="M455">
        <v>0</v>
      </c>
      <c r="N455">
        <v>4800</v>
      </c>
      <c r="O455">
        <v>1200</v>
      </c>
    </row>
    <row r="456" spans="1:15" x14ac:dyDescent="0.3">
      <c r="A456">
        <v>455</v>
      </c>
      <c r="B456" s="1">
        <f>DATE(E456, LOOKUP(D456, {"ene","feb","mar","abr","may","jun","jul","ago","sep","oct","nov","dic"}, {1,2,3,4,5,6,7,8,9,10,11,12}), C456)</f>
        <v>45660</v>
      </c>
      <c r="C456">
        <v>3</v>
      </c>
      <c r="D456" t="s">
        <v>14</v>
      </c>
      <c r="E456">
        <v>2025</v>
      </c>
      <c r="F456" t="s">
        <v>15</v>
      </c>
      <c r="G456" t="s">
        <v>24</v>
      </c>
      <c r="H456" t="s">
        <v>23</v>
      </c>
      <c r="I456">
        <v>16</v>
      </c>
      <c r="J456">
        <v>0</v>
      </c>
      <c r="K456">
        <v>16</v>
      </c>
      <c r="L456">
        <v>4800</v>
      </c>
      <c r="M456">
        <v>0</v>
      </c>
      <c r="N456">
        <v>4800</v>
      </c>
      <c r="O456">
        <v>300</v>
      </c>
    </row>
    <row r="457" spans="1:15" x14ac:dyDescent="0.3">
      <c r="A457">
        <v>456</v>
      </c>
      <c r="B457" s="1">
        <f>DATE(E457, LOOKUP(D457, {"ene","feb","mar","abr","may","jun","jul","ago","sep","oct","nov","dic"}, {1,2,3,4,5,6,7,8,9,10,11,12}), C457)</f>
        <v>45660</v>
      </c>
      <c r="C457">
        <v>3</v>
      </c>
      <c r="D457" t="s">
        <v>14</v>
      </c>
      <c r="E457">
        <v>2025</v>
      </c>
      <c r="F457" t="s">
        <v>25</v>
      </c>
      <c r="G457" t="s">
        <v>26</v>
      </c>
      <c r="H457" t="s">
        <v>20</v>
      </c>
      <c r="I457">
        <v>0</v>
      </c>
      <c r="J457">
        <v>19</v>
      </c>
      <c r="K457">
        <v>-19</v>
      </c>
      <c r="L457">
        <v>0</v>
      </c>
      <c r="M457">
        <v>43700</v>
      </c>
      <c r="N457">
        <v>-43700</v>
      </c>
      <c r="O457">
        <v>2300</v>
      </c>
    </row>
    <row r="458" spans="1:15" x14ac:dyDescent="0.3">
      <c r="A458">
        <v>457</v>
      </c>
      <c r="B458" s="1">
        <f>DATE(E458, LOOKUP(D458, {"ene","feb","mar","abr","may","jun","jul","ago","sep","oct","nov","dic"}, {1,2,3,4,5,6,7,8,9,10,11,12}), C458)</f>
        <v>45660</v>
      </c>
      <c r="C458">
        <v>3</v>
      </c>
      <c r="D458" t="s">
        <v>14</v>
      </c>
      <c r="E458">
        <v>2025</v>
      </c>
      <c r="F458" t="s">
        <v>25</v>
      </c>
      <c r="G458" t="s">
        <v>26</v>
      </c>
      <c r="H458" t="s">
        <v>22</v>
      </c>
      <c r="I458">
        <v>0</v>
      </c>
      <c r="J458">
        <v>17</v>
      </c>
      <c r="K458">
        <v>-17</v>
      </c>
      <c r="L458">
        <v>0</v>
      </c>
      <c r="M458">
        <v>7650</v>
      </c>
      <c r="N458">
        <v>-7650</v>
      </c>
      <c r="O458">
        <v>450</v>
      </c>
    </row>
    <row r="459" spans="1:15" x14ac:dyDescent="0.3">
      <c r="A459">
        <v>458</v>
      </c>
      <c r="B459" s="1">
        <f>DATE(E459, LOOKUP(D459, {"ene","feb","mar","abr","may","jun","jul","ago","sep","oct","nov","dic"}, {1,2,3,4,5,6,7,8,9,10,11,12}), C459)</f>
        <v>45660</v>
      </c>
      <c r="C459">
        <v>3</v>
      </c>
      <c r="D459" t="s">
        <v>14</v>
      </c>
      <c r="E459">
        <v>2025</v>
      </c>
      <c r="F459" t="s">
        <v>25</v>
      </c>
      <c r="G459" t="s">
        <v>26</v>
      </c>
      <c r="H459" t="s">
        <v>17</v>
      </c>
      <c r="I459">
        <v>0</v>
      </c>
      <c r="J459">
        <v>2</v>
      </c>
      <c r="K459">
        <v>-2</v>
      </c>
      <c r="L459">
        <v>0</v>
      </c>
      <c r="M459">
        <v>1500</v>
      </c>
      <c r="N459">
        <v>-1500</v>
      </c>
      <c r="O459">
        <v>750</v>
      </c>
    </row>
    <row r="460" spans="1:15" x14ac:dyDescent="0.3">
      <c r="A460">
        <v>459</v>
      </c>
      <c r="B460" s="1">
        <f>DATE(E460, LOOKUP(D460, {"ene","feb","mar","abr","may","jun","jul","ago","sep","oct","nov","dic"}, {1,2,3,4,5,6,7,8,9,10,11,12}), C460)</f>
        <v>45660</v>
      </c>
      <c r="C460">
        <v>3</v>
      </c>
      <c r="D460" t="s">
        <v>14</v>
      </c>
      <c r="E460">
        <v>2025</v>
      </c>
      <c r="F460" t="s">
        <v>15</v>
      </c>
      <c r="G460" t="s">
        <v>24</v>
      </c>
      <c r="H460" t="s">
        <v>19</v>
      </c>
      <c r="I460">
        <v>13</v>
      </c>
      <c r="J460">
        <v>0</v>
      </c>
      <c r="K460">
        <v>13</v>
      </c>
      <c r="L460">
        <v>15600</v>
      </c>
      <c r="M460">
        <v>0</v>
      </c>
      <c r="N460">
        <v>15600</v>
      </c>
      <c r="O460">
        <v>1200</v>
      </c>
    </row>
    <row r="461" spans="1:15" x14ac:dyDescent="0.3">
      <c r="A461">
        <v>460</v>
      </c>
      <c r="B461" s="1">
        <f>DATE(E461, LOOKUP(D461, {"ene","feb","mar","abr","may","jun","jul","ago","sep","oct","nov","dic"}, {1,2,3,4,5,6,7,8,9,10,11,12}), C461)</f>
        <v>45660</v>
      </c>
      <c r="C461">
        <v>3</v>
      </c>
      <c r="D461" t="s">
        <v>14</v>
      </c>
      <c r="E461">
        <v>2025</v>
      </c>
      <c r="F461" t="s">
        <v>15</v>
      </c>
      <c r="G461" t="s">
        <v>24</v>
      </c>
      <c r="H461" t="s">
        <v>21</v>
      </c>
      <c r="I461">
        <v>12</v>
      </c>
      <c r="J461">
        <v>0</v>
      </c>
      <c r="K461">
        <v>12</v>
      </c>
      <c r="L461">
        <v>600</v>
      </c>
      <c r="M461">
        <v>0</v>
      </c>
      <c r="N461">
        <v>600</v>
      </c>
      <c r="O461">
        <v>50</v>
      </c>
    </row>
    <row r="462" spans="1:15" x14ac:dyDescent="0.3">
      <c r="A462">
        <v>461</v>
      </c>
      <c r="B462" s="1">
        <f>DATE(E462, LOOKUP(D462, {"ene","feb","mar","abr","may","jun","jul","ago","sep","oct","nov","dic"}, {1,2,3,4,5,6,7,8,9,10,11,12}), C462)</f>
        <v>45660</v>
      </c>
      <c r="C462">
        <v>3</v>
      </c>
      <c r="D462" t="s">
        <v>14</v>
      </c>
      <c r="E462">
        <v>2025</v>
      </c>
      <c r="F462" t="s">
        <v>15</v>
      </c>
      <c r="G462" t="s">
        <v>24</v>
      </c>
      <c r="H462" t="s">
        <v>18</v>
      </c>
      <c r="I462">
        <v>6</v>
      </c>
      <c r="J462">
        <v>0</v>
      </c>
      <c r="K462">
        <v>6</v>
      </c>
      <c r="L462">
        <v>7200</v>
      </c>
      <c r="M462">
        <v>0</v>
      </c>
      <c r="N462">
        <v>7200</v>
      </c>
      <c r="O462">
        <v>1200</v>
      </c>
    </row>
    <row r="463" spans="1:15" x14ac:dyDescent="0.3">
      <c r="A463">
        <v>462</v>
      </c>
      <c r="B463" s="1">
        <f>DATE(E463, LOOKUP(D463, {"ene","feb","mar","abr","may","jun","jul","ago","sep","oct","nov","dic"}, {1,2,3,4,5,6,7,8,9,10,11,12}), C463)</f>
        <v>45660</v>
      </c>
      <c r="C463">
        <v>3</v>
      </c>
      <c r="D463" t="s">
        <v>14</v>
      </c>
      <c r="E463">
        <v>2025</v>
      </c>
      <c r="F463" t="s">
        <v>15</v>
      </c>
      <c r="G463" t="s">
        <v>24</v>
      </c>
      <c r="H463" t="s">
        <v>23</v>
      </c>
      <c r="I463">
        <v>3</v>
      </c>
      <c r="J463">
        <v>0</v>
      </c>
      <c r="K463">
        <v>3</v>
      </c>
      <c r="L463">
        <v>900</v>
      </c>
      <c r="M463">
        <v>0</v>
      </c>
      <c r="N463">
        <v>900</v>
      </c>
      <c r="O463">
        <v>300</v>
      </c>
    </row>
    <row r="464" spans="1:15" x14ac:dyDescent="0.3">
      <c r="A464">
        <v>463</v>
      </c>
      <c r="B464" s="1">
        <f>DATE(E464, LOOKUP(D464, {"ene","feb","mar","abr","may","jun","jul","ago","sep","oct","nov","dic"}, {1,2,3,4,5,6,7,8,9,10,11,12}), C464)</f>
        <v>45660</v>
      </c>
      <c r="C464">
        <v>3</v>
      </c>
      <c r="D464" t="s">
        <v>14</v>
      </c>
      <c r="E464">
        <v>2025</v>
      </c>
      <c r="F464" t="s">
        <v>15</v>
      </c>
      <c r="G464" t="s">
        <v>24</v>
      </c>
      <c r="H464" t="s">
        <v>20</v>
      </c>
      <c r="I464">
        <v>22</v>
      </c>
      <c r="J464">
        <v>0</v>
      </c>
      <c r="K464">
        <v>22</v>
      </c>
      <c r="L464">
        <v>44000</v>
      </c>
      <c r="M464">
        <v>0</v>
      </c>
      <c r="N464">
        <v>44000</v>
      </c>
      <c r="O464">
        <v>2000</v>
      </c>
    </row>
    <row r="465" spans="1:15" x14ac:dyDescent="0.3">
      <c r="A465">
        <v>464</v>
      </c>
      <c r="B465" s="1">
        <f>DATE(E465, LOOKUP(D465, {"ene","feb","mar","abr","may","jun","jul","ago","sep","oct","nov","dic"}, {1,2,3,4,5,6,7,8,9,10,11,12}), C465)</f>
        <v>45660</v>
      </c>
      <c r="C465">
        <v>3</v>
      </c>
      <c r="D465" t="s">
        <v>14</v>
      </c>
      <c r="E465">
        <v>2025</v>
      </c>
      <c r="F465" t="s">
        <v>15</v>
      </c>
      <c r="G465" t="s">
        <v>24</v>
      </c>
      <c r="H465" t="s">
        <v>22</v>
      </c>
      <c r="I465">
        <v>18</v>
      </c>
      <c r="J465">
        <v>0</v>
      </c>
      <c r="K465">
        <v>18</v>
      </c>
      <c r="L465">
        <v>8640</v>
      </c>
      <c r="M465">
        <v>0</v>
      </c>
      <c r="N465">
        <v>8640</v>
      </c>
      <c r="O465">
        <v>480</v>
      </c>
    </row>
    <row r="466" spans="1:15" x14ac:dyDescent="0.3">
      <c r="A466">
        <v>465</v>
      </c>
      <c r="B466" s="1">
        <f>DATE(E466, LOOKUP(D466, {"ene","feb","mar","abr","may","jun","jul","ago","sep","oct","nov","dic"}, {1,2,3,4,5,6,7,8,9,10,11,12}), C466)</f>
        <v>45660</v>
      </c>
      <c r="C466">
        <v>3</v>
      </c>
      <c r="D466" t="s">
        <v>14</v>
      </c>
      <c r="E466">
        <v>2025</v>
      </c>
      <c r="F466" t="s">
        <v>25</v>
      </c>
      <c r="G466" t="s">
        <v>26</v>
      </c>
      <c r="H466" t="s">
        <v>17</v>
      </c>
      <c r="I466">
        <v>0</v>
      </c>
      <c r="J466">
        <v>17</v>
      </c>
      <c r="K466">
        <v>-17</v>
      </c>
      <c r="L466">
        <v>0</v>
      </c>
      <c r="M466">
        <v>12750</v>
      </c>
      <c r="N466">
        <v>-12750</v>
      </c>
      <c r="O466">
        <v>750</v>
      </c>
    </row>
    <row r="467" spans="1:15" x14ac:dyDescent="0.3">
      <c r="A467">
        <v>466</v>
      </c>
      <c r="B467" s="1">
        <f>DATE(E467, LOOKUP(D467, {"ene","feb","mar","abr","may","jun","jul","ago","sep","oct","nov","dic"}, {1,2,3,4,5,6,7,8,9,10,11,12}), C467)</f>
        <v>45660</v>
      </c>
      <c r="C467">
        <v>3</v>
      </c>
      <c r="D467" t="s">
        <v>14</v>
      </c>
      <c r="E467">
        <v>2025</v>
      </c>
      <c r="F467" t="s">
        <v>15</v>
      </c>
      <c r="G467" t="s">
        <v>24</v>
      </c>
      <c r="H467" t="s">
        <v>19</v>
      </c>
      <c r="I467">
        <v>6</v>
      </c>
      <c r="J467">
        <v>0</v>
      </c>
      <c r="K467">
        <v>6</v>
      </c>
      <c r="L467">
        <v>7200</v>
      </c>
      <c r="M467">
        <v>0</v>
      </c>
      <c r="N467">
        <v>7200</v>
      </c>
      <c r="O467">
        <v>1200</v>
      </c>
    </row>
    <row r="468" spans="1:15" x14ac:dyDescent="0.3">
      <c r="A468">
        <v>467</v>
      </c>
      <c r="B468" s="1">
        <f>DATE(E468, LOOKUP(D468, {"ene","feb","mar","abr","may","jun","jul","ago","sep","oct","nov","dic"}, {1,2,3,4,5,6,7,8,9,10,11,12}), C468)</f>
        <v>45660</v>
      </c>
      <c r="C468">
        <v>3</v>
      </c>
      <c r="D468" t="s">
        <v>14</v>
      </c>
      <c r="E468">
        <v>2025</v>
      </c>
      <c r="F468" t="s">
        <v>15</v>
      </c>
      <c r="G468" t="s">
        <v>24</v>
      </c>
      <c r="H468" t="s">
        <v>21</v>
      </c>
      <c r="I468">
        <v>7</v>
      </c>
      <c r="J468">
        <v>0</v>
      </c>
      <c r="K468">
        <v>7</v>
      </c>
      <c r="L468">
        <v>350</v>
      </c>
      <c r="M468">
        <v>0</v>
      </c>
      <c r="N468">
        <v>350</v>
      </c>
      <c r="O468">
        <v>50</v>
      </c>
    </row>
    <row r="469" spans="1:15" x14ac:dyDescent="0.3">
      <c r="A469">
        <v>468</v>
      </c>
      <c r="B469" s="1">
        <f>DATE(E469, LOOKUP(D469, {"ene","feb","mar","abr","may","jun","jul","ago","sep","oct","nov","dic"}, {1,2,3,4,5,6,7,8,9,10,11,12}), C469)</f>
        <v>45660</v>
      </c>
      <c r="C469">
        <v>3</v>
      </c>
      <c r="D469" t="s">
        <v>14</v>
      </c>
      <c r="E469">
        <v>2025</v>
      </c>
      <c r="F469" t="s">
        <v>25</v>
      </c>
      <c r="G469" t="s">
        <v>26</v>
      </c>
      <c r="H469" t="s">
        <v>18</v>
      </c>
      <c r="I469">
        <v>0</v>
      </c>
      <c r="J469">
        <v>17</v>
      </c>
      <c r="K469">
        <v>-17</v>
      </c>
      <c r="L469">
        <v>0</v>
      </c>
      <c r="M469">
        <v>25500</v>
      </c>
      <c r="N469">
        <v>-25500</v>
      </c>
      <c r="O469">
        <v>1500</v>
      </c>
    </row>
    <row r="470" spans="1:15" x14ac:dyDescent="0.3">
      <c r="A470">
        <v>469</v>
      </c>
      <c r="B470" s="1">
        <f>DATE(E470, LOOKUP(D470, {"ene","feb","mar","abr","may","jun","jul","ago","sep","oct","nov","dic"}, {1,2,3,4,5,6,7,8,9,10,11,12}), C470)</f>
        <v>45660</v>
      </c>
      <c r="C470">
        <v>3</v>
      </c>
      <c r="D470" t="s">
        <v>14</v>
      </c>
      <c r="E470">
        <v>2025</v>
      </c>
      <c r="F470" t="s">
        <v>25</v>
      </c>
      <c r="G470" t="s">
        <v>26</v>
      </c>
      <c r="H470" t="s">
        <v>23</v>
      </c>
      <c r="I470">
        <v>0</v>
      </c>
      <c r="J470">
        <v>20</v>
      </c>
      <c r="K470">
        <v>-20</v>
      </c>
      <c r="L470">
        <v>0</v>
      </c>
      <c r="M470">
        <v>8000</v>
      </c>
      <c r="N470">
        <v>-8000</v>
      </c>
      <c r="O470">
        <v>400</v>
      </c>
    </row>
    <row r="471" spans="1:15" x14ac:dyDescent="0.3">
      <c r="A471">
        <v>470</v>
      </c>
      <c r="B471" s="1">
        <f>DATE(E471, LOOKUP(D471, {"ene","feb","mar","abr","may","jun","jul","ago","sep","oct","nov","dic"}, {1,2,3,4,5,6,7,8,9,10,11,12}), C471)</f>
        <v>45660</v>
      </c>
      <c r="C471">
        <v>3</v>
      </c>
      <c r="D471" t="s">
        <v>14</v>
      </c>
      <c r="E471">
        <v>2025</v>
      </c>
      <c r="F471" t="s">
        <v>15</v>
      </c>
      <c r="G471" t="s">
        <v>24</v>
      </c>
      <c r="H471" t="s">
        <v>20</v>
      </c>
      <c r="I471">
        <v>20</v>
      </c>
      <c r="J471">
        <v>0</v>
      </c>
      <c r="K471">
        <v>20</v>
      </c>
      <c r="L471">
        <v>40000</v>
      </c>
      <c r="M471">
        <v>0</v>
      </c>
      <c r="N471">
        <v>40000</v>
      </c>
      <c r="O471">
        <v>2000</v>
      </c>
    </row>
    <row r="472" spans="1:15" x14ac:dyDescent="0.3">
      <c r="A472">
        <v>471</v>
      </c>
      <c r="B472" s="1">
        <f>DATE(E472, LOOKUP(D472, {"ene","feb","mar","abr","may","jun","jul","ago","sep","oct","nov","dic"}, {1,2,3,4,5,6,7,8,9,10,11,12}), C472)</f>
        <v>45660</v>
      </c>
      <c r="C472">
        <v>3</v>
      </c>
      <c r="D472" t="s">
        <v>14</v>
      </c>
      <c r="E472">
        <v>2025</v>
      </c>
      <c r="F472" t="s">
        <v>25</v>
      </c>
      <c r="G472" t="s">
        <v>26</v>
      </c>
      <c r="H472" t="s">
        <v>22</v>
      </c>
      <c r="I472">
        <v>0</v>
      </c>
      <c r="J472">
        <v>18</v>
      </c>
      <c r="K472">
        <v>-18</v>
      </c>
      <c r="L472">
        <v>0</v>
      </c>
      <c r="M472">
        <v>8100</v>
      </c>
      <c r="N472">
        <v>-8100</v>
      </c>
      <c r="O472">
        <v>450</v>
      </c>
    </row>
    <row r="473" spans="1:15" x14ac:dyDescent="0.3">
      <c r="A473">
        <v>472</v>
      </c>
      <c r="B473" s="1">
        <f>DATE(E473, LOOKUP(D473, {"ene","feb","mar","abr","may","jun","jul","ago","sep","oct","nov","dic"}, {1,2,3,4,5,6,7,8,9,10,11,12}), C473)</f>
        <v>45660</v>
      </c>
      <c r="C473">
        <v>3</v>
      </c>
      <c r="D473" t="s">
        <v>14</v>
      </c>
      <c r="E473">
        <v>2025</v>
      </c>
      <c r="F473" t="s">
        <v>15</v>
      </c>
      <c r="G473" t="s">
        <v>24</v>
      </c>
      <c r="H473" t="s">
        <v>17</v>
      </c>
      <c r="I473">
        <v>6</v>
      </c>
      <c r="J473">
        <v>0</v>
      </c>
      <c r="K473">
        <v>6</v>
      </c>
      <c r="L473">
        <v>3900</v>
      </c>
      <c r="M473">
        <v>0</v>
      </c>
      <c r="N473">
        <v>3900</v>
      </c>
      <c r="O473">
        <v>650</v>
      </c>
    </row>
    <row r="474" spans="1:15" x14ac:dyDescent="0.3">
      <c r="A474">
        <v>473</v>
      </c>
      <c r="B474" s="1">
        <f>DATE(E474, LOOKUP(D474, {"ene","feb","mar","abr","may","jun","jul","ago","sep","oct","nov","dic"}, {1,2,3,4,5,6,7,8,9,10,11,12}), C474)</f>
        <v>45660</v>
      </c>
      <c r="C474">
        <v>3</v>
      </c>
      <c r="D474" t="s">
        <v>14</v>
      </c>
      <c r="E474">
        <v>2025</v>
      </c>
      <c r="F474" t="s">
        <v>15</v>
      </c>
      <c r="G474" t="s">
        <v>24</v>
      </c>
      <c r="H474" t="s">
        <v>19</v>
      </c>
      <c r="I474">
        <v>16</v>
      </c>
      <c r="J474">
        <v>0</v>
      </c>
      <c r="K474">
        <v>16</v>
      </c>
      <c r="L474">
        <v>19200</v>
      </c>
      <c r="M474">
        <v>0</v>
      </c>
      <c r="N474">
        <v>19200</v>
      </c>
      <c r="O474">
        <v>1200</v>
      </c>
    </row>
    <row r="475" spans="1:15" x14ac:dyDescent="0.3">
      <c r="A475">
        <v>474</v>
      </c>
      <c r="B475" s="1">
        <f>DATE(E475, LOOKUP(D475, {"ene","feb","mar","abr","may","jun","jul","ago","sep","oct","nov","dic"}, {1,2,3,4,5,6,7,8,9,10,11,12}), C475)</f>
        <v>45660</v>
      </c>
      <c r="C475">
        <v>3</v>
      </c>
      <c r="D475" t="s">
        <v>14</v>
      </c>
      <c r="E475">
        <v>2025</v>
      </c>
      <c r="F475" t="s">
        <v>15</v>
      </c>
      <c r="G475" t="s">
        <v>24</v>
      </c>
      <c r="H475" t="s">
        <v>21</v>
      </c>
      <c r="I475">
        <v>17</v>
      </c>
      <c r="J475">
        <v>0</v>
      </c>
      <c r="K475">
        <v>17</v>
      </c>
      <c r="L475">
        <v>850</v>
      </c>
      <c r="M475">
        <v>0</v>
      </c>
      <c r="N475">
        <v>850</v>
      </c>
      <c r="O475">
        <v>50</v>
      </c>
    </row>
    <row r="476" spans="1:15" x14ac:dyDescent="0.3">
      <c r="A476">
        <v>475</v>
      </c>
      <c r="B476" s="1">
        <f>DATE(E476, LOOKUP(D476, {"ene","feb","mar","abr","may","jun","jul","ago","sep","oct","nov","dic"}, {1,2,3,4,5,6,7,8,9,10,11,12}), C476)</f>
        <v>45660</v>
      </c>
      <c r="C476">
        <v>3</v>
      </c>
      <c r="D476" t="s">
        <v>14</v>
      </c>
      <c r="E476">
        <v>2025</v>
      </c>
      <c r="F476" t="s">
        <v>15</v>
      </c>
      <c r="G476" t="s">
        <v>24</v>
      </c>
      <c r="H476" t="s">
        <v>18</v>
      </c>
      <c r="I476">
        <v>19</v>
      </c>
      <c r="J476">
        <v>0</v>
      </c>
      <c r="K476">
        <v>19</v>
      </c>
      <c r="L476">
        <v>22800</v>
      </c>
      <c r="M476">
        <v>0</v>
      </c>
      <c r="N476">
        <v>22800</v>
      </c>
      <c r="O476">
        <v>1200</v>
      </c>
    </row>
    <row r="477" spans="1:15" x14ac:dyDescent="0.3">
      <c r="A477">
        <v>476</v>
      </c>
      <c r="B477" s="1">
        <f>DATE(E477, LOOKUP(D477, {"ene","feb","mar","abr","may","jun","jul","ago","sep","oct","nov","dic"}, {1,2,3,4,5,6,7,8,9,10,11,12}), C477)</f>
        <v>45660</v>
      </c>
      <c r="C477">
        <v>3</v>
      </c>
      <c r="D477" t="s">
        <v>14</v>
      </c>
      <c r="E477">
        <v>2025</v>
      </c>
      <c r="F477" t="s">
        <v>15</v>
      </c>
      <c r="G477" t="s">
        <v>24</v>
      </c>
      <c r="H477" t="s">
        <v>23</v>
      </c>
      <c r="I477">
        <v>12</v>
      </c>
      <c r="J477">
        <v>0</v>
      </c>
      <c r="K477">
        <v>12</v>
      </c>
      <c r="L477">
        <v>3600</v>
      </c>
      <c r="M477">
        <v>0</v>
      </c>
      <c r="N477">
        <v>3600</v>
      </c>
      <c r="O477">
        <v>300</v>
      </c>
    </row>
    <row r="478" spans="1:15" x14ac:dyDescent="0.3">
      <c r="A478">
        <v>477</v>
      </c>
      <c r="B478" s="1">
        <f>DATE(E478, LOOKUP(D478, {"ene","feb","mar","abr","may","jun","jul","ago","sep","oct","nov","dic"}, {1,2,3,4,5,6,7,8,9,10,11,12}), C478)</f>
        <v>45660</v>
      </c>
      <c r="C478">
        <v>3</v>
      </c>
      <c r="D478" t="s">
        <v>14</v>
      </c>
      <c r="E478">
        <v>2025</v>
      </c>
      <c r="F478" t="s">
        <v>25</v>
      </c>
      <c r="G478" t="s">
        <v>26</v>
      </c>
      <c r="H478" t="s">
        <v>20</v>
      </c>
      <c r="I478">
        <v>0</v>
      </c>
      <c r="J478">
        <v>5</v>
      </c>
      <c r="K478">
        <v>-5</v>
      </c>
      <c r="L478">
        <v>0</v>
      </c>
      <c r="M478">
        <v>11500</v>
      </c>
      <c r="N478">
        <v>-11500</v>
      </c>
      <c r="O478">
        <v>2300</v>
      </c>
    </row>
    <row r="479" spans="1:15" x14ac:dyDescent="0.3">
      <c r="A479">
        <v>478</v>
      </c>
      <c r="B479" s="1">
        <f>DATE(E479, LOOKUP(D479, {"ene","feb","mar","abr","may","jun","jul","ago","sep","oct","nov","dic"}, {1,2,3,4,5,6,7,8,9,10,11,12}), C479)</f>
        <v>45660</v>
      </c>
      <c r="C479">
        <v>3</v>
      </c>
      <c r="D479" t="s">
        <v>14</v>
      </c>
      <c r="E479">
        <v>2025</v>
      </c>
      <c r="F479" t="s">
        <v>25</v>
      </c>
      <c r="G479" t="s">
        <v>26</v>
      </c>
      <c r="H479" t="s">
        <v>22</v>
      </c>
      <c r="I479">
        <v>0</v>
      </c>
      <c r="J479">
        <v>20</v>
      </c>
      <c r="K479">
        <v>-20</v>
      </c>
      <c r="L479">
        <v>0</v>
      </c>
      <c r="M479">
        <v>9000</v>
      </c>
      <c r="N479">
        <v>-9000</v>
      </c>
      <c r="O479">
        <v>450</v>
      </c>
    </row>
    <row r="480" spans="1:15" x14ac:dyDescent="0.3">
      <c r="A480">
        <v>479</v>
      </c>
      <c r="B480" s="1">
        <f>DATE(E480, LOOKUP(D480, {"ene","feb","mar","abr","may","jun","jul","ago","sep","oct","nov","dic"}, {1,2,3,4,5,6,7,8,9,10,11,12}), C480)</f>
        <v>45660</v>
      </c>
      <c r="C480">
        <v>3</v>
      </c>
      <c r="D480" t="s">
        <v>14</v>
      </c>
      <c r="E480">
        <v>2025</v>
      </c>
      <c r="F480" t="s">
        <v>15</v>
      </c>
      <c r="G480" t="s">
        <v>24</v>
      </c>
      <c r="H480" t="s">
        <v>17</v>
      </c>
      <c r="I480">
        <v>15</v>
      </c>
      <c r="J480">
        <v>0</v>
      </c>
      <c r="K480">
        <v>15</v>
      </c>
      <c r="L480">
        <v>9750</v>
      </c>
      <c r="M480">
        <v>0</v>
      </c>
      <c r="N480">
        <v>9750</v>
      </c>
      <c r="O480">
        <v>650</v>
      </c>
    </row>
    <row r="481" spans="1:15" x14ac:dyDescent="0.3">
      <c r="A481">
        <v>480</v>
      </c>
      <c r="B481" s="1">
        <f>DATE(E481, LOOKUP(D481, {"ene","feb","mar","abr","may","jun","jul","ago","sep","oct","nov","dic"}, {1,2,3,4,5,6,7,8,9,10,11,12}), C481)</f>
        <v>45660</v>
      </c>
      <c r="C481">
        <v>3</v>
      </c>
      <c r="D481" t="s">
        <v>14</v>
      </c>
      <c r="E481">
        <v>2025</v>
      </c>
      <c r="F481" t="s">
        <v>15</v>
      </c>
      <c r="G481" t="s">
        <v>24</v>
      </c>
      <c r="H481" t="s">
        <v>19</v>
      </c>
      <c r="I481">
        <v>15</v>
      </c>
      <c r="J481">
        <v>0</v>
      </c>
      <c r="K481">
        <v>15</v>
      </c>
      <c r="L481">
        <v>18000</v>
      </c>
      <c r="M481">
        <v>0</v>
      </c>
      <c r="N481">
        <v>18000</v>
      </c>
      <c r="O481">
        <v>1200</v>
      </c>
    </row>
    <row r="482" spans="1:15" x14ac:dyDescent="0.3">
      <c r="A482">
        <v>481</v>
      </c>
      <c r="B482" s="1">
        <f>DATE(E482, LOOKUP(D482, {"ene","feb","mar","abr","may","jun","jul","ago","sep","oct","nov","dic"}, {1,2,3,4,5,6,7,8,9,10,11,12}), C482)</f>
        <v>45660</v>
      </c>
      <c r="C482">
        <v>3</v>
      </c>
      <c r="D482" t="s">
        <v>14</v>
      </c>
      <c r="E482">
        <v>2025</v>
      </c>
      <c r="F482" t="s">
        <v>15</v>
      </c>
      <c r="G482" t="s">
        <v>24</v>
      </c>
      <c r="H482" t="s">
        <v>21</v>
      </c>
      <c r="I482">
        <v>11</v>
      </c>
      <c r="J482">
        <v>0</v>
      </c>
      <c r="K482">
        <v>11</v>
      </c>
      <c r="L482">
        <v>550</v>
      </c>
      <c r="M482">
        <v>0</v>
      </c>
      <c r="N482">
        <v>550</v>
      </c>
      <c r="O482">
        <v>50</v>
      </c>
    </row>
    <row r="483" spans="1:15" x14ac:dyDescent="0.3">
      <c r="A483">
        <v>482</v>
      </c>
      <c r="B483" s="1">
        <f>DATE(E483, LOOKUP(D483, {"ene","feb","mar","abr","may","jun","jul","ago","sep","oct","nov","dic"}, {1,2,3,4,5,6,7,8,9,10,11,12}), C483)</f>
        <v>45660</v>
      </c>
      <c r="C483">
        <v>3</v>
      </c>
      <c r="D483" t="s">
        <v>14</v>
      </c>
      <c r="E483">
        <v>2025</v>
      </c>
      <c r="F483" t="s">
        <v>15</v>
      </c>
      <c r="G483" t="s">
        <v>24</v>
      </c>
      <c r="H483" t="s">
        <v>18</v>
      </c>
      <c r="I483">
        <v>1</v>
      </c>
      <c r="J483">
        <v>0</v>
      </c>
      <c r="K483">
        <v>1</v>
      </c>
      <c r="L483">
        <v>1200</v>
      </c>
      <c r="M483">
        <v>0</v>
      </c>
      <c r="N483">
        <v>1200</v>
      </c>
      <c r="O483">
        <v>1200</v>
      </c>
    </row>
    <row r="484" spans="1:15" x14ac:dyDescent="0.3">
      <c r="A484">
        <v>483</v>
      </c>
      <c r="B484" s="1">
        <f>DATE(E484, LOOKUP(D484, {"ene","feb","mar","abr","may","jun","jul","ago","sep","oct","nov","dic"}, {1,2,3,4,5,6,7,8,9,10,11,12}), C484)</f>
        <v>45660</v>
      </c>
      <c r="C484">
        <v>3</v>
      </c>
      <c r="D484" t="s">
        <v>14</v>
      </c>
      <c r="E484">
        <v>2025</v>
      </c>
      <c r="F484" t="s">
        <v>25</v>
      </c>
      <c r="G484" t="s">
        <v>26</v>
      </c>
      <c r="H484" t="s">
        <v>23</v>
      </c>
      <c r="I484">
        <v>0</v>
      </c>
      <c r="J484">
        <v>17</v>
      </c>
      <c r="K484">
        <v>-17</v>
      </c>
      <c r="L484">
        <v>0</v>
      </c>
      <c r="M484">
        <v>6800</v>
      </c>
      <c r="N484">
        <v>-6800</v>
      </c>
      <c r="O484">
        <v>400</v>
      </c>
    </row>
    <row r="485" spans="1:15" x14ac:dyDescent="0.3">
      <c r="A485">
        <v>484</v>
      </c>
      <c r="B485" s="1">
        <f>DATE(E485, LOOKUP(D485, {"ene","feb","mar","abr","may","jun","jul","ago","sep","oct","nov","dic"}, {1,2,3,4,5,6,7,8,9,10,11,12}), C485)</f>
        <v>45660</v>
      </c>
      <c r="C485">
        <v>3</v>
      </c>
      <c r="D485" t="s">
        <v>14</v>
      </c>
      <c r="E485">
        <v>2025</v>
      </c>
      <c r="F485" t="s">
        <v>15</v>
      </c>
      <c r="G485" t="s">
        <v>24</v>
      </c>
      <c r="H485" t="s">
        <v>20</v>
      </c>
      <c r="I485">
        <v>16</v>
      </c>
      <c r="J485">
        <v>0</v>
      </c>
      <c r="K485">
        <v>16</v>
      </c>
      <c r="L485">
        <v>32000</v>
      </c>
      <c r="M485">
        <v>0</v>
      </c>
      <c r="N485">
        <v>32000</v>
      </c>
      <c r="O485">
        <v>2000</v>
      </c>
    </row>
    <row r="486" spans="1:15" x14ac:dyDescent="0.3">
      <c r="A486">
        <v>485</v>
      </c>
      <c r="B486" s="1">
        <f>DATE(E486, LOOKUP(D486, {"ene","feb","mar","abr","may","jun","jul","ago","sep","oct","nov","dic"}, {1,2,3,4,5,6,7,8,9,10,11,12}), C486)</f>
        <v>45660</v>
      </c>
      <c r="C486">
        <v>3</v>
      </c>
      <c r="D486" t="s">
        <v>14</v>
      </c>
      <c r="E486">
        <v>2025</v>
      </c>
      <c r="F486" t="s">
        <v>25</v>
      </c>
      <c r="G486" t="s">
        <v>26</v>
      </c>
      <c r="H486" t="s">
        <v>22</v>
      </c>
      <c r="I486">
        <v>0</v>
      </c>
      <c r="J486">
        <v>16</v>
      </c>
      <c r="K486">
        <v>-16</v>
      </c>
      <c r="L486">
        <v>0</v>
      </c>
      <c r="M486">
        <v>7200</v>
      </c>
      <c r="N486">
        <v>-7200</v>
      </c>
      <c r="O486">
        <v>450</v>
      </c>
    </row>
    <row r="487" spans="1:15" x14ac:dyDescent="0.3">
      <c r="A487">
        <v>486</v>
      </c>
      <c r="B487" s="1">
        <f>DATE(E487, LOOKUP(D487, {"ene","feb","mar","abr","may","jun","jul","ago","sep","oct","nov","dic"}, {1,2,3,4,5,6,7,8,9,10,11,12}), C487)</f>
        <v>45660</v>
      </c>
      <c r="C487">
        <v>3</v>
      </c>
      <c r="D487" t="s">
        <v>14</v>
      </c>
      <c r="E487">
        <v>2025</v>
      </c>
      <c r="F487" t="s">
        <v>15</v>
      </c>
      <c r="G487" t="s">
        <v>24</v>
      </c>
      <c r="H487" t="s">
        <v>17</v>
      </c>
      <c r="I487">
        <v>21</v>
      </c>
      <c r="J487">
        <v>0</v>
      </c>
      <c r="K487">
        <v>21</v>
      </c>
      <c r="L487">
        <v>13650</v>
      </c>
      <c r="M487">
        <v>0</v>
      </c>
      <c r="N487">
        <v>13650</v>
      </c>
      <c r="O487">
        <v>650</v>
      </c>
    </row>
    <row r="488" spans="1:15" x14ac:dyDescent="0.3">
      <c r="A488">
        <v>487</v>
      </c>
      <c r="B488" s="1">
        <f>DATE(E488, LOOKUP(D488, {"ene","feb","mar","abr","may","jun","jul","ago","sep","oct","nov","dic"}, {1,2,3,4,5,6,7,8,9,10,11,12}), C488)</f>
        <v>45660</v>
      </c>
      <c r="C488">
        <v>3</v>
      </c>
      <c r="D488" t="s">
        <v>14</v>
      </c>
      <c r="E488">
        <v>2025</v>
      </c>
      <c r="F488" t="s">
        <v>15</v>
      </c>
      <c r="G488" t="s">
        <v>24</v>
      </c>
      <c r="H488" t="s">
        <v>19</v>
      </c>
      <c r="I488">
        <v>9</v>
      </c>
      <c r="J488">
        <v>0</v>
      </c>
      <c r="K488">
        <v>9</v>
      </c>
      <c r="L488">
        <v>10800</v>
      </c>
      <c r="M488">
        <v>0</v>
      </c>
      <c r="N488">
        <v>10800</v>
      </c>
      <c r="O488">
        <v>1200</v>
      </c>
    </row>
    <row r="489" spans="1:15" x14ac:dyDescent="0.3">
      <c r="A489">
        <v>488</v>
      </c>
      <c r="B489" s="1">
        <f>DATE(E489, LOOKUP(D489, {"ene","feb","mar","abr","may","jun","jul","ago","sep","oct","nov","dic"}, {1,2,3,4,5,6,7,8,9,10,11,12}), C489)</f>
        <v>45660</v>
      </c>
      <c r="C489">
        <v>3</v>
      </c>
      <c r="D489" t="s">
        <v>14</v>
      </c>
      <c r="E489">
        <v>2025</v>
      </c>
      <c r="F489" t="s">
        <v>25</v>
      </c>
      <c r="G489" t="s">
        <v>26</v>
      </c>
      <c r="H489" t="s">
        <v>21</v>
      </c>
      <c r="I489">
        <v>0</v>
      </c>
      <c r="J489">
        <v>11</v>
      </c>
      <c r="K489">
        <v>-11</v>
      </c>
      <c r="L489">
        <v>0</v>
      </c>
      <c r="M489">
        <v>770</v>
      </c>
      <c r="N489">
        <v>-770</v>
      </c>
      <c r="O489">
        <v>70</v>
      </c>
    </row>
    <row r="490" spans="1:15" x14ac:dyDescent="0.3">
      <c r="A490">
        <v>489</v>
      </c>
      <c r="B490" s="1">
        <f>DATE(E490, LOOKUP(D490, {"ene","feb","mar","abr","may","jun","jul","ago","sep","oct","nov","dic"}, {1,2,3,4,5,6,7,8,9,10,11,12}), C490)</f>
        <v>45660</v>
      </c>
      <c r="C490">
        <v>3</v>
      </c>
      <c r="D490" t="s">
        <v>14</v>
      </c>
      <c r="E490">
        <v>2025</v>
      </c>
      <c r="F490" t="s">
        <v>15</v>
      </c>
      <c r="G490" t="s">
        <v>24</v>
      </c>
      <c r="H490" t="s">
        <v>18</v>
      </c>
      <c r="I490">
        <v>5</v>
      </c>
      <c r="J490">
        <v>0</v>
      </c>
      <c r="K490">
        <v>5</v>
      </c>
      <c r="L490">
        <v>6000</v>
      </c>
      <c r="M490">
        <v>0</v>
      </c>
      <c r="N490">
        <v>6000</v>
      </c>
      <c r="O490">
        <v>1200</v>
      </c>
    </row>
    <row r="491" spans="1:15" x14ac:dyDescent="0.3">
      <c r="A491">
        <v>490</v>
      </c>
      <c r="B491" s="1">
        <f>DATE(E491, LOOKUP(D491, {"ene","feb","mar","abr","may","jun","jul","ago","sep","oct","nov","dic"}, {1,2,3,4,5,6,7,8,9,10,11,12}), C491)</f>
        <v>45660</v>
      </c>
      <c r="C491">
        <v>3</v>
      </c>
      <c r="D491" t="s">
        <v>14</v>
      </c>
      <c r="E491">
        <v>2025</v>
      </c>
      <c r="F491" t="s">
        <v>25</v>
      </c>
      <c r="G491" t="s">
        <v>26</v>
      </c>
      <c r="H491" t="s">
        <v>23</v>
      </c>
      <c r="I491">
        <v>0</v>
      </c>
      <c r="J491">
        <v>10</v>
      </c>
      <c r="K491">
        <v>-10</v>
      </c>
      <c r="L491">
        <v>0</v>
      </c>
      <c r="M491">
        <v>4000</v>
      </c>
      <c r="N491">
        <v>-4000</v>
      </c>
      <c r="O491">
        <v>400</v>
      </c>
    </row>
    <row r="492" spans="1:15" x14ac:dyDescent="0.3">
      <c r="A492">
        <v>491</v>
      </c>
      <c r="B492" s="1">
        <f>DATE(E492, LOOKUP(D492, {"ene","feb","mar","abr","may","jun","jul","ago","sep","oct","nov","dic"}, {1,2,3,4,5,6,7,8,9,10,11,12}), C492)</f>
        <v>45660</v>
      </c>
      <c r="C492">
        <v>3</v>
      </c>
      <c r="D492" t="s">
        <v>14</v>
      </c>
      <c r="E492">
        <v>2025</v>
      </c>
      <c r="F492" t="s">
        <v>25</v>
      </c>
      <c r="G492" t="s">
        <v>26</v>
      </c>
      <c r="H492" t="s">
        <v>20</v>
      </c>
      <c r="I492">
        <v>0</v>
      </c>
      <c r="J492">
        <v>4</v>
      </c>
      <c r="K492">
        <v>-4</v>
      </c>
      <c r="L492">
        <v>0</v>
      </c>
      <c r="M492">
        <v>9200</v>
      </c>
      <c r="N492">
        <v>-9200</v>
      </c>
      <c r="O492">
        <v>2300</v>
      </c>
    </row>
    <row r="493" spans="1:15" x14ac:dyDescent="0.3">
      <c r="A493">
        <v>492</v>
      </c>
      <c r="B493" s="1">
        <f>DATE(E493, LOOKUP(D493, {"ene","feb","mar","abr","may","jun","jul","ago","sep","oct","nov","dic"}, {1,2,3,4,5,6,7,8,9,10,11,12}), C493)</f>
        <v>45660</v>
      </c>
      <c r="C493">
        <v>3</v>
      </c>
      <c r="D493" t="s">
        <v>14</v>
      </c>
      <c r="E493">
        <v>2025</v>
      </c>
      <c r="F493" t="s">
        <v>15</v>
      </c>
      <c r="G493" t="s">
        <v>24</v>
      </c>
      <c r="H493" t="s">
        <v>22</v>
      </c>
      <c r="I493">
        <v>8</v>
      </c>
      <c r="J493">
        <v>0</v>
      </c>
      <c r="K493">
        <v>8</v>
      </c>
      <c r="L493">
        <v>3840</v>
      </c>
      <c r="M493">
        <v>0</v>
      </c>
      <c r="N493">
        <v>3840</v>
      </c>
      <c r="O493">
        <v>480</v>
      </c>
    </row>
    <row r="494" spans="1:15" x14ac:dyDescent="0.3">
      <c r="A494">
        <v>493</v>
      </c>
      <c r="B494" s="1">
        <f>DATE(E494, LOOKUP(D494, {"ene","feb","mar","abr","may","jun","jul","ago","sep","oct","nov","dic"}, {1,2,3,4,5,6,7,8,9,10,11,12}), C494)</f>
        <v>45660</v>
      </c>
      <c r="C494">
        <v>3</v>
      </c>
      <c r="D494" t="s">
        <v>14</v>
      </c>
      <c r="E494">
        <v>2025</v>
      </c>
      <c r="F494" t="s">
        <v>25</v>
      </c>
      <c r="G494" t="s">
        <v>26</v>
      </c>
      <c r="H494" t="s">
        <v>17</v>
      </c>
      <c r="I494">
        <v>0</v>
      </c>
      <c r="J494">
        <v>3</v>
      </c>
      <c r="K494">
        <v>-3</v>
      </c>
      <c r="L494">
        <v>0</v>
      </c>
      <c r="M494">
        <v>2250</v>
      </c>
      <c r="N494">
        <v>-2250</v>
      </c>
      <c r="O494">
        <v>750</v>
      </c>
    </row>
    <row r="495" spans="1:15" x14ac:dyDescent="0.3">
      <c r="A495">
        <v>494</v>
      </c>
      <c r="B495" s="1">
        <f>DATE(E495, LOOKUP(D495, {"ene","feb","mar","abr","may","jun","jul","ago","sep","oct","nov","dic"}, {1,2,3,4,5,6,7,8,9,10,11,12}), C495)</f>
        <v>45660</v>
      </c>
      <c r="C495">
        <v>3</v>
      </c>
      <c r="D495" t="s">
        <v>14</v>
      </c>
      <c r="E495">
        <v>2025</v>
      </c>
      <c r="F495" t="s">
        <v>25</v>
      </c>
      <c r="G495" t="s">
        <v>26</v>
      </c>
      <c r="H495" t="s">
        <v>19</v>
      </c>
      <c r="I495">
        <v>0</v>
      </c>
      <c r="J495">
        <v>5</v>
      </c>
      <c r="K495">
        <v>-5</v>
      </c>
      <c r="L495">
        <v>0</v>
      </c>
      <c r="M495">
        <v>7500</v>
      </c>
      <c r="N495">
        <v>-7500</v>
      </c>
      <c r="O495">
        <v>1500</v>
      </c>
    </row>
    <row r="496" spans="1:15" x14ac:dyDescent="0.3">
      <c r="A496">
        <v>495</v>
      </c>
      <c r="B496" s="1">
        <f>DATE(E496, LOOKUP(D496, {"ene","feb","mar","abr","may","jun","jul","ago","sep","oct","nov","dic"}, {1,2,3,4,5,6,7,8,9,10,11,12}), C496)</f>
        <v>45660</v>
      </c>
      <c r="C496">
        <v>3</v>
      </c>
      <c r="D496" t="s">
        <v>14</v>
      </c>
      <c r="E496">
        <v>2025</v>
      </c>
      <c r="F496" t="s">
        <v>15</v>
      </c>
      <c r="G496" t="s">
        <v>24</v>
      </c>
      <c r="H496" t="s">
        <v>21</v>
      </c>
      <c r="I496">
        <v>6</v>
      </c>
      <c r="J496">
        <v>0</v>
      </c>
      <c r="K496">
        <v>6</v>
      </c>
      <c r="L496">
        <v>300</v>
      </c>
      <c r="M496">
        <v>0</v>
      </c>
      <c r="N496">
        <v>300</v>
      </c>
      <c r="O496">
        <v>50</v>
      </c>
    </row>
    <row r="497" spans="1:15" x14ac:dyDescent="0.3">
      <c r="A497">
        <v>496</v>
      </c>
      <c r="B497" s="1">
        <f>DATE(E497, LOOKUP(D497, {"ene","feb","mar","abr","may","jun","jul","ago","sep","oct","nov","dic"}, {1,2,3,4,5,6,7,8,9,10,11,12}), C497)</f>
        <v>45660</v>
      </c>
      <c r="C497">
        <v>3</v>
      </c>
      <c r="D497" t="s">
        <v>14</v>
      </c>
      <c r="E497">
        <v>2025</v>
      </c>
      <c r="F497" t="s">
        <v>15</v>
      </c>
      <c r="G497" t="s">
        <v>24</v>
      </c>
      <c r="H497" t="s">
        <v>18</v>
      </c>
      <c r="I497">
        <v>19</v>
      </c>
      <c r="J497">
        <v>0</v>
      </c>
      <c r="K497">
        <v>19</v>
      </c>
      <c r="L497">
        <v>22800</v>
      </c>
      <c r="M497">
        <v>0</v>
      </c>
      <c r="N497">
        <v>22800</v>
      </c>
      <c r="O497">
        <v>1200</v>
      </c>
    </row>
    <row r="498" spans="1:15" x14ac:dyDescent="0.3">
      <c r="A498">
        <v>497</v>
      </c>
      <c r="B498" s="1">
        <f>DATE(E498, LOOKUP(D498, {"ene","feb","mar","abr","may","jun","jul","ago","sep","oct","nov","dic"}, {1,2,3,4,5,6,7,8,9,10,11,12}), C498)</f>
        <v>45660</v>
      </c>
      <c r="C498">
        <v>3</v>
      </c>
      <c r="D498" t="s">
        <v>14</v>
      </c>
      <c r="E498">
        <v>2025</v>
      </c>
      <c r="F498" t="s">
        <v>25</v>
      </c>
      <c r="G498" t="s">
        <v>26</v>
      </c>
      <c r="H498" t="s">
        <v>23</v>
      </c>
      <c r="I498">
        <v>0</v>
      </c>
      <c r="J498">
        <v>3</v>
      </c>
      <c r="K498">
        <v>-3</v>
      </c>
      <c r="L498">
        <v>0</v>
      </c>
      <c r="M498">
        <v>1200</v>
      </c>
      <c r="N498">
        <v>-1200</v>
      </c>
      <c r="O498">
        <v>400</v>
      </c>
    </row>
    <row r="499" spans="1:15" x14ac:dyDescent="0.3">
      <c r="A499">
        <v>498</v>
      </c>
      <c r="B499" s="1">
        <f>DATE(E499, LOOKUP(D499, {"ene","feb","mar","abr","may","jun","jul","ago","sep","oct","nov","dic"}, {1,2,3,4,5,6,7,8,9,10,11,12}), C499)</f>
        <v>45660</v>
      </c>
      <c r="C499">
        <v>3</v>
      </c>
      <c r="D499" t="s">
        <v>14</v>
      </c>
      <c r="E499">
        <v>2025</v>
      </c>
      <c r="F499" t="s">
        <v>25</v>
      </c>
      <c r="G499" t="s">
        <v>26</v>
      </c>
      <c r="H499" t="s">
        <v>20</v>
      </c>
      <c r="I499">
        <v>0</v>
      </c>
      <c r="J499">
        <v>3</v>
      </c>
      <c r="K499">
        <v>-3</v>
      </c>
      <c r="L499">
        <v>0</v>
      </c>
      <c r="M499">
        <v>6900</v>
      </c>
      <c r="N499">
        <v>-6900</v>
      </c>
      <c r="O499">
        <v>2300</v>
      </c>
    </row>
    <row r="500" spans="1:15" x14ac:dyDescent="0.3">
      <c r="A500">
        <v>499</v>
      </c>
      <c r="B500" s="1">
        <f>DATE(E500, LOOKUP(D500, {"ene","feb","mar","abr","may","jun","jul","ago","sep","oct","nov","dic"}, {1,2,3,4,5,6,7,8,9,10,11,12}), C500)</f>
        <v>45660</v>
      </c>
      <c r="C500">
        <v>3</v>
      </c>
      <c r="D500" t="s">
        <v>14</v>
      </c>
      <c r="E500">
        <v>2025</v>
      </c>
      <c r="F500" t="s">
        <v>25</v>
      </c>
      <c r="G500" t="s">
        <v>26</v>
      </c>
      <c r="H500" t="s">
        <v>22</v>
      </c>
      <c r="I500">
        <v>0</v>
      </c>
      <c r="J500">
        <v>17</v>
      </c>
      <c r="K500">
        <v>-17</v>
      </c>
      <c r="L500">
        <v>0</v>
      </c>
      <c r="M500">
        <v>7650</v>
      </c>
      <c r="N500">
        <v>-7650</v>
      </c>
      <c r="O500">
        <v>450</v>
      </c>
    </row>
    <row r="501" spans="1:15" x14ac:dyDescent="0.3">
      <c r="A501">
        <v>500</v>
      </c>
      <c r="B501" s="1">
        <f>DATE(E501, LOOKUP(D501, {"ene","feb","mar","abr","may","jun","jul","ago","sep","oct","nov","dic"}, {1,2,3,4,5,6,7,8,9,10,11,12}), C501)</f>
        <v>45660</v>
      </c>
      <c r="C501">
        <v>3</v>
      </c>
      <c r="D501" t="s">
        <v>14</v>
      </c>
      <c r="E501">
        <v>2025</v>
      </c>
      <c r="F501" t="s">
        <v>25</v>
      </c>
      <c r="G501" t="s">
        <v>26</v>
      </c>
      <c r="H501" t="s">
        <v>17</v>
      </c>
      <c r="I501">
        <v>0</v>
      </c>
      <c r="J501">
        <v>15</v>
      </c>
      <c r="K501">
        <v>-15</v>
      </c>
      <c r="L501">
        <v>0</v>
      </c>
      <c r="M501">
        <v>11250</v>
      </c>
      <c r="N501">
        <v>-11250</v>
      </c>
      <c r="O501">
        <v>750</v>
      </c>
    </row>
    <row r="502" spans="1:15" x14ac:dyDescent="0.3">
      <c r="A502">
        <v>501</v>
      </c>
      <c r="B502" s="1">
        <f>DATE(E502, LOOKUP(D502, {"ene","feb","mar","abr","may","jun","jul","ago","sep","oct","nov","dic"}, {1,2,3,4,5,6,7,8,9,10,11,12}), C502)</f>
        <v>45660</v>
      </c>
      <c r="C502">
        <v>3</v>
      </c>
      <c r="D502" t="s">
        <v>14</v>
      </c>
      <c r="E502">
        <v>2025</v>
      </c>
      <c r="F502" t="s">
        <v>15</v>
      </c>
      <c r="G502" t="s">
        <v>24</v>
      </c>
      <c r="H502" t="s">
        <v>19</v>
      </c>
      <c r="I502">
        <v>11</v>
      </c>
      <c r="J502">
        <v>0</v>
      </c>
      <c r="K502">
        <v>11</v>
      </c>
      <c r="L502">
        <v>13200</v>
      </c>
      <c r="M502">
        <v>0</v>
      </c>
      <c r="N502">
        <v>13200</v>
      </c>
      <c r="O502">
        <v>1200</v>
      </c>
    </row>
    <row r="503" spans="1:15" x14ac:dyDescent="0.3">
      <c r="A503">
        <v>502</v>
      </c>
      <c r="B503" s="1">
        <f>DATE(E503, LOOKUP(D503, {"ene","feb","mar","abr","may","jun","jul","ago","sep","oct","nov","dic"}, {1,2,3,4,5,6,7,8,9,10,11,12}), C503)</f>
        <v>45660</v>
      </c>
      <c r="C503">
        <v>3</v>
      </c>
      <c r="D503" t="s">
        <v>14</v>
      </c>
      <c r="E503">
        <v>2025</v>
      </c>
      <c r="F503" t="s">
        <v>25</v>
      </c>
      <c r="G503" t="s">
        <v>26</v>
      </c>
      <c r="H503" t="s">
        <v>21</v>
      </c>
      <c r="I503">
        <v>0</v>
      </c>
      <c r="J503">
        <v>2</v>
      </c>
      <c r="K503">
        <v>-2</v>
      </c>
      <c r="L503">
        <v>0</v>
      </c>
      <c r="M503">
        <v>140</v>
      </c>
      <c r="N503">
        <v>-140</v>
      </c>
      <c r="O503">
        <v>70</v>
      </c>
    </row>
    <row r="504" spans="1:15" x14ac:dyDescent="0.3">
      <c r="A504">
        <v>503</v>
      </c>
      <c r="B504" s="1">
        <f>DATE(E504, LOOKUP(D504, {"ene","feb","mar","abr","may","jun","jul","ago","sep","oct","nov","dic"}, {1,2,3,4,5,6,7,8,9,10,11,12}), C504)</f>
        <v>45660</v>
      </c>
      <c r="C504">
        <v>3</v>
      </c>
      <c r="D504" t="s">
        <v>14</v>
      </c>
      <c r="E504">
        <v>2025</v>
      </c>
      <c r="F504" t="s">
        <v>15</v>
      </c>
      <c r="G504" t="s">
        <v>24</v>
      </c>
      <c r="H504" t="s">
        <v>18</v>
      </c>
      <c r="I504">
        <v>20</v>
      </c>
      <c r="J504">
        <v>0</v>
      </c>
      <c r="K504">
        <v>20</v>
      </c>
      <c r="L504">
        <v>24000</v>
      </c>
      <c r="M504">
        <v>0</v>
      </c>
      <c r="N504">
        <v>24000</v>
      </c>
      <c r="O504">
        <v>1200</v>
      </c>
    </row>
    <row r="505" spans="1:15" x14ac:dyDescent="0.3">
      <c r="A505">
        <v>504</v>
      </c>
      <c r="B505" s="1">
        <f>DATE(E505, LOOKUP(D505, {"ene","feb","mar","abr","may","jun","jul","ago","sep","oct","nov","dic"}, {1,2,3,4,5,6,7,8,9,10,11,12}), C505)</f>
        <v>45660</v>
      </c>
      <c r="C505">
        <v>3</v>
      </c>
      <c r="D505" t="s">
        <v>14</v>
      </c>
      <c r="E505">
        <v>2025</v>
      </c>
      <c r="F505" t="s">
        <v>25</v>
      </c>
      <c r="G505" t="s">
        <v>26</v>
      </c>
      <c r="H505" t="s">
        <v>23</v>
      </c>
      <c r="I505">
        <v>0</v>
      </c>
      <c r="J505">
        <v>2</v>
      </c>
      <c r="K505">
        <v>-2</v>
      </c>
      <c r="L505">
        <v>0</v>
      </c>
      <c r="M505">
        <v>800</v>
      </c>
      <c r="N505">
        <v>-800</v>
      </c>
      <c r="O505">
        <v>400</v>
      </c>
    </row>
    <row r="506" spans="1:15" x14ac:dyDescent="0.3">
      <c r="A506">
        <v>505</v>
      </c>
      <c r="B506" s="1">
        <f>DATE(E506, LOOKUP(D506, {"ene","feb","mar","abr","may","jun","jul","ago","sep","oct","nov","dic"}, {1,2,3,4,5,6,7,8,9,10,11,12}), C506)</f>
        <v>45660</v>
      </c>
      <c r="C506">
        <v>3</v>
      </c>
      <c r="D506" t="s">
        <v>14</v>
      </c>
      <c r="E506">
        <v>2025</v>
      </c>
      <c r="F506" t="s">
        <v>25</v>
      </c>
      <c r="G506" t="s">
        <v>26</v>
      </c>
      <c r="H506" t="s">
        <v>20</v>
      </c>
      <c r="I506">
        <v>0</v>
      </c>
      <c r="J506">
        <v>17</v>
      </c>
      <c r="K506">
        <v>-17</v>
      </c>
      <c r="L506">
        <v>0</v>
      </c>
      <c r="M506">
        <v>39100</v>
      </c>
      <c r="N506">
        <v>-39100</v>
      </c>
      <c r="O506">
        <v>2300</v>
      </c>
    </row>
    <row r="507" spans="1:15" x14ac:dyDescent="0.3">
      <c r="A507">
        <v>506</v>
      </c>
      <c r="B507" s="1">
        <f>DATE(E507, LOOKUP(D507, {"ene","feb","mar","abr","may","jun","jul","ago","sep","oct","nov","dic"}, {1,2,3,4,5,6,7,8,9,10,11,12}), C507)</f>
        <v>45660</v>
      </c>
      <c r="C507">
        <v>3</v>
      </c>
      <c r="D507" t="s">
        <v>14</v>
      </c>
      <c r="E507">
        <v>2025</v>
      </c>
      <c r="F507" t="s">
        <v>25</v>
      </c>
      <c r="G507" t="s">
        <v>26</v>
      </c>
      <c r="H507" t="s">
        <v>22</v>
      </c>
      <c r="I507">
        <v>0</v>
      </c>
      <c r="J507">
        <v>2</v>
      </c>
      <c r="K507">
        <v>-2</v>
      </c>
      <c r="L507">
        <v>0</v>
      </c>
      <c r="M507">
        <v>900</v>
      </c>
      <c r="N507">
        <v>-900</v>
      </c>
      <c r="O507">
        <v>450</v>
      </c>
    </row>
    <row r="508" spans="1:15" x14ac:dyDescent="0.3">
      <c r="A508">
        <v>507</v>
      </c>
      <c r="B508" s="1">
        <f>DATE(E508, LOOKUP(D508, {"ene","feb","mar","abr","may","jun","jul","ago","sep","oct","nov","dic"}, {1,2,3,4,5,6,7,8,9,10,11,12}), C508)</f>
        <v>45660</v>
      </c>
      <c r="C508">
        <v>3</v>
      </c>
      <c r="D508" t="s">
        <v>14</v>
      </c>
      <c r="E508">
        <v>2025</v>
      </c>
      <c r="F508" t="s">
        <v>15</v>
      </c>
      <c r="G508" t="s">
        <v>24</v>
      </c>
      <c r="H508" t="s">
        <v>17</v>
      </c>
      <c r="I508">
        <v>18</v>
      </c>
      <c r="J508">
        <v>0</v>
      </c>
      <c r="K508">
        <v>18</v>
      </c>
      <c r="L508">
        <v>11700</v>
      </c>
      <c r="M508">
        <v>0</v>
      </c>
      <c r="N508">
        <v>11700</v>
      </c>
      <c r="O508">
        <v>650</v>
      </c>
    </row>
    <row r="509" spans="1:15" x14ac:dyDescent="0.3">
      <c r="A509">
        <v>508</v>
      </c>
      <c r="B509" s="1">
        <f>DATE(E509, LOOKUP(D509, {"ene","feb","mar","abr","may","jun","jul","ago","sep","oct","nov","dic"}, {1,2,3,4,5,6,7,8,9,10,11,12}), C509)</f>
        <v>45660</v>
      </c>
      <c r="C509">
        <v>3</v>
      </c>
      <c r="D509" t="s">
        <v>14</v>
      </c>
      <c r="E509">
        <v>2025</v>
      </c>
      <c r="F509" t="s">
        <v>15</v>
      </c>
      <c r="G509" t="s">
        <v>24</v>
      </c>
      <c r="H509" t="s">
        <v>19</v>
      </c>
      <c r="I509">
        <v>6</v>
      </c>
      <c r="J509">
        <v>0</v>
      </c>
      <c r="K509">
        <v>6</v>
      </c>
      <c r="L509">
        <v>7200</v>
      </c>
      <c r="M509">
        <v>0</v>
      </c>
      <c r="N509">
        <v>7200</v>
      </c>
      <c r="O509">
        <v>1200</v>
      </c>
    </row>
    <row r="510" spans="1:15" x14ac:dyDescent="0.3">
      <c r="A510">
        <v>509</v>
      </c>
      <c r="B510" s="1">
        <f>DATE(E510, LOOKUP(D510, {"ene","feb","mar","abr","may","jun","jul","ago","sep","oct","nov","dic"}, {1,2,3,4,5,6,7,8,9,10,11,12}), C510)</f>
        <v>45660</v>
      </c>
      <c r="C510">
        <v>3</v>
      </c>
      <c r="D510" t="s">
        <v>14</v>
      </c>
      <c r="E510">
        <v>2025</v>
      </c>
      <c r="F510" t="s">
        <v>15</v>
      </c>
      <c r="G510" t="s">
        <v>24</v>
      </c>
      <c r="H510" t="s">
        <v>21</v>
      </c>
      <c r="I510">
        <v>6</v>
      </c>
      <c r="J510">
        <v>0</v>
      </c>
      <c r="K510">
        <v>6</v>
      </c>
      <c r="L510">
        <v>300</v>
      </c>
      <c r="M510">
        <v>0</v>
      </c>
      <c r="N510">
        <v>300</v>
      </c>
      <c r="O510">
        <v>50</v>
      </c>
    </row>
    <row r="511" spans="1:15" x14ac:dyDescent="0.3">
      <c r="A511">
        <v>510</v>
      </c>
      <c r="B511" s="1">
        <f>DATE(E511, LOOKUP(D511, {"ene","feb","mar","abr","may","jun","jul","ago","sep","oct","nov","dic"}, {1,2,3,4,5,6,7,8,9,10,11,12}), C511)</f>
        <v>45660</v>
      </c>
      <c r="C511">
        <v>3</v>
      </c>
      <c r="D511" t="s">
        <v>14</v>
      </c>
      <c r="E511">
        <v>2025</v>
      </c>
      <c r="F511" t="s">
        <v>15</v>
      </c>
      <c r="G511" t="s">
        <v>24</v>
      </c>
      <c r="H511" t="s">
        <v>18</v>
      </c>
      <c r="I511">
        <v>11</v>
      </c>
      <c r="J511">
        <v>0</v>
      </c>
      <c r="K511">
        <v>11</v>
      </c>
      <c r="L511">
        <v>13200</v>
      </c>
      <c r="M511">
        <v>0</v>
      </c>
      <c r="N511">
        <v>13200</v>
      </c>
      <c r="O511">
        <v>1200</v>
      </c>
    </row>
    <row r="512" spans="1:15" x14ac:dyDescent="0.3">
      <c r="A512">
        <v>511</v>
      </c>
      <c r="B512" s="1">
        <f>DATE(E512, LOOKUP(D512, {"ene","feb","mar","abr","may","jun","jul","ago","sep","oct","nov","dic"}, {1,2,3,4,5,6,7,8,9,10,11,12}), C512)</f>
        <v>45660</v>
      </c>
      <c r="C512">
        <v>3</v>
      </c>
      <c r="D512" t="s">
        <v>14</v>
      </c>
      <c r="E512">
        <v>2025</v>
      </c>
      <c r="F512" t="s">
        <v>25</v>
      </c>
      <c r="G512" t="s">
        <v>26</v>
      </c>
      <c r="H512" t="s">
        <v>23</v>
      </c>
      <c r="I512">
        <v>0</v>
      </c>
      <c r="J512">
        <v>17</v>
      </c>
      <c r="K512">
        <v>-17</v>
      </c>
      <c r="L512">
        <v>0</v>
      </c>
      <c r="M512">
        <v>6800</v>
      </c>
      <c r="N512">
        <v>-6800</v>
      </c>
      <c r="O512">
        <v>400</v>
      </c>
    </row>
    <row r="513" spans="1:15" x14ac:dyDescent="0.3">
      <c r="A513">
        <v>512</v>
      </c>
      <c r="B513" s="1">
        <f>DATE(E513, LOOKUP(D513, {"ene","feb","mar","abr","may","jun","jul","ago","sep","oct","nov","dic"}, {1,2,3,4,5,6,7,8,9,10,11,12}), C513)</f>
        <v>45660</v>
      </c>
      <c r="C513">
        <v>3</v>
      </c>
      <c r="D513" t="s">
        <v>14</v>
      </c>
      <c r="E513">
        <v>2025</v>
      </c>
      <c r="F513" t="s">
        <v>25</v>
      </c>
      <c r="G513" t="s">
        <v>26</v>
      </c>
      <c r="H513" t="s">
        <v>20</v>
      </c>
      <c r="I513">
        <v>0</v>
      </c>
      <c r="J513">
        <v>17</v>
      </c>
      <c r="K513">
        <v>-17</v>
      </c>
      <c r="L513">
        <v>0</v>
      </c>
      <c r="M513">
        <v>39100</v>
      </c>
      <c r="N513">
        <v>-39100</v>
      </c>
      <c r="O513">
        <v>2300</v>
      </c>
    </row>
    <row r="514" spans="1:15" x14ac:dyDescent="0.3">
      <c r="A514">
        <v>513</v>
      </c>
      <c r="B514" s="1">
        <f>DATE(E514, LOOKUP(D514, {"ene","feb","mar","abr","may","jun","jul","ago","sep","oct","nov","dic"}, {1,2,3,4,5,6,7,8,9,10,11,12}), C514)</f>
        <v>45660</v>
      </c>
      <c r="C514">
        <v>3</v>
      </c>
      <c r="D514" t="s">
        <v>14</v>
      </c>
      <c r="E514">
        <v>2025</v>
      </c>
      <c r="F514" t="s">
        <v>25</v>
      </c>
      <c r="G514" t="s">
        <v>26</v>
      </c>
      <c r="H514" t="s">
        <v>22</v>
      </c>
      <c r="I514">
        <v>0</v>
      </c>
      <c r="J514">
        <v>10</v>
      </c>
      <c r="K514">
        <v>-10</v>
      </c>
      <c r="L514">
        <v>0</v>
      </c>
      <c r="M514">
        <v>4500</v>
      </c>
      <c r="N514">
        <v>-4500</v>
      </c>
      <c r="O514">
        <v>450</v>
      </c>
    </row>
    <row r="515" spans="1:15" x14ac:dyDescent="0.3">
      <c r="A515">
        <v>514</v>
      </c>
      <c r="B515" s="1">
        <f>DATE(E515, LOOKUP(D515, {"ene","feb","mar","abr","may","jun","jul","ago","sep","oct","nov","dic"}, {1,2,3,4,5,6,7,8,9,10,11,12}), C515)</f>
        <v>45660</v>
      </c>
      <c r="C515">
        <v>3</v>
      </c>
      <c r="D515" t="s">
        <v>14</v>
      </c>
      <c r="E515">
        <v>2025</v>
      </c>
      <c r="F515" t="s">
        <v>25</v>
      </c>
      <c r="G515" t="s">
        <v>26</v>
      </c>
      <c r="H515" t="s">
        <v>17</v>
      </c>
      <c r="I515">
        <v>0</v>
      </c>
      <c r="J515">
        <v>18</v>
      </c>
      <c r="K515">
        <v>-18</v>
      </c>
      <c r="L515">
        <v>0</v>
      </c>
      <c r="M515">
        <v>13500</v>
      </c>
      <c r="N515">
        <v>-13500</v>
      </c>
      <c r="O515">
        <v>750</v>
      </c>
    </row>
    <row r="516" spans="1:15" x14ac:dyDescent="0.3">
      <c r="A516">
        <v>515</v>
      </c>
      <c r="B516" s="1">
        <f>DATE(E516, LOOKUP(D516, {"ene","feb","mar","abr","may","jun","jul","ago","sep","oct","nov","dic"}, {1,2,3,4,5,6,7,8,9,10,11,12}), C516)</f>
        <v>45660</v>
      </c>
      <c r="C516">
        <v>3</v>
      </c>
      <c r="D516" t="s">
        <v>14</v>
      </c>
      <c r="E516">
        <v>2025</v>
      </c>
      <c r="F516" t="s">
        <v>25</v>
      </c>
      <c r="G516" t="s">
        <v>26</v>
      </c>
      <c r="H516" t="s">
        <v>19</v>
      </c>
      <c r="I516">
        <v>0</v>
      </c>
      <c r="J516">
        <v>5</v>
      </c>
      <c r="K516">
        <v>-5</v>
      </c>
      <c r="L516">
        <v>0</v>
      </c>
      <c r="M516">
        <v>7500</v>
      </c>
      <c r="N516">
        <v>-7500</v>
      </c>
      <c r="O516">
        <v>1500</v>
      </c>
    </row>
    <row r="517" spans="1:15" x14ac:dyDescent="0.3">
      <c r="A517">
        <v>516</v>
      </c>
      <c r="B517" s="1">
        <f>DATE(E517, LOOKUP(D517, {"ene","feb","mar","abr","may","jun","jul","ago","sep","oct","nov","dic"}, {1,2,3,4,5,6,7,8,9,10,11,12}), C517)</f>
        <v>45660</v>
      </c>
      <c r="C517">
        <v>3</v>
      </c>
      <c r="D517" t="s">
        <v>14</v>
      </c>
      <c r="E517">
        <v>2025</v>
      </c>
      <c r="F517" t="s">
        <v>15</v>
      </c>
      <c r="G517" t="s">
        <v>24</v>
      </c>
      <c r="H517" t="s">
        <v>21</v>
      </c>
      <c r="I517">
        <v>20</v>
      </c>
      <c r="J517">
        <v>0</v>
      </c>
      <c r="K517">
        <v>20</v>
      </c>
      <c r="L517">
        <v>1000</v>
      </c>
      <c r="M517">
        <v>0</v>
      </c>
      <c r="N517">
        <v>1000</v>
      </c>
      <c r="O517">
        <v>50</v>
      </c>
    </row>
    <row r="518" spans="1:15" x14ac:dyDescent="0.3">
      <c r="A518">
        <v>517</v>
      </c>
      <c r="B518" s="1">
        <f>DATE(E518, LOOKUP(D518, {"ene","feb","mar","abr","may","jun","jul","ago","sep","oct","nov","dic"}, {1,2,3,4,5,6,7,8,9,10,11,12}), C518)</f>
        <v>45660</v>
      </c>
      <c r="C518">
        <v>3</v>
      </c>
      <c r="D518" t="s">
        <v>14</v>
      </c>
      <c r="E518">
        <v>2025</v>
      </c>
      <c r="F518" t="s">
        <v>25</v>
      </c>
      <c r="G518" t="s">
        <v>26</v>
      </c>
      <c r="H518" t="s">
        <v>18</v>
      </c>
      <c r="I518">
        <v>0</v>
      </c>
      <c r="J518">
        <v>17</v>
      </c>
      <c r="K518">
        <v>-17</v>
      </c>
      <c r="L518">
        <v>0</v>
      </c>
      <c r="M518">
        <v>25500</v>
      </c>
      <c r="N518">
        <v>-25500</v>
      </c>
      <c r="O518">
        <v>1500</v>
      </c>
    </row>
    <row r="519" spans="1:15" x14ac:dyDescent="0.3">
      <c r="A519">
        <v>518</v>
      </c>
      <c r="B519" s="1">
        <f>DATE(E519, LOOKUP(D519, {"ene","feb","mar","abr","may","jun","jul","ago","sep","oct","nov","dic"}, {1,2,3,4,5,6,7,8,9,10,11,12}), C519)</f>
        <v>45660</v>
      </c>
      <c r="C519">
        <v>3</v>
      </c>
      <c r="D519" t="s">
        <v>14</v>
      </c>
      <c r="E519">
        <v>2025</v>
      </c>
      <c r="F519" t="s">
        <v>25</v>
      </c>
      <c r="G519" t="s">
        <v>26</v>
      </c>
      <c r="H519" t="s">
        <v>23</v>
      </c>
      <c r="I519">
        <v>0</v>
      </c>
      <c r="J519">
        <v>14</v>
      </c>
      <c r="K519">
        <v>-14</v>
      </c>
      <c r="L519">
        <v>0</v>
      </c>
      <c r="M519">
        <v>5600</v>
      </c>
      <c r="N519">
        <v>-5600</v>
      </c>
      <c r="O519">
        <v>400</v>
      </c>
    </row>
    <row r="520" spans="1:15" x14ac:dyDescent="0.3">
      <c r="A520">
        <v>519</v>
      </c>
      <c r="B520" s="1">
        <f>DATE(E520, LOOKUP(D520, {"ene","feb","mar","abr","may","jun","jul","ago","sep","oct","nov","dic"}, {1,2,3,4,5,6,7,8,9,10,11,12}), C520)</f>
        <v>45660</v>
      </c>
      <c r="C520">
        <v>3</v>
      </c>
      <c r="D520" t="s">
        <v>14</v>
      </c>
      <c r="E520">
        <v>2025</v>
      </c>
      <c r="F520" t="s">
        <v>15</v>
      </c>
      <c r="G520" t="s">
        <v>24</v>
      </c>
      <c r="H520" t="s">
        <v>20</v>
      </c>
      <c r="I520">
        <v>16</v>
      </c>
      <c r="J520">
        <v>0</v>
      </c>
      <c r="K520">
        <v>16</v>
      </c>
      <c r="L520">
        <v>32000</v>
      </c>
      <c r="M520">
        <v>0</v>
      </c>
      <c r="N520">
        <v>32000</v>
      </c>
      <c r="O520">
        <v>2000</v>
      </c>
    </row>
    <row r="521" spans="1:15" x14ac:dyDescent="0.3">
      <c r="A521">
        <v>520</v>
      </c>
      <c r="B521" s="1">
        <f>DATE(E521, LOOKUP(D521, {"ene","feb","mar","abr","may","jun","jul","ago","sep","oct","nov","dic"}, {1,2,3,4,5,6,7,8,9,10,11,12}), C521)</f>
        <v>45660</v>
      </c>
      <c r="C521">
        <v>3</v>
      </c>
      <c r="D521" t="s">
        <v>14</v>
      </c>
      <c r="E521">
        <v>2025</v>
      </c>
      <c r="F521" t="s">
        <v>25</v>
      </c>
      <c r="G521" t="s">
        <v>26</v>
      </c>
      <c r="H521" t="s">
        <v>22</v>
      </c>
      <c r="I521">
        <v>0</v>
      </c>
      <c r="J521">
        <v>12</v>
      </c>
      <c r="K521">
        <v>-12</v>
      </c>
      <c r="L521">
        <v>0</v>
      </c>
      <c r="M521">
        <v>5400</v>
      </c>
      <c r="N521">
        <v>-5400</v>
      </c>
      <c r="O521">
        <v>450</v>
      </c>
    </row>
    <row r="522" spans="1:15" x14ac:dyDescent="0.3">
      <c r="A522">
        <v>521</v>
      </c>
      <c r="B522" s="1">
        <f>DATE(E522, LOOKUP(D522, {"ene","feb","mar","abr","may","jun","jul","ago","sep","oct","nov","dic"}, {1,2,3,4,5,6,7,8,9,10,11,12}), C522)</f>
        <v>45660</v>
      </c>
      <c r="C522">
        <v>3</v>
      </c>
      <c r="D522" t="s">
        <v>14</v>
      </c>
      <c r="E522">
        <v>2025</v>
      </c>
      <c r="F522" t="s">
        <v>25</v>
      </c>
      <c r="G522" t="s">
        <v>26</v>
      </c>
      <c r="H522" t="s">
        <v>17</v>
      </c>
      <c r="I522">
        <v>0</v>
      </c>
      <c r="J522">
        <v>17</v>
      </c>
      <c r="K522">
        <v>-17</v>
      </c>
      <c r="L522">
        <v>0</v>
      </c>
      <c r="M522">
        <v>12750</v>
      </c>
      <c r="N522">
        <v>-12750</v>
      </c>
      <c r="O522">
        <v>750</v>
      </c>
    </row>
    <row r="523" spans="1:15" x14ac:dyDescent="0.3">
      <c r="A523">
        <v>522</v>
      </c>
      <c r="B523" s="1">
        <f>DATE(E523, LOOKUP(D523, {"ene","feb","mar","abr","may","jun","jul","ago","sep","oct","nov","dic"}, {1,2,3,4,5,6,7,8,9,10,11,12}), C523)</f>
        <v>45660</v>
      </c>
      <c r="C523">
        <v>3</v>
      </c>
      <c r="D523" t="s">
        <v>14</v>
      </c>
      <c r="E523">
        <v>2025</v>
      </c>
      <c r="F523" t="s">
        <v>15</v>
      </c>
      <c r="G523" t="s">
        <v>24</v>
      </c>
      <c r="H523" t="s">
        <v>19</v>
      </c>
      <c r="I523">
        <v>18</v>
      </c>
      <c r="J523">
        <v>0</v>
      </c>
      <c r="K523">
        <v>18</v>
      </c>
      <c r="L523">
        <v>21600</v>
      </c>
      <c r="M523">
        <v>0</v>
      </c>
      <c r="N523">
        <v>21600</v>
      </c>
      <c r="O523">
        <v>1200</v>
      </c>
    </row>
    <row r="524" spans="1:15" x14ac:dyDescent="0.3">
      <c r="A524">
        <v>523</v>
      </c>
      <c r="B524" s="1">
        <f>DATE(E524, LOOKUP(D524, {"ene","feb","mar","abr","may","jun","jul","ago","sep","oct","nov","dic"}, {1,2,3,4,5,6,7,8,9,10,11,12}), C524)</f>
        <v>45660</v>
      </c>
      <c r="C524">
        <v>3</v>
      </c>
      <c r="D524" t="s">
        <v>14</v>
      </c>
      <c r="E524">
        <v>2025</v>
      </c>
      <c r="F524" t="s">
        <v>25</v>
      </c>
      <c r="G524" t="s">
        <v>26</v>
      </c>
      <c r="H524" t="s">
        <v>21</v>
      </c>
      <c r="I524">
        <v>0</v>
      </c>
      <c r="J524">
        <v>17</v>
      </c>
      <c r="K524">
        <v>-17</v>
      </c>
      <c r="L524">
        <v>0</v>
      </c>
      <c r="M524">
        <v>1190</v>
      </c>
      <c r="N524">
        <v>-1190</v>
      </c>
      <c r="O524">
        <v>70</v>
      </c>
    </row>
    <row r="525" spans="1:15" x14ac:dyDescent="0.3">
      <c r="A525">
        <v>524</v>
      </c>
      <c r="B525" s="1">
        <f>DATE(E525, LOOKUP(D525, {"ene","feb","mar","abr","may","jun","jul","ago","sep","oct","nov","dic"}, {1,2,3,4,5,6,7,8,9,10,11,12}), C525)</f>
        <v>45660</v>
      </c>
      <c r="C525">
        <v>3</v>
      </c>
      <c r="D525" t="s">
        <v>14</v>
      </c>
      <c r="E525">
        <v>2025</v>
      </c>
      <c r="F525" t="s">
        <v>25</v>
      </c>
      <c r="G525" t="s">
        <v>26</v>
      </c>
      <c r="H525" t="s">
        <v>18</v>
      </c>
      <c r="I525">
        <v>0</v>
      </c>
      <c r="J525">
        <v>18</v>
      </c>
      <c r="K525">
        <v>-18</v>
      </c>
      <c r="L525">
        <v>0</v>
      </c>
      <c r="M525">
        <v>27000</v>
      </c>
      <c r="N525">
        <v>-27000</v>
      </c>
      <c r="O525">
        <v>1500</v>
      </c>
    </row>
    <row r="526" spans="1:15" x14ac:dyDescent="0.3">
      <c r="A526">
        <v>525</v>
      </c>
      <c r="B526" s="1">
        <f>DATE(E526, LOOKUP(D526, {"ene","feb","mar","abr","may","jun","jul","ago","sep","oct","nov","dic"}, {1,2,3,4,5,6,7,8,9,10,11,12}), C526)</f>
        <v>45660</v>
      </c>
      <c r="C526">
        <v>3</v>
      </c>
      <c r="D526" t="s">
        <v>14</v>
      </c>
      <c r="E526">
        <v>2025</v>
      </c>
      <c r="F526" t="s">
        <v>25</v>
      </c>
      <c r="G526" t="s">
        <v>26</v>
      </c>
      <c r="H526" t="s">
        <v>23</v>
      </c>
      <c r="I526">
        <v>0</v>
      </c>
      <c r="J526">
        <v>17</v>
      </c>
      <c r="K526">
        <v>-17</v>
      </c>
      <c r="L526">
        <v>0</v>
      </c>
      <c r="M526">
        <v>6800</v>
      </c>
      <c r="N526">
        <v>-6800</v>
      </c>
      <c r="O526">
        <v>400</v>
      </c>
    </row>
    <row r="527" spans="1:15" x14ac:dyDescent="0.3">
      <c r="A527">
        <v>526</v>
      </c>
      <c r="B527" s="1">
        <f>DATE(E527, LOOKUP(D527, {"ene","feb","mar","abr","may","jun","jul","ago","sep","oct","nov","dic"}, {1,2,3,4,5,6,7,8,9,10,11,12}), C527)</f>
        <v>45660</v>
      </c>
      <c r="C527">
        <v>3</v>
      </c>
      <c r="D527" t="s">
        <v>14</v>
      </c>
      <c r="E527">
        <v>2025</v>
      </c>
      <c r="F527" t="s">
        <v>25</v>
      </c>
      <c r="G527" t="s">
        <v>26</v>
      </c>
      <c r="H527" t="s">
        <v>20</v>
      </c>
      <c r="I527">
        <v>0</v>
      </c>
      <c r="J527">
        <v>17</v>
      </c>
      <c r="K527">
        <v>-17</v>
      </c>
      <c r="L527">
        <v>0</v>
      </c>
      <c r="M527">
        <v>39100</v>
      </c>
      <c r="N527">
        <v>-39100</v>
      </c>
      <c r="O527">
        <v>2300</v>
      </c>
    </row>
    <row r="528" spans="1:15" x14ac:dyDescent="0.3">
      <c r="A528">
        <v>527</v>
      </c>
      <c r="B528" s="1">
        <f>DATE(E528, LOOKUP(D528, {"ene","feb","mar","abr","may","jun","jul","ago","sep","oct","nov","dic"}, {1,2,3,4,5,6,7,8,9,10,11,12}), C528)</f>
        <v>45660</v>
      </c>
      <c r="C528">
        <v>3</v>
      </c>
      <c r="D528" t="s">
        <v>14</v>
      </c>
      <c r="E528">
        <v>2025</v>
      </c>
      <c r="F528" t="s">
        <v>15</v>
      </c>
      <c r="G528" t="s">
        <v>24</v>
      </c>
      <c r="H528" t="s">
        <v>22</v>
      </c>
      <c r="I528">
        <v>6</v>
      </c>
      <c r="J528">
        <v>0</v>
      </c>
      <c r="K528">
        <v>6</v>
      </c>
      <c r="L528">
        <v>2880</v>
      </c>
      <c r="M528">
        <v>0</v>
      </c>
      <c r="N528">
        <v>2880</v>
      </c>
      <c r="O528">
        <v>480</v>
      </c>
    </row>
    <row r="529" spans="1:15" x14ac:dyDescent="0.3">
      <c r="A529">
        <v>528</v>
      </c>
      <c r="B529" s="1">
        <f>DATE(E529, LOOKUP(D529, {"ene","feb","mar","abr","may","jun","jul","ago","sep","oct","nov","dic"}, {1,2,3,4,5,6,7,8,9,10,11,12}), C529)</f>
        <v>45660</v>
      </c>
      <c r="C529">
        <v>3</v>
      </c>
      <c r="D529" t="s">
        <v>14</v>
      </c>
      <c r="E529">
        <v>2025</v>
      </c>
      <c r="F529" t="s">
        <v>15</v>
      </c>
      <c r="G529" t="s">
        <v>24</v>
      </c>
      <c r="H529" t="s">
        <v>17</v>
      </c>
      <c r="I529">
        <v>17</v>
      </c>
      <c r="J529">
        <v>0</v>
      </c>
      <c r="K529">
        <v>17</v>
      </c>
      <c r="L529">
        <v>11050</v>
      </c>
      <c r="M529">
        <v>0</v>
      </c>
      <c r="N529">
        <v>11050</v>
      </c>
      <c r="O529">
        <v>650</v>
      </c>
    </row>
    <row r="530" spans="1:15" x14ac:dyDescent="0.3">
      <c r="A530">
        <v>529</v>
      </c>
      <c r="B530" s="1">
        <f>DATE(E530, LOOKUP(D530, {"ene","feb","mar","abr","may","jun","jul","ago","sep","oct","nov","dic"}, {1,2,3,4,5,6,7,8,9,10,11,12}), C530)</f>
        <v>45660</v>
      </c>
      <c r="C530">
        <v>3</v>
      </c>
      <c r="D530" t="s">
        <v>14</v>
      </c>
      <c r="E530">
        <v>2025</v>
      </c>
      <c r="F530" t="s">
        <v>25</v>
      </c>
      <c r="G530" t="s">
        <v>26</v>
      </c>
      <c r="H530" t="s">
        <v>19</v>
      </c>
      <c r="I530">
        <v>0</v>
      </c>
      <c r="J530">
        <v>2</v>
      </c>
      <c r="K530">
        <v>-2</v>
      </c>
      <c r="L530">
        <v>0</v>
      </c>
      <c r="M530">
        <v>3000</v>
      </c>
      <c r="N530">
        <v>-3000</v>
      </c>
      <c r="O530">
        <v>1500</v>
      </c>
    </row>
    <row r="531" spans="1:15" x14ac:dyDescent="0.3">
      <c r="A531">
        <v>530</v>
      </c>
      <c r="B531" s="1">
        <f>DATE(E531, LOOKUP(D531, {"ene","feb","mar","abr","may","jun","jul","ago","sep","oct","nov","dic"}, {1,2,3,4,5,6,7,8,9,10,11,12}), C531)</f>
        <v>45660</v>
      </c>
      <c r="C531">
        <v>3</v>
      </c>
      <c r="D531" t="s">
        <v>14</v>
      </c>
      <c r="E531">
        <v>2025</v>
      </c>
      <c r="F531" t="s">
        <v>15</v>
      </c>
      <c r="G531" t="s">
        <v>24</v>
      </c>
      <c r="H531" t="s">
        <v>21</v>
      </c>
      <c r="I531">
        <v>6</v>
      </c>
      <c r="J531">
        <v>0</v>
      </c>
      <c r="K531">
        <v>6</v>
      </c>
      <c r="L531">
        <v>300</v>
      </c>
      <c r="M531">
        <v>0</v>
      </c>
      <c r="N531">
        <v>300</v>
      </c>
      <c r="O531">
        <v>50</v>
      </c>
    </row>
    <row r="532" spans="1:15" x14ac:dyDescent="0.3">
      <c r="A532">
        <v>531</v>
      </c>
      <c r="B532" s="1">
        <f>DATE(E532, LOOKUP(D532, {"ene","feb","mar","abr","may","jun","jul","ago","sep","oct","nov","dic"}, {1,2,3,4,5,6,7,8,9,10,11,12}), C532)</f>
        <v>45660</v>
      </c>
      <c r="C532">
        <v>3</v>
      </c>
      <c r="D532" t="s">
        <v>14</v>
      </c>
      <c r="E532">
        <v>2025</v>
      </c>
      <c r="F532" t="s">
        <v>25</v>
      </c>
      <c r="G532" t="s">
        <v>26</v>
      </c>
      <c r="H532" t="s">
        <v>18</v>
      </c>
      <c r="I532">
        <v>0</v>
      </c>
      <c r="J532">
        <v>4</v>
      </c>
      <c r="K532">
        <v>-4</v>
      </c>
      <c r="L532">
        <v>0</v>
      </c>
      <c r="M532">
        <v>6000</v>
      </c>
      <c r="N532">
        <v>-6000</v>
      </c>
      <c r="O532">
        <v>1500</v>
      </c>
    </row>
    <row r="533" spans="1:15" x14ac:dyDescent="0.3">
      <c r="A533">
        <v>532</v>
      </c>
      <c r="B533" s="1">
        <f>DATE(E533, LOOKUP(D533, {"ene","feb","mar","abr","may","jun","jul","ago","sep","oct","nov","dic"}, {1,2,3,4,5,6,7,8,9,10,11,12}), C533)</f>
        <v>45660</v>
      </c>
      <c r="C533">
        <v>3</v>
      </c>
      <c r="D533" t="s">
        <v>14</v>
      </c>
      <c r="E533">
        <v>2025</v>
      </c>
      <c r="F533" t="s">
        <v>25</v>
      </c>
      <c r="G533" t="s">
        <v>26</v>
      </c>
      <c r="H533" t="s">
        <v>23</v>
      </c>
      <c r="I533">
        <v>0</v>
      </c>
      <c r="J533">
        <v>1</v>
      </c>
      <c r="K533">
        <v>-1</v>
      </c>
      <c r="L533">
        <v>0</v>
      </c>
      <c r="M533">
        <v>400</v>
      </c>
      <c r="N533">
        <v>-400</v>
      </c>
      <c r="O533">
        <v>400</v>
      </c>
    </row>
    <row r="534" spans="1:15" x14ac:dyDescent="0.3">
      <c r="A534">
        <v>533</v>
      </c>
      <c r="B534" s="1">
        <f>DATE(E534, LOOKUP(D534, {"ene","feb","mar","abr","may","jun","jul","ago","sep","oct","nov","dic"}, {1,2,3,4,5,6,7,8,9,10,11,12}), C534)</f>
        <v>45660</v>
      </c>
      <c r="C534">
        <v>3</v>
      </c>
      <c r="D534" t="s">
        <v>14</v>
      </c>
      <c r="E534">
        <v>2025</v>
      </c>
      <c r="F534" t="s">
        <v>25</v>
      </c>
      <c r="G534" t="s">
        <v>26</v>
      </c>
      <c r="H534" t="s">
        <v>20</v>
      </c>
      <c r="I534">
        <v>0</v>
      </c>
      <c r="J534">
        <v>5</v>
      </c>
      <c r="K534">
        <v>-5</v>
      </c>
      <c r="L534">
        <v>0</v>
      </c>
      <c r="M534">
        <v>11500</v>
      </c>
      <c r="N534">
        <v>-11500</v>
      </c>
      <c r="O534">
        <v>2300</v>
      </c>
    </row>
    <row r="535" spans="1:15" x14ac:dyDescent="0.3">
      <c r="A535">
        <v>534</v>
      </c>
      <c r="B535" s="1">
        <f>DATE(E535, LOOKUP(D535, {"ene","feb","mar","abr","may","jun","jul","ago","sep","oct","nov","dic"}, {1,2,3,4,5,6,7,8,9,10,11,12}), C535)</f>
        <v>45660</v>
      </c>
      <c r="C535">
        <v>3</v>
      </c>
      <c r="D535" t="s">
        <v>14</v>
      </c>
      <c r="E535">
        <v>2025</v>
      </c>
      <c r="F535" t="s">
        <v>25</v>
      </c>
      <c r="G535" t="s">
        <v>26</v>
      </c>
      <c r="H535" t="s">
        <v>22</v>
      </c>
      <c r="I535">
        <v>0</v>
      </c>
      <c r="J535">
        <v>17</v>
      </c>
      <c r="K535">
        <v>-17</v>
      </c>
      <c r="L535">
        <v>0</v>
      </c>
      <c r="M535">
        <v>7650</v>
      </c>
      <c r="N535">
        <v>-7650</v>
      </c>
      <c r="O535">
        <v>450</v>
      </c>
    </row>
    <row r="536" spans="1:15" x14ac:dyDescent="0.3">
      <c r="A536">
        <v>535</v>
      </c>
      <c r="B536" s="1">
        <f>DATE(E536, LOOKUP(D536, {"ene","feb","mar","abr","may","jun","jul","ago","sep","oct","nov","dic"}, {1,2,3,4,5,6,7,8,9,10,11,12}), C536)</f>
        <v>45660</v>
      </c>
      <c r="C536">
        <v>3</v>
      </c>
      <c r="D536" t="s">
        <v>14</v>
      </c>
      <c r="E536">
        <v>2025</v>
      </c>
      <c r="F536" t="s">
        <v>25</v>
      </c>
      <c r="G536" t="s">
        <v>26</v>
      </c>
      <c r="H536" t="s">
        <v>17</v>
      </c>
      <c r="I536">
        <v>0</v>
      </c>
      <c r="J536">
        <v>17</v>
      </c>
      <c r="K536">
        <v>-17</v>
      </c>
      <c r="L536">
        <v>0</v>
      </c>
      <c r="M536">
        <v>12750</v>
      </c>
      <c r="N536">
        <v>-12750</v>
      </c>
      <c r="O536">
        <v>750</v>
      </c>
    </row>
    <row r="537" spans="1:15" x14ac:dyDescent="0.3">
      <c r="A537">
        <v>536</v>
      </c>
      <c r="B537" s="1">
        <f>DATE(E537, LOOKUP(D537, {"ene","feb","mar","abr","may","jun","jul","ago","sep","oct","nov","dic"}, {1,2,3,4,5,6,7,8,9,10,11,12}), C537)</f>
        <v>45660</v>
      </c>
      <c r="C537">
        <v>3</v>
      </c>
      <c r="D537" t="s">
        <v>14</v>
      </c>
      <c r="E537">
        <v>2025</v>
      </c>
      <c r="F537" t="s">
        <v>25</v>
      </c>
      <c r="G537" t="s">
        <v>26</v>
      </c>
      <c r="H537" t="s">
        <v>19</v>
      </c>
      <c r="I537">
        <v>0</v>
      </c>
      <c r="J537">
        <v>16</v>
      </c>
      <c r="K537">
        <v>-16</v>
      </c>
      <c r="L537">
        <v>0</v>
      </c>
      <c r="M537">
        <v>24000</v>
      </c>
      <c r="N537">
        <v>-24000</v>
      </c>
      <c r="O537">
        <v>1500</v>
      </c>
    </row>
    <row r="538" spans="1:15" x14ac:dyDescent="0.3">
      <c r="A538">
        <v>537</v>
      </c>
      <c r="B538" s="1">
        <f>DATE(E538, LOOKUP(D538, {"ene","feb","mar","abr","may","jun","jul","ago","sep","oct","nov","dic"}, {1,2,3,4,5,6,7,8,9,10,11,12}), C538)</f>
        <v>45660</v>
      </c>
      <c r="C538">
        <v>3</v>
      </c>
      <c r="D538" t="s">
        <v>14</v>
      </c>
      <c r="E538">
        <v>2025</v>
      </c>
      <c r="F538" t="s">
        <v>15</v>
      </c>
      <c r="G538" t="s">
        <v>24</v>
      </c>
      <c r="H538" t="s">
        <v>21</v>
      </c>
      <c r="I538">
        <v>6</v>
      </c>
      <c r="J538">
        <v>0</v>
      </c>
      <c r="K538">
        <v>6</v>
      </c>
      <c r="L538">
        <v>300</v>
      </c>
      <c r="M538">
        <v>0</v>
      </c>
      <c r="N538">
        <v>300</v>
      </c>
      <c r="O538">
        <v>50</v>
      </c>
    </row>
    <row r="539" spans="1:15" x14ac:dyDescent="0.3">
      <c r="A539">
        <v>538</v>
      </c>
      <c r="B539" s="1">
        <f>DATE(E539, LOOKUP(D539, {"ene","feb","mar","abr","may","jun","jul","ago","sep","oct","nov","dic"}, {1,2,3,4,5,6,7,8,9,10,11,12}), C539)</f>
        <v>45660</v>
      </c>
      <c r="C539">
        <v>3</v>
      </c>
      <c r="D539" t="s">
        <v>14</v>
      </c>
      <c r="E539">
        <v>2025</v>
      </c>
      <c r="F539" t="s">
        <v>25</v>
      </c>
      <c r="G539" t="s">
        <v>26</v>
      </c>
      <c r="H539" t="s">
        <v>18</v>
      </c>
      <c r="I539">
        <v>0</v>
      </c>
      <c r="J539">
        <v>17</v>
      </c>
      <c r="K539">
        <v>-17</v>
      </c>
      <c r="L539">
        <v>0</v>
      </c>
      <c r="M539">
        <v>25500</v>
      </c>
      <c r="N539">
        <v>-25500</v>
      </c>
      <c r="O539">
        <v>1500</v>
      </c>
    </row>
    <row r="540" spans="1:15" x14ac:dyDescent="0.3">
      <c r="A540">
        <v>539</v>
      </c>
      <c r="B540" s="1">
        <f>DATE(E540, LOOKUP(D540, {"ene","feb","mar","abr","may","jun","jul","ago","sep","oct","nov","dic"}, {1,2,3,4,5,6,7,8,9,10,11,12}), C540)</f>
        <v>45660</v>
      </c>
      <c r="C540">
        <v>3</v>
      </c>
      <c r="D540" t="s">
        <v>14</v>
      </c>
      <c r="E540">
        <v>2025</v>
      </c>
      <c r="F540" t="s">
        <v>25</v>
      </c>
      <c r="G540" t="s">
        <v>26</v>
      </c>
      <c r="H540" t="s">
        <v>23</v>
      </c>
      <c r="I540">
        <v>0</v>
      </c>
      <c r="J540">
        <v>16</v>
      </c>
      <c r="K540">
        <v>-16</v>
      </c>
      <c r="L540">
        <v>0</v>
      </c>
      <c r="M540">
        <v>6400</v>
      </c>
      <c r="N540">
        <v>-6400</v>
      </c>
      <c r="O540">
        <v>400</v>
      </c>
    </row>
    <row r="541" spans="1:15" x14ac:dyDescent="0.3">
      <c r="A541">
        <v>540</v>
      </c>
      <c r="B541" s="1">
        <f>DATE(E541, LOOKUP(D541, {"ene","feb","mar","abr","may","jun","jul","ago","sep","oct","nov","dic"}, {1,2,3,4,5,6,7,8,9,10,11,12}), C541)</f>
        <v>45660</v>
      </c>
      <c r="C541">
        <v>3</v>
      </c>
      <c r="D541" t="s">
        <v>14</v>
      </c>
      <c r="E541">
        <v>2025</v>
      </c>
      <c r="F541" t="s">
        <v>25</v>
      </c>
      <c r="G541" t="s">
        <v>26</v>
      </c>
      <c r="H541" t="s">
        <v>20</v>
      </c>
      <c r="I541">
        <v>0</v>
      </c>
      <c r="J541">
        <v>17</v>
      </c>
      <c r="K541">
        <v>-17</v>
      </c>
      <c r="L541">
        <v>0</v>
      </c>
      <c r="M541">
        <v>39100</v>
      </c>
      <c r="N541">
        <v>-39100</v>
      </c>
      <c r="O541">
        <v>2300</v>
      </c>
    </row>
    <row r="542" spans="1:15" x14ac:dyDescent="0.3">
      <c r="A542">
        <v>541</v>
      </c>
      <c r="B542" s="1">
        <f>DATE(E542, LOOKUP(D542, {"ene","feb","mar","abr","may","jun","jul","ago","sep","oct","nov","dic"}, {1,2,3,4,5,6,7,8,9,10,11,12}), C542)</f>
        <v>45660</v>
      </c>
      <c r="C542">
        <v>3</v>
      </c>
      <c r="D542" t="s">
        <v>14</v>
      </c>
      <c r="E542">
        <v>2025</v>
      </c>
      <c r="F542" t="s">
        <v>15</v>
      </c>
      <c r="G542" t="s">
        <v>24</v>
      </c>
      <c r="H542" t="s">
        <v>22</v>
      </c>
      <c r="I542">
        <v>6</v>
      </c>
      <c r="J542">
        <v>0</v>
      </c>
      <c r="K542">
        <v>6</v>
      </c>
      <c r="L542">
        <v>2880</v>
      </c>
      <c r="M542">
        <v>0</v>
      </c>
      <c r="N542">
        <v>2880</v>
      </c>
      <c r="O542">
        <v>480</v>
      </c>
    </row>
    <row r="543" spans="1:15" x14ac:dyDescent="0.3">
      <c r="A543">
        <v>542</v>
      </c>
      <c r="B543" s="1">
        <f>DATE(E543, LOOKUP(D543, {"ene","feb","mar","abr","may","jun","jul","ago","sep","oct","nov","dic"}, {1,2,3,4,5,6,7,8,9,10,11,12}), C543)</f>
        <v>45660</v>
      </c>
      <c r="C543">
        <v>3</v>
      </c>
      <c r="D543" t="s">
        <v>14</v>
      </c>
      <c r="E543">
        <v>2025</v>
      </c>
      <c r="F543" t="s">
        <v>15</v>
      </c>
      <c r="G543" t="s">
        <v>24</v>
      </c>
      <c r="H543" t="s">
        <v>17</v>
      </c>
      <c r="I543">
        <v>21</v>
      </c>
      <c r="J543">
        <v>0</v>
      </c>
      <c r="K543">
        <v>21</v>
      </c>
      <c r="L543">
        <v>13650</v>
      </c>
      <c r="M543">
        <v>0</v>
      </c>
      <c r="N543">
        <v>13650</v>
      </c>
      <c r="O543">
        <v>650</v>
      </c>
    </row>
    <row r="544" spans="1:15" x14ac:dyDescent="0.3">
      <c r="A544">
        <v>543</v>
      </c>
      <c r="B544" s="1">
        <f>DATE(E544, LOOKUP(D544, {"ene","feb","mar","abr","may","jun","jul","ago","sep","oct","nov","dic"}, {1,2,3,4,5,6,7,8,9,10,11,12}), C544)</f>
        <v>45660</v>
      </c>
      <c r="C544">
        <v>3</v>
      </c>
      <c r="D544" t="s">
        <v>14</v>
      </c>
      <c r="E544">
        <v>2025</v>
      </c>
      <c r="F544" t="s">
        <v>25</v>
      </c>
      <c r="G544" t="s">
        <v>26</v>
      </c>
      <c r="H544" t="s">
        <v>19</v>
      </c>
      <c r="I544">
        <v>0</v>
      </c>
      <c r="J544">
        <v>17</v>
      </c>
      <c r="K544">
        <v>-17</v>
      </c>
      <c r="L544">
        <v>0</v>
      </c>
      <c r="M544">
        <v>25500</v>
      </c>
      <c r="N544">
        <v>-25500</v>
      </c>
      <c r="O544">
        <v>1500</v>
      </c>
    </row>
    <row r="545" spans="1:15" x14ac:dyDescent="0.3">
      <c r="A545">
        <v>544</v>
      </c>
      <c r="B545" s="1">
        <f>DATE(E545, LOOKUP(D545, {"ene","feb","mar","abr","may","jun","jul","ago","sep","oct","nov","dic"}, {1,2,3,4,5,6,7,8,9,10,11,12}), C545)</f>
        <v>45660</v>
      </c>
      <c r="C545">
        <v>3</v>
      </c>
      <c r="D545" t="s">
        <v>14</v>
      </c>
      <c r="E545">
        <v>2025</v>
      </c>
      <c r="F545" t="s">
        <v>15</v>
      </c>
      <c r="G545" t="s">
        <v>24</v>
      </c>
      <c r="H545" t="s">
        <v>21</v>
      </c>
      <c r="I545">
        <v>11</v>
      </c>
      <c r="J545">
        <v>0</v>
      </c>
      <c r="K545">
        <v>11</v>
      </c>
      <c r="L545">
        <v>550</v>
      </c>
      <c r="M545">
        <v>0</v>
      </c>
      <c r="N545">
        <v>550</v>
      </c>
      <c r="O545">
        <v>50</v>
      </c>
    </row>
    <row r="546" spans="1:15" x14ac:dyDescent="0.3">
      <c r="A546">
        <v>545</v>
      </c>
      <c r="B546" s="1">
        <f>DATE(E546, LOOKUP(D546, {"ene","feb","mar","abr","may","jun","jul","ago","sep","oct","nov","dic"}, {1,2,3,4,5,6,7,8,9,10,11,12}), C546)</f>
        <v>45660</v>
      </c>
      <c r="C546">
        <v>3</v>
      </c>
      <c r="D546" t="s">
        <v>14</v>
      </c>
      <c r="E546">
        <v>2025</v>
      </c>
      <c r="F546" t="s">
        <v>15</v>
      </c>
      <c r="G546" t="s">
        <v>24</v>
      </c>
      <c r="H546" t="s">
        <v>18</v>
      </c>
      <c r="I546">
        <v>6</v>
      </c>
      <c r="J546">
        <v>0</v>
      </c>
      <c r="K546">
        <v>6</v>
      </c>
      <c r="L546">
        <v>7200</v>
      </c>
      <c r="M546">
        <v>0</v>
      </c>
      <c r="N546">
        <v>7200</v>
      </c>
      <c r="O546">
        <v>1200</v>
      </c>
    </row>
    <row r="547" spans="1:15" x14ac:dyDescent="0.3">
      <c r="A547">
        <v>546</v>
      </c>
      <c r="B547" s="1">
        <f>DATE(E547, LOOKUP(D547, {"ene","feb","mar","abr","may","jun","jul","ago","sep","oct","nov","dic"}, {1,2,3,4,5,6,7,8,9,10,11,12}), C547)</f>
        <v>45660</v>
      </c>
      <c r="C547">
        <v>3</v>
      </c>
      <c r="D547" t="s">
        <v>14</v>
      </c>
      <c r="E547">
        <v>2025</v>
      </c>
      <c r="F547" t="s">
        <v>25</v>
      </c>
      <c r="G547" t="s">
        <v>26</v>
      </c>
      <c r="H547" t="s">
        <v>23</v>
      </c>
      <c r="I547">
        <v>0</v>
      </c>
      <c r="J547">
        <v>11</v>
      </c>
      <c r="K547">
        <v>-11</v>
      </c>
      <c r="L547">
        <v>0</v>
      </c>
      <c r="M547">
        <v>4400</v>
      </c>
      <c r="N547">
        <v>-4400</v>
      </c>
      <c r="O547">
        <v>400</v>
      </c>
    </row>
    <row r="548" spans="1:15" x14ac:dyDescent="0.3">
      <c r="A548">
        <v>547</v>
      </c>
      <c r="B548" s="1">
        <f>DATE(E548, LOOKUP(D548, {"ene","feb","mar","abr","may","jun","jul","ago","sep","oct","nov","dic"}, {1,2,3,4,5,6,7,8,9,10,11,12}), C548)</f>
        <v>45660</v>
      </c>
      <c r="C548">
        <v>3</v>
      </c>
      <c r="D548" t="s">
        <v>14</v>
      </c>
      <c r="E548">
        <v>2025</v>
      </c>
      <c r="F548" t="s">
        <v>25</v>
      </c>
      <c r="G548" t="s">
        <v>26</v>
      </c>
      <c r="H548" t="s">
        <v>20</v>
      </c>
      <c r="I548">
        <v>0</v>
      </c>
      <c r="J548">
        <v>12</v>
      </c>
      <c r="K548">
        <v>-12</v>
      </c>
      <c r="L548">
        <v>0</v>
      </c>
      <c r="M548">
        <v>27600</v>
      </c>
      <c r="N548">
        <v>-27600</v>
      </c>
      <c r="O548">
        <v>2300</v>
      </c>
    </row>
    <row r="549" spans="1:15" x14ac:dyDescent="0.3">
      <c r="A549">
        <v>548</v>
      </c>
      <c r="B549" s="1">
        <f>DATE(E549, LOOKUP(D549, {"ene","feb","mar","abr","may","jun","jul","ago","sep","oct","nov","dic"}, {1,2,3,4,5,6,7,8,9,10,11,12}), C549)</f>
        <v>45660</v>
      </c>
      <c r="C549">
        <v>3</v>
      </c>
      <c r="D549" t="s">
        <v>14</v>
      </c>
      <c r="E549">
        <v>2025</v>
      </c>
      <c r="F549" t="s">
        <v>15</v>
      </c>
      <c r="G549" t="s">
        <v>24</v>
      </c>
      <c r="H549" t="s">
        <v>22</v>
      </c>
      <c r="I549">
        <v>17</v>
      </c>
      <c r="J549">
        <v>0</v>
      </c>
      <c r="K549">
        <v>17</v>
      </c>
      <c r="L549">
        <v>8160</v>
      </c>
      <c r="M549">
        <v>0</v>
      </c>
      <c r="N549">
        <v>8160</v>
      </c>
      <c r="O549">
        <v>480</v>
      </c>
    </row>
    <row r="550" spans="1:15" x14ac:dyDescent="0.3">
      <c r="A550">
        <v>549</v>
      </c>
      <c r="B550" s="1">
        <f>DATE(E550, LOOKUP(D550, {"ene","feb","mar","abr","may","jun","jul","ago","sep","oct","nov","dic"}, {1,2,3,4,5,6,7,8,9,10,11,12}), C550)</f>
        <v>45660</v>
      </c>
      <c r="C550">
        <v>3</v>
      </c>
      <c r="D550" t="s">
        <v>14</v>
      </c>
      <c r="E550">
        <v>2025</v>
      </c>
      <c r="F550" t="s">
        <v>15</v>
      </c>
      <c r="G550" t="s">
        <v>24</v>
      </c>
      <c r="H550" t="s">
        <v>17</v>
      </c>
      <c r="I550">
        <v>6</v>
      </c>
      <c r="J550">
        <v>0</v>
      </c>
      <c r="K550">
        <v>6</v>
      </c>
      <c r="L550">
        <v>3900</v>
      </c>
      <c r="M550">
        <v>0</v>
      </c>
      <c r="N550">
        <v>3900</v>
      </c>
      <c r="O550">
        <v>650</v>
      </c>
    </row>
    <row r="551" spans="1:15" x14ac:dyDescent="0.3">
      <c r="A551">
        <v>550</v>
      </c>
      <c r="B551" s="1">
        <f>DATE(E551, LOOKUP(D551, {"ene","feb","mar","abr","may","jun","jul","ago","sep","oct","nov","dic"}, {1,2,3,4,5,6,7,8,9,10,11,12}), C551)</f>
        <v>45660</v>
      </c>
      <c r="C551">
        <v>3</v>
      </c>
      <c r="D551" t="s">
        <v>14</v>
      </c>
      <c r="E551">
        <v>2025</v>
      </c>
      <c r="F551" t="s">
        <v>15</v>
      </c>
      <c r="G551" t="s">
        <v>24</v>
      </c>
      <c r="H551" t="s">
        <v>19</v>
      </c>
      <c r="I551">
        <v>4</v>
      </c>
      <c r="J551">
        <v>0</v>
      </c>
      <c r="K551">
        <v>4</v>
      </c>
      <c r="L551">
        <v>4800</v>
      </c>
      <c r="M551">
        <v>0</v>
      </c>
      <c r="N551">
        <v>4800</v>
      </c>
      <c r="O551">
        <v>1200</v>
      </c>
    </row>
    <row r="552" spans="1:15" x14ac:dyDescent="0.3">
      <c r="A552">
        <v>551</v>
      </c>
      <c r="B552" s="1">
        <f>DATE(E552, LOOKUP(D552, {"ene","feb","mar","abr","may","jun","jul","ago","sep","oct","nov","dic"}, {1,2,3,4,5,6,7,8,9,10,11,12}), C552)</f>
        <v>45660</v>
      </c>
      <c r="C552">
        <v>3</v>
      </c>
      <c r="D552" t="s">
        <v>14</v>
      </c>
      <c r="E552">
        <v>2025</v>
      </c>
      <c r="F552" t="s">
        <v>15</v>
      </c>
      <c r="G552" t="s">
        <v>24</v>
      </c>
      <c r="H552" t="s">
        <v>21</v>
      </c>
      <c r="I552">
        <v>6</v>
      </c>
      <c r="J552">
        <v>0</v>
      </c>
      <c r="K552">
        <v>6</v>
      </c>
      <c r="L552">
        <v>300</v>
      </c>
      <c r="M552">
        <v>0</v>
      </c>
      <c r="N552">
        <v>300</v>
      </c>
      <c r="O552">
        <v>50</v>
      </c>
    </row>
    <row r="553" spans="1:15" x14ac:dyDescent="0.3">
      <c r="A553">
        <v>552</v>
      </c>
      <c r="B553" s="1">
        <f>DATE(E553, LOOKUP(D553, {"ene","feb","mar","abr","may","jun","jul","ago","sep","oct","nov","dic"}, {1,2,3,4,5,6,7,8,9,10,11,12}), C553)</f>
        <v>45660</v>
      </c>
      <c r="C553">
        <v>3</v>
      </c>
      <c r="D553" t="s">
        <v>14</v>
      </c>
      <c r="E553">
        <v>2025</v>
      </c>
      <c r="F553" t="s">
        <v>25</v>
      </c>
      <c r="G553" t="s">
        <v>26</v>
      </c>
      <c r="H553" t="s">
        <v>18</v>
      </c>
      <c r="I553">
        <v>0</v>
      </c>
      <c r="J553">
        <v>19</v>
      </c>
      <c r="K553">
        <v>-19</v>
      </c>
      <c r="L553">
        <v>0</v>
      </c>
      <c r="M553">
        <v>28500</v>
      </c>
      <c r="N553">
        <v>-28500</v>
      </c>
      <c r="O553">
        <v>1500</v>
      </c>
    </row>
    <row r="554" spans="1:15" x14ac:dyDescent="0.3">
      <c r="A554">
        <v>553</v>
      </c>
      <c r="B554" s="1">
        <f>DATE(E554, LOOKUP(D554, {"ene","feb","mar","abr","may","jun","jul","ago","sep","oct","nov","dic"}, {1,2,3,4,5,6,7,8,9,10,11,12}), C554)</f>
        <v>45660</v>
      </c>
      <c r="C554">
        <v>3</v>
      </c>
      <c r="D554" t="s">
        <v>14</v>
      </c>
      <c r="E554">
        <v>2025</v>
      </c>
      <c r="F554" t="s">
        <v>25</v>
      </c>
      <c r="G554" t="s">
        <v>26</v>
      </c>
      <c r="H554" t="s">
        <v>23</v>
      </c>
      <c r="I554">
        <v>0</v>
      </c>
      <c r="J554">
        <v>17</v>
      </c>
      <c r="K554">
        <v>-17</v>
      </c>
      <c r="L554">
        <v>0</v>
      </c>
      <c r="M554">
        <v>6800</v>
      </c>
      <c r="N554">
        <v>-6800</v>
      </c>
      <c r="O554">
        <v>400</v>
      </c>
    </row>
    <row r="555" spans="1:15" x14ac:dyDescent="0.3">
      <c r="A555">
        <v>554</v>
      </c>
      <c r="B555" s="1">
        <f>DATE(E555, LOOKUP(D555, {"ene","feb","mar","abr","may","jun","jul","ago","sep","oct","nov","dic"}, {1,2,3,4,5,6,7,8,9,10,11,12}), C555)</f>
        <v>45660</v>
      </c>
      <c r="C555">
        <v>3</v>
      </c>
      <c r="D555" t="s">
        <v>14</v>
      </c>
      <c r="E555">
        <v>2025</v>
      </c>
      <c r="F555" t="s">
        <v>15</v>
      </c>
      <c r="G555" t="s">
        <v>24</v>
      </c>
      <c r="H555" t="s">
        <v>20</v>
      </c>
      <c r="I555">
        <v>3</v>
      </c>
      <c r="J555">
        <v>0</v>
      </c>
      <c r="K555">
        <v>3</v>
      </c>
      <c r="L555">
        <v>6000</v>
      </c>
      <c r="M555">
        <v>0</v>
      </c>
      <c r="N555">
        <v>6000</v>
      </c>
      <c r="O555">
        <v>2000</v>
      </c>
    </row>
    <row r="556" spans="1:15" x14ac:dyDescent="0.3">
      <c r="A556">
        <v>555</v>
      </c>
      <c r="B556" s="1">
        <f>DATE(E556, LOOKUP(D556, {"ene","feb","mar","abr","may","jun","jul","ago","sep","oct","nov","dic"}, {1,2,3,4,5,6,7,8,9,10,11,12}), C556)</f>
        <v>45660</v>
      </c>
      <c r="C556">
        <v>3</v>
      </c>
      <c r="D556" t="s">
        <v>14</v>
      </c>
      <c r="E556">
        <v>2025</v>
      </c>
      <c r="F556" t="s">
        <v>25</v>
      </c>
      <c r="G556" t="s">
        <v>26</v>
      </c>
      <c r="H556" t="s">
        <v>22</v>
      </c>
      <c r="I556">
        <v>0</v>
      </c>
      <c r="J556">
        <v>17</v>
      </c>
      <c r="K556">
        <v>-17</v>
      </c>
      <c r="L556">
        <v>0</v>
      </c>
      <c r="M556">
        <v>7650</v>
      </c>
      <c r="N556">
        <v>-7650</v>
      </c>
      <c r="O556">
        <v>450</v>
      </c>
    </row>
    <row r="557" spans="1:15" x14ac:dyDescent="0.3">
      <c r="A557">
        <v>556</v>
      </c>
      <c r="B557" s="1">
        <f>DATE(E557, LOOKUP(D557, {"ene","feb","mar","abr","may","jun","jul","ago","sep","oct","nov","dic"}, {1,2,3,4,5,6,7,8,9,10,11,12}), C557)</f>
        <v>45660</v>
      </c>
      <c r="C557">
        <v>3</v>
      </c>
      <c r="D557" t="s">
        <v>14</v>
      </c>
      <c r="E557">
        <v>2025</v>
      </c>
      <c r="F557" t="s">
        <v>15</v>
      </c>
      <c r="G557" t="s">
        <v>24</v>
      </c>
      <c r="H557" t="s">
        <v>17</v>
      </c>
      <c r="I557">
        <v>1</v>
      </c>
      <c r="J557">
        <v>0</v>
      </c>
      <c r="K557">
        <v>1</v>
      </c>
      <c r="L557">
        <v>650</v>
      </c>
      <c r="M557">
        <v>0</v>
      </c>
      <c r="N557">
        <v>650</v>
      </c>
      <c r="O557">
        <v>650</v>
      </c>
    </row>
    <row r="558" spans="1:15" x14ac:dyDescent="0.3">
      <c r="A558">
        <v>557</v>
      </c>
      <c r="B558" s="1">
        <f>DATE(E558, LOOKUP(D558, {"ene","feb","mar","abr","may","jun","jul","ago","sep","oct","nov","dic"}, {1,2,3,4,5,6,7,8,9,10,11,12}), C558)</f>
        <v>45660</v>
      </c>
      <c r="C558">
        <v>3</v>
      </c>
      <c r="D558" t="s">
        <v>14</v>
      </c>
      <c r="E558">
        <v>2025</v>
      </c>
      <c r="F558" t="s">
        <v>25</v>
      </c>
      <c r="G558" t="s">
        <v>26</v>
      </c>
      <c r="H558" t="s">
        <v>19</v>
      </c>
      <c r="I558">
        <v>0</v>
      </c>
      <c r="J558">
        <v>17</v>
      </c>
      <c r="K558">
        <v>-17</v>
      </c>
      <c r="L558">
        <v>0</v>
      </c>
      <c r="M558">
        <v>25500</v>
      </c>
      <c r="N558">
        <v>-25500</v>
      </c>
      <c r="O558">
        <v>1500</v>
      </c>
    </row>
    <row r="559" spans="1:15" x14ac:dyDescent="0.3">
      <c r="A559">
        <v>558</v>
      </c>
      <c r="B559" s="1">
        <f>DATE(E559, LOOKUP(D559, {"ene","feb","mar","abr","may","jun","jul","ago","sep","oct","nov","dic"}, {1,2,3,4,5,6,7,8,9,10,11,12}), C559)</f>
        <v>45660</v>
      </c>
      <c r="C559">
        <v>3</v>
      </c>
      <c r="D559" t="s">
        <v>14</v>
      </c>
      <c r="E559">
        <v>2025</v>
      </c>
      <c r="F559" t="s">
        <v>25</v>
      </c>
      <c r="G559" t="s">
        <v>26</v>
      </c>
      <c r="H559" t="s">
        <v>21</v>
      </c>
      <c r="I559">
        <v>0</v>
      </c>
      <c r="J559">
        <v>13</v>
      </c>
      <c r="K559">
        <v>-13</v>
      </c>
      <c r="L559">
        <v>0</v>
      </c>
      <c r="M559">
        <v>910</v>
      </c>
      <c r="N559">
        <v>-910</v>
      </c>
      <c r="O559">
        <v>70</v>
      </c>
    </row>
    <row r="560" spans="1:15" x14ac:dyDescent="0.3">
      <c r="A560">
        <v>559</v>
      </c>
      <c r="B560" s="1">
        <f>DATE(E560, LOOKUP(D560, {"ene","feb","mar","abr","may","jun","jul","ago","sep","oct","nov","dic"}, {1,2,3,4,5,6,7,8,9,10,11,12}), C560)</f>
        <v>45660</v>
      </c>
      <c r="C560">
        <v>3</v>
      </c>
      <c r="D560" t="s">
        <v>14</v>
      </c>
      <c r="E560">
        <v>2025</v>
      </c>
      <c r="F560" t="s">
        <v>25</v>
      </c>
      <c r="G560" t="s">
        <v>26</v>
      </c>
      <c r="H560" t="s">
        <v>18</v>
      </c>
      <c r="I560">
        <v>0</v>
      </c>
      <c r="J560">
        <v>20</v>
      </c>
      <c r="K560">
        <v>-20</v>
      </c>
      <c r="L560">
        <v>0</v>
      </c>
      <c r="M560">
        <v>30000</v>
      </c>
      <c r="N560">
        <v>-30000</v>
      </c>
      <c r="O560">
        <v>1500</v>
      </c>
    </row>
    <row r="561" spans="1:15" x14ac:dyDescent="0.3">
      <c r="A561">
        <v>560</v>
      </c>
      <c r="B561" s="1">
        <f>DATE(E561, LOOKUP(D561, {"ene","feb","mar","abr","may","jun","jul","ago","sep","oct","nov","dic"}, {1,2,3,4,5,6,7,8,9,10,11,12}), C561)</f>
        <v>45660</v>
      </c>
      <c r="C561">
        <v>3</v>
      </c>
      <c r="D561" t="s">
        <v>14</v>
      </c>
      <c r="E561">
        <v>2025</v>
      </c>
      <c r="F561" t="s">
        <v>15</v>
      </c>
      <c r="G561" t="s">
        <v>24</v>
      </c>
      <c r="H561" t="s">
        <v>23</v>
      </c>
      <c r="I561">
        <v>7</v>
      </c>
      <c r="J561">
        <v>0</v>
      </c>
      <c r="K561">
        <v>7</v>
      </c>
      <c r="L561">
        <v>2100</v>
      </c>
      <c r="M561">
        <v>0</v>
      </c>
      <c r="N561">
        <v>2100</v>
      </c>
      <c r="O561">
        <v>300</v>
      </c>
    </row>
    <row r="562" spans="1:15" x14ac:dyDescent="0.3">
      <c r="A562">
        <v>561</v>
      </c>
      <c r="B562" s="1">
        <f>DATE(E562, LOOKUP(D562, {"ene","feb","mar","abr","may","jun","jul","ago","sep","oct","nov","dic"}, {1,2,3,4,5,6,7,8,9,10,11,12}), C562)</f>
        <v>45660</v>
      </c>
      <c r="C562">
        <v>3</v>
      </c>
      <c r="D562" t="s">
        <v>14</v>
      </c>
      <c r="E562">
        <v>2025</v>
      </c>
      <c r="F562" t="s">
        <v>25</v>
      </c>
      <c r="G562" t="s">
        <v>26</v>
      </c>
      <c r="H562" t="s">
        <v>20</v>
      </c>
      <c r="I562">
        <v>0</v>
      </c>
      <c r="J562">
        <v>2</v>
      </c>
      <c r="K562">
        <v>-2</v>
      </c>
      <c r="L562">
        <v>0</v>
      </c>
      <c r="M562">
        <v>4600</v>
      </c>
      <c r="N562">
        <v>-4600</v>
      </c>
      <c r="O562">
        <v>2300</v>
      </c>
    </row>
    <row r="563" spans="1:15" x14ac:dyDescent="0.3">
      <c r="A563">
        <v>562</v>
      </c>
      <c r="B563" s="1">
        <f>DATE(E563, LOOKUP(D563, {"ene","feb","mar","abr","may","jun","jul","ago","sep","oct","nov","dic"}, {1,2,3,4,5,6,7,8,9,10,11,12}), C563)</f>
        <v>45660</v>
      </c>
      <c r="C563">
        <v>3</v>
      </c>
      <c r="D563" t="s">
        <v>14</v>
      </c>
      <c r="E563">
        <v>2025</v>
      </c>
      <c r="F563" t="s">
        <v>25</v>
      </c>
      <c r="G563" t="s">
        <v>26</v>
      </c>
      <c r="H563" t="s">
        <v>22</v>
      </c>
      <c r="I563">
        <v>0</v>
      </c>
      <c r="J563">
        <v>16</v>
      </c>
      <c r="K563">
        <v>-16</v>
      </c>
      <c r="L563">
        <v>0</v>
      </c>
      <c r="M563">
        <v>7200</v>
      </c>
      <c r="N563">
        <v>-7200</v>
      </c>
      <c r="O563">
        <v>450</v>
      </c>
    </row>
    <row r="564" spans="1:15" x14ac:dyDescent="0.3">
      <c r="A564">
        <v>563</v>
      </c>
      <c r="B564" s="1">
        <f>DATE(E564, LOOKUP(D564, {"ene","feb","mar","abr","may","jun","jul","ago","sep","oct","nov","dic"}, {1,2,3,4,5,6,7,8,9,10,11,12}), C564)</f>
        <v>45660</v>
      </c>
      <c r="C564">
        <v>3</v>
      </c>
      <c r="D564" t="s">
        <v>14</v>
      </c>
      <c r="E564">
        <v>2025</v>
      </c>
      <c r="F564" t="s">
        <v>15</v>
      </c>
      <c r="G564" t="s">
        <v>24</v>
      </c>
      <c r="H564" t="s">
        <v>17</v>
      </c>
      <c r="I564">
        <v>10</v>
      </c>
      <c r="J564">
        <v>0</v>
      </c>
      <c r="K564">
        <v>10</v>
      </c>
      <c r="L564">
        <v>6500</v>
      </c>
      <c r="M564">
        <v>0</v>
      </c>
      <c r="N564">
        <v>6500</v>
      </c>
      <c r="O564">
        <v>650</v>
      </c>
    </row>
    <row r="565" spans="1:15" x14ac:dyDescent="0.3">
      <c r="A565">
        <v>564</v>
      </c>
      <c r="B565" s="1">
        <f>DATE(E565, LOOKUP(D565, {"ene","feb","mar","abr","may","jun","jul","ago","sep","oct","nov","dic"}, {1,2,3,4,5,6,7,8,9,10,11,12}), C565)</f>
        <v>45660</v>
      </c>
      <c r="C565">
        <v>3</v>
      </c>
      <c r="D565" t="s">
        <v>14</v>
      </c>
      <c r="E565">
        <v>2025</v>
      </c>
      <c r="F565" t="s">
        <v>25</v>
      </c>
      <c r="G565" t="s">
        <v>26</v>
      </c>
      <c r="H565" t="s">
        <v>19</v>
      </c>
      <c r="I565">
        <v>0</v>
      </c>
      <c r="J565">
        <v>17</v>
      </c>
      <c r="K565">
        <v>-17</v>
      </c>
      <c r="L565">
        <v>0</v>
      </c>
      <c r="M565">
        <v>25500</v>
      </c>
      <c r="N565">
        <v>-25500</v>
      </c>
      <c r="O565">
        <v>1500</v>
      </c>
    </row>
    <row r="566" spans="1:15" x14ac:dyDescent="0.3">
      <c r="A566">
        <v>565</v>
      </c>
      <c r="B566" s="1">
        <f>DATE(E566, LOOKUP(D566, {"ene","feb","mar","abr","may","jun","jul","ago","sep","oct","nov","dic"}, {1,2,3,4,5,6,7,8,9,10,11,12}), C566)</f>
        <v>45660</v>
      </c>
      <c r="C566">
        <v>3</v>
      </c>
      <c r="D566" t="s">
        <v>14</v>
      </c>
      <c r="E566">
        <v>2025</v>
      </c>
      <c r="F566" t="s">
        <v>15</v>
      </c>
      <c r="G566" t="s">
        <v>24</v>
      </c>
      <c r="H566" t="s">
        <v>21</v>
      </c>
      <c r="I566">
        <v>3</v>
      </c>
      <c r="J566">
        <v>0</v>
      </c>
      <c r="K566">
        <v>3</v>
      </c>
      <c r="L566">
        <v>150</v>
      </c>
      <c r="M566">
        <v>0</v>
      </c>
      <c r="N566">
        <v>150</v>
      </c>
      <c r="O566">
        <v>50</v>
      </c>
    </row>
    <row r="567" spans="1:15" x14ac:dyDescent="0.3">
      <c r="A567">
        <v>566</v>
      </c>
      <c r="B567" s="1">
        <f>DATE(E567, LOOKUP(D567, {"ene","feb","mar","abr","may","jun","jul","ago","sep","oct","nov","dic"}, {1,2,3,4,5,6,7,8,9,10,11,12}), C567)</f>
        <v>45660</v>
      </c>
      <c r="C567">
        <v>3</v>
      </c>
      <c r="D567" t="s">
        <v>14</v>
      </c>
      <c r="E567">
        <v>2025</v>
      </c>
      <c r="F567" t="s">
        <v>25</v>
      </c>
      <c r="G567" t="s">
        <v>26</v>
      </c>
      <c r="H567" t="s">
        <v>18</v>
      </c>
      <c r="I567">
        <v>0</v>
      </c>
      <c r="J567">
        <v>19</v>
      </c>
      <c r="K567">
        <v>-19</v>
      </c>
      <c r="L567">
        <v>0</v>
      </c>
      <c r="M567">
        <v>28500</v>
      </c>
      <c r="N567">
        <v>-28500</v>
      </c>
      <c r="O567">
        <v>1500</v>
      </c>
    </row>
    <row r="568" spans="1:15" x14ac:dyDescent="0.3">
      <c r="A568">
        <v>567</v>
      </c>
      <c r="B568" s="1">
        <f>DATE(E568, LOOKUP(D568, {"ene","feb","mar","abr","may","jun","jul","ago","sep","oct","nov","dic"}, {1,2,3,4,5,6,7,8,9,10,11,12}), C568)</f>
        <v>45660</v>
      </c>
      <c r="C568">
        <v>3</v>
      </c>
      <c r="D568" t="s">
        <v>14</v>
      </c>
      <c r="E568">
        <v>2025</v>
      </c>
      <c r="F568" t="s">
        <v>15</v>
      </c>
      <c r="G568" t="s">
        <v>24</v>
      </c>
      <c r="H568" t="s">
        <v>23</v>
      </c>
      <c r="I568">
        <v>6</v>
      </c>
      <c r="J568">
        <v>0</v>
      </c>
      <c r="K568">
        <v>6</v>
      </c>
      <c r="L568">
        <v>1800</v>
      </c>
      <c r="M568">
        <v>0</v>
      </c>
      <c r="N568">
        <v>1800</v>
      </c>
      <c r="O568">
        <v>300</v>
      </c>
    </row>
    <row r="569" spans="1:15" x14ac:dyDescent="0.3">
      <c r="A569">
        <v>568</v>
      </c>
      <c r="B569" s="1">
        <f>DATE(E569, LOOKUP(D569, {"ene","feb","mar","abr","may","jun","jul","ago","sep","oct","nov","dic"}, {1,2,3,4,5,6,7,8,9,10,11,12}), C569)</f>
        <v>45660</v>
      </c>
      <c r="C569">
        <v>3</v>
      </c>
      <c r="D569" t="s">
        <v>14</v>
      </c>
      <c r="E569">
        <v>2025</v>
      </c>
      <c r="F569" t="s">
        <v>25</v>
      </c>
      <c r="G569" t="s">
        <v>26</v>
      </c>
      <c r="H569" t="s">
        <v>20</v>
      </c>
      <c r="I569">
        <v>0</v>
      </c>
      <c r="J569">
        <v>11</v>
      </c>
      <c r="K569">
        <v>-11</v>
      </c>
      <c r="L569">
        <v>0</v>
      </c>
      <c r="M569">
        <v>25300</v>
      </c>
      <c r="N569">
        <v>-25300</v>
      </c>
      <c r="O569">
        <v>2300</v>
      </c>
    </row>
    <row r="570" spans="1:15" x14ac:dyDescent="0.3">
      <c r="A570">
        <v>569</v>
      </c>
      <c r="B570" s="1">
        <f>DATE(E570, LOOKUP(D570, {"ene","feb","mar","abr","may","jun","jul","ago","sep","oct","nov","dic"}, {1,2,3,4,5,6,7,8,9,10,11,12}), C570)</f>
        <v>45660</v>
      </c>
      <c r="C570">
        <v>3</v>
      </c>
      <c r="D570" t="s">
        <v>14</v>
      </c>
      <c r="E570">
        <v>2025</v>
      </c>
      <c r="F570" t="s">
        <v>15</v>
      </c>
      <c r="G570" t="s">
        <v>24</v>
      </c>
      <c r="H570" t="s">
        <v>22</v>
      </c>
      <c r="I570">
        <v>18</v>
      </c>
      <c r="J570">
        <v>0</v>
      </c>
      <c r="K570">
        <v>18</v>
      </c>
      <c r="L570">
        <v>8640</v>
      </c>
      <c r="M570">
        <v>0</v>
      </c>
      <c r="N570">
        <v>8640</v>
      </c>
      <c r="O570">
        <v>480</v>
      </c>
    </row>
    <row r="571" spans="1:15" x14ac:dyDescent="0.3">
      <c r="A571">
        <v>570</v>
      </c>
      <c r="B571" s="1">
        <f>DATE(E571, LOOKUP(D571, {"ene","feb","mar","abr","may","jun","jul","ago","sep","oct","nov","dic"}, {1,2,3,4,5,6,7,8,9,10,11,12}), C571)</f>
        <v>45660</v>
      </c>
      <c r="C571">
        <v>3</v>
      </c>
      <c r="D571" t="s">
        <v>14</v>
      </c>
      <c r="E571">
        <v>2025</v>
      </c>
      <c r="F571" t="s">
        <v>15</v>
      </c>
      <c r="G571" t="s">
        <v>24</v>
      </c>
      <c r="H571" t="s">
        <v>17</v>
      </c>
      <c r="I571">
        <v>6</v>
      </c>
      <c r="J571">
        <v>0</v>
      </c>
      <c r="K571">
        <v>6</v>
      </c>
      <c r="L571">
        <v>3900</v>
      </c>
      <c r="M571">
        <v>0</v>
      </c>
      <c r="N571">
        <v>3900</v>
      </c>
      <c r="O571">
        <v>650</v>
      </c>
    </row>
    <row r="572" spans="1:15" x14ac:dyDescent="0.3">
      <c r="A572">
        <v>571</v>
      </c>
      <c r="B572" s="1">
        <f>DATE(E572, LOOKUP(D572, {"ene","feb","mar","abr","may","jun","jul","ago","sep","oct","nov","dic"}, {1,2,3,4,5,6,7,8,9,10,11,12}), C572)</f>
        <v>45660</v>
      </c>
      <c r="C572">
        <v>3</v>
      </c>
      <c r="D572" t="s">
        <v>14</v>
      </c>
      <c r="E572">
        <v>2025</v>
      </c>
      <c r="F572" t="s">
        <v>25</v>
      </c>
      <c r="G572" t="s">
        <v>26</v>
      </c>
      <c r="H572" t="s">
        <v>19</v>
      </c>
      <c r="I572">
        <v>0</v>
      </c>
      <c r="J572">
        <v>14</v>
      </c>
      <c r="K572">
        <v>-14</v>
      </c>
      <c r="L572">
        <v>0</v>
      </c>
      <c r="M572">
        <v>21000</v>
      </c>
      <c r="N572">
        <v>-21000</v>
      </c>
      <c r="O572">
        <v>1500</v>
      </c>
    </row>
    <row r="573" spans="1:15" x14ac:dyDescent="0.3">
      <c r="A573">
        <v>572</v>
      </c>
      <c r="B573" s="1">
        <f>DATE(E573, LOOKUP(D573, {"ene","feb","mar","abr","may","jun","jul","ago","sep","oct","nov","dic"}, {1,2,3,4,5,6,7,8,9,10,11,12}), C573)</f>
        <v>45660</v>
      </c>
      <c r="C573">
        <v>3</v>
      </c>
      <c r="D573" t="s">
        <v>14</v>
      </c>
      <c r="E573">
        <v>2025</v>
      </c>
      <c r="F573" t="s">
        <v>25</v>
      </c>
      <c r="G573" t="s">
        <v>26</v>
      </c>
      <c r="H573" t="s">
        <v>21</v>
      </c>
      <c r="I573">
        <v>0</v>
      </c>
      <c r="J573">
        <v>17</v>
      </c>
      <c r="K573">
        <v>-17</v>
      </c>
      <c r="L573">
        <v>0</v>
      </c>
      <c r="M573">
        <v>1190</v>
      </c>
      <c r="N573">
        <v>-1190</v>
      </c>
      <c r="O573">
        <v>70</v>
      </c>
    </row>
    <row r="574" spans="1:15" x14ac:dyDescent="0.3">
      <c r="A574">
        <v>573</v>
      </c>
      <c r="B574" s="1">
        <f>DATE(E574, LOOKUP(D574, {"ene","feb","mar","abr","may","jun","jul","ago","sep","oct","nov","dic"}, {1,2,3,4,5,6,7,8,9,10,11,12}), C574)</f>
        <v>45660</v>
      </c>
      <c r="C574">
        <v>3</v>
      </c>
      <c r="D574" t="s">
        <v>14</v>
      </c>
      <c r="E574">
        <v>2025</v>
      </c>
      <c r="F574" t="s">
        <v>25</v>
      </c>
      <c r="G574" t="s">
        <v>26</v>
      </c>
      <c r="H574" t="s">
        <v>18</v>
      </c>
      <c r="I574">
        <v>0</v>
      </c>
      <c r="J574">
        <v>15</v>
      </c>
      <c r="K574">
        <v>-15</v>
      </c>
      <c r="L574">
        <v>0</v>
      </c>
      <c r="M574">
        <v>22500</v>
      </c>
      <c r="N574">
        <v>-22500</v>
      </c>
      <c r="O574">
        <v>1500</v>
      </c>
    </row>
    <row r="575" spans="1:15" x14ac:dyDescent="0.3">
      <c r="A575">
        <v>574</v>
      </c>
      <c r="B575" s="1">
        <f>DATE(E575, LOOKUP(D575, {"ene","feb","mar","abr","may","jun","jul","ago","sep","oct","nov","dic"}, {1,2,3,4,5,6,7,8,9,10,11,12}), C575)</f>
        <v>45660</v>
      </c>
      <c r="C575">
        <v>3</v>
      </c>
      <c r="D575" t="s">
        <v>14</v>
      </c>
      <c r="E575">
        <v>2025</v>
      </c>
      <c r="F575" t="s">
        <v>15</v>
      </c>
      <c r="G575" t="s">
        <v>24</v>
      </c>
      <c r="H575" t="s">
        <v>23</v>
      </c>
      <c r="I575">
        <v>6</v>
      </c>
      <c r="J575">
        <v>0</v>
      </c>
      <c r="K575">
        <v>6</v>
      </c>
      <c r="L575">
        <v>1800</v>
      </c>
      <c r="M575">
        <v>0</v>
      </c>
      <c r="N575">
        <v>1800</v>
      </c>
      <c r="O575">
        <v>300</v>
      </c>
    </row>
    <row r="576" spans="1:15" x14ac:dyDescent="0.3">
      <c r="A576">
        <v>575</v>
      </c>
      <c r="B576" s="1">
        <f>DATE(E576, LOOKUP(D576, {"ene","feb","mar","abr","may","jun","jul","ago","sep","oct","nov","dic"}, {1,2,3,4,5,6,7,8,9,10,11,12}), C576)</f>
        <v>45660</v>
      </c>
      <c r="C576">
        <v>3</v>
      </c>
      <c r="D576" t="s">
        <v>14</v>
      </c>
      <c r="E576">
        <v>2025</v>
      </c>
      <c r="F576" t="s">
        <v>25</v>
      </c>
      <c r="G576" t="s">
        <v>26</v>
      </c>
      <c r="H576" t="s">
        <v>20</v>
      </c>
      <c r="I576">
        <v>0</v>
      </c>
      <c r="J576">
        <v>17</v>
      </c>
      <c r="K576">
        <v>-17</v>
      </c>
      <c r="L576">
        <v>0</v>
      </c>
      <c r="M576">
        <v>39100</v>
      </c>
      <c r="N576">
        <v>-39100</v>
      </c>
      <c r="O576">
        <v>2300</v>
      </c>
    </row>
    <row r="577" spans="1:15" x14ac:dyDescent="0.3">
      <c r="A577">
        <v>576</v>
      </c>
      <c r="B577" s="1">
        <f>DATE(E577, LOOKUP(D577, {"ene","feb","mar","abr","may","jun","jul","ago","sep","oct","nov","dic"}, {1,2,3,4,5,6,7,8,9,10,11,12}), C577)</f>
        <v>45660</v>
      </c>
      <c r="C577">
        <v>3</v>
      </c>
      <c r="D577" t="s">
        <v>14</v>
      </c>
      <c r="E577">
        <v>2025</v>
      </c>
      <c r="F577" t="s">
        <v>15</v>
      </c>
      <c r="G577" t="s">
        <v>24</v>
      </c>
      <c r="H577" t="s">
        <v>22</v>
      </c>
      <c r="I577">
        <v>9</v>
      </c>
      <c r="J577">
        <v>0</v>
      </c>
      <c r="K577">
        <v>9</v>
      </c>
      <c r="L577">
        <v>4320</v>
      </c>
      <c r="M577">
        <v>0</v>
      </c>
      <c r="N577">
        <v>4320</v>
      </c>
      <c r="O577">
        <v>480</v>
      </c>
    </row>
    <row r="578" spans="1:15" x14ac:dyDescent="0.3">
      <c r="A578">
        <v>577</v>
      </c>
      <c r="B578" s="1">
        <f>DATE(E578, LOOKUP(D578, {"ene","feb","mar","abr","may","jun","jul","ago","sep","oct","nov","dic"}, {1,2,3,4,5,6,7,8,9,10,11,12}), C578)</f>
        <v>45660</v>
      </c>
      <c r="C578">
        <v>3</v>
      </c>
      <c r="D578" t="s">
        <v>14</v>
      </c>
      <c r="E578">
        <v>2025</v>
      </c>
      <c r="F578" t="s">
        <v>25</v>
      </c>
      <c r="G578" t="s">
        <v>26</v>
      </c>
      <c r="H578" t="s">
        <v>17</v>
      </c>
      <c r="I578">
        <v>0</v>
      </c>
      <c r="J578">
        <v>1</v>
      </c>
      <c r="K578">
        <v>-1</v>
      </c>
      <c r="L578">
        <v>0</v>
      </c>
      <c r="M578">
        <v>750</v>
      </c>
      <c r="N578">
        <v>-750</v>
      </c>
      <c r="O578">
        <v>750</v>
      </c>
    </row>
    <row r="579" spans="1:15" x14ac:dyDescent="0.3">
      <c r="A579">
        <v>578</v>
      </c>
      <c r="B579" s="1">
        <f>DATE(E579, LOOKUP(D579, {"ene","feb","mar","abr","may","jun","jul","ago","sep","oct","nov","dic"}, {1,2,3,4,5,6,7,8,9,10,11,12}), C579)</f>
        <v>45660</v>
      </c>
      <c r="C579">
        <v>3</v>
      </c>
      <c r="D579" t="s">
        <v>14</v>
      </c>
      <c r="E579">
        <v>2025</v>
      </c>
      <c r="F579" t="s">
        <v>25</v>
      </c>
      <c r="G579" t="s">
        <v>26</v>
      </c>
      <c r="H579" t="s">
        <v>19</v>
      </c>
      <c r="I579">
        <v>0</v>
      </c>
      <c r="J579">
        <v>20</v>
      </c>
      <c r="K579">
        <v>-20</v>
      </c>
      <c r="L579">
        <v>0</v>
      </c>
      <c r="M579">
        <v>30000</v>
      </c>
      <c r="N579">
        <v>-30000</v>
      </c>
      <c r="O579">
        <v>1500</v>
      </c>
    </row>
    <row r="580" spans="1:15" x14ac:dyDescent="0.3">
      <c r="A580">
        <v>579</v>
      </c>
      <c r="B580" s="1">
        <f>DATE(E580, LOOKUP(D580, {"ene","feb","mar","abr","may","jun","jul","ago","sep","oct","nov","dic"}, {1,2,3,4,5,6,7,8,9,10,11,12}), C580)</f>
        <v>45660</v>
      </c>
      <c r="C580">
        <v>3</v>
      </c>
      <c r="D580" t="s">
        <v>14</v>
      </c>
      <c r="E580">
        <v>2025</v>
      </c>
      <c r="F580" t="s">
        <v>15</v>
      </c>
      <c r="G580" t="s">
        <v>24</v>
      </c>
      <c r="H580" t="s">
        <v>21</v>
      </c>
      <c r="I580">
        <v>19</v>
      </c>
      <c r="J580">
        <v>0</v>
      </c>
      <c r="K580">
        <v>19</v>
      </c>
      <c r="L580">
        <v>950</v>
      </c>
      <c r="M580">
        <v>0</v>
      </c>
      <c r="N580">
        <v>950</v>
      </c>
      <c r="O580">
        <v>50</v>
      </c>
    </row>
    <row r="581" spans="1:15" x14ac:dyDescent="0.3">
      <c r="A581">
        <v>580</v>
      </c>
      <c r="B581" s="1">
        <f>DATE(E581, LOOKUP(D581, {"ene","feb","mar","abr","may","jun","jul","ago","sep","oct","nov","dic"}, {1,2,3,4,5,6,7,8,9,10,11,12}), C581)</f>
        <v>45660</v>
      </c>
      <c r="C581">
        <v>3</v>
      </c>
      <c r="D581" t="s">
        <v>14</v>
      </c>
      <c r="E581">
        <v>2025</v>
      </c>
      <c r="F581" t="s">
        <v>25</v>
      </c>
      <c r="G581" t="s">
        <v>26</v>
      </c>
      <c r="H581" t="s">
        <v>18</v>
      </c>
      <c r="I581">
        <v>0</v>
      </c>
      <c r="J581">
        <v>17</v>
      </c>
      <c r="K581">
        <v>-17</v>
      </c>
      <c r="L581">
        <v>0</v>
      </c>
      <c r="M581">
        <v>25500</v>
      </c>
      <c r="N581">
        <v>-25500</v>
      </c>
      <c r="O581">
        <v>1500</v>
      </c>
    </row>
    <row r="582" spans="1:15" x14ac:dyDescent="0.3">
      <c r="A582">
        <v>581</v>
      </c>
      <c r="B582" s="1">
        <f>DATE(E582, LOOKUP(D582, {"ene","feb","mar","abr","may","jun","jul","ago","sep","oct","nov","dic"}, {1,2,3,4,5,6,7,8,9,10,11,12}), C582)</f>
        <v>45660</v>
      </c>
      <c r="C582">
        <v>3</v>
      </c>
      <c r="D582" t="s">
        <v>14</v>
      </c>
      <c r="E582">
        <v>2025</v>
      </c>
      <c r="F582" t="s">
        <v>25</v>
      </c>
      <c r="G582" t="s">
        <v>26</v>
      </c>
      <c r="H582" t="s">
        <v>23</v>
      </c>
      <c r="I582">
        <v>0</v>
      </c>
      <c r="J582">
        <v>17</v>
      </c>
      <c r="K582">
        <v>-17</v>
      </c>
      <c r="L582">
        <v>0</v>
      </c>
      <c r="M582">
        <v>6800</v>
      </c>
      <c r="N582">
        <v>-6800</v>
      </c>
      <c r="O582">
        <v>400</v>
      </c>
    </row>
    <row r="583" spans="1:15" x14ac:dyDescent="0.3">
      <c r="A583">
        <v>582</v>
      </c>
      <c r="B583" s="1">
        <f>DATE(E583, LOOKUP(D583, {"ene","feb","mar","abr","may","jun","jul","ago","sep","oct","nov","dic"}, {1,2,3,4,5,6,7,8,9,10,11,12}), C583)</f>
        <v>45660</v>
      </c>
      <c r="C583">
        <v>3</v>
      </c>
      <c r="D583" t="s">
        <v>14</v>
      </c>
      <c r="E583">
        <v>2025</v>
      </c>
      <c r="F583" t="s">
        <v>25</v>
      </c>
      <c r="G583" t="s">
        <v>26</v>
      </c>
      <c r="H583" t="s">
        <v>20</v>
      </c>
      <c r="I583">
        <v>0</v>
      </c>
      <c r="J583">
        <v>20</v>
      </c>
      <c r="K583">
        <v>-20</v>
      </c>
      <c r="L583">
        <v>0</v>
      </c>
      <c r="M583">
        <v>46000</v>
      </c>
      <c r="N583">
        <v>-46000</v>
      </c>
      <c r="O583">
        <v>2300</v>
      </c>
    </row>
    <row r="584" spans="1:15" x14ac:dyDescent="0.3">
      <c r="A584">
        <v>583</v>
      </c>
      <c r="B584" s="1">
        <f>DATE(E584, LOOKUP(D584, {"ene","feb","mar","abr","may","jun","jul","ago","sep","oct","nov","dic"}, {1,2,3,4,5,6,7,8,9,10,11,12}), C584)</f>
        <v>45660</v>
      </c>
      <c r="C584">
        <v>3</v>
      </c>
      <c r="D584" t="s">
        <v>14</v>
      </c>
      <c r="E584">
        <v>2025</v>
      </c>
      <c r="F584" t="s">
        <v>25</v>
      </c>
      <c r="G584" t="s">
        <v>26</v>
      </c>
      <c r="H584" t="s">
        <v>22</v>
      </c>
      <c r="I584">
        <v>0</v>
      </c>
      <c r="J584">
        <v>5</v>
      </c>
      <c r="K584">
        <v>-5</v>
      </c>
      <c r="L584">
        <v>0</v>
      </c>
      <c r="M584">
        <v>2250</v>
      </c>
      <c r="N584">
        <v>-2250</v>
      </c>
      <c r="O584">
        <v>450</v>
      </c>
    </row>
    <row r="585" spans="1:15" x14ac:dyDescent="0.3">
      <c r="A585">
        <v>584</v>
      </c>
      <c r="B585" s="1">
        <f>DATE(E585, LOOKUP(D585, {"ene","feb","mar","abr","may","jun","jul","ago","sep","oct","nov","dic"}, {1,2,3,4,5,6,7,8,9,10,11,12}), C585)</f>
        <v>45660</v>
      </c>
      <c r="C585">
        <v>3</v>
      </c>
      <c r="D585" t="s">
        <v>14</v>
      </c>
      <c r="E585">
        <v>2025</v>
      </c>
      <c r="F585" t="s">
        <v>15</v>
      </c>
      <c r="G585" t="s">
        <v>24</v>
      </c>
      <c r="H585" t="s">
        <v>17</v>
      </c>
      <c r="I585">
        <v>12</v>
      </c>
      <c r="J585">
        <v>0</v>
      </c>
      <c r="K585">
        <v>12</v>
      </c>
      <c r="L585">
        <v>7800</v>
      </c>
      <c r="M585">
        <v>0</v>
      </c>
      <c r="N585">
        <v>7800</v>
      </c>
      <c r="O585">
        <v>650</v>
      </c>
    </row>
    <row r="586" spans="1:15" x14ac:dyDescent="0.3">
      <c r="A586">
        <v>585</v>
      </c>
      <c r="B586" s="1">
        <f>DATE(E586, LOOKUP(D586, {"ene","feb","mar","abr","may","jun","jul","ago","sep","oct","nov","dic"}, {1,2,3,4,5,6,7,8,9,10,11,12}), C586)</f>
        <v>45660</v>
      </c>
      <c r="C586">
        <v>3</v>
      </c>
      <c r="D586" t="s">
        <v>14</v>
      </c>
      <c r="E586">
        <v>2025</v>
      </c>
      <c r="F586" t="s">
        <v>15</v>
      </c>
      <c r="G586" t="s">
        <v>24</v>
      </c>
      <c r="H586" t="s">
        <v>19</v>
      </c>
      <c r="I586">
        <v>10</v>
      </c>
      <c r="J586">
        <v>0</v>
      </c>
      <c r="K586">
        <v>10</v>
      </c>
      <c r="L586">
        <v>12000</v>
      </c>
      <c r="M586">
        <v>0</v>
      </c>
      <c r="N586">
        <v>12000</v>
      </c>
      <c r="O586">
        <v>1200</v>
      </c>
    </row>
    <row r="587" spans="1:15" x14ac:dyDescent="0.3">
      <c r="A587">
        <v>586</v>
      </c>
      <c r="B587" s="1">
        <f>DATE(E587, LOOKUP(D587, {"ene","feb","mar","abr","may","jun","jul","ago","sep","oct","nov","dic"}, {1,2,3,4,5,6,7,8,9,10,11,12}), C587)</f>
        <v>45660</v>
      </c>
      <c r="C587">
        <v>3</v>
      </c>
      <c r="D587" t="s">
        <v>14</v>
      </c>
      <c r="E587">
        <v>2025</v>
      </c>
      <c r="F587" t="s">
        <v>15</v>
      </c>
      <c r="G587" t="s">
        <v>24</v>
      </c>
      <c r="H587" t="s">
        <v>21</v>
      </c>
      <c r="I587">
        <v>10</v>
      </c>
      <c r="J587">
        <v>0</v>
      </c>
      <c r="K587">
        <v>10</v>
      </c>
      <c r="L587">
        <v>500</v>
      </c>
      <c r="M587">
        <v>0</v>
      </c>
      <c r="N587">
        <v>500</v>
      </c>
      <c r="O587">
        <v>50</v>
      </c>
    </row>
    <row r="588" spans="1:15" x14ac:dyDescent="0.3">
      <c r="A588">
        <v>587</v>
      </c>
      <c r="B588" s="1">
        <f>DATE(E588, LOOKUP(D588, {"ene","feb","mar","abr","may","jun","jul","ago","sep","oct","nov","dic"}, {1,2,3,4,5,6,7,8,9,10,11,12}), C588)</f>
        <v>45660</v>
      </c>
      <c r="C588">
        <v>3</v>
      </c>
      <c r="D588" t="s">
        <v>14</v>
      </c>
      <c r="E588">
        <v>2025</v>
      </c>
      <c r="F588" t="s">
        <v>15</v>
      </c>
      <c r="G588" t="s">
        <v>24</v>
      </c>
      <c r="H588" t="s">
        <v>18</v>
      </c>
      <c r="I588">
        <v>12</v>
      </c>
      <c r="J588">
        <v>0</v>
      </c>
      <c r="K588">
        <v>12</v>
      </c>
      <c r="L588">
        <v>14400</v>
      </c>
      <c r="M588">
        <v>0</v>
      </c>
      <c r="N588">
        <v>14400</v>
      </c>
      <c r="O588">
        <v>1200</v>
      </c>
    </row>
    <row r="589" spans="1:15" x14ac:dyDescent="0.3">
      <c r="A589">
        <v>588</v>
      </c>
      <c r="B589" s="1">
        <f>DATE(E589, LOOKUP(D589, {"ene","feb","mar","abr","may","jun","jul","ago","sep","oct","nov","dic"}, {1,2,3,4,5,6,7,8,9,10,11,12}), C589)</f>
        <v>45660</v>
      </c>
      <c r="C589">
        <v>3</v>
      </c>
      <c r="D589" t="s">
        <v>14</v>
      </c>
      <c r="E589">
        <v>2025</v>
      </c>
      <c r="F589" t="s">
        <v>15</v>
      </c>
      <c r="G589" t="s">
        <v>24</v>
      </c>
      <c r="H589" t="s">
        <v>23</v>
      </c>
      <c r="I589">
        <v>13</v>
      </c>
      <c r="J589">
        <v>0</v>
      </c>
      <c r="K589">
        <v>13</v>
      </c>
      <c r="L589">
        <v>3900</v>
      </c>
      <c r="M589">
        <v>0</v>
      </c>
      <c r="N589">
        <v>3900</v>
      </c>
      <c r="O589">
        <v>300</v>
      </c>
    </row>
    <row r="590" spans="1:15" x14ac:dyDescent="0.3">
      <c r="A590">
        <v>589</v>
      </c>
      <c r="B590" s="1">
        <f>DATE(E590, LOOKUP(D590, {"ene","feb","mar","abr","may","jun","jul","ago","sep","oct","nov","dic"}, {1,2,3,4,5,6,7,8,9,10,11,12}), C590)</f>
        <v>45660</v>
      </c>
      <c r="C590">
        <v>3</v>
      </c>
      <c r="D590" t="s">
        <v>14</v>
      </c>
      <c r="E590">
        <v>2025</v>
      </c>
      <c r="F590" t="s">
        <v>25</v>
      </c>
      <c r="G590" t="s">
        <v>26</v>
      </c>
      <c r="H590" t="s">
        <v>20</v>
      </c>
      <c r="I590">
        <v>0</v>
      </c>
      <c r="J590">
        <v>10</v>
      </c>
      <c r="K590">
        <v>-10</v>
      </c>
      <c r="L590">
        <v>0</v>
      </c>
      <c r="M590">
        <v>23000</v>
      </c>
      <c r="N590">
        <v>-23000</v>
      </c>
      <c r="O590">
        <v>2300</v>
      </c>
    </row>
    <row r="591" spans="1:15" x14ac:dyDescent="0.3">
      <c r="A591">
        <v>590</v>
      </c>
      <c r="B591" s="1">
        <f>DATE(E591, LOOKUP(D591, {"ene","feb","mar","abr","may","jun","jul","ago","sep","oct","nov","dic"}, {1,2,3,4,5,6,7,8,9,10,11,12}), C591)</f>
        <v>45660</v>
      </c>
      <c r="C591">
        <v>3</v>
      </c>
      <c r="D591" t="s">
        <v>14</v>
      </c>
      <c r="E591">
        <v>2025</v>
      </c>
      <c r="F591" t="s">
        <v>15</v>
      </c>
      <c r="G591" t="s">
        <v>24</v>
      </c>
      <c r="H591" t="s">
        <v>22</v>
      </c>
      <c r="I591">
        <v>21</v>
      </c>
      <c r="J591">
        <v>0</v>
      </c>
      <c r="K591">
        <v>21</v>
      </c>
      <c r="L591">
        <v>10080</v>
      </c>
      <c r="M591">
        <v>0</v>
      </c>
      <c r="N591">
        <v>10080</v>
      </c>
      <c r="O591">
        <v>480</v>
      </c>
    </row>
    <row r="592" spans="1:15" x14ac:dyDescent="0.3">
      <c r="A592">
        <v>591</v>
      </c>
      <c r="B592" s="1">
        <f>DATE(E592, LOOKUP(D592, {"ene","feb","mar","abr","may","jun","jul","ago","sep","oct","nov","dic"}, {1,2,3,4,5,6,7,8,9,10,11,12}), C592)</f>
        <v>45660</v>
      </c>
      <c r="C592">
        <v>3</v>
      </c>
      <c r="D592" t="s">
        <v>14</v>
      </c>
      <c r="E592">
        <v>2025</v>
      </c>
      <c r="F592" t="s">
        <v>15</v>
      </c>
      <c r="G592" t="s">
        <v>24</v>
      </c>
      <c r="H592" t="s">
        <v>17</v>
      </c>
      <c r="I592">
        <v>3</v>
      </c>
      <c r="J592">
        <v>0</v>
      </c>
      <c r="K592">
        <v>3</v>
      </c>
      <c r="L592">
        <v>1950</v>
      </c>
      <c r="M592">
        <v>0</v>
      </c>
      <c r="N592">
        <v>1950</v>
      </c>
      <c r="O592">
        <v>650</v>
      </c>
    </row>
    <row r="593" spans="1:15" x14ac:dyDescent="0.3">
      <c r="A593">
        <v>592</v>
      </c>
      <c r="B593" s="1">
        <f>DATE(E593, LOOKUP(D593, {"ene","feb","mar","abr","may","jun","jul","ago","sep","oct","nov","dic"}, {1,2,3,4,5,6,7,8,9,10,11,12}), C593)</f>
        <v>45660</v>
      </c>
      <c r="C593">
        <v>3</v>
      </c>
      <c r="D593" t="s">
        <v>14</v>
      </c>
      <c r="E593">
        <v>2025</v>
      </c>
      <c r="F593" t="s">
        <v>15</v>
      </c>
      <c r="G593" t="s">
        <v>24</v>
      </c>
      <c r="H593" t="s">
        <v>19</v>
      </c>
      <c r="I593">
        <v>18</v>
      </c>
      <c r="J593">
        <v>0</v>
      </c>
      <c r="K593">
        <v>18</v>
      </c>
      <c r="L593">
        <v>21600</v>
      </c>
      <c r="M593">
        <v>0</v>
      </c>
      <c r="N593">
        <v>21600</v>
      </c>
      <c r="O593">
        <v>1200</v>
      </c>
    </row>
    <row r="594" spans="1:15" x14ac:dyDescent="0.3">
      <c r="A594">
        <v>593</v>
      </c>
      <c r="B594" s="1">
        <f>DATE(E594, LOOKUP(D594, {"ene","feb","mar","abr","may","jun","jul","ago","sep","oct","nov","dic"}, {1,2,3,4,5,6,7,8,9,10,11,12}), C594)</f>
        <v>45660</v>
      </c>
      <c r="C594">
        <v>3</v>
      </c>
      <c r="D594" t="s">
        <v>14</v>
      </c>
      <c r="E594">
        <v>2025</v>
      </c>
      <c r="F594" t="s">
        <v>25</v>
      </c>
      <c r="G594" t="s">
        <v>26</v>
      </c>
      <c r="H594" t="s">
        <v>21</v>
      </c>
      <c r="I594">
        <v>0</v>
      </c>
      <c r="J594">
        <v>2</v>
      </c>
      <c r="K594">
        <v>-2</v>
      </c>
      <c r="L594">
        <v>0</v>
      </c>
      <c r="M594">
        <v>140</v>
      </c>
      <c r="N594">
        <v>-140</v>
      </c>
      <c r="O594">
        <v>70</v>
      </c>
    </row>
    <row r="595" spans="1:15" x14ac:dyDescent="0.3">
      <c r="A595">
        <v>594</v>
      </c>
      <c r="B595" s="1">
        <f>DATE(E595, LOOKUP(D595, {"ene","feb","mar","abr","may","jun","jul","ago","sep","oct","nov","dic"}, {1,2,3,4,5,6,7,8,9,10,11,12}), C595)</f>
        <v>45660</v>
      </c>
      <c r="C595">
        <v>3</v>
      </c>
      <c r="D595" t="s">
        <v>14</v>
      </c>
      <c r="E595">
        <v>2025</v>
      </c>
      <c r="F595" t="s">
        <v>25</v>
      </c>
      <c r="G595" t="s">
        <v>26</v>
      </c>
      <c r="H595" t="s">
        <v>18</v>
      </c>
      <c r="I595">
        <v>0</v>
      </c>
      <c r="J595">
        <v>1</v>
      </c>
      <c r="K595">
        <v>-1</v>
      </c>
      <c r="L595">
        <v>0</v>
      </c>
      <c r="M595">
        <v>1500</v>
      </c>
      <c r="N595">
        <v>-1500</v>
      </c>
      <c r="O595">
        <v>1500</v>
      </c>
    </row>
    <row r="596" spans="1:15" x14ac:dyDescent="0.3">
      <c r="A596">
        <v>595</v>
      </c>
      <c r="B596" s="1">
        <f>DATE(E596, LOOKUP(D596, {"ene","feb","mar","abr","may","jun","jul","ago","sep","oct","nov","dic"}, {1,2,3,4,5,6,7,8,9,10,11,12}), C596)</f>
        <v>45660</v>
      </c>
      <c r="C596">
        <v>3</v>
      </c>
      <c r="D596" t="s">
        <v>14</v>
      </c>
      <c r="E596">
        <v>2025</v>
      </c>
      <c r="F596" t="s">
        <v>25</v>
      </c>
      <c r="G596" t="s">
        <v>26</v>
      </c>
      <c r="H596" t="s">
        <v>23</v>
      </c>
      <c r="I596">
        <v>0</v>
      </c>
      <c r="J596">
        <v>20</v>
      </c>
      <c r="K596">
        <v>-20</v>
      </c>
      <c r="L596">
        <v>0</v>
      </c>
      <c r="M596">
        <v>8000</v>
      </c>
      <c r="N596">
        <v>-8000</v>
      </c>
      <c r="O596">
        <v>400</v>
      </c>
    </row>
    <row r="597" spans="1:15" x14ac:dyDescent="0.3">
      <c r="A597">
        <v>596</v>
      </c>
      <c r="B597" s="1">
        <f>DATE(E597, LOOKUP(D597, {"ene","feb","mar","abr","may","jun","jul","ago","sep","oct","nov","dic"}, {1,2,3,4,5,6,7,8,9,10,11,12}), C597)</f>
        <v>45660</v>
      </c>
      <c r="C597">
        <v>3</v>
      </c>
      <c r="D597" t="s">
        <v>14</v>
      </c>
      <c r="E597">
        <v>2025</v>
      </c>
      <c r="F597" t="s">
        <v>15</v>
      </c>
      <c r="G597" t="s">
        <v>24</v>
      </c>
      <c r="H597" t="s">
        <v>20</v>
      </c>
      <c r="I597">
        <v>18</v>
      </c>
      <c r="J597">
        <v>0</v>
      </c>
      <c r="K597">
        <v>18</v>
      </c>
      <c r="L597">
        <v>36000</v>
      </c>
      <c r="M597">
        <v>0</v>
      </c>
      <c r="N597">
        <v>36000</v>
      </c>
      <c r="O597">
        <v>2000</v>
      </c>
    </row>
    <row r="598" spans="1:15" x14ac:dyDescent="0.3">
      <c r="A598">
        <v>597</v>
      </c>
      <c r="B598" s="1">
        <f>DATE(E598, LOOKUP(D598, {"ene","feb","mar","abr","may","jun","jul","ago","sep","oct","nov","dic"}, {1,2,3,4,5,6,7,8,9,10,11,12}), C598)</f>
        <v>45660</v>
      </c>
      <c r="C598">
        <v>3</v>
      </c>
      <c r="D598" t="s">
        <v>14</v>
      </c>
      <c r="E598">
        <v>2025</v>
      </c>
      <c r="F598" t="s">
        <v>25</v>
      </c>
      <c r="G598" t="s">
        <v>26</v>
      </c>
      <c r="H598" t="s">
        <v>22</v>
      </c>
      <c r="I598">
        <v>0</v>
      </c>
      <c r="J598">
        <v>19</v>
      </c>
      <c r="K598">
        <v>-19</v>
      </c>
      <c r="L598">
        <v>0</v>
      </c>
      <c r="M598">
        <v>8550</v>
      </c>
      <c r="N598">
        <v>-8550</v>
      </c>
      <c r="O598">
        <v>450</v>
      </c>
    </row>
    <row r="599" spans="1:15" x14ac:dyDescent="0.3">
      <c r="A599">
        <v>598</v>
      </c>
      <c r="B599" s="1">
        <f>DATE(E599, LOOKUP(D599, {"ene","feb","mar","abr","may","jun","jul","ago","sep","oct","nov","dic"}, {1,2,3,4,5,6,7,8,9,10,11,12}), C599)</f>
        <v>45660</v>
      </c>
      <c r="C599">
        <v>3</v>
      </c>
      <c r="D599" t="s">
        <v>14</v>
      </c>
      <c r="E599">
        <v>2025</v>
      </c>
      <c r="F599" t="s">
        <v>15</v>
      </c>
      <c r="G599" t="s">
        <v>24</v>
      </c>
      <c r="H599" t="s">
        <v>17</v>
      </c>
      <c r="I599">
        <v>6</v>
      </c>
      <c r="J599">
        <v>0</v>
      </c>
      <c r="K599">
        <v>6</v>
      </c>
      <c r="L599">
        <v>3900</v>
      </c>
      <c r="M599">
        <v>0</v>
      </c>
      <c r="N599">
        <v>3900</v>
      </c>
      <c r="O599">
        <v>650</v>
      </c>
    </row>
    <row r="600" spans="1:15" x14ac:dyDescent="0.3">
      <c r="A600">
        <v>599</v>
      </c>
      <c r="B600" s="1">
        <f>DATE(E600, LOOKUP(D600, {"ene","feb","mar","abr","may","jun","jul","ago","sep","oct","nov","dic"}, {1,2,3,4,5,6,7,8,9,10,11,12}), C600)</f>
        <v>45660</v>
      </c>
      <c r="C600">
        <v>3</v>
      </c>
      <c r="D600" t="s">
        <v>14</v>
      </c>
      <c r="E600">
        <v>2025</v>
      </c>
      <c r="F600" t="s">
        <v>15</v>
      </c>
      <c r="G600" t="s">
        <v>24</v>
      </c>
      <c r="H600" t="s">
        <v>19</v>
      </c>
      <c r="I600">
        <v>8</v>
      </c>
      <c r="J600">
        <v>0</v>
      </c>
      <c r="K600">
        <v>8</v>
      </c>
      <c r="L600">
        <v>9600</v>
      </c>
      <c r="M600">
        <v>0</v>
      </c>
      <c r="N600">
        <v>9600</v>
      </c>
      <c r="O600">
        <v>1200</v>
      </c>
    </row>
    <row r="601" spans="1:15" x14ac:dyDescent="0.3">
      <c r="A601">
        <v>600</v>
      </c>
      <c r="B601" s="1">
        <f>DATE(E601, LOOKUP(D601, {"ene","feb","mar","abr","may","jun","jul","ago","sep","oct","nov","dic"}, {1,2,3,4,5,6,7,8,9,10,11,12}), C601)</f>
        <v>45660</v>
      </c>
      <c r="C601">
        <v>3</v>
      </c>
      <c r="D601" t="s">
        <v>14</v>
      </c>
      <c r="E601">
        <v>2025</v>
      </c>
      <c r="F601" t="s">
        <v>15</v>
      </c>
      <c r="G601" t="s">
        <v>24</v>
      </c>
      <c r="H601" t="s">
        <v>21</v>
      </c>
      <c r="I601">
        <v>6</v>
      </c>
      <c r="J601">
        <v>0</v>
      </c>
      <c r="K601">
        <v>6</v>
      </c>
      <c r="L601">
        <v>300</v>
      </c>
      <c r="M601">
        <v>0</v>
      </c>
      <c r="N601">
        <v>300</v>
      </c>
      <c r="O601">
        <v>50</v>
      </c>
    </row>
    <row r="602" spans="1:15" x14ac:dyDescent="0.3">
      <c r="A602">
        <v>601</v>
      </c>
      <c r="B602" s="1">
        <f>DATE(E602, LOOKUP(D602, {"ene","feb","mar","abr","may","jun","jul","ago","sep","oct","nov","dic"}, {1,2,3,4,5,6,7,8,9,10,11,12}), C602)</f>
        <v>45660</v>
      </c>
      <c r="C602">
        <v>3</v>
      </c>
      <c r="D602" t="s">
        <v>14</v>
      </c>
      <c r="E602">
        <v>2025</v>
      </c>
      <c r="F602" t="s">
        <v>15</v>
      </c>
      <c r="G602" t="s">
        <v>24</v>
      </c>
      <c r="H602" t="s">
        <v>18</v>
      </c>
      <c r="I602">
        <v>6</v>
      </c>
      <c r="J602">
        <v>0</v>
      </c>
      <c r="K602">
        <v>6</v>
      </c>
      <c r="L602">
        <v>7200</v>
      </c>
      <c r="M602">
        <v>0</v>
      </c>
      <c r="N602">
        <v>7200</v>
      </c>
      <c r="O602">
        <v>1200</v>
      </c>
    </row>
    <row r="603" spans="1:15" x14ac:dyDescent="0.3">
      <c r="A603">
        <v>602</v>
      </c>
      <c r="B603" s="1">
        <f>DATE(E603, LOOKUP(D603, {"ene","feb","mar","abr","may","jun","jul","ago","sep","oct","nov","dic"}, {1,2,3,4,5,6,7,8,9,10,11,12}), C603)</f>
        <v>45660</v>
      </c>
      <c r="C603">
        <v>3</v>
      </c>
      <c r="D603" t="s">
        <v>14</v>
      </c>
      <c r="E603">
        <v>2025</v>
      </c>
      <c r="F603" t="s">
        <v>15</v>
      </c>
      <c r="G603" t="s">
        <v>24</v>
      </c>
      <c r="H603" t="s">
        <v>23</v>
      </c>
      <c r="I603">
        <v>5</v>
      </c>
      <c r="J603">
        <v>0</v>
      </c>
      <c r="K603">
        <v>5</v>
      </c>
      <c r="L603">
        <v>1500</v>
      </c>
      <c r="M603">
        <v>0</v>
      </c>
      <c r="N603">
        <v>1500</v>
      </c>
      <c r="O603">
        <v>300</v>
      </c>
    </row>
    <row r="604" spans="1:15" x14ac:dyDescent="0.3">
      <c r="A604">
        <v>603</v>
      </c>
      <c r="B604" s="1">
        <f>DATE(E604, LOOKUP(D604, {"ene","feb","mar","abr","may","jun","jul","ago","sep","oct","nov","dic"}, {1,2,3,4,5,6,7,8,9,10,11,12}), C604)</f>
        <v>45660</v>
      </c>
      <c r="C604">
        <v>3</v>
      </c>
      <c r="D604" t="s">
        <v>14</v>
      </c>
      <c r="E604">
        <v>2025</v>
      </c>
      <c r="F604" t="s">
        <v>25</v>
      </c>
      <c r="G604" t="s">
        <v>26</v>
      </c>
      <c r="H604" t="s">
        <v>20</v>
      </c>
      <c r="I604">
        <v>0</v>
      </c>
      <c r="J604">
        <v>13</v>
      </c>
      <c r="K604">
        <v>-13</v>
      </c>
      <c r="L604">
        <v>0</v>
      </c>
      <c r="M604">
        <v>29900</v>
      </c>
      <c r="N604">
        <v>-29900</v>
      </c>
      <c r="O604">
        <v>2300</v>
      </c>
    </row>
    <row r="605" spans="1:15" x14ac:dyDescent="0.3">
      <c r="A605">
        <v>604</v>
      </c>
      <c r="B605" s="1">
        <f>DATE(E605, LOOKUP(D605, {"ene","feb","mar","abr","may","jun","jul","ago","sep","oct","nov","dic"}, {1,2,3,4,5,6,7,8,9,10,11,12}), C605)</f>
        <v>45660</v>
      </c>
      <c r="C605">
        <v>3</v>
      </c>
      <c r="D605" t="s">
        <v>14</v>
      </c>
      <c r="E605">
        <v>2025</v>
      </c>
      <c r="F605" t="s">
        <v>25</v>
      </c>
      <c r="G605" t="s">
        <v>26</v>
      </c>
      <c r="H605" t="s">
        <v>22</v>
      </c>
      <c r="I605">
        <v>0</v>
      </c>
      <c r="J605">
        <v>5</v>
      </c>
      <c r="K605">
        <v>-5</v>
      </c>
      <c r="L605">
        <v>0</v>
      </c>
      <c r="M605">
        <v>2250</v>
      </c>
      <c r="N605">
        <v>-2250</v>
      </c>
      <c r="O605">
        <v>450</v>
      </c>
    </row>
    <row r="606" spans="1:15" x14ac:dyDescent="0.3">
      <c r="A606">
        <v>605</v>
      </c>
      <c r="B606" s="1">
        <f>DATE(E606, LOOKUP(D606, {"ene","feb","mar","abr","may","jun","jul","ago","sep","oct","nov","dic"}, {1,2,3,4,5,6,7,8,9,10,11,12}), C606)</f>
        <v>45660</v>
      </c>
      <c r="C606">
        <v>3</v>
      </c>
      <c r="D606" t="s">
        <v>14</v>
      </c>
      <c r="E606">
        <v>2025</v>
      </c>
      <c r="F606" t="s">
        <v>15</v>
      </c>
      <c r="G606" t="s">
        <v>24</v>
      </c>
      <c r="H606" t="s">
        <v>17</v>
      </c>
      <c r="I606">
        <v>13</v>
      </c>
      <c r="J606">
        <v>0</v>
      </c>
      <c r="K606">
        <v>13</v>
      </c>
      <c r="L606">
        <v>8450</v>
      </c>
      <c r="M606">
        <v>0</v>
      </c>
      <c r="N606">
        <v>8450</v>
      </c>
      <c r="O606">
        <v>650</v>
      </c>
    </row>
    <row r="607" spans="1:15" x14ac:dyDescent="0.3">
      <c r="A607">
        <v>606</v>
      </c>
      <c r="B607" s="1">
        <f>DATE(E607, LOOKUP(D607, {"ene","feb","mar","abr","may","jun","jul","ago","sep","oct","nov","dic"}, {1,2,3,4,5,6,7,8,9,10,11,12}), C607)</f>
        <v>45660</v>
      </c>
      <c r="C607">
        <v>3</v>
      </c>
      <c r="D607" t="s">
        <v>14</v>
      </c>
      <c r="E607">
        <v>2025</v>
      </c>
      <c r="F607" t="s">
        <v>15</v>
      </c>
      <c r="G607" t="s">
        <v>24</v>
      </c>
      <c r="H607" t="s">
        <v>19</v>
      </c>
      <c r="I607">
        <v>12</v>
      </c>
      <c r="J607">
        <v>0</v>
      </c>
      <c r="K607">
        <v>12</v>
      </c>
      <c r="L607">
        <v>14400</v>
      </c>
      <c r="M607">
        <v>0</v>
      </c>
      <c r="N607">
        <v>14400</v>
      </c>
      <c r="O607">
        <v>1200</v>
      </c>
    </row>
    <row r="608" spans="1:15" x14ac:dyDescent="0.3">
      <c r="A608">
        <v>607</v>
      </c>
      <c r="B608" s="1">
        <f>DATE(E608, LOOKUP(D608, {"ene","feb","mar","abr","may","jun","jul","ago","sep","oct","nov","dic"}, {1,2,3,4,5,6,7,8,9,10,11,12}), C608)</f>
        <v>45660</v>
      </c>
      <c r="C608">
        <v>3</v>
      </c>
      <c r="D608" t="s">
        <v>14</v>
      </c>
      <c r="E608">
        <v>2025</v>
      </c>
      <c r="F608" t="s">
        <v>25</v>
      </c>
      <c r="G608" t="s">
        <v>26</v>
      </c>
      <c r="H608" t="s">
        <v>21</v>
      </c>
      <c r="I608">
        <v>0</v>
      </c>
      <c r="J608">
        <v>11</v>
      </c>
      <c r="K608">
        <v>-11</v>
      </c>
      <c r="L608">
        <v>0</v>
      </c>
      <c r="M608">
        <v>770</v>
      </c>
      <c r="N608">
        <v>-770</v>
      </c>
      <c r="O608">
        <v>70</v>
      </c>
    </row>
    <row r="609" spans="1:15" x14ac:dyDescent="0.3">
      <c r="A609">
        <v>608</v>
      </c>
      <c r="B609" s="1">
        <f>DATE(E609, LOOKUP(D609, {"ene","feb","mar","abr","may","jun","jul","ago","sep","oct","nov","dic"}, {1,2,3,4,5,6,7,8,9,10,11,12}), C609)</f>
        <v>45660</v>
      </c>
      <c r="C609">
        <v>3</v>
      </c>
      <c r="D609" t="s">
        <v>14</v>
      </c>
      <c r="E609">
        <v>2025</v>
      </c>
      <c r="F609" t="s">
        <v>15</v>
      </c>
      <c r="G609" t="s">
        <v>24</v>
      </c>
      <c r="H609" t="s">
        <v>18</v>
      </c>
      <c r="I609">
        <v>12</v>
      </c>
      <c r="J609">
        <v>0</v>
      </c>
      <c r="K609">
        <v>12</v>
      </c>
      <c r="L609">
        <v>14400</v>
      </c>
      <c r="M609">
        <v>0</v>
      </c>
      <c r="N609">
        <v>14400</v>
      </c>
      <c r="O609">
        <v>1200</v>
      </c>
    </row>
    <row r="610" spans="1:15" x14ac:dyDescent="0.3">
      <c r="A610">
        <v>609</v>
      </c>
      <c r="B610" s="1">
        <f>DATE(E610, LOOKUP(D610, {"ene","feb","mar","abr","may","jun","jul","ago","sep","oct","nov","dic"}, {1,2,3,4,5,6,7,8,9,10,11,12}), C610)</f>
        <v>45660</v>
      </c>
      <c r="C610">
        <v>3</v>
      </c>
      <c r="D610" t="s">
        <v>14</v>
      </c>
      <c r="E610">
        <v>2025</v>
      </c>
      <c r="F610" t="s">
        <v>25</v>
      </c>
      <c r="G610" t="s">
        <v>26</v>
      </c>
      <c r="H610" t="s">
        <v>23</v>
      </c>
      <c r="I610">
        <v>0</v>
      </c>
      <c r="J610">
        <v>17</v>
      </c>
      <c r="K610">
        <v>-17</v>
      </c>
      <c r="L610">
        <v>0</v>
      </c>
      <c r="M610">
        <v>6800</v>
      </c>
      <c r="N610">
        <v>-6800</v>
      </c>
      <c r="O610">
        <v>400</v>
      </c>
    </row>
    <row r="611" spans="1:15" x14ac:dyDescent="0.3">
      <c r="A611">
        <v>610</v>
      </c>
      <c r="B611" s="1">
        <f>DATE(E611, LOOKUP(D611, {"ene","feb","mar","abr","may","jun","jul","ago","sep","oct","nov","dic"}, {1,2,3,4,5,6,7,8,9,10,11,12}), C611)</f>
        <v>45660</v>
      </c>
      <c r="C611">
        <v>3</v>
      </c>
      <c r="D611" t="s">
        <v>14</v>
      </c>
      <c r="E611">
        <v>2025</v>
      </c>
      <c r="F611" t="s">
        <v>15</v>
      </c>
      <c r="G611" t="s">
        <v>24</v>
      </c>
      <c r="H611" t="s">
        <v>20</v>
      </c>
      <c r="I611">
        <v>6</v>
      </c>
      <c r="J611">
        <v>0</v>
      </c>
      <c r="K611">
        <v>6</v>
      </c>
      <c r="L611">
        <v>12000</v>
      </c>
      <c r="M611">
        <v>0</v>
      </c>
      <c r="N611">
        <v>12000</v>
      </c>
      <c r="O611">
        <v>2000</v>
      </c>
    </row>
    <row r="612" spans="1:15" x14ac:dyDescent="0.3">
      <c r="A612">
        <v>611</v>
      </c>
      <c r="B612" s="1">
        <f>DATE(E612, LOOKUP(D612, {"ene","feb","mar","abr","may","jun","jul","ago","sep","oct","nov","dic"}, {1,2,3,4,5,6,7,8,9,10,11,12}), C612)</f>
        <v>45660</v>
      </c>
      <c r="C612">
        <v>3</v>
      </c>
      <c r="D612" t="s">
        <v>14</v>
      </c>
      <c r="E612">
        <v>2025</v>
      </c>
      <c r="F612" t="s">
        <v>25</v>
      </c>
      <c r="G612" t="s">
        <v>26</v>
      </c>
      <c r="H612" t="s">
        <v>22</v>
      </c>
      <c r="I612">
        <v>0</v>
      </c>
      <c r="J612">
        <v>16</v>
      </c>
      <c r="K612">
        <v>-16</v>
      </c>
      <c r="L612">
        <v>0</v>
      </c>
      <c r="M612">
        <v>7200</v>
      </c>
      <c r="N612">
        <v>-7200</v>
      </c>
      <c r="O612">
        <v>450</v>
      </c>
    </row>
    <row r="613" spans="1:15" x14ac:dyDescent="0.3">
      <c r="A613">
        <v>612</v>
      </c>
      <c r="B613" s="1">
        <f>DATE(E613, LOOKUP(D613, {"ene","feb","mar","abr","may","jun","jul","ago","sep","oct","nov","dic"}, {1,2,3,4,5,6,7,8,9,10,11,12}), C613)</f>
        <v>45660</v>
      </c>
      <c r="C613">
        <v>3</v>
      </c>
      <c r="D613" t="s">
        <v>14</v>
      </c>
      <c r="E613">
        <v>2025</v>
      </c>
      <c r="F613" t="s">
        <v>25</v>
      </c>
      <c r="G613" t="s">
        <v>26</v>
      </c>
      <c r="H613" t="s">
        <v>17</v>
      </c>
      <c r="I613">
        <v>0</v>
      </c>
      <c r="J613">
        <v>17</v>
      </c>
      <c r="K613">
        <v>-17</v>
      </c>
      <c r="L613">
        <v>0</v>
      </c>
      <c r="M613">
        <v>12750</v>
      </c>
      <c r="N613">
        <v>-12750</v>
      </c>
      <c r="O613">
        <v>750</v>
      </c>
    </row>
    <row r="614" spans="1:15" x14ac:dyDescent="0.3">
      <c r="A614">
        <v>613</v>
      </c>
      <c r="B614" s="1">
        <f>DATE(E614, LOOKUP(D614, {"ene","feb","mar","abr","may","jun","jul","ago","sep","oct","nov","dic"}, {1,2,3,4,5,6,7,8,9,10,11,12}), C614)</f>
        <v>45660</v>
      </c>
      <c r="C614">
        <v>3</v>
      </c>
      <c r="D614" t="s">
        <v>14</v>
      </c>
      <c r="E614">
        <v>2025</v>
      </c>
      <c r="F614" t="s">
        <v>15</v>
      </c>
      <c r="G614" t="s">
        <v>24</v>
      </c>
      <c r="H614" t="s">
        <v>19</v>
      </c>
      <c r="I614">
        <v>6</v>
      </c>
      <c r="J614">
        <v>0</v>
      </c>
      <c r="K614">
        <v>6</v>
      </c>
      <c r="L614">
        <v>7200</v>
      </c>
      <c r="M614">
        <v>0</v>
      </c>
      <c r="N614">
        <v>7200</v>
      </c>
      <c r="O614">
        <v>1200</v>
      </c>
    </row>
    <row r="615" spans="1:15" x14ac:dyDescent="0.3">
      <c r="A615">
        <v>614</v>
      </c>
      <c r="B615" s="1">
        <f>DATE(E615, LOOKUP(D615, {"ene","feb","mar","abr","may","jun","jul","ago","sep","oct","nov","dic"}, {1,2,3,4,5,6,7,8,9,10,11,12}), C615)</f>
        <v>45660</v>
      </c>
      <c r="C615">
        <v>3</v>
      </c>
      <c r="D615" t="s">
        <v>14</v>
      </c>
      <c r="E615">
        <v>2025</v>
      </c>
      <c r="F615" t="s">
        <v>25</v>
      </c>
      <c r="G615" t="s">
        <v>26</v>
      </c>
      <c r="H615" t="s">
        <v>21</v>
      </c>
      <c r="I615">
        <v>0</v>
      </c>
      <c r="J615">
        <v>10</v>
      </c>
      <c r="K615">
        <v>-10</v>
      </c>
      <c r="L615">
        <v>0</v>
      </c>
      <c r="M615">
        <v>700</v>
      </c>
      <c r="N615">
        <v>-700</v>
      </c>
      <c r="O615">
        <v>70</v>
      </c>
    </row>
    <row r="616" spans="1:15" x14ac:dyDescent="0.3">
      <c r="A616">
        <v>615</v>
      </c>
      <c r="B616" s="1">
        <f>DATE(E616, LOOKUP(D616, {"ene","feb","mar","abr","may","jun","jul","ago","sep","oct","nov","dic"}, {1,2,3,4,5,6,7,8,9,10,11,12}), C616)</f>
        <v>45660</v>
      </c>
      <c r="C616">
        <v>3</v>
      </c>
      <c r="D616" t="s">
        <v>14</v>
      </c>
      <c r="E616">
        <v>2025</v>
      </c>
      <c r="F616" t="s">
        <v>15</v>
      </c>
      <c r="G616" t="s">
        <v>24</v>
      </c>
      <c r="H616" t="s">
        <v>18</v>
      </c>
      <c r="I616">
        <v>6</v>
      </c>
      <c r="J616">
        <v>0</v>
      </c>
      <c r="K616">
        <v>6</v>
      </c>
      <c r="L616">
        <v>7200</v>
      </c>
      <c r="M616">
        <v>0</v>
      </c>
      <c r="N616">
        <v>7200</v>
      </c>
      <c r="O616">
        <v>1200</v>
      </c>
    </row>
    <row r="617" spans="1:15" x14ac:dyDescent="0.3">
      <c r="A617">
        <v>616</v>
      </c>
      <c r="B617" s="1">
        <f>DATE(E617, LOOKUP(D617, {"ene","feb","mar","abr","may","jun","jul","ago","sep","oct","nov","dic"}, {1,2,3,4,5,6,7,8,9,10,11,12}), C617)</f>
        <v>45660</v>
      </c>
      <c r="C617">
        <v>3</v>
      </c>
      <c r="D617" t="s">
        <v>14</v>
      </c>
      <c r="E617">
        <v>2025</v>
      </c>
      <c r="F617" t="s">
        <v>25</v>
      </c>
      <c r="G617" t="s">
        <v>26</v>
      </c>
      <c r="H617" t="s">
        <v>23</v>
      </c>
      <c r="I617">
        <v>0</v>
      </c>
      <c r="J617">
        <v>17</v>
      </c>
      <c r="K617">
        <v>-17</v>
      </c>
      <c r="L617">
        <v>0</v>
      </c>
      <c r="M617">
        <v>6800</v>
      </c>
      <c r="N617">
        <v>-6800</v>
      </c>
      <c r="O617">
        <v>400</v>
      </c>
    </row>
    <row r="618" spans="1:15" x14ac:dyDescent="0.3">
      <c r="A618">
        <v>617</v>
      </c>
      <c r="B618" s="1">
        <f>DATE(E618, LOOKUP(D618, {"ene","feb","mar","abr","may","jun","jul","ago","sep","oct","nov","dic"}, {1,2,3,4,5,6,7,8,9,10,11,12}), C618)</f>
        <v>45660</v>
      </c>
      <c r="C618">
        <v>3</v>
      </c>
      <c r="D618" t="s">
        <v>14</v>
      </c>
      <c r="E618">
        <v>2025</v>
      </c>
      <c r="F618" t="s">
        <v>25</v>
      </c>
      <c r="G618" t="s">
        <v>26</v>
      </c>
      <c r="H618" t="s">
        <v>20</v>
      </c>
      <c r="I618">
        <v>0</v>
      </c>
      <c r="J618">
        <v>15</v>
      </c>
      <c r="K618">
        <v>-15</v>
      </c>
      <c r="L618">
        <v>0</v>
      </c>
      <c r="M618">
        <v>34500</v>
      </c>
      <c r="N618">
        <v>-34500</v>
      </c>
      <c r="O618">
        <v>2300</v>
      </c>
    </row>
    <row r="619" spans="1:15" x14ac:dyDescent="0.3">
      <c r="A619">
        <v>618</v>
      </c>
      <c r="B619" s="1">
        <f>DATE(E619, LOOKUP(D619, {"ene","feb","mar","abr","may","jun","jul","ago","sep","oct","nov","dic"}, {1,2,3,4,5,6,7,8,9,10,11,12}), C619)</f>
        <v>45660</v>
      </c>
      <c r="C619">
        <v>3</v>
      </c>
      <c r="D619" t="s">
        <v>14</v>
      </c>
      <c r="E619">
        <v>2025</v>
      </c>
      <c r="F619" t="s">
        <v>25</v>
      </c>
      <c r="G619" t="s">
        <v>26</v>
      </c>
      <c r="H619" t="s">
        <v>22</v>
      </c>
      <c r="I619">
        <v>0</v>
      </c>
      <c r="J619">
        <v>10</v>
      </c>
      <c r="K619">
        <v>-10</v>
      </c>
      <c r="L619">
        <v>0</v>
      </c>
      <c r="M619">
        <v>4500</v>
      </c>
      <c r="N619">
        <v>-4500</v>
      </c>
      <c r="O619">
        <v>450</v>
      </c>
    </row>
    <row r="620" spans="1:15" x14ac:dyDescent="0.3">
      <c r="A620">
        <v>619</v>
      </c>
      <c r="B620" s="1">
        <f>DATE(E620, LOOKUP(D620, {"ene","feb","mar","abr","may","jun","jul","ago","sep","oct","nov","dic"}, {1,2,3,4,5,6,7,8,9,10,11,12}), C620)</f>
        <v>45660</v>
      </c>
      <c r="C620">
        <v>3</v>
      </c>
      <c r="D620" t="s">
        <v>14</v>
      </c>
      <c r="E620">
        <v>2025</v>
      </c>
      <c r="F620" t="s">
        <v>25</v>
      </c>
      <c r="G620" t="s">
        <v>26</v>
      </c>
      <c r="H620" t="s">
        <v>17</v>
      </c>
      <c r="I620">
        <v>0</v>
      </c>
      <c r="J620">
        <v>17</v>
      </c>
      <c r="K620">
        <v>-17</v>
      </c>
      <c r="L620">
        <v>0</v>
      </c>
      <c r="M620">
        <v>12750</v>
      </c>
      <c r="N620">
        <v>-12750</v>
      </c>
      <c r="O620">
        <v>750</v>
      </c>
    </row>
    <row r="621" spans="1:15" x14ac:dyDescent="0.3">
      <c r="A621">
        <v>620</v>
      </c>
      <c r="B621" s="1">
        <f>DATE(E621, LOOKUP(D621, {"ene","feb","mar","abr","may","jun","jul","ago","sep","oct","nov","dic"}, {1,2,3,4,5,6,7,8,9,10,11,12}), C621)</f>
        <v>45660</v>
      </c>
      <c r="C621">
        <v>3</v>
      </c>
      <c r="D621" t="s">
        <v>14</v>
      </c>
      <c r="E621">
        <v>2025</v>
      </c>
      <c r="F621" t="s">
        <v>25</v>
      </c>
      <c r="G621" t="s">
        <v>26</v>
      </c>
      <c r="H621" t="s">
        <v>19</v>
      </c>
      <c r="I621">
        <v>0</v>
      </c>
      <c r="J621">
        <v>16</v>
      </c>
      <c r="K621">
        <v>-16</v>
      </c>
      <c r="L621">
        <v>0</v>
      </c>
      <c r="M621">
        <v>24000</v>
      </c>
      <c r="N621">
        <v>-24000</v>
      </c>
      <c r="O621">
        <v>1500</v>
      </c>
    </row>
    <row r="622" spans="1:15" x14ac:dyDescent="0.3">
      <c r="A622">
        <v>621</v>
      </c>
      <c r="B622" s="1">
        <f>DATE(E622, LOOKUP(D622, {"ene","feb","mar","abr","may","jun","jul","ago","sep","oct","nov","dic"}, {1,2,3,4,5,6,7,8,9,10,11,12}), C622)</f>
        <v>45660</v>
      </c>
      <c r="C622">
        <v>3</v>
      </c>
      <c r="D622" t="s">
        <v>14</v>
      </c>
      <c r="E622">
        <v>2025</v>
      </c>
      <c r="F622" t="s">
        <v>15</v>
      </c>
      <c r="G622" t="s">
        <v>24</v>
      </c>
      <c r="H622" t="s">
        <v>21</v>
      </c>
      <c r="I622">
        <v>2</v>
      </c>
      <c r="J622">
        <v>0</v>
      </c>
      <c r="K622">
        <v>2</v>
      </c>
      <c r="L622">
        <v>100</v>
      </c>
      <c r="M622">
        <v>0</v>
      </c>
      <c r="N622">
        <v>100</v>
      </c>
      <c r="O622">
        <v>50</v>
      </c>
    </row>
    <row r="623" spans="1:15" x14ac:dyDescent="0.3">
      <c r="A623">
        <v>622</v>
      </c>
      <c r="B623" s="1">
        <f>DATE(E623, LOOKUP(D623, {"ene","feb","mar","abr","may","jun","jul","ago","sep","oct","nov","dic"}, {1,2,3,4,5,6,7,8,9,10,11,12}), C623)</f>
        <v>45660</v>
      </c>
      <c r="C623">
        <v>3</v>
      </c>
      <c r="D623" t="s">
        <v>14</v>
      </c>
      <c r="E623">
        <v>2025</v>
      </c>
      <c r="F623" t="s">
        <v>25</v>
      </c>
      <c r="G623" t="s">
        <v>26</v>
      </c>
      <c r="H623" t="s">
        <v>18</v>
      </c>
      <c r="I623">
        <v>0</v>
      </c>
      <c r="J623">
        <v>3</v>
      </c>
      <c r="K623">
        <v>-3</v>
      </c>
      <c r="L623">
        <v>0</v>
      </c>
      <c r="M623">
        <v>4500</v>
      </c>
      <c r="N623">
        <v>-4500</v>
      </c>
      <c r="O623">
        <v>1500</v>
      </c>
    </row>
    <row r="624" spans="1:15" x14ac:dyDescent="0.3">
      <c r="A624">
        <v>623</v>
      </c>
      <c r="B624" s="1">
        <f>DATE(E624, LOOKUP(D624, {"ene","feb","mar","abr","may","jun","jul","ago","sep","oct","nov","dic"}, {1,2,3,4,5,6,7,8,9,10,11,12}), C624)</f>
        <v>45660</v>
      </c>
      <c r="C624">
        <v>3</v>
      </c>
      <c r="D624" t="s">
        <v>14</v>
      </c>
      <c r="E624">
        <v>2025</v>
      </c>
      <c r="F624" t="s">
        <v>15</v>
      </c>
      <c r="G624" t="s">
        <v>24</v>
      </c>
      <c r="H624" t="s">
        <v>23</v>
      </c>
      <c r="I624">
        <v>6</v>
      </c>
      <c r="J624">
        <v>0</v>
      </c>
      <c r="K624">
        <v>6</v>
      </c>
      <c r="L624">
        <v>1800</v>
      </c>
      <c r="M624">
        <v>0</v>
      </c>
      <c r="N624">
        <v>1800</v>
      </c>
      <c r="O624">
        <v>300</v>
      </c>
    </row>
    <row r="625" spans="1:15" x14ac:dyDescent="0.3">
      <c r="A625">
        <v>624</v>
      </c>
      <c r="B625" s="1">
        <f>DATE(E625, LOOKUP(D625, {"ene","feb","mar","abr","may","jun","jul","ago","sep","oct","nov","dic"}, {1,2,3,4,5,6,7,8,9,10,11,12}), C625)</f>
        <v>45660</v>
      </c>
      <c r="C625">
        <v>3</v>
      </c>
      <c r="D625" t="s">
        <v>14</v>
      </c>
      <c r="E625">
        <v>2025</v>
      </c>
      <c r="F625" t="s">
        <v>15</v>
      </c>
      <c r="G625" t="s">
        <v>24</v>
      </c>
      <c r="H625" t="s">
        <v>20</v>
      </c>
      <c r="I625">
        <v>12</v>
      </c>
      <c r="J625">
        <v>0</v>
      </c>
      <c r="K625">
        <v>12</v>
      </c>
      <c r="L625">
        <v>24000</v>
      </c>
      <c r="M625">
        <v>0</v>
      </c>
      <c r="N625">
        <v>24000</v>
      </c>
      <c r="O625">
        <v>2000</v>
      </c>
    </row>
    <row r="626" spans="1:15" x14ac:dyDescent="0.3">
      <c r="A626">
        <v>625</v>
      </c>
      <c r="B626" s="1">
        <f>DATE(E626, LOOKUP(D626, {"ene","feb","mar","abr","may","jun","jul","ago","sep","oct","nov","dic"}, {1,2,3,4,5,6,7,8,9,10,11,12}), C626)</f>
        <v>45660</v>
      </c>
      <c r="C626">
        <v>3</v>
      </c>
      <c r="D626" t="s">
        <v>14</v>
      </c>
      <c r="E626">
        <v>2025</v>
      </c>
      <c r="F626" t="s">
        <v>15</v>
      </c>
      <c r="G626" t="s">
        <v>24</v>
      </c>
      <c r="H626" t="s">
        <v>22</v>
      </c>
      <c r="I626">
        <v>20</v>
      </c>
      <c r="J626">
        <v>0</v>
      </c>
      <c r="K626">
        <v>20</v>
      </c>
      <c r="L626">
        <v>9600</v>
      </c>
      <c r="M626">
        <v>0</v>
      </c>
      <c r="N626">
        <v>9600</v>
      </c>
      <c r="O626">
        <v>480</v>
      </c>
    </row>
    <row r="627" spans="1:15" x14ac:dyDescent="0.3">
      <c r="A627">
        <v>626</v>
      </c>
      <c r="B627" s="1">
        <f>DATE(E627, LOOKUP(D627, {"ene","feb","mar","abr","may","jun","jul","ago","sep","oct","nov","dic"}, {1,2,3,4,5,6,7,8,9,10,11,12}), C627)</f>
        <v>45660</v>
      </c>
      <c r="C627">
        <v>3</v>
      </c>
      <c r="D627" t="s">
        <v>14</v>
      </c>
      <c r="E627">
        <v>2025</v>
      </c>
      <c r="F627" t="s">
        <v>15</v>
      </c>
      <c r="G627" t="s">
        <v>24</v>
      </c>
      <c r="H627" t="s">
        <v>17</v>
      </c>
      <c r="I627">
        <v>6</v>
      </c>
      <c r="J627">
        <v>0</v>
      </c>
      <c r="K627">
        <v>6</v>
      </c>
      <c r="L627">
        <v>3900</v>
      </c>
      <c r="M627">
        <v>0</v>
      </c>
      <c r="N627">
        <v>3900</v>
      </c>
      <c r="O627">
        <v>650</v>
      </c>
    </row>
    <row r="628" spans="1:15" x14ac:dyDescent="0.3">
      <c r="A628">
        <v>627</v>
      </c>
      <c r="B628" s="1">
        <f>DATE(E628, LOOKUP(D628, {"ene","feb","mar","abr","may","jun","jul","ago","sep","oct","nov","dic"}, {1,2,3,4,5,6,7,8,9,10,11,12}), C628)</f>
        <v>45660</v>
      </c>
      <c r="C628">
        <v>3</v>
      </c>
      <c r="D628" t="s">
        <v>14</v>
      </c>
      <c r="E628">
        <v>2025</v>
      </c>
      <c r="F628" t="s">
        <v>25</v>
      </c>
      <c r="G628" t="s">
        <v>26</v>
      </c>
      <c r="H628" t="s">
        <v>19</v>
      </c>
      <c r="I628">
        <v>0</v>
      </c>
      <c r="J628">
        <v>17</v>
      </c>
      <c r="K628">
        <v>-17</v>
      </c>
      <c r="L628">
        <v>0</v>
      </c>
      <c r="M628">
        <v>25500</v>
      </c>
      <c r="N628">
        <v>-25500</v>
      </c>
      <c r="O628">
        <v>1500</v>
      </c>
    </row>
    <row r="629" spans="1:15" x14ac:dyDescent="0.3">
      <c r="A629">
        <v>628</v>
      </c>
      <c r="B629" s="1">
        <f>DATE(E629, LOOKUP(D629, {"ene","feb","mar","abr","may","jun","jul","ago","sep","oct","nov","dic"}, {1,2,3,4,5,6,7,8,9,10,11,12}), C629)</f>
        <v>45660</v>
      </c>
      <c r="C629">
        <v>3</v>
      </c>
      <c r="D629" t="s">
        <v>14</v>
      </c>
      <c r="E629">
        <v>2025</v>
      </c>
      <c r="F629" t="s">
        <v>15</v>
      </c>
      <c r="G629" t="s">
        <v>24</v>
      </c>
      <c r="H629" t="s">
        <v>21</v>
      </c>
      <c r="I629">
        <v>17</v>
      </c>
      <c r="J629">
        <v>0</v>
      </c>
      <c r="K629">
        <v>17</v>
      </c>
      <c r="L629">
        <v>850</v>
      </c>
      <c r="M629">
        <v>0</v>
      </c>
      <c r="N629">
        <v>850</v>
      </c>
      <c r="O629">
        <v>50</v>
      </c>
    </row>
    <row r="630" spans="1:15" x14ac:dyDescent="0.3">
      <c r="A630">
        <v>629</v>
      </c>
      <c r="B630" s="1">
        <f>DATE(E630, LOOKUP(D630, {"ene","feb","mar","abr","may","jun","jul","ago","sep","oct","nov","dic"}, {1,2,3,4,5,6,7,8,9,10,11,12}), C630)</f>
        <v>45660</v>
      </c>
      <c r="C630">
        <v>3</v>
      </c>
      <c r="D630" t="s">
        <v>14</v>
      </c>
      <c r="E630">
        <v>2025</v>
      </c>
      <c r="F630" t="s">
        <v>25</v>
      </c>
      <c r="G630" t="s">
        <v>26</v>
      </c>
      <c r="H630" t="s">
        <v>18</v>
      </c>
      <c r="I630">
        <v>0</v>
      </c>
      <c r="J630">
        <v>19</v>
      </c>
      <c r="K630">
        <v>-19</v>
      </c>
      <c r="L630">
        <v>0</v>
      </c>
      <c r="M630">
        <v>28500</v>
      </c>
      <c r="N630">
        <v>-28500</v>
      </c>
      <c r="O630">
        <v>1500</v>
      </c>
    </row>
    <row r="631" spans="1:15" x14ac:dyDescent="0.3">
      <c r="A631">
        <v>630</v>
      </c>
      <c r="B631" s="1">
        <f>DATE(E631, LOOKUP(D631, {"ene","feb","mar","abr","may","jun","jul","ago","sep","oct","nov","dic"}, {1,2,3,4,5,6,7,8,9,10,11,12}), C631)</f>
        <v>45660</v>
      </c>
      <c r="C631">
        <v>3</v>
      </c>
      <c r="D631" t="s">
        <v>14</v>
      </c>
      <c r="E631">
        <v>2025</v>
      </c>
      <c r="F631" t="s">
        <v>25</v>
      </c>
      <c r="G631" t="s">
        <v>26</v>
      </c>
      <c r="H631" t="s">
        <v>23</v>
      </c>
      <c r="I631">
        <v>0</v>
      </c>
      <c r="J631">
        <v>5</v>
      </c>
      <c r="K631">
        <v>-5</v>
      </c>
      <c r="L631">
        <v>0</v>
      </c>
      <c r="M631">
        <v>2000</v>
      </c>
      <c r="N631">
        <v>-2000</v>
      </c>
      <c r="O631">
        <v>400</v>
      </c>
    </row>
    <row r="632" spans="1:15" x14ac:dyDescent="0.3">
      <c r="A632">
        <v>631</v>
      </c>
      <c r="B632" s="1">
        <f>DATE(E632, LOOKUP(D632, {"ene","feb","mar","abr","may","jun","jul","ago","sep","oct","nov","dic"}, {1,2,3,4,5,6,7,8,9,10,11,12}), C632)</f>
        <v>45660</v>
      </c>
      <c r="C632">
        <v>3</v>
      </c>
      <c r="D632" t="s">
        <v>14</v>
      </c>
      <c r="E632">
        <v>2025</v>
      </c>
      <c r="F632" t="s">
        <v>25</v>
      </c>
      <c r="G632" t="s">
        <v>26</v>
      </c>
      <c r="H632" t="s">
        <v>20</v>
      </c>
      <c r="I632">
        <v>0</v>
      </c>
      <c r="J632">
        <v>20</v>
      </c>
      <c r="K632">
        <v>-20</v>
      </c>
      <c r="L632">
        <v>0</v>
      </c>
      <c r="M632">
        <v>46000</v>
      </c>
      <c r="N632">
        <v>-46000</v>
      </c>
      <c r="O632">
        <v>2300</v>
      </c>
    </row>
    <row r="633" spans="1:15" x14ac:dyDescent="0.3">
      <c r="A633">
        <v>632</v>
      </c>
      <c r="B633" s="1">
        <f>DATE(E633, LOOKUP(D633, {"ene","feb","mar","abr","may","jun","jul","ago","sep","oct","nov","dic"}, {1,2,3,4,5,6,7,8,9,10,11,12}), C633)</f>
        <v>45660</v>
      </c>
      <c r="C633">
        <v>3</v>
      </c>
      <c r="D633" t="s">
        <v>14</v>
      </c>
      <c r="E633">
        <v>2025</v>
      </c>
      <c r="F633" t="s">
        <v>15</v>
      </c>
      <c r="G633" t="s">
        <v>24</v>
      </c>
      <c r="H633" t="s">
        <v>22</v>
      </c>
      <c r="I633">
        <v>6</v>
      </c>
      <c r="J633">
        <v>0</v>
      </c>
      <c r="K633">
        <v>6</v>
      </c>
      <c r="L633">
        <v>2880</v>
      </c>
      <c r="M633">
        <v>0</v>
      </c>
      <c r="N633">
        <v>2880</v>
      </c>
      <c r="O633">
        <v>480</v>
      </c>
    </row>
    <row r="634" spans="1:15" x14ac:dyDescent="0.3">
      <c r="A634">
        <v>633</v>
      </c>
      <c r="B634" s="1">
        <f>DATE(E634, LOOKUP(D634, {"ene","feb","mar","abr","may","jun","jul","ago","sep","oct","nov","dic"}, {1,2,3,4,5,6,7,8,9,10,11,12}), C634)</f>
        <v>45660</v>
      </c>
      <c r="C634">
        <v>3</v>
      </c>
      <c r="D634" t="s">
        <v>14</v>
      </c>
      <c r="E634">
        <v>2025</v>
      </c>
      <c r="F634" t="s">
        <v>25</v>
      </c>
      <c r="G634" t="s">
        <v>26</v>
      </c>
      <c r="H634" t="s">
        <v>17</v>
      </c>
      <c r="I634">
        <v>0</v>
      </c>
      <c r="J634">
        <v>5</v>
      </c>
      <c r="K634">
        <v>-5</v>
      </c>
      <c r="L634">
        <v>0</v>
      </c>
      <c r="M634">
        <v>3750</v>
      </c>
      <c r="N634">
        <v>-3750</v>
      </c>
      <c r="O634">
        <v>750</v>
      </c>
    </row>
    <row r="635" spans="1:15" x14ac:dyDescent="0.3">
      <c r="A635">
        <v>634</v>
      </c>
      <c r="B635" s="1">
        <f>DATE(E635, LOOKUP(D635, {"ene","feb","mar","abr","may","jun","jul","ago","sep","oct","nov","dic"}, {1,2,3,4,5,6,7,8,9,10,11,12}), C635)</f>
        <v>45660</v>
      </c>
      <c r="C635">
        <v>3</v>
      </c>
      <c r="D635" t="s">
        <v>14</v>
      </c>
      <c r="E635">
        <v>2025</v>
      </c>
      <c r="F635" t="s">
        <v>25</v>
      </c>
      <c r="G635" t="s">
        <v>26</v>
      </c>
      <c r="H635" t="s">
        <v>19</v>
      </c>
      <c r="I635">
        <v>0</v>
      </c>
      <c r="J635">
        <v>17</v>
      </c>
      <c r="K635">
        <v>-17</v>
      </c>
      <c r="L635">
        <v>0</v>
      </c>
      <c r="M635">
        <v>25500</v>
      </c>
      <c r="N635">
        <v>-25500</v>
      </c>
      <c r="O635">
        <v>1500</v>
      </c>
    </row>
    <row r="636" spans="1:15" x14ac:dyDescent="0.3">
      <c r="A636">
        <v>635</v>
      </c>
      <c r="B636" s="1">
        <f>DATE(E636, LOOKUP(D636, {"ene","feb","mar","abr","may","jun","jul","ago","sep","oct","nov","dic"}, {1,2,3,4,5,6,7,8,9,10,11,12}), C636)</f>
        <v>45660</v>
      </c>
      <c r="C636">
        <v>3</v>
      </c>
      <c r="D636" t="s">
        <v>14</v>
      </c>
      <c r="E636">
        <v>2025</v>
      </c>
      <c r="F636" t="s">
        <v>15</v>
      </c>
      <c r="G636" t="s">
        <v>24</v>
      </c>
      <c r="H636" t="s">
        <v>21</v>
      </c>
      <c r="I636">
        <v>6</v>
      </c>
      <c r="J636">
        <v>0</v>
      </c>
      <c r="K636">
        <v>6</v>
      </c>
      <c r="L636">
        <v>300</v>
      </c>
      <c r="M636">
        <v>0</v>
      </c>
      <c r="N636">
        <v>300</v>
      </c>
      <c r="O636">
        <v>50</v>
      </c>
    </row>
    <row r="637" spans="1:15" x14ac:dyDescent="0.3">
      <c r="A637">
        <v>636</v>
      </c>
      <c r="B637" s="1">
        <f>DATE(E637, LOOKUP(D637, {"ene","feb","mar","abr","may","jun","jul","ago","sep","oct","nov","dic"}, {1,2,3,4,5,6,7,8,9,10,11,12}), C637)</f>
        <v>45660</v>
      </c>
      <c r="C637">
        <v>3</v>
      </c>
      <c r="D637" t="s">
        <v>14</v>
      </c>
      <c r="E637">
        <v>2025</v>
      </c>
      <c r="F637" t="s">
        <v>25</v>
      </c>
      <c r="G637" t="s">
        <v>26</v>
      </c>
      <c r="H637" t="s">
        <v>18</v>
      </c>
      <c r="I637">
        <v>0</v>
      </c>
      <c r="J637">
        <v>17</v>
      </c>
      <c r="K637">
        <v>-17</v>
      </c>
      <c r="L637">
        <v>0</v>
      </c>
      <c r="M637">
        <v>25500</v>
      </c>
      <c r="N637">
        <v>-25500</v>
      </c>
      <c r="O637">
        <v>1500</v>
      </c>
    </row>
    <row r="638" spans="1:15" x14ac:dyDescent="0.3">
      <c r="A638">
        <v>637</v>
      </c>
      <c r="B638" s="1">
        <f>DATE(E638, LOOKUP(D638, {"ene","feb","mar","abr","may","jun","jul","ago","sep","oct","nov","dic"}, {1,2,3,4,5,6,7,8,9,10,11,12}), C638)</f>
        <v>45660</v>
      </c>
      <c r="C638">
        <v>3</v>
      </c>
      <c r="D638" t="s">
        <v>14</v>
      </c>
      <c r="E638">
        <v>2025</v>
      </c>
      <c r="F638" t="s">
        <v>25</v>
      </c>
      <c r="G638" t="s">
        <v>26</v>
      </c>
      <c r="H638" t="s">
        <v>23</v>
      </c>
      <c r="I638">
        <v>0</v>
      </c>
      <c r="J638">
        <v>3</v>
      </c>
      <c r="K638">
        <v>-3</v>
      </c>
      <c r="L638">
        <v>0</v>
      </c>
      <c r="M638">
        <v>1200</v>
      </c>
      <c r="N638">
        <v>-1200</v>
      </c>
      <c r="O638">
        <v>400</v>
      </c>
    </row>
    <row r="639" spans="1:15" x14ac:dyDescent="0.3">
      <c r="A639">
        <v>638</v>
      </c>
      <c r="B639" s="1">
        <f>DATE(E639, LOOKUP(D639, {"ene","feb","mar","abr","may","jun","jul","ago","sep","oct","nov","dic"}, {1,2,3,4,5,6,7,8,9,10,11,12}), C639)</f>
        <v>45660</v>
      </c>
      <c r="C639">
        <v>3</v>
      </c>
      <c r="D639" t="s">
        <v>14</v>
      </c>
      <c r="E639">
        <v>2025</v>
      </c>
      <c r="F639" t="s">
        <v>15</v>
      </c>
      <c r="G639" t="s">
        <v>24</v>
      </c>
      <c r="H639" t="s">
        <v>20</v>
      </c>
      <c r="I639">
        <v>6</v>
      </c>
      <c r="J639">
        <v>0</v>
      </c>
      <c r="K639">
        <v>6</v>
      </c>
      <c r="L639">
        <v>12000</v>
      </c>
      <c r="M639">
        <v>0</v>
      </c>
      <c r="N639">
        <v>12000</v>
      </c>
      <c r="O639">
        <v>2000</v>
      </c>
    </row>
    <row r="640" spans="1:15" x14ac:dyDescent="0.3">
      <c r="A640">
        <v>639</v>
      </c>
      <c r="B640" s="1">
        <f>DATE(E640, LOOKUP(D640, {"ene","feb","mar","abr","may","jun","jul","ago","sep","oct","nov","dic"}, {1,2,3,4,5,6,7,8,9,10,11,12}), C640)</f>
        <v>45660</v>
      </c>
      <c r="C640">
        <v>3</v>
      </c>
      <c r="D640" t="s">
        <v>14</v>
      </c>
      <c r="E640">
        <v>2025</v>
      </c>
      <c r="F640" t="s">
        <v>25</v>
      </c>
      <c r="G640" t="s">
        <v>26</v>
      </c>
      <c r="H640" t="s">
        <v>22</v>
      </c>
      <c r="I640">
        <v>0</v>
      </c>
      <c r="J640">
        <v>11</v>
      </c>
      <c r="K640">
        <v>-11</v>
      </c>
      <c r="L640">
        <v>0</v>
      </c>
      <c r="M640">
        <v>4950</v>
      </c>
      <c r="N640">
        <v>-4950</v>
      </c>
      <c r="O640">
        <v>450</v>
      </c>
    </row>
    <row r="641" spans="1:15" x14ac:dyDescent="0.3">
      <c r="A641">
        <v>640</v>
      </c>
      <c r="B641" s="1">
        <f>DATE(E641, LOOKUP(D641, {"ene","feb","mar","abr","may","jun","jul","ago","sep","oct","nov","dic"}, {1,2,3,4,5,6,7,8,9,10,11,12}), C641)</f>
        <v>45660</v>
      </c>
      <c r="C641">
        <v>3</v>
      </c>
      <c r="D641" t="s">
        <v>14</v>
      </c>
      <c r="E641">
        <v>2025</v>
      </c>
      <c r="F641" t="s">
        <v>25</v>
      </c>
      <c r="G641" t="s">
        <v>26</v>
      </c>
      <c r="H641" t="s">
        <v>17</v>
      </c>
      <c r="I641">
        <v>0</v>
      </c>
      <c r="J641">
        <v>16</v>
      </c>
      <c r="K641">
        <v>-16</v>
      </c>
      <c r="L641">
        <v>0</v>
      </c>
      <c r="M641">
        <v>12000</v>
      </c>
      <c r="N641">
        <v>-12000</v>
      </c>
      <c r="O641">
        <v>750</v>
      </c>
    </row>
    <row r="642" spans="1:15" x14ac:dyDescent="0.3">
      <c r="A642">
        <v>641</v>
      </c>
      <c r="B642" s="1">
        <f>DATE(E642, LOOKUP(D642, {"ene","feb","mar","abr","may","jun","jul","ago","sep","oct","nov","dic"}, {1,2,3,4,5,6,7,8,9,10,11,12}), C642)</f>
        <v>45660</v>
      </c>
      <c r="C642">
        <v>3</v>
      </c>
      <c r="D642" t="s">
        <v>14</v>
      </c>
      <c r="E642">
        <v>2025</v>
      </c>
      <c r="F642" t="s">
        <v>15</v>
      </c>
      <c r="G642" t="s">
        <v>24</v>
      </c>
      <c r="H642" t="s">
        <v>19</v>
      </c>
      <c r="I642">
        <v>6</v>
      </c>
      <c r="J642">
        <v>0</v>
      </c>
      <c r="K642">
        <v>6</v>
      </c>
      <c r="L642">
        <v>7200</v>
      </c>
      <c r="M642">
        <v>0</v>
      </c>
      <c r="N642">
        <v>7200</v>
      </c>
      <c r="O642">
        <v>1200</v>
      </c>
    </row>
    <row r="643" spans="1:15" x14ac:dyDescent="0.3">
      <c r="A643">
        <v>642</v>
      </c>
      <c r="B643" s="1">
        <f>DATE(E643, LOOKUP(D643, {"ene","feb","mar","abr","may","jun","jul","ago","sep","oct","nov","dic"}, {1,2,3,4,5,6,7,8,9,10,11,12}), C643)</f>
        <v>45660</v>
      </c>
      <c r="C643">
        <v>3</v>
      </c>
      <c r="D643" t="s">
        <v>14</v>
      </c>
      <c r="E643">
        <v>2025</v>
      </c>
      <c r="F643" t="s">
        <v>15</v>
      </c>
      <c r="G643" t="s">
        <v>24</v>
      </c>
      <c r="H643" t="s">
        <v>21</v>
      </c>
      <c r="I643">
        <v>19</v>
      </c>
      <c r="J643">
        <v>0</v>
      </c>
      <c r="K643">
        <v>19</v>
      </c>
      <c r="L643">
        <v>950</v>
      </c>
      <c r="M643">
        <v>0</v>
      </c>
      <c r="N643">
        <v>950</v>
      </c>
      <c r="O643">
        <v>50</v>
      </c>
    </row>
    <row r="644" spans="1:15" x14ac:dyDescent="0.3">
      <c r="A644">
        <v>643</v>
      </c>
      <c r="B644" s="1">
        <f>DATE(E644, LOOKUP(D644, {"ene","feb","mar","abr","may","jun","jul","ago","sep","oct","nov","dic"}, {1,2,3,4,5,6,7,8,9,10,11,12}), C644)</f>
        <v>45660</v>
      </c>
      <c r="C644">
        <v>3</v>
      </c>
      <c r="D644" t="s">
        <v>14</v>
      </c>
      <c r="E644">
        <v>2025</v>
      </c>
      <c r="F644" t="s">
        <v>15</v>
      </c>
      <c r="G644" t="s">
        <v>24</v>
      </c>
      <c r="H644" t="s">
        <v>18</v>
      </c>
      <c r="I644">
        <v>14</v>
      </c>
      <c r="J644">
        <v>0</v>
      </c>
      <c r="K644">
        <v>14</v>
      </c>
      <c r="L644">
        <v>16800</v>
      </c>
      <c r="M644">
        <v>0</v>
      </c>
      <c r="N644">
        <v>16800</v>
      </c>
      <c r="O644">
        <v>1200</v>
      </c>
    </row>
    <row r="645" spans="1:15" x14ac:dyDescent="0.3">
      <c r="A645">
        <v>644</v>
      </c>
      <c r="B645" s="1">
        <f>DATE(E645, LOOKUP(D645, {"ene","feb","mar","abr","may","jun","jul","ago","sep","oct","nov","dic"}, {1,2,3,4,5,6,7,8,9,10,11,12}), C645)</f>
        <v>45660</v>
      </c>
      <c r="C645">
        <v>3</v>
      </c>
      <c r="D645" t="s">
        <v>14</v>
      </c>
      <c r="E645">
        <v>2025</v>
      </c>
      <c r="F645" t="s">
        <v>15</v>
      </c>
      <c r="G645" t="s">
        <v>24</v>
      </c>
      <c r="H645" t="s">
        <v>23</v>
      </c>
      <c r="I645">
        <v>5</v>
      </c>
      <c r="J645">
        <v>0</v>
      </c>
      <c r="K645">
        <v>5</v>
      </c>
      <c r="L645">
        <v>1500</v>
      </c>
      <c r="M645">
        <v>0</v>
      </c>
      <c r="N645">
        <v>1500</v>
      </c>
      <c r="O645">
        <v>300</v>
      </c>
    </row>
    <row r="646" spans="1:15" x14ac:dyDescent="0.3">
      <c r="A646">
        <v>645</v>
      </c>
      <c r="B646" s="1">
        <f>DATE(E646, LOOKUP(D646, {"ene","feb","mar","abr","may","jun","jul","ago","sep","oct","nov","dic"}, {1,2,3,4,5,6,7,8,9,10,11,12}), C646)</f>
        <v>45660</v>
      </c>
      <c r="C646">
        <v>3</v>
      </c>
      <c r="D646" t="s">
        <v>14</v>
      </c>
      <c r="E646">
        <v>2025</v>
      </c>
      <c r="F646" t="s">
        <v>15</v>
      </c>
      <c r="G646" t="s">
        <v>24</v>
      </c>
      <c r="H646" t="s">
        <v>20</v>
      </c>
      <c r="I646">
        <v>6</v>
      </c>
      <c r="J646">
        <v>0</v>
      </c>
      <c r="K646">
        <v>6</v>
      </c>
      <c r="L646">
        <v>12000</v>
      </c>
      <c r="M646">
        <v>0</v>
      </c>
      <c r="N646">
        <v>12000</v>
      </c>
      <c r="O646">
        <v>2000</v>
      </c>
    </row>
    <row r="647" spans="1:15" x14ac:dyDescent="0.3">
      <c r="A647">
        <v>646</v>
      </c>
      <c r="B647" s="1">
        <f>DATE(E647, LOOKUP(D647, {"ene","feb","mar","abr","may","jun","jul","ago","sep","oct","nov","dic"}, {1,2,3,4,5,6,7,8,9,10,11,12}), C647)</f>
        <v>45660</v>
      </c>
      <c r="C647">
        <v>3</v>
      </c>
      <c r="D647" t="s">
        <v>14</v>
      </c>
      <c r="E647">
        <v>2025</v>
      </c>
      <c r="F647" t="s">
        <v>15</v>
      </c>
      <c r="G647" t="s">
        <v>24</v>
      </c>
      <c r="H647" t="s">
        <v>22</v>
      </c>
      <c r="I647">
        <v>19</v>
      </c>
      <c r="J647">
        <v>0</v>
      </c>
      <c r="K647">
        <v>19</v>
      </c>
      <c r="L647">
        <v>9120</v>
      </c>
      <c r="M647">
        <v>0</v>
      </c>
      <c r="N647">
        <v>9120</v>
      </c>
      <c r="O647">
        <v>480</v>
      </c>
    </row>
    <row r="648" spans="1:15" x14ac:dyDescent="0.3">
      <c r="A648">
        <v>647</v>
      </c>
      <c r="B648" s="1">
        <f>DATE(E648, LOOKUP(D648, {"ene","feb","mar","abr","may","jun","jul","ago","sep","oct","nov","dic"}, {1,2,3,4,5,6,7,8,9,10,11,12}), C648)</f>
        <v>45660</v>
      </c>
      <c r="C648">
        <v>3</v>
      </c>
      <c r="D648" t="s">
        <v>14</v>
      </c>
      <c r="E648">
        <v>2025</v>
      </c>
      <c r="F648" t="s">
        <v>15</v>
      </c>
      <c r="G648" t="s">
        <v>24</v>
      </c>
      <c r="H648" t="s">
        <v>17</v>
      </c>
      <c r="I648">
        <v>15</v>
      </c>
      <c r="J648">
        <v>0</v>
      </c>
      <c r="K648">
        <v>15</v>
      </c>
      <c r="L648">
        <v>9750</v>
      </c>
      <c r="M648">
        <v>0</v>
      </c>
      <c r="N648">
        <v>9750</v>
      </c>
      <c r="O648">
        <v>650</v>
      </c>
    </row>
    <row r="649" spans="1:15" x14ac:dyDescent="0.3">
      <c r="A649">
        <v>648</v>
      </c>
      <c r="B649" s="1">
        <f>DATE(E649, LOOKUP(D649, {"ene","feb","mar","abr","may","jun","jul","ago","sep","oct","nov","dic"}, {1,2,3,4,5,6,7,8,9,10,11,12}), C649)</f>
        <v>45660</v>
      </c>
      <c r="C649">
        <v>3</v>
      </c>
      <c r="D649" t="s">
        <v>14</v>
      </c>
      <c r="E649">
        <v>2025</v>
      </c>
      <c r="F649" t="s">
        <v>25</v>
      </c>
      <c r="G649" t="s">
        <v>26</v>
      </c>
      <c r="H649" t="s">
        <v>19</v>
      </c>
      <c r="I649">
        <v>0</v>
      </c>
      <c r="J649">
        <v>5</v>
      </c>
      <c r="K649">
        <v>-5</v>
      </c>
      <c r="L649">
        <v>0</v>
      </c>
      <c r="M649">
        <v>7500</v>
      </c>
      <c r="N649">
        <v>-7500</v>
      </c>
      <c r="O649">
        <v>1500</v>
      </c>
    </row>
    <row r="650" spans="1:15" x14ac:dyDescent="0.3">
      <c r="A650">
        <v>649</v>
      </c>
      <c r="B650" s="1">
        <f>DATE(E650, LOOKUP(D650, {"ene","feb","mar","abr","may","jun","jul","ago","sep","oct","nov","dic"}, {1,2,3,4,5,6,7,8,9,10,11,12}), C650)</f>
        <v>45660</v>
      </c>
      <c r="C650">
        <v>3</v>
      </c>
      <c r="D650" t="s">
        <v>14</v>
      </c>
      <c r="E650">
        <v>2025</v>
      </c>
      <c r="F650" t="s">
        <v>15</v>
      </c>
      <c r="G650" t="s">
        <v>24</v>
      </c>
      <c r="H650" t="s">
        <v>21</v>
      </c>
      <c r="I650">
        <v>13</v>
      </c>
      <c r="J650">
        <v>0</v>
      </c>
      <c r="K650">
        <v>13</v>
      </c>
      <c r="L650">
        <v>650</v>
      </c>
      <c r="M650">
        <v>0</v>
      </c>
      <c r="N650">
        <v>650</v>
      </c>
      <c r="O650">
        <v>50</v>
      </c>
    </row>
    <row r="651" spans="1:15" x14ac:dyDescent="0.3">
      <c r="A651">
        <v>650</v>
      </c>
      <c r="B651" s="1">
        <f>DATE(E651, LOOKUP(D651, {"ene","feb","mar","abr","may","jun","jul","ago","sep","oct","nov","dic"}, {1,2,3,4,5,6,7,8,9,10,11,12}), C651)</f>
        <v>45660</v>
      </c>
      <c r="C651">
        <v>3</v>
      </c>
      <c r="D651" t="s">
        <v>14</v>
      </c>
      <c r="E651">
        <v>2025</v>
      </c>
      <c r="F651" t="s">
        <v>25</v>
      </c>
      <c r="G651" t="s">
        <v>26</v>
      </c>
      <c r="H651" t="s">
        <v>18</v>
      </c>
      <c r="I651">
        <v>0</v>
      </c>
      <c r="J651">
        <v>17</v>
      </c>
      <c r="K651">
        <v>-17</v>
      </c>
      <c r="L651">
        <v>0</v>
      </c>
      <c r="M651">
        <v>25500</v>
      </c>
      <c r="N651">
        <v>-25500</v>
      </c>
      <c r="O651">
        <v>1500</v>
      </c>
    </row>
    <row r="652" spans="1:15" x14ac:dyDescent="0.3">
      <c r="A652">
        <v>651</v>
      </c>
      <c r="B652" s="1">
        <f>DATE(E652, LOOKUP(D652, {"ene","feb","mar","abr","may","jun","jul","ago","sep","oct","nov","dic"}, {1,2,3,4,5,6,7,8,9,10,11,12}), C652)</f>
        <v>45660</v>
      </c>
      <c r="C652">
        <v>3</v>
      </c>
      <c r="D652" t="s">
        <v>14</v>
      </c>
      <c r="E652">
        <v>2025</v>
      </c>
      <c r="F652" t="s">
        <v>25</v>
      </c>
      <c r="G652" t="s">
        <v>26</v>
      </c>
      <c r="H652" t="s">
        <v>23</v>
      </c>
      <c r="I652">
        <v>0</v>
      </c>
      <c r="J652">
        <v>17</v>
      </c>
      <c r="K652">
        <v>-17</v>
      </c>
      <c r="L652">
        <v>0</v>
      </c>
      <c r="M652">
        <v>6800</v>
      </c>
      <c r="N652">
        <v>-6800</v>
      </c>
      <c r="O652">
        <v>400</v>
      </c>
    </row>
    <row r="653" spans="1:15" x14ac:dyDescent="0.3">
      <c r="A653">
        <v>652</v>
      </c>
      <c r="B653" s="1">
        <f>DATE(E653, LOOKUP(D653, {"ene","feb","mar","abr","may","jun","jul","ago","sep","oct","nov","dic"}, {1,2,3,4,5,6,7,8,9,10,11,12}), C653)</f>
        <v>45660</v>
      </c>
      <c r="C653">
        <v>3</v>
      </c>
      <c r="D653" t="s">
        <v>14</v>
      </c>
      <c r="E653">
        <v>2025</v>
      </c>
      <c r="F653" t="s">
        <v>15</v>
      </c>
      <c r="G653" t="s">
        <v>24</v>
      </c>
      <c r="H653" t="s">
        <v>20</v>
      </c>
      <c r="I653">
        <v>16</v>
      </c>
      <c r="J653">
        <v>0</v>
      </c>
      <c r="K653">
        <v>16</v>
      </c>
      <c r="L653">
        <v>32000</v>
      </c>
      <c r="M653">
        <v>0</v>
      </c>
      <c r="N653">
        <v>32000</v>
      </c>
      <c r="O653">
        <v>2000</v>
      </c>
    </row>
    <row r="654" spans="1:15" x14ac:dyDescent="0.3">
      <c r="A654">
        <v>653</v>
      </c>
      <c r="B654" s="1">
        <f>DATE(E654, LOOKUP(D654, {"ene","feb","mar","abr","may","jun","jul","ago","sep","oct","nov","dic"}, {1,2,3,4,5,6,7,8,9,10,11,12}), C654)</f>
        <v>45660</v>
      </c>
      <c r="C654">
        <v>3</v>
      </c>
      <c r="D654" t="s">
        <v>14</v>
      </c>
      <c r="E654">
        <v>2025</v>
      </c>
      <c r="F654" t="s">
        <v>25</v>
      </c>
      <c r="G654" t="s">
        <v>26</v>
      </c>
      <c r="H654" t="s">
        <v>22</v>
      </c>
      <c r="I654">
        <v>0</v>
      </c>
      <c r="J654">
        <v>4</v>
      </c>
      <c r="K654">
        <v>-4</v>
      </c>
      <c r="L654">
        <v>0</v>
      </c>
      <c r="M654">
        <v>1800</v>
      </c>
      <c r="N654">
        <v>-1800</v>
      </c>
      <c r="O654">
        <v>450</v>
      </c>
    </row>
    <row r="655" spans="1:15" x14ac:dyDescent="0.3">
      <c r="A655">
        <v>654</v>
      </c>
      <c r="B655" s="1">
        <f>DATE(E655, LOOKUP(D655, {"ene","feb","mar","abr","may","jun","jul","ago","sep","oct","nov","dic"}, {1,2,3,4,5,6,7,8,9,10,11,12}), C655)</f>
        <v>45660</v>
      </c>
      <c r="C655">
        <v>3</v>
      </c>
      <c r="D655" t="s">
        <v>14</v>
      </c>
      <c r="E655">
        <v>2025</v>
      </c>
      <c r="F655" t="s">
        <v>15</v>
      </c>
      <c r="G655" t="s">
        <v>24</v>
      </c>
      <c r="H655" t="s">
        <v>17</v>
      </c>
      <c r="I655">
        <v>6</v>
      </c>
      <c r="J655">
        <v>0</v>
      </c>
      <c r="K655">
        <v>6</v>
      </c>
      <c r="L655">
        <v>3900</v>
      </c>
      <c r="M655">
        <v>0</v>
      </c>
      <c r="N655">
        <v>3900</v>
      </c>
      <c r="O655">
        <v>650</v>
      </c>
    </row>
    <row r="656" spans="1:15" x14ac:dyDescent="0.3">
      <c r="A656">
        <v>655</v>
      </c>
      <c r="B656" s="1">
        <f>DATE(E656, LOOKUP(D656, {"ene","feb","mar","abr","may","jun","jul","ago","sep","oct","nov","dic"}, {1,2,3,4,5,6,7,8,9,10,11,12}), C656)</f>
        <v>45660</v>
      </c>
      <c r="C656">
        <v>3</v>
      </c>
      <c r="D656" t="s">
        <v>14</v>
      </c>
      <c r="E656">
        <v>2025</v>
      </c>
      <c r="F656" t="s">
        <v>25</v>
      </c>
      <c r="G656" t="s">
        <v>26</v>
      </c>
      <c r="H656" t="s">
        <v>19</v>
      </c>
      <c r="I656">
        <v>0</v>
      </c>
      <c r="J656">
        <v>1</v>
      </c>
      <c r="K656">
        <v>-1</v>
      </c>
      <c r="L656">
        <v>0</v>
      </c>
      <c r="M656">
        <v>1500</v>
      </c>
      <c r="N656">
        <v>-1500</v>
      </c>
      <c r="O656">
        <v>1500</v>
      </c>
    </row>
    <row r="657" spans="1:15" x14ac:dyDescent="0.3">
      <c r="A657">
        <v>656</v>
      </c>
      <c r="B657" s="1">
        <f>DATE(E657, LOOKUP(D657, {"ene","feb","mar","abr","may","jun","jul","ago","sep","oct","nov","dic"}, {1,2,3,4,5,6,7,8,9,10,11,12}), C657)</f>
        <v>45660</v>
      </c>
      <c r="C657">
        <v>3</v>
      </c>
      <c r="D657" t="s">
        <v>14</v>
      </c>
      <c r="E657">
        <v>2025</v>
      </c>
      <c r="F657" t="s">
        <v>25</v>
      </c>
      <c r="G657" t="s">
        <v>26</v>
      </c>
      <c r="H657" t="s">
        <v>21</v>
      </c>
      <c r="I657">
        <v>0</v>
      </c>
      <c r="J657">
        <v>3</v>
      </c>
      <c r="K657">
        <v>-3</v>
      </c>
      <c r="L657">
        <v>0</v>
      </c>
      <c r="M657">
        <v>210</v>
      </c>
      <c r="N657">
        <v>-210</v>
      </c>
      <c r="O657">
        <v>70</v>
      </c>
    </row>
    <row r="658" spans="1:15" x14ac:dyDescent="0.3">
      <c r="A658">
        <v>657</v>
      </c>
      <c r="B658" s="1">
        <f>DATE(E658, LOOKUP(D658, {"ene","feb","mar","abr","may","jun","jul","ago","sep","oct","nov","dic"}, {1,2,3,4,5,6,7,8,9,10,11,12}), C658)</f>
        <v>45660</v>
      </c>
      <c r="C658">
        <v>3</v>
      </c>
      <c r="D658" t="s">
        <v>14</v>
      </c>
      <c r="E658">
        <v>2025</v>
      </c>
      <c r="F658" t="s">
        <v>15</v>
      </c>
      <c r="G658" t="s">
        <v>24</v>
      </c>
      <c r="H658" t="s">
        <v>18</v>
      </c>
      <c r="I658">
        <v>16</v>
      </c>
      <c r="J658">
        <v>0</v>
      </c>
      <c r="K658">
        <v>16</v>
      </c>
      <c r="L658">
        <v>19200</v>
      </c>
      <c r="M658">
        <v>0</v>
      </c>
      <c r="N658">
        <v>19200</v>
      </c>
      <c r="O658">
        <v>1200</v>
      </c>
    </row>
    <row r="659" spans="1:15" x14ac:dyDescent="0.3">
      <c r="A659">
        <v>658</v>
      </c>
      <c r="B659" s="1">
        <f>DATE(E659, LOOKUP(D659, {"ene","feb","mar","abr","may","jun","jul","ago","sep","oct","nov","dic"}, {1,2,3,4,5,6,7,8,9,10,11,12}), C659)</f>
        <v>45660</v>
      </c>
      <c r="C659">
        <v>3</v>
      </c>
      <c r="D659" t="s">
        <v>14</v>
      </c>
      <c r="E659">
        <v>2025</v>
      </c>
      <c r="F659" t="s">
        <v>25</v>
      </c>
      <c r="G659" t="s">
        <v>26</v>
      </c>
      <c r="H659" t="s">
        <v>23</v>
      </c>
      <c r="I659">
        <v>0</v>
      </c>
      <c r="J659">
        <v>10</v>
      </c>
      <c r="K659">
        <v>-10</v>
      </c>
      <c r="L659">
        <v>0</v>
      </c>
      <c r="M659">
        <v>4000</v>
      </c>
      <c r="N659">
        <v>-4000</v>
      </c>
      <c r="O659">
        <v>400</v>
      </c>
    </row>
    <row r="660" spans="1:15" x14ac:dyDescent="0.3">
      <c r="A660">
        <v>659</v>
      </c>
      <c r="B660" s="1">
        <f>DATE(E660, LOOKUP(D660, {"ene","feb","mar","abr","may","jun","jul","ago","sep","oct","nov","dic"}, {1,2,3,4,5,6,7,8,9,10,11,12}), C660)</f>
        <v>45660</v>
      </c>
      <c r="C660">
        <v>3</v>
      </c>
      <c r="D660" t="s">
        <v>14</v>
      </c>
      <c r="E660">
        <v>2025</v>
      </c>
      <c r="F660" t="s">
        <v>25</v>
      </c>
      <c r="G660" t="s">
        <v>26</v>
      </c>
      <c r="H660" t="s">
        <v>20</v>
      </c>
      <c r="I660">
        <v>0</v>
      </c>
      <c r="J660">
        <v>5</v>
      </c>
      <c r="K660">
        <v>-5</v>
      </c>
      <c r="L660">
        <v>0</v>
      </c>
      <c r="M660">
        <v>11500</v>
      </c>
      <c r="N660">
        <v>-11500</v>
      </c>
      <c r="O660">
        <v>2300</v>
      </c>
    </row>
    <row r="661" spans="1:15" x14ac:dyDescent="0.3">
      <c r="A661">
        <v>660</v>
      </c>
      <c r="B661" s="1">
        <f>DATE(E661, LOOKUP(D661, {"ene","feb","mar","abr","may","jun","jul","ago","sep","oct","nov","dic"}, {1,2,3,4,5,6,7,8,9,10,11,12}), C661)</f>
        <v>45660</v>
      </c>
      <c r="C661">
        <v>3</v>
      </c>
      <c r="D661" t="s">
        <v>14</v>
      </c>
      <c r="E661">
        <v>2025</v>
      </c>
      <c r="F661" t="s">
        <v>15</v>
      </c>
      <c r="G661" t="s">
        <v>24</v>
      </c>
      <c r="H661" t="s">
        <v>22</v>
      </c>
      <c r="I661">
        <v>6</v>
      </c>
      <c r="J661">
        <v>0</v>
      </c>
      <c r="K661">
        <v>6</v>
      </c>
      <c r="L661">
        <v>2880</v>
      </c>
      <c r="M661">
        <v>0</v>
      </c>
      <c r="N661">
        <v>2880</v>
      </c>
      <c r="O661">
        <v>480</v>
      </c>
    </row>
    <row r="662" spans="1:15" x14ac:dyDescent="0.3">
      <c r="A662">
        <v>661</v>
      </c>
      <c r="B662" s="1">
        <f>DATE(E662, LOOKUP(D662, {"ene","feb","mar","abr","may","jun","jul","ago","sep","oct","nov","dic"}, {1,2,3,4,5,6,7,8,9,10,11,12}), C662)</f>
        <v>45660</v>
      </c>
      <c r="C662">
        <v>3</v>
      </c>
      <c r="D662" t="s">
        <v>14</v>
      </c>
      <c r="E662">
        <v>2025</v>
      </c>
      <c r="F662" t="s">
        <v>15</v>
      </c>
      <c r="G662" t="s">
        <v>24</v>
      </c>
      <c r="H662" t="s">
        <v>17</v>
      </c>
      <c r="I662">
        <v>18</v>
      </c>
      <c r="J662">
        <v>0</v>
      </c>
      <c r="K662">
        <v>18</v>
      </c>
      <c r="L662">
        <v>11700</v>
      </c>
      <c r="M662">
        <v>0</v>
      </c>
      <c r="N662">
        <v>11700</v>
      </c>
      <c r="O662">
        <v>650</v>
      </c>
    </row>
    <row r="663" spans="1:15" x14ac:dyDescent="0.3">
      <c r="A663">
        <v>662</v>
      </c>
      <c r="B663" s="1">
        <f>DATE(E663, LOOKUP(D663, {"ene","feb","mar","abr","may","jun","jul","ago","sep","oct","nov","dic"}, {1,2,3,4,5,6,7,8,9,10,11,12}), C663)</f>
        <v>45660</v>
      </c>
      <c r="C663">
        <v>3</v>
      </c>
      <c r="D663" t="s">
        <v>14</v>
      </c>
      <c r="E663">
        <v>2025</v>
      </c>
      <c r="F663" t="s">
        <v>15</v>
      </c>
      <c r="G663" t="s">
        <v>24</v>
      </c>
      <c r="H663" t="s">
        <v>19</v>
      </c>
      <c r="I663">
        <v>15</v>
      </c>
      <c r="J663">
        <v>0</v>
      </c>
      <c r="K663">
        <v>15</v>
      </c>
      <c r="L663">
        <v>18000</v>
      </c>
      <c r="M663">
        <v>0</v>
      </c>
      <c r="N663">
        <v>18000</v>
      </c>
      <c r="O663">
        <v>1200</v>
      </c>
    </row>
    <row r="664" spans="1:15" x14ac:dyDescent="0.3">
      <c r="A664">
        <v>663</v>
      </c>
      <c r="B664" s="1">
        <f>DATE(E664, LOOKUP(D664, {"ene","feb","mar","abr","may","jun","jul","ago","sep","oct","nov","dic"}, {1,2,3,4,5,6,7,8,9,10,11,12}), C664)</f>
        <v>45660</v>
      </c>
      <c r="C664">
        <v>3</v>
      </c>
      <c r="D664" t="s">
        <v>14</v>
      </c>
      <c r="E664">
        <v>2025</v>
      </c>
      <c r="F664" t="s">
        <v>25</v>
      </c>
      <c r="G664" t="s">
        <v>26</v>
      </c>
      <c r="H664" t="s">
        <v>21</v>
      </c>
      <c r="I664">
        <v>0</v>
      </c>
      <c r="J664">
        <v>15</v>
      </c>
      <c r="K664">
        <v>-15</v>
      </c>
      <c r="L664">
        <v>0</v>
      </c>
      <c r="M664">
        <v>1050</v>
      </c>
      <c r="N664">
        <v>-1050</v>
      </c>
      <c r="O664">
        <v>70</v>
      </c>
    </row>
    <row r="665" spans="1:15" x14ac:dyDescent="0.3">
      <c r="A665">
        <v>664</v>
      </c>
      <c r="B665" s="1">
        <f>DATE(E665, LOOKUP(D665, {"ene","feb","mar","abr","may","jun","jul","ago","sep","oct","nov","dic"}, {1,2,3,4,5,6,7,8,9,10,11,12}), C665)</f>
        <v>45660</v>
      </c>
      <c r="C665">
        <v>3</v>
      </c>
      <c r="D665" t="s">
        <v>14</v>
      </c>
      <c r="E665">
        <v>2025</v>
      </c>
      <c r="F665" t="s">
        <v>25</v>
      </c>
      <c r="G665" t="s">
        <v>26</v>
      </c>
      <c r="H665" t="s">
        <v>18</v>
      </c>
      <c r="I665">
        <v>0</v>
      </c>
      <c r="J665">
        <v>1</v>
      </c>
      <c r="K665">
        <v>-1</v>
      </c>
      <c r="L665">
        <v>0</v>
      </c>
      <c r="M665">
        <v>1500</v>
      </c>
      <c r="N665">
        <v>-1500</v>
      </c>
      <c r="O665">
        <v>1500</v>
      </c>
    </row>
    <row r="666" spans="1:15" x14ac:dyDescent="0.3">
      <c r="A666">
        <v>665</v>
      </c>
      <c r="B666" s="1">
        <f>DATE(E666, LOOKUP(D666, {"ene","feb","mar","abr","may","jun","jul","ago","sep","oct","nov","dic"}, {1,2,3,4,5,6,7,8,9,10,11,12}), C666)</f>
        <v>45660</v>
      </c>
      <c r="C666">
        <v>3</v>
      </c>
      <c r="D666" t="s">
        <v>14</v>
      </c>
      <c r="E666">
        <v>2025</v>
      </c>
      <c r="F666" t="s">
        <v>25</v>
      </c>
      <c r="G666" t="s">
        <v>26</v>
      </c>
      <c r="H666" t="s">
        <v>23</v>
      </c>
      <c r="I666">
        <v>0</v>
      </c>
      <c r="J666">
        <v>10</v>
      </c>
      <c r="K666">
        <v>-10</v>
      </c>
      <c r="L666">
        <v>0</v>
      </c>
      <c r="M666">
        <v>4000</v>
      </c>
      <c r="N666">
        <v>-4000</v>
      </c>
      <c r="O666">
        <v>400</v>
      </c>
    </row>
    <row r="667" spans="1:15" x14ac:dyDescent="0.3">
      <c r="A667">
        <v>666</v>
      </c>
      <c r="B667" s="1">
        <f>DATE(E667, LOOKUP(D667, {"ene","feb","mar","abr","may","jun","jul","ago","sep","oct","nov","dic"}, {1,2,3,4,5,6,7,8,9,10,11,12}), C667)</f>
        <v>45660</v>
      </c>
      <c r="C667">
        <v>3</v>
      </c>
      <c r="D667" t="s">
        <v>14</v>
      </c>
      <c r="E667">
        <v>2025</v>
      </c>
      <c r="F667" t="s">
        <v>25</v>
      </c>
      <c r="G667" t="s">
        <v>26</v>
      </c>
      <c r="H667" t="s">
        <v>20</v>
      </c>
      <c r="I667">
        <v>0</v>
      </c>
      <c r="J667">
        <v>10</v>
      </c>
      <c r="K667">
        <v>-10</v>
      </c>
      <c r="L667">
        <v>0</v>
      </c>
      <c r="M667">
        <v>23000</v>
      </c>
      <c r="N667">
        <v>-23000</v>
      </c>
      <c r="O667">
        <v>2300</v>
      </c>
    </row>
    <row r="668" spans="1:15" x14ac:dyDescent="0.3">
      <c r="A668">
        <v>667</v>
      </c>
      <c r="B668" s="1">
        <f>DATE(E668, LOOKUP(D668, {"ene","feb","mar","abr","may","jun","jul","ago","sep","oct","nov","dic"}, {1,2,3,4,5,6,7,8,9,10,11,12}), C668)</f>
        <v>45660</v>
      </c>
      <c r="C668">
        <v>3</v>
      </c>
      <c r="D668" t="s">
        <v>14</v>
      </c>
      <c r="E668">
        <v>2025</v>
      </c>
      <c r="F668" t="s">
        <v>25</v>
      </c>
      <c r="G668" t="s">
        <v>26</v>
      </c>
      <c r="H668" t="s">
        <v>22</v>
      </c>
      <c r="I668">
        <v>0</v>
      </c>
      <c r="J668">
        <v>12</v>
      </c>
      <c r="K668">
        <v>-12</v>
      </c>
      <c r="L668">
        <v>0</v>
      </c>
      <c r="M668">
        <v>5400</v>
      </c>
      <c r="N668">
        <v>-5400</v>
      </c>
      <c r="O668">
        <v>450</v>
      </c>
    </row>
    <row r="669" spans="1:15" x14ac:dyDescent="0.3">
      <c r="A669">
        <v>668</v>
      </c>
      <c r="B669" s="1">
        <f>DATE(E669, LOOKUP(D669, {"ene","feb","mar","abr","may","jun","jul","ago","sep","oct","nov","dic"}, {1,2,3,4,5,6,7,8,9,10,11,12}), C669)</f>
        <v>45660</v>
      </c>
      <c r="C669">
        <v>3</v>
      </c>
      <c r="D669" t="s">
        <v>14</v>
      </c>
      <c r="E669">
        <v>2025</v>
      </c>
      <c r="F669" t="s">
        <v>25</v>
      </c>
      <c r="G669" t="s">
        <v>26</v>
      </c>
      <c r="H669" t="s">
        <v>17</v>
      </c>
      <c r="I669">
        <v>0</v>
      </c>
      <c r="J669">
        <v>15</v>
      </c>
      <c r="K669">
        <v>-15</v>
      </c>
      <c r="L669">
        <v>0</v>
      </c>
      <c r="M669">
        <v>11250</v>
      </c>
      <c r="N669">
        <v>-11250</v>
      </c>
      <c r="O669">
        <v>750</v>
      </c>
    </row>
    <row r="670" spans="1:15" x14ac:dyDescent="0.3">
      <c r="A670">
        <v>669</v>
      </c>
      <c r="B670" s="1">
        <f>DATE(E670, LOOKUP(D670, {"ene","feb","mar","abr","may","jun","jul","ago","sep","oct","nov","dic"}, {1,2,3,4,5,6,7,8,9,10,11,12}), C670)</f>
        <v>45660</v>
      </c>
      <c r="C670">
        <v>3</v>
      </c>
      <c r="D670" t="s">
        <v>14</v>
      </c>
      <c r="E670">
        <v>2025</v>
      </c>
      <c r="F670" t="s">
        <v>25</v>
      </c>
      <c r="G670" t="s">
        <v>26</v>
      </c>
      <c r="H670" t="s">
        <v>19</v>
      </c>
      <c r="I670">
        <v>0</v>
      </c>
      <c r="J670">
        <v>16</v>
      </c>
      <c r="K670">
        <v>-16</v>
      </c>
      <c r="L670">
        <v>0</v>
      </c>
      <c r="M670">
        <v>24000</v>
      </c>
      <c r="N670">
        <v>-24000</v>
      </c>
      <c r="O670">
        <v>1500</v>
      </c>
    </row>
    <row r="671" spans="1:15" x14ac:dyDescent="0.3">
      <c r="A671">
        <v>670</v>
      </c>
      <c r="B671" s="1">
        <f>DATE(E671, LOOKUP(D671, {"ene","feb","mar","abr","may","jun","jul","ago","sep","oct","nov","dic"}, {1,2,3,4,5,6,7,8,9,10,11,12}), C671)</f>
        <v>45660</v>
      </c>
      <c r="C671">
        <v>3</v>
      </c>
      <c r="D671" t="s">
        <v>14</v>
      </c>
      <c r="E671">
        <v>2025</v>
      </c>
      <c r="F671" t="s">
        <v>15</v>
      </c>
      <c r="G671" t="s">
        <v>24</v>
      </c>
      <c r="H671" t="s">
        <v>21</v>
      </c>
      <c r="I671">
        <v>17</v>
      </c>
      <c r="J671">
        <v>0</v>
      </c>
      <c r="K671">
        <v>17</v>
      </c>
      <c r="L671">
        <v>850</v>
      </c>
      <c r="M671">
        <v>0</v>
      </c>
      <c r="N671">
        <v>850</v>
      </c>
      <c r="O671">
        <v>50</v>
      </c>
    </row>
    <row r="672" spans="1:15" x14ac:dyDescent="0.3">
      <c r="A672">
        <v>671</v>
      </c>
      <c r="B672" s="1">
        <f>DATE(E672, LOOKUP(D672, {"ene","feb","mar","abr","may","jun","jul","ago","sep","oct","nov","dic"}, {1,2,3,4,5,6,7,8,9,10,11,12}), C672)</f>
        <v>45660</v>
      </c>
      <c r="C672">
        <v>3</v>
      </c>
      <c r="D672" t="s">
        <v>14</v>
      </c>
      <c r="E672">
        <v>2025</v>
      </c>
      <c r="F672" t="s">
        <v>15</v>
      </c>
      <c r="G672" t="s">
        <v>24</v>
      </c>
      <c r="H672" t="s">
        <v>18</v>
      </c>
      <c r="I672">
        <v>6</v>
      </c>
      <c r="J672">
        <v>0</v>
      </c>
      <c r="K672">
        <v>6</v>
      </c>
      <c r="L672">
        <v>7200</v>
      </c>
      <c r="M672">
        <v>0</v>
      </c>
      <c r="N672">
        <v>7200</v>
      </c>
      <c r="O672">
        <v>1200</v>
      </c>
    </row>
    <row r="673" spans="1:15" x14ac:dyDescent="0.3">
      <c r="A673">
        <v>672</v>
      </c>
      <c r="B673" s="1">
        <f>DATE(E673, LOOKUP(D673, {"ene","feb","mar","abr","may","jun","jul","ago","sep","oct","nov","dic"}, {1,2,3,4,5,6,7,8,9,10,11,12}), C673)</f>
        <v>45660</v>
      </c>
      <c r="C673">
        <v>3</v>
      </c>
      <c r="D673" t="s">
        <v>14</v>
      </c>
      <c r="E673">
        <v>2025</v>
      </c>
      <c r="F673" t="s">
        <v>25</v>
      </c>
      <c r="G673" t="s">
        <v>26</v>
      </c>
      <c r="H673" t="s">
        <v>23</v>
      </c>
      <c r="I673">
        <v>0</v>
      </c>
      <c r="J673">
        <v>1</v>
      </c>
      <c r="K673">
        <v>-1</v>
      </c>
      <c r="L673">
        <v>0</v>
      </c>
      <c r="M673">
        <v>400</v>
      </c>
      <c r="N673">
        <v>-400</v>
      </c>
      <c r="O673">
        <v>400</v>
      </c>
    </row>
    <row r="674" spans="1:15" x14ac:dyDescent="0.3">
      <c r="A674">
        <v>673</v>
      </c>
      <c r="B674" s="1">
        <f>DATE(E674, LOOKUP(D674, {"ene","feb","mar","abr","may","jun","jul","ago","sep","oct","nov","dic"}, {1,2,3,4,5,6,7,8,9,10,11,12}), C674)</f>
        <v>45660</v>
      </c>
      <c r="C674">
        <v>3</v>
      </c>
      <c r="D674" t="s">
        <v>14</v>
      </c>
      <c r="E674">
        <v>2025</v>
      </c>
      <c r="F674" t="s">
        <v>25</v>
      </c>
      <c r="G674" t="s">
        <v>26</v>
      </c>
      <c r="H674" t="s">
        <v>20</v>
      </c>
      <c r="I674">
        <v>0</v>
      </c>
      <c r="J674">
        <v>17</v>
      </c>
      <c r="K674">
        <v>-17</v>
      </c>
      <c r="L674">
        <v>0</v>
      </c>
      <c r="M674">
        <v>39100</v>
      </c>
      <c r="N674">
        <v>-39100</v>
      </c>
      <c r="O674">
        <v>2300</v>
      </c>
    </row>
    <row r="675" spans="1:15" x14ac:dyDescent="0.3">
      <c r="A675">
        <v>674</v>
      </c>
      <c r="B675" s="1">
        <f>DATE(E675, LOOKUP(D675, {"ene","feb","mar","abr","may","jun","jul","ago","sep","oct","nov","dic"}, {1,2,3,4,5,6,7,8,9,10,11,12}), C675)</f>
        <v>45660</v>
      </c>
      <c r="C675">
        <v>3</v>
      </c>
      <c r="D675" t="s">
        <v>14</v>
      </c>
      <c r="E675">
        <v>2025</v>
      </c>
      <c r="F675" t="s">
        <v>15</v>
      </c>
      <c r="G675" t="s">
        <v>24</v>
      </c>
      <c r="H675" t="s">
        <v>22</v>
      </c>
      <c r="I675">
        <v>3</v>
      </c>
      <c r="J675">
        <v>0</v>
      </c>
      <c r="K675">
        <v>3</v>
      </c>
      <c r="L675">
        <v>1440</v>
      </c>
      <c r="M675">
        <v>0</v>
      </c>
      <c r="N675">
        <v>1440</v>
      </c>
      <c r="O675">
        <v>480</v>
      </c>
    </row>
    <row r="676" spans="1:15" x14ac:dyDescent="0.3">
      <c r="A676">
        <v>675</v>
      </c>
      <c r="B676" s="1">
        <f>DATE(E676, LOOKUP(D676, {"ene","feb","mar","abr","may","jun","jul","ago","sep","oct","nov","dic"}, {1,2,3,4,5,6,7,8,9,10,11,12}), C676)</f>
        <v>45660</v>
      </c>
      <c r="C676">
        <v>3</v>
      </c>
      <c r="D676" t="s">
        <v>14</v>
      </c>
      <c r="E676">
        <v>2025</v>
      </c>
      <c r="F676" t="s">
        <v>15</v>
      </c>
      <c r="G676" t="s">
        <v>24</v>
      </c>
      <c r="H676" t="s">
        <v>17</v>
      </c>
      <c r="I676">
        <v>6</v>
      </c>
      <c r="J676">
        <v>0</v>
      </c>
      <c r="K676">
        <v>6</v>
      </c>
      <c r="L676">
        <v>3900</v>
      </c>
      <c r="M676">
        <v>0</v>
      </c>
      <c r="N676">
        <v>3900</v>
      </c>
      <c r="O676">
        <v>650</v>
      </c>
    </row>
    <row r="677" spans="1:15" x14ac:dyDescent="0.3">
      <c r="A677">
        <v>676</v>
      </c>
      <c r="B677" s="1">
        <f>DATE(E677, LOOKUP(D677, {"ene","feb","mar","abr","may","jun","jul","ago","sep","oct","nov","dic"}, {1,2,3,4,5,6,7,8,9,10,11,12}), C677)</f>
        <v>45660</v>
      </c>
      <c r="C677">
        <v>3</v>
      </c>
      <c r="D677" t="s">
        <v>14</v>
      </c>
      <c r="E677">
        <v>2025</v>
      </c>
      <c r="F677" t="s">
        <v>25</v>
      </c>
      <c r="G677" t="s">
        <v>26</v>
      </c>
      <c r="H677" t="s">
        <v>19</v>
      </c>
      <c r="I677">
        <v>0</v>
      </c>
      <c r="J677">
        <v>17</v>
      </c>
      <c r="K677">
        <v>-17</v>
      </c>
      <c r="L677">
        <v>0</v>
      </c>
      <c r="M677">
        <v>25500</v>
      </c>
      <c r="N677">
        <v>-25500</v>
      </c>
      <c r="O677">
        <v>1500</v>
      </c>
    </row>
    <row r="678" spans="1:15" x14ac:dyDescent="0.3">
      <c r="A678">
        <v>677</v>
      </c>
      <c r="B678" s="1">
        <f>DATE(E678, LOOKUP(D678, {"ene","feb","mar","abr","may","jun","jul","ago","sep","oct","nov","dic"}, {1,2,3,4,5,6,7,8,9,10,11,12}), C678)</f>
        <v>45660</v>
      </c>
      <c r="C678">
        <v>3</v>
      </c>
      <c r="D678" t="s">
        <v>14</v>
      </c>
      <c r="E678">
        <v>2025</v>
      </c>
      <c r="F678" t="s">
        <v>15</v>
      </c>
      <c r="G678" t="s">
        <v>24</v>
      </c>
      <c r="H678" t="s">
        <v>21</v>
      </c>
      <c r="I678">
        <v>3</v>
      </c>
      <c r="J678">
        <v>0</v>
      </c>
      <c r="K678">
        <v>3</v>
      </c>
      <c r="L678">
        <v>150</v>
      </c>
      <c r="M678">
        <v>0</v>
      </c>
      <c r="N678">
        <v>150</v>
      </c>
      <c r="O678">
        <v>50</v>
      </c>
    </row>
    <row r="679" spans="1:15" x14ac:dyDescent="0.3">
      <c r="A679">
        <v>678</v>
      </c>
      <c r="B679" s="1">
        <f>DATE(E679, LOOKUP(D679, {"ene","feb","mar","abr","may","jun","jul","ago","sep","oct","nov","dic"}, {1,2,3,4,5,6,7,8,9,10,11,12}), C679)</f>
        <v>45660</v>
      </c>
      <c r="C679">
        <v>3</v>
      </c>
      <c r="D679" t="s">
        <v>14</v>
      </c>
      <c r="E679">
        <v>2025</v>
      </c>
      <c r="F679" t="s">
        <v>25</v>
      </c>
      <c r="G679" t="s">
        <v>26</v>
      </c>
      <c r="H679" t="s">
        <v>18</v>
      </c>
      <c r="I679">
        <v>0</v>
      </c>
      <c r="J679">
        <v>10</v>
      </c>
      <c r="K679">
        <v>-10</v>
      </c>
      <c r="L679">
        <v>0</v>
      </c>
      <c r="M679">
        <v>15000</v>
      </c>
      <c r="N679">
        <v>-15000</v>
      </c>
      <c r="O679">
        <v>1500</v>
      </c>
    </row>
    <row r="680" spans="1:15" x14ac:dyDescent="0.3">
      <c r="A680">
        <v>679</v>
      </c>
      <c r="B680" s="1">
        <f>DATE(E680, LOOKUP(D680, {"ene","feb","mar","abr","may","jun","jul","ago","sep","oct","nov","dic"}, {1,2,3,4,5,6,7,8,9,10,11,12}), C680)</f>
        <v>45660</v>
      </c>
      <c r="C680">
        <v>3</v>
      </c>
      <c r="D680" t="s">
        <v>14</v>
      </c>
      <c r="E680">
        <v>2025</v>
      </c>
      <c r="F680" t="s">
        <v>25</v>
      </c>
      <c r="G680" t="s">
        <v>26</v>
      </c>
      <c r="H680" t="s">
        <v>23</v>
      </c>
      <c r="I680">
        <v>0</v>
      </c>
      <c r="J680">
        <v>13</v>
      </c>
      <c r="K680">
        <v>-13</v>
      </c>
      <c r="L680">
        <v>0</v>
      </c>
      <c r="M680">
        <v>5200</v>
      </c>
      <c r="N680">
        <v>-5200</v>
      </c>
      <c r="O680">
        <v>400</v>
      </c>
    </row>
    <row r="681" spans="1:15" x14ac:dyDescent="0.3">
      <c r="A681">
        <v>680</v>
      </c>
      <c r="B681" s="1">
        <f>DATE(E681, LOOKUP(D681, {"ene","feb","mar","abr","may","jun","jul","ago","sep","oct","nov","dic"}, {1,2,3,4,5,6,7,8,9,10,11,12}), C681)</f>
        <v>45660</v>
      </c>
      <c r="C681">
        <v>3</v>
      </c>
      <c r="D681" t="s">
        <v>14</v>
      </c>
      <c r="E681">
        <v>2025</v>
      </c>
      <c r="F681" t="s">
        <v>15</v>
      </c>
      <c r="G681" t="s">
        <v>24</v>
      </c>
      <c r="H681" t="s">
        <v>20</v>
      </c>
      <c r="I681">
        <v>6</v>
      </c>
      <c r="J681">
        <v>0</v>
      </c>
      <c r="K681">
        <v>6</v>
      </c>
      <c r="L681">
        <v>12000</v>
      </c>
      <c r="M681">
        <v>0</v>
      </c>
      <c r="N681">
        <v>12000</v>
      </c>
      <c r="O681">
        <v>2000</v>
      </c>
    </row>
    <row r="682" spans="1:15" x14ac:dyDescent="0.3">
      <c r="A682">
        <v>681</v>
      </c>
      <c r="B682" s="1">
        <f>DATE(E682, LOOKUP(D682, {"ene","feb","mar","abr","may","jun","jul","ago","sep","oct","nov","dic"}, {1,2,3,4,5,6,7,8,9,10,11,12}), C682)</f>
        <v>45660</v>
      </c>
      <c r="C682">
        <v>3</v>
      </c>
      <c r="D682" t="s">
        <v>14</v>
      </c>
      <c r="E682">
        <v>2025</v>
      </c>
      <c r="F682" t="s">
        <v>25</v>
      </c>
      <c r="G682" t="s">
        <v>26</v>
      </c>
      <c r="H682" t="s">
        <v>22</v>
      </c>
      <c r="I682">
        <v>0</v>
      </c>
      <c r="J682">
        <v>17</v>
      </c>
      <c r="K682">
        <v>-17</v>
      </c>
      <c r="L682">
        <v>0</v>
      </c>
      <c r="M682">
        <v>7650</v>
      </c>
      <c r="N682">
        <v>-7650</v>
      </c>
      <c r="O682">
        <v>450</v>
      </c>
    </row>
    <row r="683" spans="1:15" x14ac:dyDescent="0.3">
      <c r="A683">
        <v>682</v>
      </c>
      <c r="B683" s="1">
        <f>DATE(E683, LOOKUP(D683, {"ene","feb","mar","abr","may","jun","jul","ago","sep","oct","nov","dic"}, {1,2,3,4,5,6,7,8,9,10,11,12}), C683)</f>
        <v>45660</v>
      </c>
      <c r="C683">
        <v>3</v>
      </c>
      <c r="D683" t="s">
        <v>14</v>
      </c>
      <c r="E683">
        <v>2025</v>
      </c>
      <c r="F683" t="s">
        <v>25</v>
      </c>
      <c r="G683" t="s">
        <v>26</v>
      </c>
      <c r="H683" t="s">
        <v>17</v>
      </c>
      <c r="I683">
        <v>0</v>
      </c>
      <c r="J683">
        <v>15</v>
      </c>
      <c r="K683">
        <v>-15</v>
      </c>
      <c r="L683">
        <v>0</v>
      </c>
      <c r="M683">
        <v>11250</v>
      </c>
      <c r="N683">
        <v>-11250</v>
      </c>
      <c r="O683">
        <v>750</v>
      </c>
    </row>
    <row r="684" spans="1:15" x14ac:dyDescent="0.3">
      <c r="A684">
        <v>683</v>
      </c>
      <c r="B684" s="1">
        <f>DATE(E684, LOOKUP(D684, {"ene","feb","mar","abr","may","jun","jul","ago","sep","oct","nov","dic"}, {1,2,3,4,5,6,7,8,9,10,11,12}), C684)</f>
        <v>45660</v>
      </c>
      <c r="C684">
        <v>3</v>
      </c>
      <c r="D684" t="s">
        <v>14</v>
      </c>
      <c r="E684">
        <v>2025</v>
      </c>
      <c r="F684" t="s">
        <v>25</v>
      </c>
      <c r="G684" t="s">
        <v>26</v>
      </c>
      <c r="H684" t="s">
        <v>19</v>
      </c>
      <c r="I684">
        <v>0</v>
      </c>
      <c r="J684">
        <v>17</v>
      </c>
      <c r="K684">
        <v>-17</v>
      </c>
      <c r="L684">
        <v>0</v>
      </c>
      <c r="M684">
        <v>25500</v>
      </c>
      <c r="N684">
        <v>-25500</v>
      </c>
      <c r="O684">
        <v>1500</v>
      </c>
    </row>
    <row r="685" spans="1:15" x14ac:dyDescent="0.3">
      <c r="A685">
        <v>684</v>
      </c>
      <c r="B685" s="1">
        <f>DATE(E685, LOOKUP(D685, {"ene","feb","mar","abr","may","jun","jul","ago","sep","oct","nov","dic"}, {1,2,3,4,5,6,7,8,9,10,11,12}), C685)</f>
        <v>45660</v>
      </c>
      <c r="C685">
        <v>3</v>
      </c>
      <c r="D685" t="s">
        <v>14</v>
      </c>
      <c r="E685">
        <v>2025</v>
      </c>
      <c r="F685" t="s">
        <v>15</v>
      </c>
      <c r="G685" t="s">
        <v>24</v>
      </c>
      <c r="H685" t="s">
        <v>21</v>
      </c>
      <c r="I685">
        <v>15</v>
      </c>
      <c r="J685">
        <v>0</v>
      </c>
      <c r="K685">
        <v>15</v>
      </c>
      <c r="L685">
        <v>750</v>
      </c>
      <c r="M685">
        <v>0</v>
      </c>
      <c r="N685">
        <v>750</v>
      </c>
      <c r="O685">
        <v>50</v>
      </c>
    </row>
    <row r="686" spans="1:15" x14ac:dyDescent="0.3">
      <c r="A686">
        <v>685</v>
      </c>
      <c r="B686" s="1">
        <f>DATE(E686, LOOKUP(D686, {"ene","feb","mar","abr","may","jun","jul","ago","sep","oct","nov","dic"}, {1,2,3,4,5,6,7,8,9,10,11,12}), C686)</f>
        <v>45660</v>
      </c>
      <c r="C686">
        <v>3</v>
      </c>
      <c r="D686" t="s">
        <v>14</v>
      </c>
      <c r="E686">
        <v>2025</v>
      </c>
      <c r="F686" t="s">
        <v>15</v>
      </c>
      <c r="G686" t="s">
        <v>24</v>
      </c>
      <c r="H686" t="s">
        <v>18</v>
      </c>
      <c r="I686">
        <v>6</v>
      </c>
      <c r="J686">
        <v>0</v>
      </c>
      <c r="K686">
        <v>6</v>
      </c>
      <c r="L686">
        <v>7200</v>
      </c>
      <c r="M686">
        <v>0</v>
      </c>
      <c r="N686">
        <v>7200</v>
      </c>
      <c r="O686">
        <v>1200</v>
      </c>
    </row>
    <row r="687" spans="1:15" x14ac:dyDescent="0.3">
      <c r="A687">
        <v>686</v>
      </c>
      <c r="B687" s="1">
        <f>DATE(E687, LOOKUP(D687, {"ene","feb","mar","abr","may","jun","jul","ago","sep","oct","nov","dic"}, {1,2,3,4,5,6,7,8,9,10,11,12}), C687)</f>
        <v>45660</v>
      </c>
      <c r="C687">
        <v>3</v>
      </c>
      <c r="D687" t="s">
        <v>14</v>
      </c>
      <c r="E687">
        <v>2025</v>
      </c>
      <c r="F687" t="s">
        <v>15</v>
      </c>
      <c r="G687" t="s">
        <v>24</v>
      </c>
      <c r="H687" t="s">
        <v>23</v>
      </c>
      <c r="I687">
        <v>17</v>
      </c>
      <c r="J687">
        <v>0</v>
      </c>
      <c r="K687">
        <v>17</v>
      </c>
      <c r="L687">
        <v>5100</v>
      </c>
      <c r="M687">
        <v>0</v>
      </c>
      <c r="N687">
        <v>5100</v>
      </c>
      <c r="O687">
        <v>300</v>
      </c>
    </row>
    <row r="688" spans="1:15" x14ac:dyDescent="0.3">
      <c r="A688">
        <v>687</v>
      </c>
      <c r="B688" s="1">
        <f>DATE(E688, LOOKUP(D688, {"ene","feb","mar","abr","may","jun","jul","ago","sep","oct","nov","dic"}, {1,2,3,4,5,6,7,8,9,10,11,12}), C688)</f>
        <v>45660</v>
      </c>
      <c r="C688">
        <v>3</v>
      </c>
      <c r="D688" t="s">
        <v>14</v>
      </c>
      <c r="E688">
        <v>2025</v>
      </c>
      <c r="F688" t="s">
        <v>15</v>
      </c>
      <c r="G688" t="s">
        <v>24</v>
      </c>
      <c r="H688" t="s">
        <v>20</v>
      </c>
      <c r="I688">
        <v>6</v>
      </c>
      <c r="J688">
        <v>0</v>
      </c>
      <c r="K688">
        <v>6</v>
      </c>
      <c r="L688">
        <v>12000</v>
      </c>
      <c r="M688">
        <v>0</v>
      </c>
      <c r="N688">
        <v>12000</v>
      </c>
      <c r="O688">
        <v>2000</v>
      </c>
    </row>
    <row r="689" spans="1:15" x14ac:dyDescent="0.3">
      <c r="A689">
        <v>688</v>
      </c>
      <c r="B689" s="1">
        <f>DATE(E689, LOOKUP(D689, {"ene","feb","mar","abr","may","jun","jul","ago","sep","oct","nov","dic"}, {1,2,3,4,5,6,7,8,9,10,11,12}), C689)</f>
        <v>45660</v>
      </c>
      <c r="C689">
        <v>3</v>
      </c>
      <c r="D689" t="s">
        <v>14</v>
      </c>
      <c r="E689">
        <v>2025</v>
      </c>
      <c r="F689" t="s">
        <v>15</v>
      </c>
      <c r="G689" t="s">
        <v>24</v>
      </c>
      <c r="H689" t="s">
        <v>22</v>
      </c>
      <c r="I689">
        <v>11</v>
      </c>
      <c r="J689">
        <v>0</v>
      </c>
      <c r="K689">
        <v>11</v>
      </c>
      <c r="L689">
        <v>5280</v>
      </c>
      <c r="M689">
        <v>0</v>
      </c>
      <c r="N689">
        <v>5280</v>
      </c>
      <c r="O689">
        <v>480</v>
      </c>
    </row>
    <row r="690" spans="1:15" x14ac:dyDescent="0.3">
      <c r="A690">
        <v>689</v>
      </c>
      <c r="B690" s="1">
        <f>DATE(E690, LOOKUP(D690, {"ene","feb","mar","abr","may","jun","jul","ago","sep","oct","nov","dic"}, {1,2,3,4,5,6,7,8,9,10,11,12}), C690)</f>
        <v>45660</v>
      </c>
      <c r="C690">
        <v>3</v>
      </c>
      <c r="D690" t="s">
        <v>14</v>
      </c>
      <c r="E690">
        <v>2025</v>
      </c>
      <c r="F690" t="s">
        <v>25</v>
      </c>
      <c r="G690" t="s">
        <v>26</v>
      </c>
      <c r="H690" t="s">
        <v>17</v>
      </c>
      <c r="I690">
        <v>0</v>
      </c>
      <c r="J690">
        <v>14</v>
      </c>
      <c r="K690">
        <v>-14</v>
      </c>
      <c r="L690">
        <v>0</v>
      </c>
      <c r="M690">
        <v>10500</v>
      </c>
      <c r="N690">
        <v>-10500</v>
      </c>
      <c r="O690">
        <v>750</v>
      </c>
    </row>
    <row r="691" spans="1:15" x14ac:dyDescent="0.3">
      <c r="A691">
        <v>690</v>
      </c>
      <c r="B691" s="1">
        <f>DATE(E691, LOOKUP(D691, {"ene","feb","mar","abr","may","jun","jul","ago","sep","oct","nov","dic"}, {1,2,3,4,5,6,7,8,9,10,11,12}), C691)</f>
        <v>45660</v>
      </c>
      <c r="C691">
        <v>3</v>
      </c>
      <c r="D691" t="s">
        <v>14</v>
      </c>
      <c r="E691">
        <v>2025</v>
      </c>
      <c r="F691" t="s">
        <v>15</v>
      </c>
      <c r="G691" t="s">
        <v>24</v>
      </c>
      <c r="H691" t="s">
        <v>19</v>
      </c>
      <c r="I691">
        <v>5</v>
      </c>
      <c r="J691">
        <v>0</v>
      </c>
      <c r="K691">
        <v>5</v>
      </c>
      <c r="L691">
        <v>6000</v>
      </c>
      <c r="M691">
        <v>0</v>
      </c>
      <c r="N691">
        <v>6000</v>
      </c>
      <c r="O691">
        <v>1200</v>
      </c>
    </row>
    <row r="692" spans="1:15" x14ac:dyDescent="0.3">
      <c r="A692">
        <v>691</v>
      </c>
      <c r="B692" s="1">
        <f>DATE(E692, LOOKUP(D692, {"ene","feb","mar","abr","may","jun","jul","ago","sep","oct","nov","dic"}, {1,2,3,4,5,6,7,8,9,10,11,12}), C692)</f>
        <v>45660</v>
      </c>
      <c r="C692">
        <v>3</v>
      </c>
      <c r="D692" t="s">
        <v>14</v>
      </c>
      <c r="E692">
        <v>2025</v>
      </c>
      <c r="F692" t="s">
        <v>25</v>
      </c>
      <c r="G692" t="s">
        <v>26</v>
      </c>
      <c r="H692" t="s">
        <v>21</v>
      </c>
      <c r="I692">
        <v>0</v>
      </c>
      <c r="J692">
        <v>2</v>
      </c>
      <c r="K692">
        <v>-2</v>
      </c>
      <c r="L692">
        <v>0</v>
      </c>
      <c r="M692">
        <v>140</v>
      </c>
      <c r="N692">
        <v>-140</v>
      </c>
      <c r="O692">
        <v>70</v>
      </c>
    </row>
    <row r="693" spans="1:15" x14ac:dyDescent="0.3">
      <c r="A693">
        <v>692</v>
      </c>
      <c r="B693" s="1">
        <f>DATE(E693, LOOKUP(D693, {"ene","feb","mar","abr","may","jun","jul","ago","sep","oct","nov","dic"}, {1,2,3,4,5,6,7,8,9,10,11,12}), C693)</f>
        <v>45660</v>
      </c>
      <c r="C693">
        <v>3</v>
      </c>
      <c r="D693" t="s">
        <v>14</v>
      </c>
      <c r="E693">
        <v>2025</v>
      </c>
      <c r="F693" t="s">
        <v>25</v>
      </c>
      <c r="G693" t="s">
        <v>26</v>
      </c>
      <c r="H693" t="s">
        <v>18</v>
      </c>
      <c r="I693">
        <v>0</v>
      </c>
      <c r="J693">
        <v>17</v>
      </c>
      <c r="K693">
        <v>-17</v>
      </c>
      <c r="L693">
        <v>0</v>
      </c>
      <c r="M693">
        <v>25500</v>
      </c>
      <c r="N693">
        <v>-25500</v>
      </c>
      <c r="O693">
        <v>1500</v>
      </c>
    </row>
    <row r="694" spans="1:15" x14ac:dyDescent="0.3">
      <c r="A694">
        <v>693</v>
      </c>
      <c r="B694" s="1">
        <f>DATE(E694, LOOKUP(D694, {"ene","feb","mar","abr","may","jun","jul","ago","sep","oct","nov","dic"}, {1,2,3,4,5,6,7,8,9,10,11,12}), C694)</f>
        <v>45660</v>
      </c>
      <c r="C694">
        <v>3</v>
      </c>
      <c r="D694" t="s">
        <v>14</v>
      </c>
      <c r="E694">
        <v>2025</v>
      </c>
      <c r="F694" t="s">
        <v>25</v>
      </c>
      <c r="G694" t="s">
        <v>26</v>
      </c>
      <c r="H694" t="s">
        <v>23</v>
      </c>
      <c r="I694">
        <v>0</v>
      </c>
      <c r="J694">
        <v>15</v>
      </c>
      <c r="K694">
        <v>-15</v>
      </c>
      <c r="L694">
        <v>0</v>
      </c>
      <c r="M694">
        <v>6000</v>
      </c>
      <c r="N694">
        <v>-6000</v>
      </c>
      <c r="O694">
        <v>400</v>
      </c>
    </row>
    <row r="695" spans="1:15" x14ac:dyDescent="0.3">
      <c r="A695">
        <v>694</v>
      </c>
      <c r="B695" s="1">
        <f>DATE(E695, LOOKUP(D695, {"ene","feb","mar","abr","may","jun","jul","ago","sep","oct","nov","dic"}, {1,2,3,4,5,6,7,8,9,10,11,12}), C695)</f>
        <v>45660</v>
      </c>
      <c r="C695">
        <v>3</v>
      </c>
      <c r="D695" t="s">
        <v>14</v>
      </c>
      <c r="E695">
        <v>2025</v>
      </c>
      <c r="F695" t="s">
        <v>25</v>
      </c>
      <c r="G695" t="s">
        <v>26</v>
      </c>
      <c r="H695" t="s">
        <v>20</v>
      </c>
      <c r="I695">
        <v>0</v>
      </c>
      <c r="J695">
        <v>13</v>
      </c>
      <c r="K695">
        <v>-13</v>
      </c>
      <c r="L695">
        <v>0</v>
      </c>
      <c r="M695">
        <v>29900</v>
      </c>
      <c r="N695">
        <v>-29900</v>
      </c>
      <c r="O695">
        <v>2300</v>
      </c>
    </row>
    <row r="696" spans="1:15" x14ac:dyDescent="0.3">
      <c r="A696">
        <v>695</v>
      </c>
      <c r="B696" s="1">
        <f>DATE(E696, LOOKUP(D696, {"ene","feb","mar","abr","may","jun","jul","ago","sep","oct","nov","dic"}, {1,2,3,4,5,6,7,8,9,10,11,12}), C696)</f>
        <v>45660</v>
      </c>
      <c r="C696">
        <v>3</v>
      </c>
      <c r="D696" t="s">
        <v>14</v>
      </c>
      <c r="E696">
        <v>2025</v>
      </c>
      <c r="F696" t="s">
        <v>15</v>
      </c>
      <c r="G696" t="s">
        <v>24</v>
      </c>
      <c r="H696" t="s">
        <v>22</v>
      </c>
      <c r="I696">
        <v>17</v>
      </c>
      <c r="J696">
        <v>0</v>
      </c>
      <c r="K696">
        <v>17</v>
      </c>
      <c r="L696">
        <v>8160</v>
      </c>
      <c r="M696">
        <v>0</v>
      </c>
      <c r="N696">
        <v>8160</v>
      </c>
      <c r="O696">
        <v>480</v>
      </c>
    </row>
    <row r="697" spans="1:15" x14ac:dyDescent="0.3">
      <c r="A697">
        <v>696</v>
      </c>
      <c r="B697" s="1">
        <f>DATE(E697, LOOKUP(D697, {"ene","feb","mar","abr","may","jun","jul","ago","sep","oct","nov","dic"}, {1,2,3,4,5,6,7,8,9,10,11,12}), C697)</f>
        <v>45660</v>
      </c>
      <c r="C697">
        <v>3</v>
      </c>
      <c r="D697" t="s">
        <v>14</v>
      </c>
      <c r="E697">
        <v>2025</v>
      </c>
      <c r="F697" t="s">
        <v>25</v>
      </c>
      <c r="G697" t="s">
        <v>26</v>
      </c>
      <c r="H697" t="s">
        <v>17</v>
      </c>
      <c r="I697">
        <v>0</v>
      </c>
      <c r="J697">
        <v>3</v>
      </c>
      <c r="K697">
        <v>-3</v>
      </c>
      <c r="L697">
        <v>0</v>
      </c>
      <c r="M697">
        <v>2250</v>
      </c>
      <c r="N697">
        <v>-2250</v>
      </c>
      <c r="O697">
        <v>750</v>
      </c>
    </row>
    <row r="698" spans="1:15" x14ac:dyDescent="0.3">
      <c r="A698">
        <v>697</v>
      </c>
      <c r="B698" s="1">
        <f>DATE(E698, LOOKUP(D698, {"ene","feb","mar","abr","may","jun","jul","ago","sep","oct","nov","dic"}, {1,2,3,4,5,6,7,8,9,10,11,12}), C698)</f>
        <v>45660</v>
      </c>
      <c r="C698">
        <v>3</v>
      </c>
      <c r="D698" t="s">
        <v>14</v>
      </c>
      <c r="E698">
        <v>2025</v>
      </c>
      <c r="F698" t="s">
        <v>15</v>
      </c>
      <c r="G698" t="s">
        <v>24</v>
      </c>
      <c r="H698" t="s">
        <v>19</v>
      </c>
      <c r="I698">
        <v>3</v>
      </c>
      <c r="J698">
        <v>0</v>
      </c>
      <c r="K698">
        <v>3</v>
      </c>
      <c r="L698">
        <v>3600</v>
      </c>
      <c r="M698">
        <v>0</v>
      </c>
      <c r="N698">
        <v>3600</v>
      </c>
      <c r="O698">
        <v>1200</v>
      </c>
    </row>
    <row r="699" spans="1:15" x14ac:dyDescent="0.3">
      <c r="A699">
        <v>698</v>
      </c>
      <c r="B699" s="1">
        <f>DATE(E699, LOOKUP(D699, {"ene","feb","mar","abr","may","jun","jul","ago","sep","oct","nov","dic"}, {1,2,3,4,5,6,7,8,9,10,11,12}), C699)</f>
        <v>45660</v>
      </c>
      <c r="C699">
        <v>3</v>
      </c>
      <c r="D699" t="s">
        <v>14</v>
      </c>
      <c r="E699">
        <v>2025</v>
      </c>
      <c r="F699" t="s">
        <v>25</v>
      </c>
      <c r="G699" t="s">
        <v>26</v>
      </c>
      <c r="H699" t="s">
        <v>21</v>
      </c>
      <c r="I699">
        <v>0</v>
      </c>
      <c r="J699">
        <v>13</v>
      </c>
      <c r="K699">
        <v>-13</v>
      </c>
      <c r="L699">
        <v>0</v>
      </c>
      <c r="M699">
        <v>910</v>
      </c>
      <c r="N699">
        <v>-910</v>
      </c>
      <c r="O699">
        <v>70</v>
      </c>
    </row>
    <row r="700" spans="1:15" x14ac:dyDescent="0.3">
      <c r="A700">
        <v>699</v>
      </c>
      <c r="B700" s="1">
        <f>DATE(E700, LOOKUP(D700, {"ene","feb","mar","abr","may","jun","jul","ago","sep","oct","nov","dic"}, {1,2,3,4,5,6,7,8,9,10,11,12}), C700)</f>
        <v>45660</v>
      </c>
      <c r="C700">
        <v>3</v>
      </c>
      <c r="D700" t="s">
        <v>14</v>
      </c>
      <c r="E700">
        <v>2025</v>
      </c>
      <c r="F700" t="s">
        <v>25</v>
      </c>
      <c r="G700" t="s">
        <v>26</v>
      </c>
      <c r="H700" t="s">
        <v>18</v>
      </c>
      <c r="I700">
        <v>0</v>
      </c>
      <c r="J700">
        <v>11</v>
      </c>
      <c r="K700">
        <v>-11</v>
      </c>
      <c r="L700">
        <v>0</v>
      </c>
      <c r="M700">
        <v>16500</v>
      </c>
      <c r="N700">
        <v>-16500</v>
      </c>
      <c r="O700">
        <v>1500</v>
      </c>
    </row>
    <row r="701" spans="1:15" x14ac:dyDescent="0.3">
      <c r="A701">
        <v>700</v>
      </c>
      <c r="B701" s="1">
        <f>DATE(E701, LOOKUP(D701, {"ene","feb","mar","abr","may","jun","jul","ago","sep","oct","nov","dic"}, {1,2,3,4,5,6,7,8,9,10,11,12}), C701)</f>
        <v>45660</v>
      </c>
      <c r="C701">
        <v>3</v>
      </c>
      <c r="D701" t="s">
        <v>14</v>
      </c>
      <c r="E701">
        <v>2025</v>
      </c>
      <c r="F701" t="s">
        <v>15</v>
      </c>
      <c r="G701" t="s">
        <v>24</v>
      </c>
      <c r="H701" t="s">
        <v>23</v>
      </c>
      <c r="I701">
        <v>6</v>
      </c>
      <c r="J701">
        <v>0</v>
      </c>
      <c r="K701">
        <v>6</v>
      </c>
      <c r="L701">
        <v>1800</v>
      </c>
      <c r="M701">
        <v>0</v>
      </c>
      <c r="N701">
        <v>1800</v>
      </c>
      <c r="O701">
        <v>300</v>
      </c>
    </row>
    <row r="702" spans="1:15" x14ac:dyDescent="0.3">
      <c r="A702">
        <v>701</v>
      </c>
      <c r="B702" s="1">
        <f>DATE(E702, LOOKUP(D702, {"ene","feb","mar","abr","may","jun","jul","ago","sep","oct","nov","dic"}, {1,2,3,4,5,6,7,8,9,10,11,12}), C702)</f>
        <v>45660</v>
      </c>
      <c r="C702">
        <v>3</v>
      </c>
      <c r="D702" t="s">
        <v>14</v>
      </c>
      <c r="E702">
        <v>2025</v>
      </c>
      <c r="F702" t="s">
        <v>25</v>
      </c>
      <c r="G702" t="s">
        <v>26</v>
      </c>
      <c r="H702" t="s">
        <v>20</v>
      </c>
      <c r="I702">
        <v>0</v>
      </c>
      <c r="J702">
        <v>20</v>
      </c>
      <c r="K702">
        <v>-20</v>
      </c>
      <c r="L702">
        <v>0</v>
      </c>
      <c r="M702">
        <v>46000</v>
      </c>
      <c r="N702">
        <v>-46000</v>
      </c>
      <c r="O702">
        <v>2300</v>
      </c>
    </row>
    <row r="703" spans="1:15" x14ac:dyDescent="0.3">
      <c r="A703">
        <v>702</v>
      </c>
      <c r="B703" s="1">
        <f>DATE(E703, LOOKUP(D703, {"ene","feb","mar","abr","may","jun","jul","ago","sep","oct","nov","dic"}, {1,2,3,4,5,6,7,8,9,10,11,12}), C703)</f>
        <v>45660</v>
      </c>
      <c r="C703">
        <v>3</v>
      </c>
      <c r="D703" t="s">
        <v>14</v>
      </c>
      <c r="E703">
        <v>2025</v>
      </c>
      <c r="F703" t="s">
        <v>15</v>
      </c>
      <c r="G703" t="s">
        <v>24</v>
      </c>
      <c r="H703" t="s">
        <v>22</v>
      </c>
      <c r="I703">
        <v>21</v>
      </c>
      <c r="J703">
        <v>0</v>
      </c>
      <c r="K703">
        <v>21</v>
      </c>
      <c r="L703">
        <v>10080</v>
      </c>
      <c r="M703">
        <v>0</v>
      </c>
      <c r="N703">
        <v>10080</v>
      </c>
      <c r="O703">
        <v>480</v>
      </c>
    </row>
    <row r="704" spans="1:15" x14ac:dyDescent="0.3">
      <c r="A704">
        <v>703</v>
      </c>
      <c r="B704" s="1">
        <f>DATE(E704, LOOKUP(D704, {"ene","feb","mar","abr","may","jun","jul","ago","sep","oct","nov","dic"}, {1,2,3,4,5,6,7,8,9,10,11,12}), C704)</f>
        <v>45660</v>
      </c>
      <c r="C704">
        <v>3</v>
      </c>
      <c r="D704" t="s">
        <v>14</v>
      </c>
      <c r="E704">
        <v>2025</v>
      </c>
      <c r="F704" t="s">
        <v>15</v>
      </c>
      <c r="G704" t="s">
        <v>24</v>
      </c>
      <c r="H704" t="s">
        <v>17</v>
      </c>
      <c r="I704">
        <v>10</v>
      </c>
      <c r="J704">
        <v>0</v>
      </c>
      <c r="K704">
        <v>10</v>
      </c>
      <c r="L704">
        <v>6500</v>
      </c>
      <c r="M704">
        <v>0</v>
      </c>
      <c r="N704">
        <v>6500</v>
      </c>
      <c r="O704">
        <v>650</v>
      </c>
    </row>
    <row r="705" spans="1:15" x14ac:dyDescent="0.3">
      <c r="A705">
        <v>704</v>
      </c>
      <c r="B705" s="1">
        <f>DATE(E705, LOOKUP(D705, {"ene","feb","mar","abr","may","jun","jul","ago","sep","oct","nov","dic"}, {1,2,3,4,5,6,7,8,9,10,11,12}), C705)</f>
        <v>45660</v>
      </c>
      <c r="C705">
        <v>3</v>
      </c>
      <c r="D705" t="s">
        <v>14</v>
      </c>
      <c r="E705">
        <v>2025</v>
      </c>
      <c r="F705" t="s">
        <v>25</v>
      </c>
      <c r="G705" t="s">
        <v>26</v>
      </c>
      <c r="H705" t="s">
        <v>19</v>
      </c>
      <c r="I705">
        <v>0</v>
      </c>
      <c r="J705">
        <v>17</v>
      </c>
      <c r="K705">
        <v>-17</v>
      </c>
      <c r="L705">
        <v>0</v>
      </c>
      <c r="M705">
        <v>25500</v>
      </c>
      <c r="N705">
        <v>-25500</v>
      </c>
      <c r="O705">
        <v>1500</v>
      </c>
    </row>
    <row r="706" spans="1:15" x14ac:dyDescent="0.3">
      <c r="A706">
        <v>705</v>
      </c>
      <c r="B706" s="1">
        <f>DATE(E706, LOOKUP(D706, {"ene","feb","mar","abr","may","jun","jul","ago","sep","oct","nov","dic"}, {1,2,3,4,5,6,7,8,9,10,11,12}), C706)</f>
        <v>45660</v>
      </c>
      <c r="C706">
        <v>3</v>
      </c>
      <c r="D706" t="s">
        <v>14</v>
      </c>
      <c r="E706">
        <v>2025</v>
      </c>
      <c r="F706" t="s">
        <v>25</v>
      </c>
      <c r="G706" t="s">
        <v>26</v>
      </c>
      <c r="H706" t="s">
        <v>21</v>
      </c>
      <c r="I706">
        <v>0</v>
      </c>
      <c r="J706">
        <v>4</v>
      </c>
      <c r="K706">
        <v>-4</v>
      </c>
      <c r="L706">
        <v>0</v>
      </c>
      <c r="M706">
        <v>280</v>
      </c>
      <c r="N706">
        <v>-280</v>
      </c>
      <c r="O706">
        <v>70</v>
      </c>
    </row>
    <row r="707" spans="1:15" x14ac:dyDescent="0.3">
      <c r="A707">
        <v>706</v>
      </c>
      <c r="B707" s="1">
        <f>DATE(E707, LOOKUP(D707, {"ene","feb","mar","abr","may","jun","jul","ago","sep","oct","nov","dic"}, {1,2,3,4,5,6,7,8,9,10,11,12}), C707)</f>
        <v>45660</v>
      </c>
      <c r="C707">
        <v>3</v>
      </c>
      <c r="D707" t="s">
        <v>14</v>
      </c>
      <c r="E707">
        <v>2025</v>
      </c>
      <c r="F707" t="s">
        <v>25</v>
      </c>
      <c r="G707" t="s">
        <v>26</v>
      </c>
      <c r="H707" t="s">
        <v>18</v>
      </c>
      <c r="I707">
        <v>0</v>
      </c>
      <c r="J707">
        <v>4</v>
      </c>
      <c r="K707">
        <v>-4</v>
      </c>
      <c r="L707">
        <v>0</v>
      </c>
      <c r="M707">
        <v>6000</v>
      </c>
      <c r="N707">
        <v>-6000</v>
      </c>
      <c r="O707">
        <v>1500</v>
      </c>
    </row>
    <row r="708" spans="1:15" x14ac:dyDescent="0.3">
      <c r="A708">
        <v>707</v>
      </c>
      <c r="B708" s="1">
        <f>DATE(E708, LOOKUP(D708, {"ene","feb","mar","abr","may","jun","jul","ago","sep","oct","nov","dic"}, {1,2,3,4,5,6,7,8,9,10,11,12}), C708)</f>
        <v>45660</v>
      </c>
      <c r="C708">
        <v>3</v>
      </c>
      <c r="D708" t="s">
        <v>14</v>
      </c>
      <c r="E708">
        <v>2025</v>
      </c>
      <c r="F708" t="s">
        <v>15</v>
      </c>
      <c r="G708" t="s">
        <v>24</v>
      </c>
      <c r="H708" t="s">
        <v>23</v>
      </c>
      <c r="I708">
        <v>10</v>
      </c>
      <c r="J708">
        <v>0</v>
      </c>
      <c r="K708">
        <v>10</v>
      </c>
      <c r="L708">
        <v>3000</v>
      </c>
      <c r="M708">
        <v>0</v>
      </c>
      <c r="N708">
        <v>3000</v>
      </c>
      <c r="O708">
        <v>300</v>
      </c>
    </row>
    <row r="709" spans="1:15" x14ac:dyDescent="0.3">
      <c r="A709">
        <v>708</v>
      </c>
      <c r="B709" s="1">
        <f>DATE(E709, LOOKUP(D709, {"ene","feb","mar","abr","may","jun","jul","ago","sep","oct","nov","dic"}, {1,2,3,4,5,6,7,8,9,10,11,12}), C709)</f>
        <v>45660</v>
      </c>
      <c r="C709">
        <v>3</v>
      </c>
      <c r="D709" t="s">
        <v>14</v>
      </c>
      <c r="E709">
        <v>2025</v>
      </c>
      <c r="F709" t="s">
        <v>25</v>
      </c>
      <c r="G709" t="s">
        <v>26</v>
      </c>
      <c r="H709" t="s">
        <v>20</v>
      </c>
      <c r="I709">
        <v>0</v>
      </c>
      <c r="J709">
        <v>13</v>
      </c>
      <c r="K709">
        <v>-13</v>
      </c>
      <c r="L709">
        <v>0</v>
      </c>
      <c r="M709">
        <v>29900</v>
      </c>
      <c r="N709">
        <v>-29900</v>
      </c>
      <c r="O709">
        <v>2300</v>
      </c>
    </row>
    <row r="710" spans="1:15" x14ac:dyDescent="0.3">
      <c r="A710">
        <v>709</v>
      </c>
      <c r="B710" s="1">
        <f>DATE(E710, LOOKUP(D710, {"ene","feb","mar","abr","may","jun","jul","ago","sep","oct","nov","dic"}, {1,2,3,4,5,6,7,8,9,10,11,12}), C710)</f>
        <v>45660</v>
      </c>
      <c r="C710">
        <v>3</v>
      </c>
      <c r="D710" t="s">
        <v>14</v>
      </c>
      <c r="E710">
        <v>2025</v>
      </c>
      <c r="F710" t="s">
        <v>25</v>
      </c>
      <c r="G710" t="s">
        <v>26</v>
      </c>
      <c r="H710" t="s">
        <v>22</v>
      </c>
      <c r="I710">
        <v>0</v>
      </c>
      <c r="J710">
        <v>3</v>
      </c>
      <c r="K710">
        <v>-3</v>
      </c>
      <c r="L710">
        <v>0</v>
      </c>
      <c r="M710">
        <v>1350</v>
      </c>
      <c r="N710">
        <v>-1350</v>
      </c>
      <c r="O710">
        <v>450</v>
      </c>
    </row>
    <row r="711" spans="1:15" x14ac:dyDescent="0.3">
      <c r="A711">
        <v>710</v>
      </c>
      <c r="B711" s="1">
        <f>DATE(E711, LOOKUP(D711, {"ene","feb","mar","abr","may","jun","jul","ago","sep","oct","nov","dic"}, {1,2,3,4,5,6,7,8,9,10,11,12}), C711)</f>
        <v>45660</v>
      </c>
      <c r="C711">
        <v>3</v>
      </c>
      <c r="D711" t="s">
        <v>14</v>
      </c>
      <c r="E711">
        <v>2025</v>
      </c>
      <c r="F711" t="s">
        <v>15</v>
      </c>
      <c r="G711" t="s">
        <v>24</v>
      </c>
      <c r="H711" t="s">
        <v>17</v>
      </c>
      <c r="I711">
        <v>20</v>
      </c>
      <c r="J711">
        <v>0</v>
      </c>
      <c r="K711">
        <v>20</v>
      </c>
      <c r="L711">
        <v>13000</v>
      </c>
      <c r="M711">
        <v>0</v>
      </c>
      <c r="N711">
        <v>13000</v>
      </c>
      <c r="O711">
        <v>650</v>
      </c>
    </row>
    <row r="712" spans="1:15" x14ac:dyDescent="0.3">
      <c r="A712">
        <v>711</v>
      </c>
      <c r="B712" s="1">
        <f>DATE(E712, LOOKUP(D712, {"ene","feb","mar","abr","may","jun","jul","ago","sep","oct","nov","dic"}, {1,2,3,4,5,6,7,8,9,10,11,12}), C712)</f>
        <v>45660</v>
      </c>
      <c r="C712">
        <v>3</v>
      </c>
      <c r="D712" t="s">
        <v>14</v>
      </c>
      <c r="E712">
        <v>2025</v>
      </c>
      <c r="F712" t="s">
        <v>25</v>
      </c>
      <c r="G712" t="s">
        <v>26</v>
      </c>
      <c r="H712" t="s">
        <v>19</v>
      </c>
      <c r="I712">
        <v>0</v>
      </c>
      <c r="J712">
        <v>3</v>
      </c>
      <c r="K712">
        <v>-3</v>
      </c>
      <c r="L712">
        <v>0</v>
      </c>
      <c r="M712">
        <v>4500</v>
      </c>
      <c r="N712">
        <v>-4500</v>
      </c>
      <c r="O712">
        <v>1500</v>
      </c>
    </row>
    <row r="713" spans="1:15" x14ac:dyDescent="0.3">
      <c r="A713">
        <v>712</v>
      </c>
      <c r="B713" s="1">
        <f>DATE(E713, LOOKUP(D713, {"ene","feb","mar","abr","may","jun","jul","ago","sep","oct","nov","dic"}, {1,2,3,4,5,6,7,8,9,10,11,12}), C713)</f>
        <v>45660</v>
      </c>
      <c r="C713">
        <v>3</v>
      </c>
      <c r="D713" t="s">
        <v>14</v>
      </c>
      <c r="E713">
        <v>2025</v>
      </c>
      <c r="F713" t="s">
        <v>25</v>
      </c>
      <c r="G713" t="s">
        <v>26</v>
      </c>
      <c r="H713" t="s">
        <v>21</v>
      </c>
      <c r="I713">
        <v>0</v>
      </c>
      <c r="J713">
        <v>2</v>
      </c>
      <c r="K713">
        <v>-2</v>
      </c>
      <c r="L713">
        <v>0</v>
      </c>
      <c r="M713">
        <v>140</v>
      </c>
      <c r="N713">
        <v>-140</v>
      </c>
      <c r="O713">
        <v>70</v>
      </c>
    </row>
    <row r="714" spans="1:15" x14ac:dyDescent="0.3">
      <c r="A714">
        <v>713</v>
      </c>
      <c r="B714" s="1">
        <f>DATE(E714, LOOKUP(D714, {"ene","feb","mar","abr","may","jun","jul","ago","sep","oct","nov","dic"}, {1,2,3,4,5,6,7,8,9,10,11,12}), C714)</f>
        <v>45660</v>
      </c>
      <c r="C714">
        <v>3</v>
      </c>
      <c r="D714" t="s">
        <v>14</v>
      </c>
      <c r="E714">
        <v>2025</v>
      </c>
      <c r="F714" t="s">
        <v>15</v>
      </c>
      <c r="G714" t="s">
        <v>24</v>
      </c>
      <c r="H714" t="s">
        <v>18</v>
      </c>
      <c r="I714">
        <v>22</v>
      </c>
      <c r="J714">
        <v>0</v>
      </c>
      <c r="K714">
        <v>22</v>
      </c>
      <c r="L714">
        <v>26400</v>
      </c>
      <c r="M714">
        <v>0</v>
      </c>
      <c r="N714">
        <v>26400</v>
      </c>
      <c r="O714">
        <v>1200</v>
      </c>
    </row>
    <row r="715" spans="1:15" x14ac:dyDescent="0.3">
      <c r="A715">
        <v>714</v>
      </c>
      <c r="B715" s="1">
        <f>DATE(E715, LOOKUP(D715, {"ene","feb","mar","abr","may","jun","jul","ago","sep","oct","nov","dic"}, {1,2,3,4,5,6,7,8,9,10,11,12}), C715)</f>
        <v>45660</v>
      </c>
      <c r="C715">
        <v>3</v>
      </c>
      <c r="D715" t="s">
        <v>14</v>
      </c>
      <c r="E715">
        <v>2025</v>
      </c>
      <c r="F715" t="s">
        <v>25</v>
      </c>
      <c r="G715" t="s">
        <v>26</v>
      </c>
      <c r="H715" t="s">
        <v>23</v>
      </c>
      <c r="I715">
        <v>0</v>
      </c>
      <c r="J715">
        <v>4</v>
      </c>
      <c r="K715">
        <v>-4</v>
      </c>
      <c r="L715">
        <v>0</v>
      </c>
      <c r="M715">
        <v>1600</v>
      </c>
      <c r="N715">
        <v>-1600</v>
      </c>
      <c r="O715">
        <v>400</v>
      </c>
    </row>
    <row r="716" spans="1:15" x14ac:dyDescent="0.3">
      <c r="A716">
        <v>715</v>
      </c>
      <c r="B716" s="1">
        <f>DATE(E716, LOOKUP(D716, {"ene","feb","mar","abr","may","jun","jul","ago","sep","oct","nov","dic"}, {1,2,3,4,5,6,7,8,9,10,11,12}), C716)</f>
        <v>45660</v>
      </c>
      <c r="C716">
        <v>3</v>
      </c>
      <c r="D716" t="s">
        <v>14</v>
      </c>
      <c r="E716">
        <v>2025</v>
      </c>
      <c r="F716" t="s">
        <v>15</v>
      </c>
      <c r="G716" t="s">
        <v>24</v>
      </c>
      <c r="H716" t="s">
        <v>20</v>
      </c>
      <c r="I716">
        <v>16</v>
      </c>
      <c r="J716">
        <v>0</v>
      </c>
      <c r="K716">
        <v>16</v>
      </c>
      <c r="L716">
        <v>32000</v>
      </c>
      <c r="M716">
        <v>0</v>
      </c>
      <c r="N716">
        <v>32000</v>
      </c>
      <c r="O716">
        <v>2000</v>
      </c>
    </row>
    <row r="717" spans="1:15" x14ac:dyDescent="0.3">
      <c r="A717">
        <v>716</v>
      </c>
      <c r="B717" s="1">
        <f>DATE(E717, LOOKUP(D717, {"ene","feb","mar","abr","may","jun","jul","ago","sep","oct","nov","dic"}, {1,2,3,4,5,6,7,8,9,10,11,12}), C717)</f>
        <v>45660</v>
      </c>
      <c r="C717">
        <v>3</v>
      </c>
      <c r="D717" t="s">
        <v>14</v>
      </c>
      <c r="E717">
        <v>2025</v>
      </c>
      <c r="F717" t="s">
        <v>15</v>
      </c>
      <c r="G717" t="s">
        <v>24</v>
      </c>
      <c r="H717" t="s">
        <v>22</v>
      </c>
      <c r="I717">
        <v>5</v>
      </c>
      <c r="J717">
        <v>0</v>
      </c>
      <c r="K717">
        <v>5</v>
      </c>
      <c r="L717">
        <v>2400</v>
      </c>
      <c r="M717">
        <v>0</v>
      </c>
      <c r="N717">
        <v>2400</v>
      </c>
      <c r="O717">
        <v>480</v>
      </c>
    </row>
    <row r="718" spans="1:15" x14ac:dyDescent="0.3">
      <c r="A718">
        <v>717</v>
      </c>
      <c r="B718" s="1">
        <f>DATE(E718, LOOKUP(D718, {"ene","feb","mar","abr","may","jun","jul","ago","sep","oct","nov","dic"}, {1,2,3,4,5,6,7,8,9,10,11,12}), C718)</f>
        <v>45660</v>
      </c>
      <c r="C718">
        <v>3</v>
      </c>
      <c r="D718" t="s">
        <v>14</v>
      </c>
      <c r="E718">
        <v>2025</v>
      </c>
      <c r="F718" t="s">
        <v>25</v>
      </c>
      <c r="G718" t="s">
        <v>26</v>
      </c>
      <c r="H718" t="s">
        <v>17</v>
      </c>
      <c r="I718">
        <v>0</v>
      </c>
      <c r="J718">
        <v>18</v>
      </c>
      <c r="K718">
        <v>-18</v>
      </c>
      <c r="L718">
        <v>0</v>
      </c>
      <c r="M718">
        <v>13500</v>
      </c>
      <c r="N718">
        <v>-13500</v>
      </c>
      <c r="O718">
        <v>750</v>
      </c>
    </row>
    <row r="719" spans="1:15" x14ac:dyDescent="0.3">
      <c r="A719">
        <v>718</v>
      </c>
      <c r="B719" s="1">
        <f>DATE(E719, LOOKUP(D719, {"ene","feb","mar","abr","may","jun","jul","ago","sep","oct","nov","dic"}, {1,2,3,4,5,6,7,8,9,10,11,12}), C719)</f>
        <v>45660</v>
      </c>
      <c r="C719">
        <v>3</v>
      </c>
      <c r="D719" t="s">
        <v>14</v>
      </c>
      <c r="E719">
        <v>2025</v>
      </c>
      <c r="F719" t="s">
        <v>25</v>
      </c>
      <c r="G719" t="s">
        <v>26</v>
      </c>
      <c r="H719" t="s">
        <v>19</v>
      </c>
      <c r="I719">
        <v>0</v>
      </c>
      <c r="J719">
        <v>17</v>
      </c>
      <c r="K719">
        <v>-17</v>
      </c>
      <c r="L719">
        <v>0</v>
      </c>
      <c r="M719">
        <v>25500</v>
      </c>
      <c r="N719">
        <v>-25500</v>
      </c>
      <c r="O719">
        <v>1500</v>
      </c>
    </row>
    <row r="720" spans="1:15" x14ac:dyDescent="0.3">
      <c r="A720">
        <v>719</v>
      </c>
      <c r="B720" s="1">
        <f>DATE(E720, LOOKUP(D720, {"ene","feb","mar","abr","may","jun","jul","ago","sep","oct","nov","dic"}, {1,2,3,4,5,6,7,8,9,10,11,12}), C720)</f>
        <v>45660</v>
      </c>
      <c r="C720">
        <v>3</v>
      </c>
      <c r="D720" t="s">
        <v>14</v>
      </c>
      <c r="E720">
        <v>2025</v>
      </c>
      <c r="F720" t="s">
        <v>25</v>
      </c>
      <c r="G720" t="s">
        <v>26</v>
      </c>
      <c r="H720" t="s">
        <v>21</v>
      </c>
      <c r="I720">
        <v>0</v>
      </c>
      <c r="J720">
        <v>13</v>
      </c>
      <c r="K720">
        <v>-13</v>
      </c>
      <c r="L720">
        <v>0</v>
      </c>
      <c r="M720">
        <v>910</v>
      </c>
      <c r="N720">
        <v>-910</v>
      </c>
      <c r="O720">
        <v>70</v>
      </c>
    </row>
    <row r="721" spans="1:15" x14ac:dyDescent="0.3">
      <c r="A721">
        <v>720</v>
      </c>
      <c r="B721" s="1">
        <f>DATE(E721, LOOKUP(D721, {"ene","feb","mar","abr","may","jun","jul","ago","sep","oct","nov","dic"}, {1,2,3,4,5,6,7,8,9,10,11,12}), C721)</f>
        <v>45660</v>
      </c>
      <c r="C721">
        <v>3</v>
      </c>
      <c r="D721" t="s">
        <v>14</v>
      </c>
      <c r="E721">
        <v>2025</v>
      </c>
      <c r="F721" t="s">
        <v>15</v>
      </c>
      <c r="G721" t="s">
        <v>24</v>
      </c>
      <c r="H721" t="s">
        <v>18</v>
      </c>
      <c r="I721">
        <v>6</v>
      </c>
      <c r="J721">
        <v>0</v>
      </c>
      <c r="K721">
        <v>6</v>
      </c>
      <c r="L721">
        <v>7200</v>
      </c>
      <c r="M721">
        <v>0</v>
      </c>
      <c r="N721">
        <v>7200</v>
      </c>
      <c r="O721">
        <v>1200</v>
      </c>
    </row>
    <row r="722" spans="1:15" x14ac:dyDescent="0.3">
      <c r="A722">
        <v>721</v>
      </c>
      <c r="B722" s="1">
        <f>DATE(E722, LOOKUP(D722, {"ene","feb","mar","abr","may","jun","jul","ago","sep","oct","nov","dic"}, {1,2,3,4,5,6,7,8,9,10,11,12}), C722)</f>
        <v>45660</v>
      </c>
      <c r="C722">
        <v>3</v>
      </c>
      <c r="D722" t="s">
        <v>14</v>
      </c>
      <c r="E722">
        <v>2025</v>
      </c>
      <c r="F722" t="s">
        <v>25</v>
      </c>
      <c r="G722" t="s">
        <v>26</v>
      </c>
      <c r="H722" t="s">
        <v>23</v>
      </c>
      <c r="I722">
        <v>0</v>
      </c>
      <c r="J722">
        <v>1</v>
      </c>
      <c r="K722">
        <v>-1</v>
      </c>
      <c r="L722">
        <v>0</v>
      </c>
      <c r="M722">
        <v>400</v>
      </c>
      <c r="N722">
        <v>-400</v>
      </c>
      <c r="O722">
        <v>400</v>
      </c>
    </row>
    <row r="723" spans="1:15" x14ac:dyDescent="0.3">
      <c r="A723">
        <v>722</v>
      </c>
      <c r="B723" s="1">
        <f>DATE(E723, LOOKUP(D723, {"ene","feb","mar","abr","may","jun","jul","ago","sep","oct","nov","dic"}, {1,2,3,4,5,6,7,8,9,10,11,12}), C723)</f>
        <v>45660</v>
      </c>
      <c r="C723">
        <v>3</v>
      </c>
      <c r="D723" t="s">
        <v>14</v>
      </c>
      <c r="E723">
        <v>2025</v>
      </c>
      <c r="F723" t="s">
        <v>15</v>
      </c>
      <c r="G723" t="s">
        <v>24</v>
      </c>
      <c r="H723" t="s">
        <v>20</v>
      </c>
      <c r="I723">
        <v>6</v>
      </c>
      <c r="J723">
        <v>0</v>
      </c>
      <c r="K723">
        <v>6</v>
      </c>
      <c r="L723">
        <v>12000</v>
      </c>
      <c r="M723">
        <v>0</v>
      </c>
      <c r="N723">
        <v>12000</v>
      </c>
      <c r="O723">
        <v>2000</v>
      </c>
    </row>
    <row r="724" spans="1:15" x14ac:dyDescent="0.3">
      <c r="A724">
        <v>723</v>
      </c>
      <c r="B724" s="1">
        <f>DATE(E724, LOOKUP(D724, {"ene","feb","mar","abr","may","jun","jul","ago","sep","oct","nov","dic"}, {1,2,3,4,5,6,7,8,9,10,11,12}), C724)</f>
        <v>45660</v>
      </c>
      <c r="C724">
        <v>3</v>
      </c>
      <c r="D724" t="s">
        <v>14</v>
      </c>
      <c r="E724">
        <v>2025</v>
      </c>
      <c r="F724" t="s">
        <v>25</v>
      </c>
      <c r="G724" t="s">
        <v>26</v>
      </c>
      <c r="H724" t="s">
        <v>22</v>
      </c>
      <c r="I724">
        <v>0</v>
      </c>
      <c r="J724">
        <v>4</v>
      </c>
      <c r="K724">
        <v>-4</v>
      </c>
      <c r="L724">
        <v>0</v>
      </c>
      <c r="M724">
        <v>1800</v>
      </c>
      <c r="N724">
        <v>-1800</v>
      </c>
      <c r="O724">
        <v>450</v>
      </c>
    </row>
    <row r="725" spans="1:15" x14ac:dyDescent="0.3">
      <c r="A725">
        <v>724</v>
      </c>
      <c r="B725" s="1">
        <f>DATE(E725, LOOKUP(D725, {"ene","feb","mar","abr","may","jun","jul","ago","sep","oct","nov","dic"}, {1,2,3,4,5,6,7,8,9,10,11,12}), C725)</f>
        <v>45660</v>
      </c>
      <c r="C725">
        <v>3</v>
      </c>
      <c r="D725" t="s">
        <v>14</v>
      </c>
      <c r="E725">
        <v>2025</v>
      </c>
      <c r="F725" t="s">
        <v>25</v>
      </c>
      <c r="G725" t="s">
        <v>26</v>
      </c>
      <c r="H725" t="s">
        <v>17</v>
      </c>
      <c r="I725">
        <v>0</v>
      </c>
      <c r="J725">
        <v>15</v>
      </c>
      <c r="K725">
        <v>-15</v>
      </c>
      <c r="L725">
        <v>0</v>
      </c>
      <c r="M725">
        <v>11250</v>
      </c>
      <c r="N725">
        <v>-11250</v>
      </c>
      <c r="O725">
        <v>750</v>
      </c>
    </row>
    <row r="726" spans="1:15" x14ac:dyDescent="0.3">
      <c r="A726">
        <v>725</v>
      </c>
      <c r="B726" s="1">
        <f>DATE(E726, LOOKUP(D726, {"ene","feb","mar","abr","may","jun","jul","ago","sep","oct","nov","dic"}, {1,2,3,4,5,6,7,8,9,10,11,12}), C726)</f>
        <v>45660</v>
      </c>
      <c r="C726">
        <v>3</v>
      </c>
      <c r="D726" t="s">
        <v>14</v>
      </c>
      <c r="E726">
        <v>2025</v>
      </c>
      <c r="F726" t="s">
        <v>25</v>
      </c>
      <c r="G726" t="s">
        <v>26</v>
      </c>
      <c r="H726" t="s">
        <v>19</v>
      </c>
      <c r="I726">
        <v>0</v>
      </c>
      <c r="J726">
        <v>20</v>
      </c>
      <c r="K726">
        <v>-20</v>
      </c>
      <c r="L726">
        <v>0</v>
      </c>
      <c r="M726">
        <v>30000</v>
      </c>
      <c r="N726">
        <v>-30000</v>
      </c>
      <c r="O726">
        <v>1500</v>
      </c>
    </row>
    <row r="727" spans="1:15" x14ac:dyDescent="0.3">
      <c r="A727">
        <v>726</v>
      </c>
      <c r="B727" s="1">
        <f>DATE(E727, LOOKUP(D727, {"ene","feb","mar","abr","may","jun","jul","ago","sep","oct","nov","dic"}, {1,2,3,4,5,6,7,8,9,10,11,12}), C727)</f>
        <v>45660</v>
      </c>
      <c r="C727">
        <v>3</v>
      </c>
      <c r="D727" t="s">
        <v>14</v>
      </c>
      <c r="E727">
        <v>2025</v>
      </c>
      <c r="F727" t="s">
        <v>15</v>
      </c>
      <c r="G727" t="s">
        <v>24</v>
      </c>
      <c r="H727" t="s">
        <v>21</v>
      </c>
      <c r="I727">
        <v>9</v>
      </c>
      <c r="J727">
        <v>0</v>
      </c>
      <c r="K727">
        <v>9</v>
      </c>
      <c r="L727">
        <v>450</v>
      </c>
      <c r="M727">
        <v>0</v>
      </c>
      <c r="N727">
        <v>450</v>
      </c>
      <c r="O727">
        <v>50</v>
      </c>
    </row>
    <row r="728" spans="1:15" x14ac:dyDescent="0.3">
      <c r="A728">
        <v>727</v>
      </c>
      <c r="B728" s="1">
        <f>DATE(E728, LOOKUP(D728, {"ene","feb","mar","abr","may","jun","jul","ago","sep","oct","nov","dic"}, {1,2,3,4,5,6,7,8,9,10,11,12}), C728)</f>
        <v>45660</v>
      </c>
      <c r="C728">
        <v>3</v>
      </c>
      <c r="D728" t="s">
        <v>14</v>
      </c>
      <c r="E728">
        <v>2025</v>
      </c>
      <c r="F728" t="s">
        <v>15</v>
      </c>
      <c r="G728" t="s">
        <v>24</v>
      </c>
      <c r="H728" t="s">
        <v>18</v>
      </c>
      <c r="I728">
        <v>4</v>
      </c>
      <c r="J728">
        <v>0</v>
      </c>
      <c r="K728">
        <v>4</v>
      </c>
      <c r="L728">
        <v>4800</v>
      </c>
      <c r="M728">
        <v>0</v>
      </c>
      <c r="N728">
        <v>4800</v>
      </c>
      <c r="O728">
        <v>1200</v>
      </c>
    </row>
    <row r="729" spans="1:15" x14ac:dyDescent="0.3">
      <c r="A729">
        <v>728</v>
      </c>
      <c r="B729" s="1">
        <f>DATE(E729, LOOKUP(D729, {"ene","feb","mar","abr","may","jun","jul","ago","sep","oct","nov","dic"}, {1,2,3,4,5,6,7,8,9,10,11,12}), C729)</f>
        <v>45660</v>
      </c>
      <c r="C729">
        <v>3</v>
      </c>
      <c r="D729" t="s">
        <v>14</v>
      </c>
      <c r="E729">
        <v>2025</v>
      </c>
      <c r="F729" t="s">
        <v>15</v>
      </c>
      <c r="G729" t="s">
        <v>24</v>
      </c>
      <c r="H729" t="s">
        <v>23</v>
      </c>
      <c r="I729">
        <v>6</v>
      </c>
      <c r="J729">
        <v>0</v>
      </c>
      <c r="K729">
        <v>6</v>
      </c>
      <c r="L729">
        <v>1800</v>
      </c>
      <c r="M729">
        <v>0</v>
      </c>
      <c r="N729">
        <v>1800</v>
      </c>
      <c r="O729">
        <v>300</v>
      </c>
    </row>
    <row r="730" spans="1:15" x14ac:dyDescent="0.3">
      <c r="A730">
        <v>729</v>
      </c>
      <c r="B730" s="1">
        <f>DATE(E730, LOOKUP(D730, {"ene","feb","mar","abr","may","jun","jul","ago","sep","oct","nov","dic"}, {1,2,3,4,5,6,7,8,9,10,11,12}), C730)</f>
        <v>45660</v>
      </c>
      <c r="C730">
        <v>3</v>
      </c>
      <c r="D730" t="s">
        <v>14</v>
      </c>
      <c r="E730">
        <v>2025</v>
      </c>
      <c r="F730" t="s">
        <v>15</v>
      </c>
      <c r="G730" t="s">
        <v>24</v>
      </c>
      <c r="H730" t="s">
        <v>20</v>
      </c>
      <c r="I730">
        <v>15</v>
      </c>
      <c r="J730">
        <v>0</v>
      </c>
      <c r="K730">
        <v>15</v>
      </c>
      <c r="L730">
        <v>30000</v>
      </c>
      <c r="M730">
        <v>0</v>
      </c>
      <c r="N730">
        <v>30000</v>
      </c>
      <c r="O730">
        <v>2000</v>
      </c>
    </row>
    <row r="731" spans="1:15" x14ac:dyDescent="0.3">
      <c r="A731">
        <v>730</v>
      </c>
      <c r="B731" s="1">
        <f>DATE(E731, LOOKUP(D731, {"ene","feb","mar","abr","may","jun","jul","ago","sep","oct","nov","dic"}, {1,2,3,4,5,6,7,8,9,10,11,12}), C731)</f>
        <v>45660</v>
      </c>
      <c r="C731">
        <v>3</v>
      </c>
      <c r="D731" t="s">
        <v>14</v>
      </c>
      <c r="E731">
        <v>2025</v>
      </c>
      <c r="F731" t="s">
        <v>25</v>
      </c>
      <c r="G731" t="s">
        <v>26</v>
      </c>
      <c r="H731" t="s">
        <v>22</v>
      </c>
      <c r="I731">
        <v>0</v>
      </c>
      <c r="J731">
        <v>17</v>
      </c>
      <c r="K731">
        <v>-17</v>
      </c>
      <c r="L731">
        <v>0</v>
      </c>
      <c r="M731">
        <v>7650</v>
      </c>
      <c r="N731">
        <v>-7650</v>
      </c>
      <c r="O731">
        <v>450</v>
      </c>
    </row>
    <row r="732" spans="1:15" x14ac:dyDescent="0.3">
      <c r="A732">
        <v>731</v>
      </c>
      <c r="B732" s="1">
        <f>DATE(E732, LOOKUP(D732, {"ene","feb","mar","abr","may","jun","jul","ago","sep","oct","nov","dic"}, {1,2,3,4,5,6,7,8,9,10,11,12}), C732)</f>
        <v>45660</v>
      </c>
      <c r="C732">
        <v>3</v>
      </c>
      <c r="D732" t="s">
        <v>14</v>
      </c>
      <c r="E732">
        <v>2025</v>
      </c>
      <c r="F732" t="s">
        <v>15</v>
      </c>
      <c r="G732" t="s">
        <v>24</v>
      </c>
      <c r="H732" t="s">
        <v>17</v>
      </c>
      <c r="I732">
        <v>17</v>
      </c>
      <c r="J732">
        <v>0</v>
      </c>
      <c r="K732">
        <v>17</v>
      </c>
      <c r="L732">
        <v>11050</v>
      </c>
      <c r="M732">
        <v>0</v>
      </c>
      <c r="N732">
        <v>11050</v>
      </c>
      <c r="O732">
        <v>650</v>
      </c>
    </row>
    <row r="733" spans="1:15" x14ac:dyDescent="0.3">
      <c r="A733">
        <v>732</v>
      </c>
      <c r="B733" s="1">
        <f>DATE(E733, LOOKUP(D733, {"ene","feb","mar","abr","may","jun","jul","ago","sep","oct","nov","dic"}, {1,2,3,4,5,6,7,8,9,10,11,12}), C733)</f>
        <v>45660</v>
      </c>
      <c r="C733">
        <v>3</v>
      </c>
      <c r="D733" t="s">
        <v>14</v>
      </c>
      <c r="E733">
        <v>2025</v>
      </c>
      <c r="F733" t="s">
        <v>25</v>
      </c>
      <c r="G733" t="s">
        <v>26</v>
      </c>
      <c r="H733" t="s">
        <v>19</v>
      </c>
      <c r="I733">
        <v>0</v>
      </c>
      <c r="J733">
        <v>17</v>
      </c>
      <c r="K733">
        <v>-17</v>
      </c>
      <c r="L733">
        <v>0</v>
      </c>
      <c r="M733">
        <v>25500</v>
      </c>
      <c r="N733">
        <v>-25500</v>
      </c>
      <c r="O733">
        <v>1500</v>
      </c>
    </row>
    <row r="734" spans="1:15" x14ac:dyDescent="0.3">
      <c r="A734">
        <v>733</v>
      </c>
      <c r="B734" s="1">
        <f>DATE(E734, LOOKUP(D734, {"ene","feb","mar","abr","may","jun","jul","ago","sep","oct","nov","dic"}, {1,2,3,4,5,6,7,8,9,10,11,12}), C734)</f>
        <v>45660</v>
      </c>
      <c r="C734">
        <v>3</v>
      </c>
      <c r="D734" t="s">
        <v>14</v>
      </c>
      <c r="E734">
        <v>2025</v>
      </c>
      <c r="F734" t="s">
        <v>15</v>
      </c>
      <c r="G734" t="s">
        <v>24</v>
      </c>
      <c r="H734" t="s">
        <v>21</v>
      </c>
      <c r="I734">
        <v>16</v>
      </c>
      <c r="J734">
        <v>0</v>
      </c>
      <c r="K734">
        <v>16</v>
      </c>
      <c r="L734">
        <v>800</v>
      </c>
      <c r="M734">
        <v>0</v>
      </c>
      <c r="N734">
        <v>800</v>
      </c>
      <c r="O734">
        <v>50</v>
      </c>
    </row>
    <row r="735" spans="1:15" x14ac:dyDescent="0.3">
      <c r="A735">
        <v>734</v>
      </c>
      <c r="B735" s="1">
        <f>DATE(E735, LOOKUP(D735, {"ene","feb","mar","abr","may","jun","jul","ago","sep","oct","nov","dic"}, {1,2,3,4,5,6,7,8,9,10,11,12}), C735)</f>
        <v>45660</v>
      </c>
      <c r="C735">
        <v>3</v>
      </c>
      <c r="D735" t="s">
        <v>14</v>
      </c>
      <c r="E735">
        <v>2025</v>
      </c>
      <c r="F735" t="s">
        <v>15</v>
      </c>
      <c r="G735" t="s">
        <v>24</v>
      </c>
      <c r="H735" t="s">
        <v>18</v>
      </c>
      <c r="I735">
        <v>18</v>
      </c>
      <c r="J735">
        <v>0</v>
      </c>
      <c r="K735">
        <v>18</v>
      </c>
      <c r="L735">
        <v>21600</v>
      </c>
      <c r="M735">
        <v>0</v>
      </c>
      <c r="N735">
        <v>21600</v>
      </c>
      <c r="O735">
        <v>1200</v>
      </c>
    </row>
    <row r="736" spans="1:15" x14ac:dyDescent="0.3">
      <c r="A736">
        <v>735</v>
      </c>
      <c r="B736" s="1">
        <f>DATE(E736, LOOKUP(D736, {"ene","feb","mar","abr","may","jun","jul","ago","sep","oct","nov","dic"}, {1,2,3,4,5,6,7,8,9,10,11,12}), C736)</f>
        <v>45660</v>
      </c>
      <c r="C736">
        <v>3</v>
      </c>
      <c r="D736" t="s">
        <v>14</v>
      </c>
      <c r="E736">
        <v>2025</v>
      </c>
      <c r="F736" t="s">
        <v>15</v>
      </c>
      <c r="G736" t="s">
        <v>24</v>
      </c>
      <c r="H736" t="s">
        <v>23</v>
      </c>
      <c r="I736">
        <v>16</v>
      </c>
      <c r="J736">
        <v>0</v>
      </c>
      <c r="K736">
        <v>16</v>
      </c>
      <c r="L736">
        <v>4800</v>
      </c>
      <c r="M736">
        <v>0</v>
      </c>
      <c r="N736">
        <v>4800</v>
      </c>
      <c r="O736">
        <v>300</v>
      </c>
    </row>
    <row r="737" spans="1:15" x14ac:dyDescent="0.3">
      <c r="A737">
        <v>736</v>
      </c>
      <c r="B737" s="1">
        <f>DATE(E737, LOOKUP(D737, {"ene","feb","mar","abr","may","jun","jul","ago","sep","oct","nov","dic"}, {1,2,3,4,5,6,7,8,9,10,11,12}), C737)</f>
        <v>45660</v>
      </c>
      <c r="C737">
        <v>3</v>
      </c>
      <c r="D737" t="s">
        <v>14</v>
      </c>
      <c r="E737">
        <v>2025</v>
      </c>
      <c r="F737" t="s">
        <v>25</v>
      </c>
      <c r="G737" t="s">
        <v>26</v>
      </c>
      <c r="H737" t="s">
        <v>20</v>
      </c>
      <c r="I737">
        <v>0</v>
      </c>
      <c r="J737">
        <v>20</v>
      </c>
      <c r="K737">
        <v>-20</v>
      </c>
      <c r="L737">
        <v>0</v>
      </c>
      <c r="M737">
        <v>46000</v>
      </c>
      <c r="N737">
        <v>-46000</v>
      </c>
      <c r="O737">
        <v>2300</v>
      </c>
    </row>
    <row r="738" spans="1:15" x14ac:dyDescent="0.3">
      <c r="A738">
        <v>737</v>
      </c>
      <c r="B738" s="1">
        <f>DATE(E738, LOOKUP(D738, {"ene","feb","mar","abr","may","jun","jul","ago","sep","oct","nov","dic"}, {1,2,3,4,5,6,7,8,9,10,11,12}), C738)</f>
        <v>45660</v>
      </c>
      <c r="C738">
        <v>3</v>
      </c>
      <c r="D738" t="s">
        <v>14</v>
      </c>
      <c r="E738">
        <v>2025</v>
      </c>
      <c r="F738" t="s">
        <v>15</v>
      </c>
      <c r="G738" t="s">
        <v>24</v>
      </c>
      <c r="H738" t="s">
        <v>22</v>
      </c>
      <c r="I738">
        <v>6</v>
      </c>
      <c r="J738">
        <v>0</v>
      </c>
      <c r="K738">
        <v>6</v>
      </c>
      <c r="L738">
        <v>2880</v>
      </c>
      <c r="M738">
        <v>0</v>
      </c>
      <c r="N738">
        <v>2880</v>
      </c>
      <c r="O738">
        <v>480</v>
      </c>
    </row>
    <row r="739" spans="1:15" x14ac:dyDescent="0.3">
      <c r="A739">
        <v>738</v>
      </c>
      <c r="B739" s="1">
        <f>DATE(E739, LOOKUP(D739, {"ene","feb","mar","abr","may","jun","jul","ago","sep","oct","nov","dic"}, {1,2,3,4,5,6,7,8,9,10,11,12}), C739)</f>
        <v>45660</v>
      </c>
      <c r="C739">
        <v>3</v>
      </c>
      <c r="D739" t="s">
        <v>14</v>
      </c>
      <c r="E739">
        <v>2025</v>
      </c>
      <c r="F739" t="s">
        <v>25</v>
      </c>
      <c r="G739" t="s">
        <v>26</v>
      </c>
      <c r="H739" t="s">
        <v>17</v>
      </c>
      <c r="I739">
        <v>0</v>
      </c>
      <c r="J739">
        <v>17</v>
      </c>
      <c r="K739">
        <v>-17</v>
      </c>
      <c r="L739">
        <v>0</v>
      </c>
      <c r="M739">
        <v>12750</v>
      </c>
      <c r="N739">
        <v>-12750</v>
      </c>
      <c r="O739">
        <v>750</v>
      </c>
    </row>
    <row r="740" spans="1:15" x14ac:dyDescent="0.3">
      <c r="A740">
        <v>739</v>
      </c>
      <c r="B740" s="1">
        <f>DATE(E740, LOOKUP(D740, {"ene","feb","mar","abr","may","jun","jul","ago","sep","oct","nov","dic"}, {1,2,3,4,5,6,7,8,9,10,11,12}), C740)</f>
        <v>45660</v>
      </c>
      <c r="C740">
        <v>3</v>
      </c>
      <c r="D740" t="s">
        <v>14</v>
      </c>
      <c r="E740">
        <v>2025</v>
      </c>
      <c r="F740" t="s">
        <v>15</v>
      </c>
      <c r="G740" t="s">
        <v>24</v>
      </c>
      <c r="H740" t="s">
        <v>19</v>
      </c>
      <c r="I740">
        <v>3</v>
      </c>
      <c r="J740">
        <v>0</v>
      </c>
      <c r="K740">
        <v>3</v>
      </c>
      <c r="L740">
        <v>3600</v>
      </c>
      <c r="M740">
        <v>0</v>
      </c>
      <c r="N740">
        <v>3600</v>
      </c>
      <c r="O740">
        <v>1200</v>
      </c>
    </row>
    <row r="741" spans="1:15" x14ac:dyDescent="0.3">
      <c r="A741">
        <v>740</v>
      </c>
      <c r="B741" s="1">
        <f>DATE(E741, LOOKUP(D741, {"ene","feb","mar","abr","may","jun","jul","ago","sep","oct","nov","dic"}, {1,2,3,4,5,6,7,8,9,10,11,12}), C741)</f>
        <v>45660</v>
      </c>
      <c r="C741">
        <v>3</v>
      </c>
      <c r="D741" t="s">
        <v>14</v>
      </c>
      <c r="E741">
        <v>2025</v>
      </c>
      <c r="F741" t="s">
        <v>15</v>
      </c>
      <c r="G741" t="s">
        <v>24</v>
      </c>
      <c r="H741" t="s">
        <v>21</v>
      </c>
      <c r="I741">
        <v>9</v>
      </c>
      <c r="J741">
        <v>0</v>
      </c>
      <c r="K741">
        <v>9</v>
      </c>
      <c r="L741">
        <v>450</v>
      </c>
      <c r="M741">
        <v>0</v>
      </c>
      <c r="N741">
        <v>450</v>
      </c>
      <c r="O741">
        <v>50</v>
      </c>
    </row>
    <row r="742" spans="1:15" x14ac:dyDescent="0.3">
      <c r="A742">
        <v>741</v>
      </c>
      <c r="B742" s="1">
        <f>DATE(E742, LOOKUP(D742, {"ene","feb","mar","abr","may","jun","jul","ago","sep","oct","nov","dic"}, {1,2,3,4,5,6,7,8,9,10,11,12}), C742)</f>
        <v>45660</v>
      </c>
      <c r="C742">
        <v>3</v>
      </c>
      <c r="D742" t="s">
        <v>14</v>
      </c>
      <c r="E742">
        <v>2025</v>
      </c>
      <c r="F742" t="s">
        <v>25</v>
      </c>
      <c r="G742" t="s">
        <v>26</v>
      </c>
      <c r="H742" t="s">
        <v>18</v>
      </c>
      <c r="I742">
        <v>0</v>
      </c>
      <c r="J742">
        <v>10</v>
      </c>
      <c r="K742">
        <v>-10</v>
      </c>
      <c r="L742">
        <v>0</v>
      </c>
      <c r="M742">
        <v>15000</v>
      </c>
      <c r="N742">
        <v>-15000</v>
      </c>
      <c r="O742">
        <v>1500</v>
      </c>
    </row>
    <row r="743" spans="1:15" x14ac:dyDescent="0.3">
      <c r="A743">
        <v>742</v>
      </c>
      <c r="B743" s="1">
        <f>DATE(E743, LOOKUP(D743, {"ene","feb","mar","abr","may","jun","jul","ago","sep","oct","nov","dic"}, {1,2,3,4,5,6,7,8,9,10,11,12}), C743)</f>
        <v>45660</v>
      </c>
      <c r="C743">
        <v>3</v>
      </c>
      <c r="D743" t="s">
        <v>14</v>
      </c>
      <c r="E743">
        <v>2025</v>
      </c>
      <c r="F743" t="s">
        <v>15</v>
      </c>
      <c r="G743" t="s">
        <v>24</v>
      </c>
      <c r="H743" t="s">
        <v>23</v>
      </c>
      <c r="I743">
        <v>5</v>
      </c>
      <c r="J743">
        <v>0</v>
      </c>
      <c r="K743">
        <v>5</v>
      </c>
      <c r="L743">
        <v>1500</v>
      </c>
      <c r="M743">
        <v>0</v>
      </c>
      <c r="N743">
        <v>1500</v>
      </c>
      <c r="O743">
        <v>300</v>
      </c>
    </row>
    <row r="744" spans="1:15" x14ac:dyDescent="0.3">
      <c r="A744">
        <v>743</v>
      </c>
      <c r="B744" s="1">
        <f>DATE(E744, LOOKUP(D744, {"ene","feb","mar","abr","may","jun","jul","ago","sep","oct","nov","dic"}, {1,2,3,4,5,6,7,8,9,10,11,12}), C744)</f>
        <v>45660</v>
      </c>
      <c r="C744">
        <v>3</v>
      </c>
      <c r="D744" t="s">
        <v>14</v>
      </c>
      <c r="E744">
        <v>2025</v>
      </c>
      <c r="F744" t="s">
        <v>25</v>
      </c>
      <c r="G744" t="s">
        <v>26</v>
      </c>
      <c r="H744" t="s">
        <v>20</v>
      </c>
      <c r="I744">
        <v>0</v>
      </c>
      <c r="J744">
        <v>17</v>
      </c>
      <c r="K744">
        <v>-17</v>
      </c>
      <c r="L744">
        <v>0</v>
      </c>
      <c r="M744">
        <v>39100</v>
      </c>
      <c r="N744">
        <v>-39100</v>
      </c>
      <c r="O744">
        <v>2300</v>
      </c>
    </row>
    <row r="745" spans="1:15" x14ac:dyDescent="0.3">
      <c r="A745">
        <v>744</v>
      </c>
      <c r="B745" s="1">
        <f>DATE(E745, LOOKUP(D745, {"ene","feb","mar","abr","may","jun","jul","ago","sep","oct","nov","dic"}, {1,2,3,4,5,6,7,8,9,10,11,12}), C745)</f>
        <v>45660</v>
      </c>
      <c r="C745">
        <v>3</v>
      </c>
      <c r="D745" t="s">
        <v>14</v>
      </c>
      <c r="E745">
        <v>2025</v>
      </c>
      <c r="F745" t="s">
        <v>25</v>
      </c>
      <c r="G745" t="s">
        <v>27</v>
      </c>
      <c r="H745" t="s">
        <v>22</v>
      </c>
      <c r="I745">
        <v>0</v>
      </c>
      <c r="J745">
        <v>17</v>
      </c>
      <c r="K745">
        <v>-17</v>
      </c>
      <c r="L745">
        <v>0</v>
      </c>
      <c r="M745">
        <v>7650</v>
      </c>
      <c r="N745">
        <v>-7650</v>
      </c>
      <c r="O745">
        <v>450</v>
      </c>
    </row>
    <row r="746" spans="1:15" x14ac:dyDescent="0.3">
      <c r="A746">
        <v>745</v>
      </c>
      <c r="B746" s="1">
        <f>DATE(E746, LOOKUP(D746, {"ene","feb","mar","abr","may","jun","jul","ago","sep","oct","nov","dic"}, {1,2,3,4,5,6,7,8,9,10,11,12}), C746)</f>
        <v>45660</v>
      </c>
      <c r="C746">
        <v>3</v>
      </c>
      <c r="D746" t="s">
        <v>14</v>
      </c>
      <c r="E746">
        <v>2025</v>
      </c>
      <c r="F746" t="s">
        <v>15</v>
      </c>
      <c r="G746" t="s">
        <v>24</v>
      </c>
      <c r="H746" t="s">
        <v>17</v>
      </c>
      <c r="I746">
        <v>13</v>
      </c>
      <c r="J746">
        <v>0</v>
      </c>
      <c r="K746">
        <v>13</v>
      </c>
      <c r="L746">
        <v>8450</v>
      </c>
      <c r="M746">
        <v>0</v>
      </c>
      <c r="N746">
        <v>8450</v>
      </c>
      <c r="O746">
        <v>650</v>
      </c>
    </row>
    <row r="747" spans="1:15" x14ac:dyDescent="0.3">
      <c r="A747">
        <v>746</v>
      </c>
      <c r="B747" s="1">
        <f>DATE(E747, LOOKUP(D747, {"ene","feb","mar","abr","may","jun","jul","ago","sep","oct","nov","dic"}, {1,2,3,4,5,6,7,8,9,10,11,12}), C747)</f>
        <v>45660</v>
      </c>
      <c r="C747">
        <v>3</v>
      </c>
      <c r="D747" t="s">
        <v>14</v>
      </c>
      <c r="E747">
        <v>2025</v>
      </c>
      <c r="F747" t="s">
        <v>25</v>
      </c>
      <c r="G747" t="s">
        <v>26</v>
      </c>
      <c r="H747" t="s">
        <v>19</v>
      </c>
      <c r="I747">
        <v>0</v>
      </c>
      <c r="J747">
        <v>1</v>
      </c>
      <c r="K747">
        <v>-1</v>
      </c>
      <c r="L747">
        <v>0</v>
      </c>
      <c r="M747">
        <v>1500</v>
      </c>
      <c r="N747">
        <v>-1500</v>
      </c>
      <c r="O747">
        <v>1500</v>
      </c>
    </row>
    <row r="748" spans="1:15" x14ac:dyDescent="0.3">
      <c r="A748">
        <v>747</v>
      </c>
      <c r="B748" s="1">
        <f>DATE(E748, LOOKUP(D748, {"ene","feb","mar","abr","may","jun","jul","ago","sep","oct","nov","dic"}, {1,2,3,4,5,6,7,8,9,10,11,12}), C748)</f>
        <v>45660</v>
      </c>
      <c r="C748">
        <v>3</v>
      </c>
      <c r="D748" t="s">
        <v>14</v>
      </c>
      <c r="E748">
        <v>2025</v>
      </c>
      <c r="F748" t="s">
        <v>15</v>
      </c>
      <c r="G748" t="s">
        <v>24</v>
      </c>
      <c r="H748" t="s">
        <v>21</v>
      </c>
      <c r="I748">
        <v>2</v>
      </c>
      <c r="J748">
        <v>0</v>
      </c>
      <c r="K748">
        <v>2</v>
      </c>
      <c r="L748">
        <v>100</v>
      </c>
      <c r="M748">
        <v>0</v>
      </c>
      <c r="N748">
        <v>100</v>
      </c>
      <c r="O748">
        <v>50</v>
      </c>
    </row>
    <row r="749" spans="1:15" x14ac:dyDescent="0.3">
      <c r="A749">
        <v>748</v>
      </c>
      <c r="B749" s="1">
        <f>DATE(E749, LOOKUP(D749, {"ene","feb","mar","abr","may","jun","jul","ago","sep","oct","nov","dic"}, {1,2,3,4,5,6,7,8,9,10,11,12}), C749)</f>
        <v>45660</v>
      </c>
      <c r="C749">
        <v>3</v>
      </c>
      <c r="D749" t="s">
        <v>14</v>
      </c>
      <c r="E749">
        <v>2025</v>
      </c>
      <c r="F749" t="s">
        <v>15</v>
      </c>
      <c r="G749" t="s">
        <v>24</v>
      </c>
      <c r="H749" t="s">
        <v>18</v>
      </c>
      <c r="I749">
        <v>10</v>
      </c>
      <c r="J749">
        <v>0</v>
      </c>
      <c r="K749">
        <v>10</v>
      </c>
      <c r="L749">
        <v>12000</v>
      </c>
      <c r="M749">
        <v>0</v>
      </c>
      <c r="N749">
        <v>12000</v>
      </c>
      <c r="O749">
        <v>1200</v>
      </c>
    </row>
    <row r="750" spans="1:15" x14ac:dyDescent="0.3">
      <c r="A750">
        <v>749</v>
      </c>
      <c r="B750" s="1">
        <f>DATE(E750, LOOKUP(D750, {"ene","feb","mar","abr","may","jun","jul","ago","sep","oct","nov","dic"}, {1,2,3,4,5,6,7,8,9,10,11,12}), C750)</f>
        <v>45660</v>
      </c>
      <c r="C750">
        <v>3</v>
      </c>
      <c r="D750" t="s">
        <v>14</v>
      </c>
      <c r="E750">
        <v>2025</v>
      </c>
      <c r="F750" t="s">
        <v>15</v>
      </c>
      <c r="G750" t="s">
        <v>24</v>
      </c>
      <c r="H750" t="s">
        <v>23</v>
      </c>
      <c r="I750">
        <v>21</v>
      </c>
      <c r="J750">
        <v>0</v>
      </c>
      <c r="K750">
        <v>21</v>
      </c>
      <c r="L750">
        <v>6300</v>
      </c>
      <c r="M750">
        <v>0</v>
      </c>
      <c r="N750">
        <v>6300</v>
      </c>
      <c r="O750">
        <v>300</v>
      </c>
    </row>
    <row r="751" spans="1:15" x14ac:dyDescent="0.3">
      <c r="A751">
        <v>750</v>
      </c>
      <c r="B751" s="1">
        <f>DATE(E751, LOOKUP(D751, {"ene","feb","mar","abr","may","jun","jul","ago","sep","oct","nov","dic"}, {1,2,3,4,5,6,7,8,9,10,11,12}), C751)</f>
        <v>45660</v>
      </c>
      <c r="C751">
        <v>3</v>
      </c>
      <c r="D751" t="s">
        <v>14</v>
      </c>
      <c r="E751">
        <v>2025</v>
      </c>
      <c r="F751" t="s">
        <v>25</v>
      </c>
      <c r="G751" t="s">
        <v>27</v>
      </c>
      <c r="H751" t="s">
        <v>20</v>
      </c>
      <c r="I751">
        <v>0</v>
      </c>
      <c r="J751">
        <v>17</v>
      </c>
      <c r="K751">
        <v>-17</v>
      </c>
      <c r="L751">
        <v>0</v>
      </c>
      <c r="M751">
        <v>39100</v>
      </c>
      <c r="N751">
        <v>-39100</v>
      </c>
      <c r="O751">
        <v>2300</v>
      </c>
    </row>
    <row r="752" spans="1:15" x14ac:dyDescent="0.3">
      <c r="A752">
        <v>751</v>
      </c>
      <c r="B752" s="1">
        <f>DATE(E752, LOOKUP(D752, {"ene","feb","mar","abr","may","jun","jul","ago","sep","oct","nov","dic"}, {1,2,3,4,5,6,7,8,9,10,11,12}), C752)</f>
        <v>45660</v>
      </c>
      <c r="C752">
        <v>3</v>
      </c>
      <c r="D752" t="s">
        <v>14</v>
      </c>
      <c r="E752">
        <v>2025</v>
      </c>
      <c r="F752" t="s">
        <v>25</v>
      </c>
      <c r="G752" t="s">
        <v>26</v>
      </c>
      <c r="H752" t="s">
        <v>22</v>
      </c>
      <c r="I752">
        <v>0</v>
      </c>
      <c r="J752">
        <v>14</v>
      </c>
      <c r="K752">
        <v>-14</v>
      </c>
      <c r="L752">
        <v>0</v>
      </c>
      <c r="M752">
        <v>6300</v>
      </c>
      <c r="N752">
        <v>-6300</v>
      </c>
      <c r="O752">
        <v>450</v>
      </c>
    </row>
    <row r="753" spans="1:15" x14ac:dyDescent="0.3">
      <c r="A753">
        <v>752</v>
      </c>
      <c r="B753" s="1">
        <f>DATE(E753, LOOKUP(D753, {"ene","feb","mar","abr","may","jun","jul","ago","sep","oct","nov","dic"}, {1,2,3,4,5,6,7,8,9,10,11,12}), C753)</f>
        <v>45660</v>
      </c>
      <c r="C753">
        <v>3</v>
      </c>
      <c r="D753" t="s">
        <v>14</v>
      </c>
      <c r="E753">
        <v>2025</v>
      </c>
      <c r="F753" t="s">
        <v>15</v>
      </c>
      <c r="G753" t="s">
        <v>24</v>
      </c>
      <c r="H753" t="s">
        <v>17</v>
      </c>
      <c r="I753">
        <v>2</v>
      </c>
      <c r="J753">
        <v>0</v>
      </c>
      <c r="K753">
        <v>2</v>
      </c>
      <c r="L753">
        <v>1300</v>
      </c>
      <c r="M753">
        <v>0</v>
      </c>
      <c r="N753">
        <v>1300</v>
      </c>
      <c r="O753">
        <v>650</v>
      </c>
    </row>
    <row r="754" spans="1:15" x14ac:dyDescent="0.3">
      <c r="A754">
        <v>753</v>
      </c>
      <c r="B754" s="1">
        <f>DATE(E754, LOOKUP(D754, {"ene","feb","mar","abr","may","jun","jul","ago","sep","oct","nov","dic"}, {1,2,3,4,5,6,7,8,9,10,11,12}), C754)</f>
        <v>45660</v>
      </c>
      <c r="C754">
        <v>3</v>
      </c>
      <c r="D754" t="s">
        <v>14</v>
      </c>
      <c r="E754">
        <v>2025</v>
      </c>
      <c r="F754" t="s">
        <v>25</v>
      </c>
      <c r="G754" t="s">
        <v>26</v>
      </c>
      <c r="H754" t="s">
        <v>19</v>
      </c>
      <c r="I754">
        <v>0</v>
      </c>
      <c r="J754">
        <v>14</v>
      </c>
      <c r="K754">
        <v>-14</v>
      </c>
      <c r="L754">
        <v>0</v>
      </c>
      <c r="M754">
        <v>21000</v>
      </c>
      <c r="N754">
        <v>-21000</v>
      </c>
      <c r="O754">
        <v>1500</v>
      </c>
    </row>
    <row r="755" spans="1:15" x14ac:dyDescent="0.3">
      <c r="A755">
        <v>754</v>
      </c>
      <c r="B755" s="1">
        <f>DATE(E755, LOOKUP(D755, {"ene","feb","mar","abr","may","jun","jul","ago","sep","oct","nov","dic"}, {1,2,3,4,5,6,7,8,9,10,11,12}), C755)</f>
        <v>45660</v>
      </c>
      <c r="C755">
        <v>3</v>
      </c>
      <c r="D755" t="s">
        <v>14</v>
      </c>
      <c r="E755">
        <v>2025</v>
      </c>
      <c r="F755" t="s">
        <v>25</v>
      </c>
      <c r="G755" t="s">
        <v>26</v>
      </c>
      <c r="H755" t="s">
        <v>21</v>
      </c>
      <c r="I755">
        <v>0</v>
      </c>
      <c r="J755">
        <v>17</v>
      </c>
      <c r="K755">
        <v>-17</v>
      </c>
      <c r="L755">
        <v>0</v>
      </c>
      <c r="M755">
        <v>1190</v>
      </c>
      <c r="N755">
        <v>-1190</v>
      </c>
      <c r="O755">
        <v>70</v>
      </c>
    </row>
    <row r="756" spans="1:15" x14ac:dyDescent="0.3">
      <c r="A756">
        <v>755</v>
      </c>
      <c r="B756" s="1">
        <f>DATE(E756, LOOKUP(D756, {"ene","feb","mar","abr","may","jun","jul","ago","sep","oct","nov","dic"}, {1,2,3,4,5,6,7,8,9,10,11,12}), C756)</f>
        <v>45660</v>
      </c>
      <c r="C756">
        <v>3</v>
      </c>
      <c r="D756" t="s">
        <v>14</v>
      </c>
      <c r="E756">
        <v>2025</v>
      </c>
      <c r="F756" t="s">
        <v>15</v>
      </c>
      <c r="G756" t="s">
        <v>24</v>
      </c>
      <c r="H756" t="s">
        <v>18</v>
      </c>
      <c r="I756">
        <v>17</v>
      </c>
      <c r="J756">
        <v>0</v>
      </c>
      <c r="K756">
        <v>17</v>
      </c>
      <c r="L756">
        <v>20400</v>
      </c>
      <c r="M756">
        <v>0</v>
      </c>
      <c r="N756">
        <v>20400</v>
      </c>
      <c r="O756">
        <v>1200</v>
      </c>
    </row>
    <row r="757" spans="1:15" x14ac:dyDescent="0.3">
      <c r="A757">
        <v>756</v>
      </c>
      <c r="B757" s="1">
        <f>DATE(E757, LOOKUP(D757, {"ene","feb","mar","abr","may","jun","jul","ago","sep","oct","nov","dic"}, {1,2,3,4,5,6,7,8,9,10,11,12}), C757)</f>
        <v>45660</v>
      </c>
      <c r="C757">
        <v>3</v>
      </c>
      <c r="D757" t="s">
        <v>14</v>
      </c>
      <c r="E757">
        <v>2025</v>
      </c>
      <c r="F757" t="s">
        <v>25</v>
      </c>
      <c r="G757" t="s">
        <v>27</v>
      </c>
      <c r="H757" t="s">
        <v>23</v>
      </c>
      <c r="I757">
        <v>0</v>
      </c>
      <c r="J757">
        <v>11</v>
      </c>
      <c r="K757">
        <v>-11</v>
      </c>
      <c r="L757">
        <v>0</v>
      </c>
      <c r="M757">
        <v>4400</v>
      </c>
      <c r="N757">
        <v>-4400</v>
      </c>
      <c r="O757">
        <v>400</v>
      </c>
    </row>
    <row r="758" spans="1:15" x14ac:dyDescent="0.3">
      <c r="A758">
        <v>757</v>
      </c>
      <c r="B758" s="1">
        <f>DATE(E758, LOOKUP(D758, {"ene","feb","mar","abr","may","jun","jul","ago","sep","oct","nov","dic"}, {1,2,3,4,5,6,7,8,9,10,11,12}), C758)</f>
        <v>45660</v>
      </c>
      <c r="C758">
        <v>3</v>
      </c>
      <c r="D758" t="s">
        <v>14</v>
      </c>
      <c r="E758">
        <v>2025</v>
      </c>
      <c r="F758" t="s">
        <v>15</v>
      </c>
      <c r="G758" t="s">
        <v>24</v>
      </c>
      <c r="H758" t="s">
        <v>20</v>
      </c>
      <c r="I758">
        <v>3</v>
      </c>
      <c r="J758">
        <v>0</v>
      </c>
      <c r="K758">
        <v>3</v>
      </c>
      <c r="L758">
        <v>6000</v>
      </c>
      <c r="M758">
        <v>0</v>
      </c>
      <c r="N758">
        <v>6000</v>
      </c>
      <c r="O758">
        <v>2000</v>
      </c>
    </row>
    <row r="759" spans="1:15" x14ac:dyDescent="0.3">
      <c r="A759">
        <v>758</v>
      </c>
      <c r="B759" s="1">
        <f>DATE(E759, LOOKUP(D759, {"ene","feb","mar","abr","may","jun","jul","ago","sep","oct","nov","dic"}, {1,2,3,4,5,6,7,8,9,10,11,12}), C759)</f>
        <v>45660</v>
      </c>
      <c r="C759">
        <v>3</v>
      </c>
      <c r="D759" t="s">
        <v>14</v>
      </c>
      <c r="E759">
        <v>2025</v>
      </c>
      <c r="F759" t="s">
        <v>15</v>
      </c>
      <c r="G759" t="s">
        <v>24</v>
      </c>
      <c r="H759" t="s">
        <v>22</v>
      </c>
      <c r="I759">
        <v>18</v>
      </c>
      <c r="J759">
        <v>0</v>
      </c>
      <c r="K759">
        <v>18</v>
      </c>
      <c r="L759">
        <v>8640</v>
      </c>
      <c r="M759">
        <v>0</v>
      </c>
      <c r="N759">
        <v>8640</v>
      </c>
      <c r="O759">
        <v>480</v>
      </c>
    </row>
    <row r="760" spans="1:15" x14ac:dyDescent="0.3">
      <c r="A760">
        <v>759</v>
      </c>
      <c r="B760" s="1">
        <f>DATE(E760, LOOKUP(D760, {"ene","feb","mar","abr","may","jun","jul","ago","sep","oct","nov","dic"}, {1,2,3,4,5,6,7,8,9,10,11,12}), C760)</f>
        <v>45661</v>
      </c>
      <c r="C760">
        <v>4</v>
      </c>
      <c r="D760" t="s">
        <v>14</v>
      </c>
      <c r="E760">
        <v>2025</v>
      </c>
      <c r="F760" t="s">
        <v>25</v>
      </c>
      <c r="G760" t="s">
        <v>26</v>
      </c>
      <c r="H760" t="s">
        <v>17</v>
      </c>
      <c r="I760">
        <v>0</v>
      </c>
      <c r="J760">
        <v>2</v>
      </c>
      <c r="K760">
        <v>-2</v>
      </c>
      <c r="L760">
        <v>0</v>
      </c>
      <c r="M760">
        <v>1500</v>
      </c>
      <c r="N760">
        <v>-1500</v>
      </c>
      <c r="O760">
        <v>750</v>
      </c>
    </row>
    <row r="761" spans="1:15" x14ac:dyDescent="0.3">
      <c r="A761">
        <v>760</v>
      </c>
      <c r="B761" s="1">
        <f>DATE(E761, LOOKUP(D761, {"ene","feb","mar","abr","may","jun","jul","ago","sep","oct","nov","dic"}, {1,2,3,4,5,6,7,8,9,10,11,12}), C761)</f>
        <v>45661</v>
      </c>
      <c r="C761">
        <v>4</v>
      </c>
      <c r="D761" t="s">
        <v>14</v>
      </c>
      <c r="E761">
        <v>2025</v>
      </c>
      <c r="F761" t="s">
        <v>25</v>
      </c>
      <c r="G761" t="s">
        <v>26</v>
      </c>
      <c r="H761" t="s">
        <v>19</v>
      </c>
      <c r="I761">
        <v>0</v>
      </c>
      <c r="J761">
        <v>17</v>
      </c>
      <c r="K761">
        <v>-17</v>
      </c>
      <c r="L761">
        <v>0</v>
      </c>
      <c r="M761">
        <v>25500</v>
      </c>
      <c r="N761">
        <v>-25500</v>
      </c>
      <c r="O761">
        <v>1500</v>
      </c>
    </row>
    <row r="762" spans="1:15" x14ac:dyDescent="0.3">
      <c r="A762">
        <v>761</v>
      </c>
      <c r="B762" s="1">
        <f>DATE(E762, LOOKUP(D762, {"ene","feb","mar","abr","may","jun","jul","ago","sep","oct","nov","dic"}, {1,2,3,4,5,6,7,8,9,10,11,12}), C762)</f>
        <v>45661</v>
      </c>
      <c r="C762">
        <v>4</v>
      </c>
      <c r="D762" t="s">
        <v>14</v>
      </c>
      <c r="E762">
        <v>2025</v>
      </c>
      <c r="F762" t="s">
        <v>15</v>
      </c>
      <c r="G762" t="s">
        <v>24</v>
      </c>
      <c r="H762" t="s">
        <v>21</v>
      </c>
      <c r="I762">
        <v>17</v>
      </c>
      <c r="J762">
        <v>0</v>
      </c>
      <c r="K762">
        <v>17</v>
      </c>
      <c r="L762">
        <v>850</v>
      </c>
      <c r="M762">
        <v>0</v>
      </c>
      <c r="N762">
        <v>850</v>
      </c>
      <c r="O762">
        <v>50</v>
      </c>
    </row>
    <row r="763" spans="1:15" x14ac:dyDescent="0.3">
      <c r="A763">
        <v>762</v>
      </c>
      <c r="B763" s="1">
        <f>DATE(E763, LOOKUP(D763, {"ene","feb","mar","abr","may","jun","jul","ago","sep","oct","nov","dic"}, {1,2,3,4,5,6,7,8,9,10,11,12}), C763)</f>
        <v>45661</v>
      </c>
      <c r="C763">
        <v>4</v>
      </c>
      <c r="D763" t="s">
        <v>14</v>
      </c>
      <c r="E763">
        <v>2025</v>
      </c>
      <c r="F763" t="s">
        <v>15</v>
      </c>
      <c r="G763" t="s">
        <v>24</v>
      </c>
      <c r="H763" t="s">
        <v>18</v>
      </c>
      <c r="I763">
        <v>3</v>
      </c>
      <c r="J763">
        <v>0</v>
      </c>
      <c r="K763">
        <v>3</v>
      </c>
      <c r="L763">
        <v>3600</v>
      </c>
      <c r="M763">
        <v>0</v>
      </c>
      <c r="N763">
        <v>3600</v>
      </c>
      <c r="O763">
        <v>1200</v>
      </c>
    </row>
    <row r="764" spans="1:15" x14ac:dyDescent="0.3">
      <c r="A764">
        <v>763</v>
      </c>
      <c r="B764" s="1">
        <f>DATE(E764, LOOKUP(D764, {"ene","feb","mar","abr","may","jun","jul","ago","sep","oct","nov","dic"}, {1,2,3,4,5,6,7,8,9,10,11,12}), C764)</f>
        <v>45661</v>
      </c>
      <c r="C764">
        <v>4</v>
      </c>
      <c r="D764" t="s">
        <v>14</v>
      </c>
      <c r="E764">
        <v>2025</v>
      </c>
      <c r="F764" t="s">
        <v>15</v>
      </c>
      <c r="G764" t="s">
        <v>24</v>
      </c>
      <c r="H764" t="s">
        <v>23</v>
      </c>
      <c r="I764">
        <v>3</v>
      </c>
      <c r="J764">
        <v>0</v>
      </c>
      <c r="K764">
        <v>3</v>
      </c>
      <c r="L764">
        <v>900</v>
      </c>
      <c r="M764">
        <v>0</v>
      </c>
      <c r="N764">
        <v>900</v>
      </c>
      <c r="O764">
        <v>300</v>
      </c>
    </row>
    <row r="765" spans="1:15" x14ac:dyDescent="0.3">
      <c r="A765">
        <v>764</v>
      </c>
      <c r="B765" s="1">
        <f>DATE(E765, LOOKUP(D765, {"ene","feb","mar","abr","may","jun","jul","ago","sep","oct","nov","dic"}, {1,2,3,4,5,6,7,8,9,10,11,12}), C765)</f>
        <v>45661</v>
      </c>
      <c r="C765">
        <v>4</v>
      </c>
      <c r="D765" t="s">
        <v>14</v>
      </c>
      <c r="E765">
        <v>2025</v>
      </c>
      <c r="F765" t="s">
        <v>25</v>
      </c>
      <c r="G765" t="s">
        <v>26</v>
      </c>
      <c r="H765" t="s">
        <v>20</v>
      </c>
      <c r="I765">
        <v>0</v>
      </c>
      <c r="J765">
        <v>16</v>
      </c>
      <c r="K765">
        <v>-16</v>
      </c>
      <c r="L765">
        <v>0</v>
      </c>
      <c r="M765">
        <v>36800</v>
      </c>
      <c r="N765">
        <v>-36800</v>
      </c>
      <c r="O765">
        <v>2300</v>
      </c>
    </row>
    <row r="766" spans="1:15" x14ac:dyDescent="0.3">
      <c r="A766">
        <v>765</v>
      </c>
      <c r="B766" s="1">
        <f>DATE(E766, LOOKUP(D766, {"ene","feb","mar","abr","may","jun","jul","ago","sep","oct","nov","dic"}, {1,2,3,4,5,6,7,8,9,10,11,12}), C766)</f>
        <v>45661</v>
      </c>
      <c r="C766">
        <v>4</v>
      </c>
      <c r="D766" t="s">
        <v>14</v>
      </c>
      <c r="E766">
        <v>2025</v>
      </c>
      <c r="F766" t="s">
        <v>25</v>
      </c>
      <c r="G766" t="s">
        <v>26</v>
      </c>
      <c r="H766" t="s">
        <v>22</v>
      </c>
      <c r="I766">
        <v>0</v>
      </c>
      <c r="J766">
        <v>17</v>
      </c>
      <c r="K766">
        <v>-17</v>
      </c>
      <c r="L766">
        <v>0</v>
      </c>
      <c r="M766">
        <v>7650</v>
      </c>
      <c r="N766">
        <v>-7650</v>
      </c>
      <c r="O766">
        <v>450</v>
      </c>
    </row>
    <row r="767" spans="1:15" x14ac:dyDescent="0.3">
      <c r="A767">
        <v>766</v>
      </c>
      <c r="B767" s="1">
        <f>DATE(E767, LOOKUP(D767, {"ene","feb","mar","abr","may","jun","jul","ago","sep","oct","nov","dic"}, {1,2,3,4,5,6,7,8,9,10,11,12}), C767)</f>
        <v>45661</v>
      </c>
      <c r="C767">
        <v>4</v>
      </c>
      <c r="D767" t="s">
        <v>14</v>
      </c>
      <c r="E767">
        <v>2025</v>
      </c>
      <c r="F767" t="s">
        <v>15</v>
      </c>
      <c r="G767" t="s">
        <v>24</v>
      </c>
      <c r="H767" t="s">
        <v>17</v>
      </c>
      <c r="I767">
        <v>11</v>
      </c>
      <c r="J767">
        <v>0</v>
      </c>
      <c r="K767">
        <v>11</v>
      </c>
      <c r="L767">
        <v>7150</v>
      </c>
      <c r="M767">
        <v>0</v>
      </c>
      <c r="N767">
        <v>7150</v>
      </c>
      <c r="O767">
        <v>650</v>
      </c>
    </row>
    <row r="768" spans="1:15" x14ac:dyDescent="0.3">
      <c r="A768">
        <v>767</v>
      </c>
      <c r="B768" s="1">
        <f>DATE(E768, LOOKUP(D768, {"ene","feb","mar","abr","may","jun","jul","ago","sep","oct","nov","dic"}, {1,2,3,4,5,6,7,8,9,10,11,12}), C768)</f>
        <v>45661</v>
      </c>
      <c r="C768">
        <v>4</v>
      </c>
      <c r="D768" t="s">
        <v>14</v>
      </c>
      <c r="E768">
        <v>2025</v>
      </c>
      <c r="F768" t="s">
        <v>15</v>
      </c>
      <c r="G768" t="s">
        <v>24</v>
      </c>
      <c r="H768" t="s">
        <v>19</v>
      </c>
      <c r="I768">
        <v>21</v>
      </c>
      <c r="J768">
        <v>0</v>
      </c>
      <c r="K768">
        <v>21</v>
      </c>
      <c r="L768">
        <v>25200</v>
      </c>
      <c r="M768">
        <v>0</v>
      </c>
      <c r="N768">
        <v>25200</v>
      </c>
      <c r="O768">
        <v>1200</v>
      </c>
    </row>
    <row r="769" spans="1:15" x14ac:dyDescent="0.3">
      <c r="A769">
        <v>768</v>
      </c>
      <c r="B769" s="1">
        <f>DATE(E769, LOOKUP(D769, {"ene","feb","mar","abr","may","jun","jul","ago","sep","oct","nov","dic"}, {1,2,3,4,5,6,7,8,9,10,11,12}), C769)</f>
        <v>45661</v>
      </c>
      <c r="C769">
        <v>4</v>
      </c>
      <c r="D769" t="s">
        <v>14</v>
      </c>
      <c r="E769">
        <v>2025</v>
      </c>
      <c r="F769" t="s">
        <v>15</v>
      </c>
      <c r="G769" t="s">
        <v>24</v>
      </c>
      <c r="H769" t="s">
        <v>21</v>
      </c>
      <c r="I769">
        <v>3</v>
      </c>
      <c r="J769">
        <v>0</v>
      </c>
      <c r="K769">
        <v>3</v>
      </c>
      <c r="L769">
        <v>150</v>
      </c>
      <c r="M769">
        <v>0</v>
      </c>
      <c r="N769">
        <v>150</v>
      </c>
      <c r="O769">
        <v>50</v>
      </c>
    </row>
    <row r="770" spans="1:15" x14ac:dyDescent="0.3">
      <c r="A770">
        <v>769</v>
      </c>
      <c r="B770" s="1">
        <f>DATE(E770, LOOKUP(D770, {"ene","feb","mar","abr","may","jun","jul","ago","sep","oct","nov","dic"}, {1,2,3,4,5,6,7,8,9,10,11,12}), C770)</f>
        <v>45661</v>
      </c>
      <c r="C770">
        <v>4</v>
      </c>
      <c r="D770" t="s">
        <v>14</v>
      </c>
      <c r="E770">
        <v>2025</v>
      </c>
      <c r="F770" t="s">
        <v>15</v>
      </c>
      <c r="G770" t="s">
        <v>24</v>
      </c>
      <c r="H770" t="s">
        <v>18</v>
      </c>
      <c r="I770">
        <v>7</v>
      </c>
      <c r="J770">
        <v>0</v>
      </c>
      <c r="K770">
        <v>7</v>
      </c>
      <c r="L770">
        <v>8400</v>
      </c>
      <c r="M770">
        <v>0</v>
      </c>
      <c r="N770">
        <v>8400</v>
      </c>
      <c r="O770">
        <v>1200</v>
      </c>
    </row>
    <row r="771" spans="1:15" x14ac:dyDescent="0.3">
      <c r="A771">
        <v>770</v>
      </c>
      <c r="B771" s="1">
        <f>DATE(E771, LOOKUP(D771, {"ene","feb","mar","abr","may","jun","jul","ago","sep","oct","nov","dic"}, {1,2,3,4,5,6,7,8,9,10,11,12}), C771)</f>
        <v>45661</v>
      </c>
      <c r="C771">
        <v>4</v>
      </c>
      <c r="D771" t="s">
        <v>14</v>
      </c>
      <c r="E771">
        <v>2025</v>
      </c>
      <c r="F771" t="s">
        <v>15</v>
      </c>
      <c r="G771" t="s">
        <v>24</v>
      </c>
      <c r="H771" t="s">
        <v>23</v>
      </c>
      <c r="I771">
        <v>3</v>
      </c>
      <c r="J771">
        <v>0</v>
      </c>
      <c r="K771">
        <v>3</v>
      </c>
      <c r="L771">
        <v>900</v>
      </c>
      <c r="M771">
        <v>0</v>
      </c>
      <c r="N771">
        <v>900</v>
      </c>
      <c r="O771">
        <v>300</v>
      </c>
    </row>
    <row r="772" spans="1:15" x14ac:dyDescent="0.3">
      <c r="A772">
        <v>771</v>
      </c>
      <c r="B772" s="1">
        <f>DATE(E772, LOOKUP(D772, {"ene","feb","mar","abr","may","jun","jul","ago","sep","oct","nov","dic"}, {1,2,3,4,5,6,7,8,9,10,11,12}), C772)</f>
        <v>45661</v>
      </c>
      <c r="C772">
        <v>4</v>
      </c>
      <c r="D772" t="s">
        <v>14</v>
      </c>
      <c r="E772">
        <v>2025</v>
      </c>
      <c r="F772" t="s">
        <v>25</v>
      </c>
      <c r="G772" t="s">
        <v>26</v>
      </c>
      <c r="H772" t="s">
        <v>20</v>
      </c>
      <c r="I772">
        <v>0</v>
      </c>
      <c r="J772">
        <v>5</v>
      </c>
      <c r="K772">
        <v>-5</v>
      </c>
      <c r="L772">
        <v>0</v>
      </c>
      <c r="M772">
        <v>11500</v>
      </c>
      <c r="N772">
        <v>-11500</v>
      </c>
      <c r="O772">
        <v>2300</v>
      </c>
    </row>
    <row r="773" spans="1:15" x14ac:dyDescent="0.3">
      <c r="A773">
        <v>772</v>
      </c>
      <c r="B773" s="1">
        <f>DATE(E773, LOOKUP(D773, {"ene","feb","mar","abr","may","jun","jul","ago","sep","oct","nov","dic"}, {1,2,3,4,5,6,7,8,9,10,11,12}), C773)</f>
        <v>45661</v>
      </c>
      <c r="C773">
        <v>4</v>
      </c>
      <c r="D773" t="s">
        <v>14</v>
      </c>
      <c r="E773">
        <v>2025</v>
      </c>
      <c r="F773" t="s">
        <v>25</v>
      </c>
      <c r="G773" t="s">
        <v>26</v>
      </c>
      <c r="H773" t="s">
        <v>22</v>
      </c>
      <c r="I773">
        <v>0</v>
      </c>
      <c r="J773">
        <v>10</v>
      </c>
      <c r="K773">
        <v>-10</v>
      </c>
      <c r="L773">
        <v>0</v>
      </c>
      <c r="M773">
        <v>4500</v>
      </c>
      <c r="N773">
        <v>-4500</v>
      </c>
      <c r="O773">
        <v>450</v>
      </c>
    </row>
    <row r="774" spans="1:15" x14ac:dyDescent="0.3">
      <c r="A774">
        <v>773</v>
      </c>
      <c r="B774" s="1">
        <f>DATE(E774, LOOKUP(D774, {"ene","feb","mar","abr","may","jun","jul","ago","sep","oct","nov","dic"}, {1,2,3,4,5,6,7,8,9,10,11,12}), C774)</f>
        <v>45661</v>
      </c>
      <c r="C774">
        <v>4</v>
      </c>
      <c r="D774" t="s">
        <v>14</v>
      </c>
      <c r="E774">
        <v>2025</v>
      </c>
      <c r="F774" t="s">
        <v>25</v>
      </c>
      <c r="G774" t="s">
        <v>26</v>
      </c>
      <c r="H774" t="s">
        <v>17</v>
      </c>
      <c r="I774">
        <v>0</v>
      </c>
      <c r="J774">
        <v>17</v>
      </c>
      <c r="K774">
        <v>-17</v>
      </c>
      <c r="L774">
        <v>0</v>
      </c>
      <c r="M774">
        <v>12750</v>
      </c>
      <c r="N774">
        <v>-12750</v>
      </c>
      <c r="O774">
        <v>750</v>
      </c>
    </row>
    <row r="775" spans="1:15" x14ac:dyDescent="0.3">
      <c r="A775">
        <v>774</v>
      </c>
      <c r="B775" s="1">
        <f>DATE(E775, LOOKUP(D775, {"ene","feb","mar","abr","may","jun","jul","ago","sep","oct","nov","dic"}, {1,2,3,4,5,6,7,8,9,10,11,12}), C775)</f>
        <v>45661</v>
      </c>
      <c r="C775">
        <v>4</v>
      </c>
      <c r="D775" t="s">
        <v>14</v>
      </c>
      <c r="E775">
        <v>2025</v>
      </c>
      <c r="F775" t="s">
        <v>25</v>
      </c>
      <c r="G775" t="s">
        <v>26</v>
      </c>
      <c r="H775" t="s">
        <v>19</v>
      </c>
      <c r="I775">
        <v>0</v>
      </c>
      <c r="J775">
        <v>11</v>
      </c>
      <c r="K775">
        <v>-11</v>
      </c>
      <c r="L775">
        <v>0</v>
      </c>
      <c r="M775">
        <v>16500</v>
      </c>
      <c r="N775">
        <v>-16500</v>
      </c>
      <c r="O775">
        <v>1500</v>
      </c>
    </row>
    <row r="776" spans="1:15" x14ac:dyDescent="0.3">
      <c r="A776">
        <v>775</v>
      </c>
      <c r="B776" s="1">
        <f>DATE(E776, LOOKUP(D776, {"ene","feb","mar","abr","may","jun","jul","ago","sep","oct","nov","dic"}, {1,2,3,4,5,6,7,8,9,10,11,12}), C776)</f>
        <v>45661</v>
      </c>
      <c r="C776">
        <v>4</v>
      </c>
      <c r="D776" t="s">
        <v>14</v>
      </c>
      <c r="E776">
        <v>2025</v>
      </c>
      <c r="F776" t="s">
        <v>15</v>
      </c>
      <c r="G776" t="s">
        <v>24</v>
      </c>
      <c r="H776" t="s">
        <v>21</v>
      </c>
      <c r="I776">
        <v>9</v>
      </c>
      <c r="J776">
        <v>0</v>
      </c>
      <c r="K776">
        <v>9</v>
      </c>
      <c r="L776">
        <v>450</v>
      </c>
      <c r="M776">
        <v>0</v>
      </c>
      <c r="N776">
        <v>450</v>
      </c>
      <c r="O776">
        <v>50</v>
      </c>
    </row>
    <row r="777" spans="1:15" x14ac:dyDescent="0.3">
      <c r="A777">
        <v>776</v>
      </c>
      <c r="B777" s="1">
        <f>DATE(E777, LOOKUP(D777, {"ene","feb","mar","abr","may","jun","jul","ago","sep","oct","nov","dic"}, {1,2,3,4,5,6,7,8,9,10,11,12}), C777)</f>
        <v>45661</v>
      </c>
      <c r="C777">
        <v>4</v>
      </c>
      <c r="D777" t="s">
        <v>14</v>
      </c>
      <c r="E777">
        <v>2025</v>
      </c>
      <c r="F777" t="s">
        <v>25</v>
      </c>
      <c r="G777" t="s">
        <v>26</v>
      </c>
      <c r="H777" t="s">
        <v>18</v>
      </c>
      <c r="I777">
        <v>0</v>
      </c>
      <c r="J777">
        <v>17</v>
      </c>
      <c r="K777">
        <v>-17</v>
      </c>
      <c r="L777">
        <v>0</v>
      </c>
      <c r="M777">
        <v>25500</v>
      </c>
      <c r="N777">
        <v>-25500</v>
      </c>
      <c r="O777">
        <v>1500</v>
      </c>
    </row>
    <row r="778" spans="1:15" x14ac:dyDescent="0.3">
      <c r="A778">
        <v>777</v>
      </c>
      <c r="B778" s="1">
        <f>DATE(E778, LOOKUP(D778, {"ene","feb","mar","abr","may","jun","jul","ago","sep","oct","nov","dic"}, {1,2,3,4,5,6,7,8,9,10,11,12}), C778)</f>
        <v>45661</v>
      </c>
      <c r="C778">
        <v>4</v>
      </c>
      <c r="D778" t="s">
        <v>14</v>
      </c>
      <c r="E778">
        <v>2025</v>
      </c>
      <c r="F778" t="s">
        <v>15</v>
      </c>
      <c r="G778" t="s">
        <v>24</v>
      </c>
      <c r="H778" t="s">
        <v>23</v>
      </c>
      <c r="I778">
        <v>6</v>
      </c>
      <c r="J778">
        <v>0</v>
      </c>
      <c r="K778">
        <v>6</v>
      </c>
      <c r="L778">
        <v>1800</v>
      </c>
      <c r="M778">
        <v>0</v>
      </c>
      <c r="N778">
        <v>1800</v>
      </c>
      <c r="O778">
        <v>300</v>
      </c>
    </row>
    <row r="779" spans="1:15" x14ac:dyDescent="0.3">
      <c r="A779">
        <v>778</v>
      </c>
      <c r="B779" s="1">
        <f>DATE(E779, LOOKUP(D779, {"ene","feb","mar","abr","may","jun","jul","ago","sep","oct","nov","dic"}, {1,2,3,4,5,6,7,8,9,10,11,12}), C779)</f>
        <v>45661</v>
      </c>
      <c r="C779">
        <v>4</v>
      </c>
      <c r="D779" t="s">
        <v>14</v>
      </c>
      <c r="E779">
        <v>2025</v>
      </c>
      <c r="F779" t="s">
        <v>25</v>
      </c>
      <c r="G779" t="s">
        <v>26</v>
      </c>
      <c r="H779" t="s">
        <v>20</v>
      </c>
      <c r="I779">
        <v>0</v>
      </c>
      <c r="J779">
        <v>19</v>
      </c>
      <c r="K779">
        <v>-19</v>
      </c>
      <c r="L779">
        <v>0</v>
      </c>
      <c r="M779">
        <v>43700</v>
      </c>
      <c r="N779">
        <v>-43700</v>
      </c>
      <c r="O779">
        <v>2300</v>
      </c>
    </row>
    <row r="780" spans="1:15" x14ac:dyDescent="0.3">
      <c r="A780">
        <v>779</v>
      </c>
      <c r="B780" s="1">
        <f>DATE(E780, LOOKUP(D780, {"ene","feb","mar","abr","may","jun","jul","ago","sep","oct","nov","dic"}, {1,2,3,4,5,6,7,8,9,10,11,12}), C780)</f>
        <v>45661</v>
      </c>
      <c r="C780">
        <v>4</v>
      </c>
      <c r="D780" t="s">
        <v>14</v>
      </c>
      <c r="E780">
        <v>2025</v>
      </c>
      <c r="F780" t="s">
        <v>15</v>
      </c>
      <c r="G780" t="s">
        <v>24</v>
      </c>
      <c r="H780" t="s">
        <v>22</v>
      </c>
      <c r="I780">
        <v>14</v>
      </c>
      <c r="J780">
        <v>0</v>
      </c>
      <c r="K780">
        <v>14</v>
      </c>
      <c r="L780">
        <v>6720</v>
      </c>
      <c r="M780">
        <v>0</v>
      </c>
      <c r="N780">
        <v>6720</v>
      </c>
      <c r="O780">
        <v>480</v>
      </c>
    </row>
    <row r="781" spans="1:15" x14ac:dyDescent="0.3">
      <c r="A781">
        <v>780</v>
      </c>
      <c r="B781" s="1">
        <f>DATE(E781, LOOKUP(D781, {"ene","feb","mar","abr","may","jun","jul","ago","sep","oct","nov","dic"}, {1,2,3,4,5,6,7,8,9,10,11,12}), C781)</f>
        <v>45661</v>
      </c>
      <c r="C781">
        <v>4</v>
      </c>
      <c r="D781" t="s">
        <v>14</v>
      </c>
      <c r="E781">
        <v>2025</v>
      </c>
      <c r="F781" t="s">
        <v>25</v>
      </c>
      <c r="G781" t="s">
        <v>26</v>
      </c>
      <c r="H781" t="s">
        <v>17</v>
      </c>
      <c r="I781">
        <v>0</v>
      </c>
      <c r="J781">
        <v>17</v>
      </c>
      <c r="K781">
        <v>-17</v>
      </c>
      <c r="L781">
        <v>0</v>
      </c>
      <c r="M781">
        <v>12750</v>
      </c>
      <c r="N781">
        <v>-12750</v>
      </c>
      <c r="O781">
        <v>750</v>
      </c>
    </row>
    <row r="782" spans="1:15" x14ac:dyDescent="0.3">
      <c r="A782">
        <v>781</v>
      </c>
      <c r="B782" s="1">
        <f>DATE(E782, LOOKUP(D782, {"ene","feb","mar","abr","may","jun","jul","ago","sep","oct","nov","dic"}, {1,2,3,4,5,6,7,8,9,10,11,12}), C782)</f>
        <v>45661</v>
      </c>
      <c r="C782">
        <v>4</v>
      </c>
      <c r="D782" t="s">
        <v>14</v>
      </c>
      <c r="E782">
        <v>2025</v>
      </c>
      <c r="F782" t="s">
        <v>25</v>
      </c>
      <c r="G782" t="s">
        <v>26</v>
      </c>
      <c r="H782" t="s">
        <v>19</v>
      </c>
      <c r="I782">
        <v>0</v>
      </c>
      <c r="J782">
        <v>2</v>
      </c>
      <c r="K782">
        <v>-2</v>
      </c>
      <c r="L782">
        <v>0</v>
      </c>
      <c r="M782">
        <v>3000</v>
      </c>
      <c r="N782">
        <v>-3000</v>
      </c>
      <c r="O782">
        <v>1500</v>
      </c>
    </row>
    <row r="783" spans="1:15" x14ac:dyDescent="0.3">
      <c r="A783">
        <v>782</v>
      </c>
      <c r="B783" s="1">
        <f>DATE(E783, LOOKUP(D783, {"ene","feb","mar","abr","may","jun","jul","ago","sep","oct","nov","dic"}, {1,2,3,4,5,6,7,8,9,10,11,12}), C783)</f>
        <v>45661</v>
      </c>
      <c r="C783">
        <v>4</v>
      </c>
      <c r="D783" t="s">
        <v>14</v>
      </c>
      <c r="E783">
        <v>2025</v>
      </c>
      <c r="F783" t="s">
        <v>15</v>
      </c>
      <c r="G783" t="s">
        <v>24</v>
      </c>
      <c r="H783" t="s">
        <v>21</v>
      </c>
      <c r="I783">
        <v>13</v>
      </c>
      <c r="J783">
        <v>0</v>
      </c>
      <c r="K783">
        <v>13</v>
      </c>
      <c r="L783">
        <v>650</v>
      </c>
      <c r="M783">
        <v>0</v>
      </c>
      <c r="N783">
        <v>650</v>
      </c>
      <c r="O783">
        <v>50</v>
      </c>
    </row>
    <row r="784" spans="1:15" x14ac:dyDescent="0.3">
      <c r="A784">
        <v>783</v>
      </c>
      <c r="B784" s="1">
        <f>DATE(E784, LOOKUP(D784, {"ene","feb","mar","abr","may","jun","jul","ago","sep","oct","nov","dic"}, {1,2,3,4,5,6,7,8,9,10,11,12}), C784)</f>
        <v>45661</v>
      </c>
      <c r="C784">
        <v>4</v>
      </c>
      <c r="D784" t="s">
        <v>14</v>
      </c>
      <c r="E784">
        <v>2025</v>
      </c>
      <c r="F784" t="s">
        <v>25</v>
      </c>
      <c r="G784" t="s">
        <v>26</v>
      </c>
      <c r="H784" t="s">
        <v>18</v>
      </c>
      <c r="I784">
        <v>0</v>
      </c>
      <c r="J784">
        <v>2</v>
      </c>
      <c r="K784">
        <v>-2</v>
      </c>
      <c r="L784">
        <v>0</v>
      </c>
      <c r="M784">
        <v>3000</v>
      </c>
      <c r="N784">
        <v>-3000</v>
      </c>
      <c r="O784">
        <v>1500</v>
      </c>
    </row>
    <row r="785" spans="1:15" x14ac:dyDescent="0.3">
      <c r="A785">
        <v>784</v>
      </c>
      <c r="B785" s="1">
        <f>DATE(E785, LOOKUP(D785, {"ene","feb","mar","abr","may","jun","jul","ago","sep","oct","nov","dic"}, {1,2,3,4,5,6,7,8,9,10,11,12}), C785)</f>
        <v>45661</v>
      </c>
      <c r="C785">
        <v>4</v>
      </c>
      <c r="D785" t="s">
        <v>14</v>
      </c>
      <c r="E785">
        <v>2025</v>
      </c>
      <c r="F785" t="s">
        <v>15</v>
      </c>
      <c r="G785" t="s">
        <v>24</v>
      </c>
      <c r="H785" t="s">
        <v>23</v>
      </c>
      <c r="I785">
        <v>2</v>
      </c>
      <c r="J785">
        <v>0</v>
      </c>
      <c r="K785">
        <v>2</v>
      </c>
      <c r="L785">
        <v>600</v>
      </c>
      <c r="M785">
        <v>0</v>
      </c>
      <c r="N785">
        <v>600</v>
      </c>
      <c r="O785">
        <v>300</v>
      </c>
    </row>
    <row r="786" spans="1:15" x14ac:dyDescent="0.3">
      <c r="A786">
        <v>785</v>
      </c>
      <c r="B786" s="1">
        <f>DATE(E786, LOOKUP(D786, {"ene","feb","mar","abr","may","jun","jul","ago","sep","oct","nov","dic"}, {1,2,3,4,5,6,7,8,9,10,11,12}), C786)</f>
        <v>45661</v>
      </c>
      <c r="C786">
        <v>4</v>
      </c>
      <c r="D786" t="s">
        <v>14</v>
      </c>
      <c r="E786">
        <v>2025</v>
      </c>
      <c r="F786" t="s">
        <v>15</v>
      </c>
      <c r="G786" t="s">
        <v>24</v>
      </c>
      <c r="H786" t="s">
        <v>20</v>
      </c>
      <c r="I786">
        <v>3</v>
      </c>
      <c r="J786">
        <v>0</v>
      </c>
      <c r="K786">
        <v>3</v>
      </c>
      <c r="L786">
        <v>6000</v>
      </c>
      <c r="M786">
        <v>0</v>
      </c>
      <c r="N786">
        <v>6000</v>
      </c>
      <c r="O786">
        <v>2000</v>
      </c>
    </row>
    <row r="787" spans="1:15" x14ac:dyDescent="0.3">
      <c r="A787">
        <v>786</v>
      </c>
      <c r="B787" s="1">
        <f>DATE(E787, LOOKUP(D787, {"ene","feb","mar","abr","may","jun","jul","ago","sep","oct","nov","dic"}, {1,2,3,4,5,6,7,8,9,10,11,12}), C787)</f>
        <v>45661</v>
      </c>
      <c r="C787">
        <v>4</v>
      </c>
      <c r="D787" t="s">
        <v>14</v>
      </c>
      <c r="E787">
        <v>2025</v>
      </c>
      <c r="F787" t="s">
        <v>15</v>
      </c>
      <c r="G787" t="s">
        <v>24</v>
      </c>
      <c r="H787" t="s">
        <v>22</v>
      </c>
      <c r="I787">
        <v>16</v>
      </c>
      <c r="J787">
        <v>0</v>
      </c>
      <c r="K787">
        <v>16</v>
      </c>
      <c r="L787">
        <v>7680</v>
      </c>
      <c r="M787">
        <v>0</v>
      </c>
      <c r="N787">
        <v>7680</v>
      </c>
      <c r="O787">
        <v>480</v>
      </c>
    </row>
    <row r="788" spans="1:15" x14ac:dyDescent="0.3">
      <c r="A788">
        <v>787</v>
      </c>
      <c r="B788" s="1">
        <f>DATE(E788, LOOKUP(D788, {"ene","feb","mar","abr","may","jun","jul","ago","sep","oct","nov","dic"}, {1,2,3,4,5,6,7,8,9,10,11,12}), C788)</f>
        <v>45661</v>
      </c>
      <c r="C788">
        <v>4</v>
      </c>
      <c r="D788" t="s">
        <v>14</v>
      </c>
      <c r="E788">
        <v>2025</v>
      </c>
      <c r="F788" t="s">
        <v>25</v>
      </c>
      <c r="G788" t="s">
        <v>26</v>
      </c>
      <c r="H788" t="s">
        <v>17</v>
      </c>
      <c r="I788">
        <v>0</v>
      </c>
      <c r="J788">
        <v>16</v>
      </c>
      <c r="K788">
        <v>-16</v>
      </c>
      <c r="L788">
        <v>0</v>
      </c>
      <c r="M788">
        <v>12000</v>
      </c>
      <c r="N788">
        <v>-12000</v>
      </c>
      <c r="O788">
        <v>750</v>
      </c>
    </row>
    <row r="789" spans="1:15" x14ac:dyDescent="0.3">
      <c r="A789">
        <v>788</v>
      </c>
      <c r="B789" s="1">
        <f>DATE(E789, LOOKUP(D789, {"ene","feb","mar","abr","may","jun","jul","ago","sep","oct","nov","dic"}, {1,2,3,4,5,6,7,8,9,10,11,12}), C789)</f>
        <v>45661</v>
      </c>
      <c r="C789">
        <v>4</v>
      </c>
      <c r="D789" t="s">
        <v>14</v>
      </c>
      <c r="E789">
        <v>2025</v>
      </c>
      <c r="F789" t="s">
        <v>25</v>
      </c>
      <c r="G789" t="s">
        <v>26</v>
      </c>
      <c r="H789" t="s">
        <v>19</v>
      </c>
      <c r="I789">
        <v>0</v>
      </c>
      <c r="J789">
        <v>5</v>
      </c>
      <c r="K789">
        <v>-5</v>
      </c>
      <c r="L789">
        <v>0</v>
      </c>
      <c r="M789">
        <v>7500</v>
      </c>
      <c r="N789">
        <v>-7500</v>
      </c>
      <c r="O789">
        <v>1500</v>
      </c>
    </row>
    <row r="790" spans="1:15" x14ac:dyDescent="0.3">
      <c r="A790">
        <v>789</v>
      </c>
      <c r="B790" s="1">
        <f>DATE(E790, LOOKUP(D790, {"ene","feb","mar","abr","may","jun","jul","ago","sep","oct","nov","dic"}, {1,2,3,4,5,6,7,8,9,10,11,12}), C790)</f>
        <v>45661</v>
      </c>
      <c r="C790">
        <v>4</v>
      </c>
      <c r="D790" t="s">
        <v>14</v>
      </c>
      <c r="E790">
        <v>2025</v>
      </c>
      <c r="F790" t="s">
        <v>25</v>
      </c>
      <c r="G790" t="s">
        <v>26</v>
      </c>
      <c r="H790" t="s">
        <v>21</v>
      </c>
      <c r="I790">
        <v>0</v>
      </c>
      <c r="J790">
        <v>11</v>
      </c>
      <c r="K790">
        <v>-11</v>
      </c>
      <c r="L790">
        <v>0</v>
      </c>
      <c r="M790">
        <v>770</v>
      </c>
      <c r="N790">
        <v>-770</v>
      </c>
      <c r="O790">
        <v>70</v>
      </c>
    </row>
    <row r="791" spans="1:15" x14ac:dyDescent="0.3">
      <c r="A791">
        <v>790</v>
      </c>
      <c r="B791" s="1">
        <f>DATE(E791, LOOKUP(D791, {"ene","feb","mar","abr","may","jun","jul","ago","sep","oct","nov","dic"}, {1,2,3,4,5,6,7,8,9,10,11,12}), C791)</f>
        <v>45661</v>
      </c>
      <c r="C791">
        <v>4</v>
      </c>
      <c r="D791" t="s">
        <v>14</v>
      </c>
      <c r="E791">
        <v>2025</v>
      </c>
      <c r="F791" t="s">
        <v>15</v>
      </c>
      <c r="G791" t="s">
        <v>24</v>
      </c>
      <c r="H791" t="s">
        <v>18</v>
      </c>
      <c r="I791">
        <v>21</v>
      </c>
      <c r="J791">
        <v>0</v>
      </c>
      <c r="K791">
        <v>21</v>
      </c>
      <c r="L791">
        <v>25200</v>
      </c>
      <c r="M791">
        <v>0</v>
      </c>
      <c r="N791">
        <v>25200</v>
      </c>
      <c r="O791">
        <v>1200</v>
      </c>
    </row>
    <row r="792" spans="1:15" x14ac:dyDescent="0.3">
      <c r="A792">
        <v>791</v>
      </c>
      <c r="B792" s="1">
        <f>DATE(E792, LOOKUP(D792, {"ene","feb","mar","abr","may","jun","jul","ago","sep","oct","nov","dic"}, {1,2,3,4,5,6,7,8,9,10,11,12}), C792)</f>
        <v>45661</v>
      </c>
      <c r="C792">
        <v>4</v>
      </c>
      <c r="D792" t="s">
        <v>14</v>
      </c>
      <c r="E792">
        <v>2025</v>
      </c>
      <c r="F792" t="s">
        <v>25</v>
      </c>
      <c r="G792" t="s">
        <v>26</v>
      </c>
      <c r="H792" t="s">
        <v>23</v>
      </c>
      <c r="I792">
        <v>0</v>
      </c>
      <c r="J792">
        <v>17</v>
      </c>
      <c r="K792">
        <v>-17</v>
      </c>
      <c r="L792">
        <v>0</v>
      </c>
      <c r="M792">
        <v>6800</v>
      </c>
      <c r="N792">
        <v>-6800</v>
      </c>
      <c r="O792">
        <v>400</v>
      </c>
    </row>
    <row r="793" spans="1:15" x14ac:dyDescent="0.3">
      <c r="A793">
        <v>792</v>
      </c>
      <c r="B793" s="1">
        <f>DATE(E793, LOOKUP(D793, {"ene","feb","mar","abr","may","jun","jul","ago","sep","oct","nov","dic"}, {1,2,3,4,5,6,7,8,9,10,11,12}), C793)</f>
        <v>45661</v>
      </c>
      <c r="C793">
        <v>4</v>
      </c>
      <c r="D793" t="s">
        <v>14</v>
      </c>
      <c r="E793">
        <v>2025</v>
      </c>
      <c r="F793" t="s">
        <v>25</v>
      </c>
      <c r="G793" t="s">
        <v>26</v>
      </c>
      <c r="H793" t="s">
        <v>20</v>
      </c>
      <c r="I793">
        <v>0</v>
      </c>
      <c r="J793">
        <v>17</v>
      </c>
      <c r="K793">
        <v>-17</v>
      </c>
      <c r="L793">
        <v>0</v>
      </c>
      <c r="M793">
        <v>39100</v>
      </c>
      <c r="N793">
        <v>-39100</v>
      </c>
      <c r="O793">
        <v>2300</v>
      </c>
    </row>
    <row r="794" spans="1:15" x14ac:dyDescent="0.3">
      <c r="A794">
        <v>793</v>
      </c>
      <c r="B794" s="1">
        <f>DATE(E794, LOOKUP(D794, {"ene","feb","mar","abr","may","jun","jul","ago","sep","oct","nov","dic"}, {1,2,3,4,5,6,7,8,9,10,11,12}), C794)</f>
        <v>45661</v>
      </c>
      <c r="C794">
        <v>4</v>
      </c>
      <c r="D794" t="s">
        <v>14</v>
      </c>
      <c r="E794">
        <v>2025</v>
      </c>
      <c r="F794" t="s">
        <v>15</v>
      </c>
      <c r="G794" t="s">
        <v>24</v>
      </c>
      <c r="H794" t="s">
        <v>22</v>
      </c>
      <c r="I794">
        <v>22</v>
      </c>
      <c r="J794">
        <v>0</v>
      </c>
      <c r="K794">
        <v>22</v>
      </c>
      <c r="L794">
        <v>10560</v>
      </c>
      <c r="M794">
        <v>0</v>
      </c>
      <c r="N794">
        <v>10560</v>
      </c>
      <c r="O794">
        <v>480</v>
      </c>
    </row>
    <row r="795" spans="1:15" x14ac:dyDescent="0.3">
      <c r="A795">
        <v>794</v>
      </c>
      <c r="B795" s="1">
        <f>DATE(E795, LOOKUP(D795, {"ene","feb","mar","abr","may","jun","jul","ago","sep","oct","nov","dic"}, {1,2,3,4,5,6,7,8,9,10,11,12}), C795)</f>
        <v>45661</v>
      </c>
      <c r="C795">
        <v>4</v>
      </c>
      <c r="D795" t="s">
        <v>14</v>
      </c>
      <c r="E795">
        <v>2025</v>
      </c>
      <c r="F795" t="s">
        <v>15</v>
      </c>
      <c r="G795" t="s">
        <v>24</v>
      </c>
      <c r="H795" t="s">
        <v>17</v>
      </c>
      <c r="I795">
        <v>3</v>
      </c>
      <c r="J795">
        <v>0</v>
      </c>
      <c r="K795">
        <v>3</v>
      </c>
      <c r="L795">
        <v>1950</v>
      </c>
      <c r="M795">
        <v>0</v>
      </c>
      <c r="N795">
        <v>1950</v>
      </c>
      <c r="O795">
        <v>650</v>
      </c>
    </row>
    <row r="796" spans="1:15" x14ac:dyDescent="0.3">
      <c r="A796">
        <v>795</v>
      </c>
      <c r="B796" s="1">
        <f>DATE(E796, LOOKUP(D796, {"ene","feb","mar","abr","may","jun","jul","ago","sep","oct","nov","dic"}, {1,2,3,4,5,6,7,8,9,10,11,12}), C796)</f>
        <v>45661</v>
      </c>
      <c r="C796">
        <v>4</v>
      </c>
      <c r="D796" t="s">
        <v>14</v>
      </c>
      <c r="E796">
        <v>2025</v>
      </c>
      <c r="F796" t="s">
        <v>15</v>
      </c>
      <c r="G796" t="s">
        <v>24</v>
      </c>
      <c r="H796" t="s">
        <v>19</v>
      </c>
      <c r="I796">
        <v>3</v>
      </c>
      <c r="J796">
        <v>0</v>
      </c>
      <c r="K796">
        <v>3</v>
      </c>
      <c r="L796">
        <v>3600</v>
      </c>
      <c r="M796">
        <v>0</v>
      </c>
      <c r="N796">
        <v>3600</v>
      </c>
      <c r="O796">
        <v>1200</v>
      </c>
    </row>
    <row r="797" spans="1:15" x14ac:dyDescent="0.3">
      <c r="A797">
        <v>796</v>
      </c>
      <c r="B797" s="1">
        <f>DATE(E797, LOOKUP(D797, {"ene","feb","mar","abr","may","jun","jul","ago","sep","oct","nov","dic"}, {1,2,3,4,5,6,7,8,9,10,11,12}), C797)</f>
        <v>45661</v>
      </c>
      <c r="C797">
        <v>4</v>
      </c>
      <c r="D797" t="s">
        <v>14</v>
      </c>
      <c r="E797">
        <v>2025</v>
      </c>
      <c r="F797" t="s">
        <v>25</v>
      </c>
      <c r="G797" t="s">
        <v>26</v>
      </c>
      <c r="H797" t="s">
        <v>21</v>
      </c>
      <c r="I797">
        <v>0</v>
      </c>
      <c r="J797">
        <v>3</v>
      </c>
      <c r="K797">
        <v>-3</v>
      </c>
      <c r="L797">
        <v>0</v>
      </c>
      <c r="M797">
        <v>210</v>
      </c>
      <c r="N797">
        <v>-210</v>
      </c>
      <c r="O797">
        <v>70</v>
      </c>
    </row>
    <row r="798" spans="1:15" x14ac:dyDescent="0.3">
      <c r="A798">
        <v>797</v>
      </c>
      <c r="B798" s="1">
        <f>DATE(E798, LOOKUP(D798, {"ene","feb","mar","abr","may","jun","jul","ago","sep","oct","nov","dic"}, {1,2,3,4,5,6,7,8,9,10,11,12}), C798)</f>
        <v>45661</v>
      </c>
      <c r="C798">
        <v>4</v>
      </c>
      <c r="D798" t="s">
        <v>14</v>
      </c>
      <c r="E798">
        <v>2025</v>
      </c>
      <c r="F798" t="s">
        <v>15</v>
      </c>
      <c r="G798" t="s">
        <v>24</v>
      </c>
      <c r="H798" t="s">
        <v>18</v>
      </c>
      <c r="I798">
        <v>2</v>
      </c>
      <c r="J798">
        <v>0</v>
      </c>
      <c r="K798">
        <v>2</v>
      </c>
      <c r="L798">
        <v>2400</v>
      </c>
      <c r="M798">
        <v>0</v>
      </c>
      <c r="N798">
        <v>2400</v>
      </c>
      <c r="O798">
        <v>1200</v>
      </c>
    </row>
    <row r="799" spans="1:15" x14ac:dyDescent="0.3">
      <c r="A799">
        <v>798</v>
      </c>
      <c r="B799" s="1">
        <f>DATE(E799, LOOKUP(D799, {"ene","feb","mar","abr","may","jun","jul","ago","sep","oct","nov","dic"}, {1,2,3,4,5,6,7,8,9,10,11,12}), C799)</f>
        <v>45661</v>
      </c>
      <c r="C799">
        <v>4</v>
      </c>
      <c r="D799" t="s">
        <v>14</v>
      </c>
      <c r="E799">
        <v>2025</v>
      </c>
      <c r="F799" t="s">
        <v>25</v>
      </c>
      <c r="G799" t="s">
        <v>26</v>
      </c>
      <c r="H799" t="s">
        <v>23</v>
      </c>
      <c r="I799">
        <v>0</v>
      </c>
      <c r="J799">
        <v>12</v>
      </c>
      <c r="K799">
        <v>-12</v>
      </c>
      <c r="L799">
        <v>0</v>
      </c>
      <c r="M799">
        <v>4800</v>
      </c>
      <c r="N799">
        <v>-4800</v>
      </c>
      <c r="O799">
        <v>400</v>
      </c>
    </row>
    <row r="800" spans="1:15" x14ac:dyDescent="0.3">
      <c r="A800">
        <v>799</v>
      </c>
      <c r="B800" s="1">
        <f>DATE(E800, LOOKUP(D800, {"ene","feb","mar","abr","may","jun","jul","ago","sep","oct","nov","dic"}, {1,2,3,4,5,6,7,8,9,10,11,12}), C800)</f>
        <v>45661</v>
      </c>
      <c r="C800">
        <v>4</v>
      </c>
      <c r="D800" t="s">
        <v>14</v>
      </c>
      <c r="E800">
        <v>2025</v>
      </c>
      <c r="F800" t="s">
        <v>25</v>
      </c>
      <c r="G800" t="s">
        <v>26</v>
      </c>
      <c r="H800" t="s">
        <v>20</v>
      </c>
      <c r="I800">
        <v>0</v>
      </c>
      <c r="J800">
        <v>3</v>
      </c>
      <c r="K800">
        <v>-3</v>
      </c>
      <c r="L800">
        <v>0</v>
      </c>
      <c r="M800">
        <v>6900</v>
      </c>
      <c r="N800">
        <v>-6900</v>
      </c>
      <c r="O800">
        <v>2300</v>
      </c>
    </row>
    <row r="801" spans="1:15" x14ac:dyDescent="0.3">
      <c r="A801">
        <v>800</v>
      </c>
      <c r="B801" s="1">
        <f>DATE(E801, LOOKUP(D801, {"ene","feb","mar","abr","may","jun","jul","ago","sep","oct","nov","dic"}, {1,2,3,4,5,6,7,8,9,10,11,12}), C801)</f>
        <v>45661</v>
      </c>
      <c r="C801">
        <v>4</v>
      </c>
      <c r="D801" t="s">
        <v>14</v>
      </c>
      <c r="E801">
        <v>2025</v>
      </c>
      <c r="F801" t="s">
        <v>25</v>
      </c>
      <c r="G801" t="s">
        <v>26</v>
      </c>
      <c r="H801" t="s">
        <v>22</v>
      </c>
      <c r="I801">
        <v>0</v>
      </c>
      <c r="J801">
        <v>10</v>
      </c>
      <c r="K801">
        <v>-10</v>
      </c>
      <c r="L801">
        <v>0</v>
      </c>
      <c r="M801">
        <v>4500</v>
      </c>
      <c r="N801">
        <v>-4500</v>
      </c>
      <c r="O801">
        <v>450</v>
      </c>
    </row>
    <row r="802" spans="1:15" x14ac:dyDescent="0.3">
      <c r="A802">
        <v>801</v>
      </c>
      <c r="B802" s="1">
        <f>DATE(E802, LOOKUP(D802, {"ene","feb","mar","abr","may","jun","jul","ago","sep","oct","nov","dic"}, {1,2,3,4,5,6,7,8,9,10,11,12}), C802)</f>
        <v>45661</v>
      </c>
      <c r="C802">
        <v>4</v>
      </c>
      <c r="D802" t="s">
        <v>14</v>
      </c>
      <c r="E802">
        <v>2025</v>
      </c>
      <c r="F802" t="s">
        <v>25</v>
      </c>
      <c r="G802" t="s">
        <v>26</v>
      </c>
      <c r="H802" t="s">
        <v>17</v>
      </c>
      <c r="I802">
        <v>0</v>
      </c>
      <c r="J802">
        <v>18</v>
      </c>
      <c r="K802">
        <v>-18</v>
      </c>
      <c r="L802">
        <v>0</v>
      </c>
      <c r="M802">
        <v>13500</v>
      </c>
      <c r="N802">
        <v>-13500</v>
      </c>
      <c r="O802">
        <v>750</v>
      </c>
    </row>
    <row r="803" spans="1:15" x14ac:dyDescent="0.3">
      <c r="A803">
        <v>802</v>
      </c>
      <c r="B803" s="1">
        <f>DATE(E803, LOOKUP(D803, {"ene","feb","mar","abr","may","jun","jul","ago","sep","oct","nov","dic"}, {1,2,3,4,5,6,7,8,9,10,11,12}), C803)</f>
        <v>45661</v>
      </c>
      <c r="C803">
        <v>4</v>
      </c>
      <c r="D803" t="s">
        <v>14</v>
      </c>
      <c r="E803">
        <v>2025</v>
      </c>
      <c r="F803" t="s">
        <v>25</v>
      </c>
      <c r="G803" t="s">
        <v>26</v>
      </c>
      <c r="H803" t="s">
        <v>19</v>
      </c>
      <c r="I803">
        <v>0</v>
      </c>
      <c r="J803">
        <v>17</v>
      </c>
      <c r="K803">
        <v>-17</v>
      </c>
      <c r="L803">
        <v>0</v>
      </c>
      <c r="M803">
        <v>25500</v>
      </c>
      <c r="N803">
        <v>-25500</v>
      </c>
      <c r="O803">
        <v>1500</v>
      </c>
    </row>
    <row r="804" spans="1:15" x14ac:dyDescent="0.3">
      <c r="A804">
        <v>803</v>
      </c>
      <c r="B804" s="1">
        <f>DATE(E804, LOOKUP(D804, {"ene","feb","mar","abr","may","jun","jul","ago","sep","oct","nov","dic"}, {1,2,3,4,5,6,7,8,9,10,11,12}), C804)</f>
        <v>45661</v>
      </c>
      <c r="C804">
        <v>4</v>
      </c>
      <c r="D804" t="s">
        <v>14</v>
      </c>
      <c r="E804">
        <v>2025</v>
      </c>
      <c r="F804" t="s">
        <v>15</v>
      </c>
      <c r="G804" t="s">
        <v>24</v>
      </c>
      <c r="H804" t="s">
        <v>21</v>
      </c>
      <c r="I804">
        <v>9</v>
      </c>
      <c r="J804">
        <v>0</v>
      </c>
      <c r="K804">
        <v>9</v>
      </c>
      <c r="L804">
        <v>450</v>
      </c>
      <c r="M804">
        <v>0</v>
      </c>
      <c r="N804">
        <v>450</v>
      </c>
      <c r="O804">
        <v>50</v>
      </c>
    </row>
    <row r="805" spans="1:15" x14ac:dyDescent="0.3">
      <c r="A805">
        <v>804</v>
      </c>
      <c r="B805" s="1">
        <f>DATE(E805, LOOKUP(D805, {"ene","feb","mar","abr","may","jun","jul","ago","sep","oct","nov","dic"}, {1,2,3,4,5,6,7,8,9,10,11,12}), C805)</f>
        <v>45661</v>
      </c>
      <c r="C805">
        <v>4</v>
      </c>
      <c r="D805" t="s">
        <v>14</v>
      </c>
      <c r="E805">
        <v>2025</v>
      </c>
      <c r="F805" t="s">
        <v>15</v>
      </c>
      <c r="G805" t="s">
        <v>24</v>
      </c>
      <c r="H805" t="s">
        <v>18</v>
      </c>
      <c r="I805">
        <v>20</v>
      </c>
      <c r="J805">
        <v>0</v>
      </c>
      <c r="K805">
        <v>20</v>
      </c>
      <c r="L805">
        <v>24000</v>
      </c>
      <c r="M805">
        <v>0</v>
      </c>
      <c r="N805">
        <v>24000</v>
      </c>
      <c r="O805">
        <v>1200</v>
      </c>
    </row>
    <row r="806" spans="1:15" x14ac:dyDescent="0.3">
      <c r="A806">
        <v>805</v>
      </c>
      <c r="B806" s="1">
        <f>DATE(E806, LOOKUP(D806, {"ene","feb","mar","abr","may","jun","jul","ago","sep","oct","nov","dic"}, {1,2,3,4,5,6,7,8,9,10,11,12}), C806)</f>
        <v>45661</v>
      </c>
      <c r="C806">
        <v>4</v>
      </c>
      <c r="D806" t="s">
        <v>14</v>
      </c>
      <c r="E806">
        <v>2025</v>
      </c>
      <c r="F806" t="s">
        <v>15</v>
      </c>
      <c r="G806" t="s">
        <v>24</v>
      </c>
      <c r="H806" t="s">
        <v>23</v>
      </c>
      <c r="I806">
        <v>21</v>
      </c>
      <c r="J806">
        <v>0</v>
      </c>
      <c r="K806">
        <v>21</v>
      </c>
      <c r="L806">
        <v>6300</v>
      </c>
      <c r="M806">
        <v>0</v>
      </c>
      <c r="N806">
        <v>6300</v>
      </c>
      <c r="O806">
        <v>300</v>
      </c>
    </row>
    <row r="807" spans="1:15" x14ac:dyDescent="0.3">
      <c r="A807">
        <v>806</v>
      </c>
      <c r="B807" s="1">
        <f>DATE(E807, LOOKUP(D807, {"ene","feb","mar","abr","may","jun","jul","ago","sep","oct","nov","dic"}, {1,2,3,4,5,6,7,8,9,10,11,12}), C807)</f>
        <v>45661</v>
      </c>
      <c r="C807">
        <v>4</v>
      </c>
      <c r="D807" t="s">
        <v>14</v>
      </c>
      <c r="E807">
        <v>2025</v>
      </c>
      <c r="F807" t="s">
        <v>25</v>
      </c>
      <c r="G807" t="s">
        <v>26</v>
      </c>
      <c r="H807" t="s">
        <v>20</v>
      </c>
      <c r="I807">
        <v>0</v>
      </c>
      <c r="J807">
        <v>18</v>
      </c>
      <c r="K807">
        <v>-18</v>
      </c>
      <c r="L807">
        <v>0</v>
      </c>
      <c r="M807">
        <v>41400</v>
      </c>
      <c r="N807">
        <v>-41400</v>
      </c>
      <c r="O807">
        <v>2300</v>
      </c>
    </row>
    <row r="808" spans="1:15" x14ac:dyDescent="0.3">
      <c r="A808">
        <v>807</v>
      </c>
      <c r="B808" s="1">
        <f>DATE(E808, LOOKUP(D808, {"ene","feb","mar","abr","may","jun","jul","ago","sep","oct","nov","dic"}, {1,2,3,4,5,6,7,8,9,10,11,12}), C808)</f>
        <v>45661</v>
      </c>
      <c r="C808">
        <v>4</v>
      </c>
      <c r="D808" t="s">
        <v>14</v>
      </c>
      <c r="E808">
        <v>2025</v>
      </c>
      <c r="F808" t="s">
        <v>15</v>
      </c>
      <c r="G808" t="s">
        <v>24</v>
      </c>
      <c r="H808" t="s">
        <v>22</v>
      </c>
      <c r="I808">
        <v>2</v>
      </c>
      <c r="J808">
        <v>0</v>
      </c>
      <c r="K808">
        <v>2</v>
      </c>
      <c r="L808">
        <v>960</v>
      </c>
      <c r="M808">
        <v>0</v>
      </c>
      <c r="N808">
        <v>960</v>
      </c>
      <c r="O808">
        <v>480</v>
      </c>
    </row>
    <row r="809" spans="1:15" x14ac:dyDescent="0.3">
      <c r="A809">
        <v>808</v>
      </c>
      <c r="B809" s="1">
        <f>DATE(E809, LOOKUP(D809, {"ene","feb","mar","abr","may","jun","jul","ago","sep","oct","nov","dic"}, {1,2,3,4,5,6,7,8,9,10,11,12}), C809)</f>
        <v>45661</v>
      </c>
      <c r="C809">
        <v>4</v>
      </c>
      <c r="D809" t="s">
        <v>14</v>
      </c>
      <c r="E809">
        <v>2025</v>
      </c>
      <c r="F809" t="s">
        <v>25</v>
      </c>
      <c r="G809" t="s">
        <v>26</v>
      </c>
      <c r="H809" t="s">
        <v>17</v>
      </c>
      <c r="I809">
        <v>0</v>
      </c>
      <c r="J809">
        <v>17</v>
      </c>
      <c r="K809">
        <v>-17</v>
      </c>
      <c r="L809">
        <v>0</v>
      </c>
      <c r="M809">
        <v>12750</v>
      </c>
      <c r="N809">
        <v>-12750</v>
      </c>
      <c r="O809">
        <v>750</v>
      </c>
    </row>
    <row r="810" spans="1:15" x14ac:dyDescent="0.3">
      <c r="A810">
        <v>809</v>
      </c>
      <c r="B810" s="1">
        <f>DATE(E810, LOOKUP(D810, {"ene","feb","mar","abr","may","jun","jul","ago","sep","oct","nov","dic"}, {1,2,3,4,5,6,7,8,9,10,11,12}), C810)</f>
        <v>45661</v>
      </c>
      <c r="C810">
        <v>4</v>
      </c>
      <c r="D810" t="s">
        <v>14</v>
      </c>
      <c r="E810">
        <v>2025</v>
      </c>
      <c r="F810" t="s">
        <v>15</v>
      </c>
      <c r="G810" t="s">
        <v>24</v>
      </c>
      <c r="H810" t="s">
        <v>19</v>
      </c>
      <c r="I810">
        <v>16</v>
      </c>
      <c r="J810">
        <v>0</v>
      </c>
      <c r="K810">
        <v>16</v>
      </c>
      <c r="L810">
        <v>19200</v>
      </c>
      <c r="M810">
        <v>0</v>
      </c>
      <c r="N810">
        <v>19200</v>
      </c>
      <c r="O810">
        <v>1200</v>
      </c>
    </row>
    <row r="811" spans="1:15" x14ac:dyDescent="0.3">
      <c r="A811">
        <v>810</v>
      </c>
      <c r="B811" s="1">
        <f>DATE(E811, LOOKUP(D811, {"ene","feb","mar","abr","may","jun","jul","ago","sep","oct","nov","dic"}, {1,2,3,4,5,6,7,8,9,10,11,12}), C811)</f>
        <v>45661</v>
      </c>
      <c r="C811">
        <v>4</v>
      </c>
      <c r="D811" t="s">
        <v>14</v>
      </c>
      <c r="E811">
        <v>2025</v>
      </c>
      <c r="F811" t="s">
        <v>15</v>
      </c>
      <c r="G811" t="s">
        <v>24</v>
      </c>
      <c r="H811" t="s">
        <v>21</v>
      </c>
      <c r="I811">
        <v>3</v>
      </c>
      <c r="J811">
        <v>0</v>
      </c>
      <c r="K811">
        <v>3</v>
      </c>
      <c r="L811">
        <v>150</v>
      </c>
      <c r="M811">
        <v>0</v>
      </c>
      <c r="N811">
        <v>150</v>
      </c>
      <c r="O811">
        <v>50</v>
      </c>
    </row>
    <row r="812" spans="1:15" x14ac:dyDescent="0.3">
      <c r="A812">
        <v>811</v>
      </c>
      <c r="B812" s="1">
        <f>DATE(E812, LOOKUP(D812, {"ene","feb","mar","abr","may","jun","jul","ago","sep","oct","nov","dic"}, {1,2,3,4,5,6,7,8,9,10,11,12}), C812)</f>
        <v>45661</v>
      </c>
      <c r="C812">
        <v>4</v>
      </c>
      <c r="D812" t="s">
        <v>14</v>
      </c>
      <c r="E812">
        <v>2025</v>
      </c>
      <c r="F812" t="s">
        <v>15</v>
      </c>
      <c r="G812" t="s">
        <v>24</v>
      </c>
      <c r="H812" t="s">
        <v>18</v>
      </c>
      <c r="I812">
        <v>8</v>
      </c>
      <c r="J812">
        <v>0</v>
      </c>
      <c r="K812">
        <v>8</v>
      </c>
      <c r="L812">
        <v>9600</v>
      </c>
      <c r="M812">
        <v>0</v>
      </c>
      <c r="N812">
        <v>9600</v>
      </c>
      <c r="O812">
        <v>1200</v>
      </c>
    </row>
    <row r="813" spans="1:15" x14ac:dyDescent="0.3">
      <c r="A813">
        <v>812</v>
      </c>
      <c r="B813" s="1">
        <f>DATE(E813, LOOKUP(D813, {"ene","feb","mar","abr","may","jun","jul","ago","sep","oct","nov","dic"}, {1,2,3,4,5,6,7,8,9,10,11,12}), C813)</f>
        <v>45661</v>
      </c>
      <c r="C813">
        <v>4</v>
      </c>
      <c r="D813" t="s">
        <v>14</v>
      </c>
      <c r="E813">
        <v>2025</v>
      </c>
      <c r="F813" t="s">
        <v>25</v>
      </c>
      <c r="G813" t="s">
        <v>26</v>
      </c>
      <c r="H813" t="s">
        <v>23</v>
      </c>
      <c r="I813">
        <v>0</v>
      </c>
      <c r="J813">
        <v>10</v>
      </c>
      <c r="K813">
        <v>-10</v>
      </c>
      <c r="L813">
        <v>0</v>
      </c>
      <c r="M813">
        <v>4000</v>
      </c>
      <c r="N813">
        <v>-4000</v>
      </c>
      <c r="O813">
        <v>400</v>
      </c>
    </row>
    <row r="814" spans="1:15" x14ac:dyDescent="0.3">
      <c r="A814">
        <v>813</v>
      </c>
      <c r="B814" s="1">
        <f>DATE(E814, LOOKUP(D814, {"ene","feb","mar","abr","may","jun","jul","ago","sep","oct","nov","dic"}, {1,2,3,4,5,6,7,8,9,10,11,12}), C814)</f>
        <v>45661</v>
      </c>
      <c r="C814">
        <v>4</v>
      </c>
      <c r="D814" t="s">
        <v>14</v>
      </c>
      <c r="E814">
        <v>2025</v>
      </c>
      <c r="F814" t="s">
        <v>15</v>
      </c>
      <c r="G814" t="s">
        <v>24</v>
      </c>
      <c r="H814" t="s">
        <v>20</v>
      </c>
      <c r="I814">
        <v>3</v>
      </c>
      <c r="J814">
        <v>0</v>
      </c>
      <c r="K814">
        <v>3</v>
      </c>
      <c r="L814">
        <v>6000</v>
      </c>
      <c r="M814">
        <v>0</v>
      </c>
      <c r="N814">
        <v>6000</v>
      </c>
      <c r="O814">
        <v>2000</v>
      </c>
    </row>
    <row r="815" spans="1:15" x14ac:dyDescent="0.3">
      <c r="A815">
        <v>814</v>
      </c>
      <c r="B815" s="1">
        <f>DATE(E815, LOOKUP(D815, {"ene","feb","mar","abr","may","jun","jul","ago","sep","oct","nov","dic"}, {1,2,3,4,5,6,7,8,9,10,11,12}), C815)</f>
        <v>45661</v>
      </c>
      <c r="C815">
        <v>4</v>
      </c>
      <c r="D815" t="s">
        <v>14</v>
      </c>
      <c r="E815">
        <v>2025</v>
      </c>
      <c r="F815" t="s">
        <v>25</v>
      </c>
      <c r="G815" t="s">
        <v>26</v>
      </c>
      <c r="H815" t="s">
        <v>22</v>
      </c>
      <c r="I815">
        <v>0</v>
      </c>
      <c r="J815">
        <v>10</v>
      </c>
      <c r="K815">
        <v>-10</v>
      </c>
      <c r="L815">
        <v>0</v>
      </c>
      <c r="M815">
        <v>4500</v>
      </c>
      <c r="N815">
        <v>-4500</v>
      </c>
      <c r="O815">
        <v>450</v>
      </c>
    </row>
    <row r="816" spans="1:15" x14ac:dyDescent="0.3">
      <c r="A816">
        <v>815</v>
      </c>
      <c r="B816" s="1">
        <f>DATE(E816, LOOKUP(D816, {"ene","feb","mar","abr","may","jun","jul","ago","sep","oct","nov","dic"}, {1,2,3,4,5,6,7,8,9,10,11,12}), C816)</f>
        <v>45661</v>
      </c>
      <c r="C816">
        <v>4</v>
      </c>
      <c r="D816" t="s">
        <v>14</v>
      </c>
      <c r="E816">
        <v>2025</v>
      </c>
      <c r="F816" t="s">
        <v>25</v>
      </c>
      <c r="G816" t="s">
        <v>26</v>
      </c>
      <c r="H816" t="s">
        <v>17</v>
      </c>
      <c r="I816">
        <v>0</v>
      </c>
      <c r="J816">
        <v>19</v>
      </c>
      <c r="K816">
        <v>-19</v>
      </c>
      <c r="L816">
        <v>0</v>
      </c>
      <c r="M816">
        <v>14250</v>
      </c>
      <c r="N816">
        <v>-14250</v>
      </c>
      <c r="O816">
        <v>750</v>
      </c>
    </row>
    <row r="817" spans="1:15" x14ac:dyDescent="0.3">
      <c r="A817">
        <v>816</v>
      </c>
      <c r="B817" s="1">
        <f>DATE(E817, LOOKUP(D817, {"ene","feb","mar","abr","may","jun","jul","ago","sep","oct","nov","dic"}, {1,2,3,4,5,6,7,8,9,10,11,12}), C817)</f>
        <v>45661</v>
      </c>
      <c r="C817">
        <v>4</v>
      </c>
      <c r="D817" t="s">
        <v>14</v>
      </c>
      <c r="E817">
        <v>2025</v>
      </c>
      <c r="F817" t="s">
        <v>15</v>
      </c>
      <c r="G817" t="s">
        <v>24</v>
      </c>
      <c r="H817" t="s">
        <v>19</v>
      </c>
      <c r="I817">
        <v>8</v>
      </c>
      <c r="J817">
        <v>0</v>
      </c>
      <c r="K817">
        <v>8</v>
      </c>
      <c r="L817">
        <v>9600</v>
      </c>
      <c r="M817">
        <v>0</v>
      </c>
      <c r="N817">
        <v>9600</v>
      </c>
      <c r="O817">
        <v>1200</v>
      </c>
    </row>
    <row r="818" spans="1:15" x14ac:dyDescent="0.3">
      <c r="A818">
        <v>817</v>
      </c>
      <c r="B818" s="1">
        <f>DATE(E818, LOOKUP(D818, {"ene","feb","mar","abr","may","jun","jul","ago","sep","oct","nov","dic"}, {1,2,3,4,5,6,7,8,9,10,11,12}), C818)</f>
        <v>45661</v>
      </c>
      <c r="C818">
        <v>4</v>
      </c>
      <c r="D818" t="s">
        <v>14</v>
      </c>
      <c r="E818">
        <v>2025</v>
      </c>
      <c r="F818" t="s">
        <v>25</v>
      </c>
      <c r="G818" t="s">
        <v>26</v>
      </c>
      <c r="H818" t="s">
        <v>21</v>
      </c>
      <c r="I818">
        <v>0</v>
      </c>
      <c r="J818">
        <v>10</v>
      </c>
      <c r="K818">
        <v>-10</v>
      </c>
      <c r="L818">
        <v>0</v>
      </c>
      <c r="M818">
        <v>700</v>
      </c>
      <c r="N818">
        <v>-700</v>
      </c>
      <c r="O818">
        <v>70</v>
      </c>
    </row>
    <row r="819" spans="1:15" x14ac:dyDescent="0.3">
      <c r="A819">
        <v>818</v>
      </c>
      <c r="B819" s="1">
        <f>DATE(E819, LOOKUP(D819, {"ene","feb","mar","abr","may","jun","jul","ago","sep","oct","nov","dic"}, {1,2,3,4,5,6,7,8,9,10,11,12}), C819)</f>
        <v>45661</v>
      </c>
      <c r="C819">
        <v>4</v>
      </c>
      <c r="D819" t="s">
        <v>14</v>
      </c>
      <c r="E819">
        <v>2025</v>
      </c>
      <c r="F819" t="s">
        <v>25</v>
      </c>
      <c r="G819" t="s">
        <v>26</v>
      </c>
      <c r="H819" t="s">
        <v>18</v>
      </c>
      <c r="I819">
        <v>0</v>
      </c>
      <c r="J819">
        <v>15</v>
      </c>
      <c r="K819">
        <v>-15</v>
      </c>
      <c r="L819">
        <v>0</v>
      </c>
      <c r="M819">
        <v>22500</v>
      </c>
      <c r="N819">
        <v>-22500</v>
      </c>
      <c r="O819">
        <v>1500</v>
      </c>
    </row>
    <row r="820" spans="1:15" x14ac:dyDescent="0.3">
      <c r="A820">
        <v>819</v>
      </c>
      <c r="B820" s="1">
        <f>DATE(E820, LOOKUP(D820, {"ene","feb","mar","abr","may","jun","jul","ago","sep","oct","nov","dic"}, {1,2,3,4,5,6,7,8,9,10,11,12}), C820)</f>
        <v>45661</v>
      </c>
      <c r="C820">
        <v>4</v>
      </c>
      <c r="D820" t="s">
        <v>14</v>
      </c>
      <c r="E820">
        <v>2025</v>
      </c>
      <c r="F820" t="s">
        <v>25</v>
      </c>
      <c r="G820" t="s">
        <v>26</v>
      </c>
      <c r="H820" t="s">
        <v>23</v>
      </c>
      <c r="I820">
        <v>0</v>
      </c>
      <c r="J820">
        <v>20</v>
      </c>
      <c r="K820">
        <v>-20</v>
      </c>
      <c r="L820">
        <v>0</v>
      </c>
      <c r="M820">
        <v>8000</v>
      </c>
      <c r="N820">
        <v>-8000</v>
      </c>
      <c r="O820">
        <v>400</v>
      </c>
    </row>
    <row r="821" spans="1:15" x14ac:dyDescent="0.3">
      <c r="A821">
        <v>820</v>
      </c>
      <c r="B821" s="1">
        <f>DATE(E821, LOOKUP(D821, {"ene","feb","mar","abr","may","jun","jul","ago","sep","oct","nov","dic"}, {1,2,3,4,5,6,7,8,9,10,11,12}), C821)</f>
        <v>45661</v>
      </c>
      <c r="C821">
        <v>4</v>
      </c>
      <c r="D821" t="s">
        <v>14</v>
      </c>
      <c r="E821">
        <v>2025</v>
      </c>
      <c r="F821" t="s">
        <v>25</v>
      </c>
      <c r="G821" t="s">
        <v>26</v>
      </c>
      <c r="H821" t="s">
        <v>20</v>
      </c>
      <c r="I821">
        <v>0</v>
      </c>
      <c r="J821">
        <v>12</v>
      </c>
      <c r="K821">
        <v>-12</v>
      </c>
      <c r="L821">
        <v>0</v>
      </c>
      <c r="M821">
        <v>27600</v>
      </c>
      <c r="N821">
        <v>-27600</v>
      </c>
      <c r="O821">
        <v>2300</v>
      </c>
    </row>
    <row r="822" spans="1:15" x14ac:dyDescent="0.3">
      <c r="A822">
        <v>821</v>
      </c>
      <c r="B822" s="1">
        <f>DATE(E822, LOOKUP(D822, {"ene","feb","mar","abr","may","jun","jul","ago","sep","oct","nov","dic"}, {1,2,3,4,5,6,7,8,9,10,11,12}), C822)</f>
        <v>45661</v>
      </c>
      <c r="C822">
        <v>4</v>
      </c>
      <c r="D822" t="s">
        <v>14</v>
      </c>
      <c r="E822">
        <v>2025</v>
      </c>
      <c r="F822" t="s">
        <v>15</v>
      </c>
      <c r="G822" t="s">
        <v>24</v>
      </c>
      <c r="H822" t="s">
        <v>22</v>
      </c>
      <c r="I822">
        <v>18</v>
      </c>
      <c r="J822">
        <v>0</v>
      </c>
      <c r="K822">
        <v>18</v>
      </c>
      <c r="L822">
        <v>8640</v>
      </c>
      <c r="M822">
        <v>0</v>
      </c>
      <c r="N822">
        <v>8640</v>
      </c>
      <c r="O822">
        <v>480</v>
      </c>
    </row>
    <row r="823" spans="1:15" x14ac:dyDescent="0.3">
      <c r="A823">
        <v>822</v>
      </c>
      <c r="B823" s="1">
        <f>DATE(E823, LOOKUP(D823, {"ene","feb","mar","abr","may","jun","jul","ago","sep","oct","nov","dic"}, {1,2,3,4,5,6,7,8,9,10,11,12}), C823)</f>
        <v>45661</v>
      </c>
      <c r="C823">
        <v>4</v>
      </c>
      <c r="D823" t="s">
        <v>14</v>
      </c>
      <c r="E823">
        <v>2025</v>
      </c>
      <c r="F823" t="s">
        <v>25</v>
      </c>
      <c r="G823" t="s">
        <v>26</v>
      </c>
      <c r="H823" t="s">
        <v>17</v>
      </c>
      <c r="I823">
        <v>0</v>
      </c>
      <c r="J823">
        <v>17</v>
      </c>
      <c r="K823">
        <v>-17</v>
      </c>
      <c r="L823">
        <v>0</v>
      </c>
      <c r="M823">
        <v>12750</v>
      </c>
      <c r="N823">
        <v>-12750</v>
      </c>
      <c r="O823">
        <v>750</v>
      </c>
    </row>
    <row r="824" spans="1:15" x14ac:dyDescent="0.3">
      <c r="A824">
        <v>823</v>
      </c>
      <c r="B824" s="1">
        <f>DATE(E824, LOOKUP(D824, {"ene","feb","mar","abr","may","jun","jul","ago","sep","oct","nov","dic"}, {1,2,3,4,5,6,7,8,9,10,11,12}), C824)</f>
        <v>45661</v>
      </c>
      <c r="C824">
        <v>4</v>
      </c>
      <c r="D824" t="s">
        <v>14</v>
      </c>
      <c r="E824">
        <v>2025</v>
      </c>
      <c r="F824" t="s">
        <v>15</v>
      </c>
      <c r="G824" t="s">
        <v>24</v>
      </c>
      <c r="H824" t="s">
        <v>19</v>
      </c>
      <c r="I824">
        <v>8</v>
      </c>
      <c r="J824">
        <v>0</v>
      </c>
      <c r="K824">
        <v>8</v>
      </c>
      <c r="L824">
        <v>9600</v>
      </c>
      <c r="M824">
        <v>0</v>
      </c>
      <c r="N824">
        <v>9600</v>
      </c>
      <c r="O824">
        <v>1200</v>
      </c>
    </row>
    <row r="825" spans="1:15" x14ac:dyDescent="0.3">
      <c r="A825">
        <v>824</v>
      </c>
      <c r="B825" s="1">
        <f>DATE(E825, LOOKUP(D825, {"ene","feb","mar","abr","may","jun","jul","ago","sep","oct","nov","dic"}, {1,2,3,4,5,6,7,8,9,10,11,12}), C825)</f>
        <v>45661</v>
      </c>
      <c r="C825">
        <v>4</v>
      </c>
      <c r="D825" t="s">
        <v>14</v>
      </c>
      <c r="E825">
        <v>2025</v>
      </c>
      <c r="F825" t="s">
        <v>15</v>
      </c>
      <c r="G825" t="s">
        <v>24</v>
      </c>
      <c r="H825" t="s">
        <v>21</v>
      </c>
      <c r="I825">
        <v>3</v>
      </c>
      <c r="J825">
        <v>0</v>
      </c>
      <c r="K825">
        <v>3</v>
      </c>
      <c r="L825">
        <v>150</v>
      </c>
      <c r="M825">
        <v>0</v>
      </c>
      <c r="N825">
        <v>150</v>
      </c>
      <c r="O825">
        <v>50</v>
      </c>
    </row>
    <row r="826" spans="1:15" x14ac:dyDescent="0.3">
      <c r="A826">
        <v>825</v>
      </c>
      <c r="B826" s="1">
        <f>DATE(E826, LOOKUP(D826, {"ene","feb","mar","abr","may","jun","jul","ago","sep","oct","nov","dic"}, {1,2,3,4,5,6,7,8,9,10,11,12}), C826)</f>
        <v>45661</v>
      </c>
      <c r="C826">
        <v>4</v>
      </c>
      <c r="D826" t="s">
        <v>14</v>
      </c>
      <c r="E826">
        <v>2025</v>
      </c>
      <c r="F826" t="s">
        <v>15</v>
      </c>
      <c r="G826" t="s">
        <v>24</v>
      </c>
      <c r="H826" t="s">
        <v>18</v>
      </c>
      <c r="I826">
        <v>3</v>
      </c>
      <c r="J826">
        <v>0</v>
      </c>
      <c r="K826">
        <v>3</v>
      </c>
      <c r="L826">
        <v>3600</v>
      </c>
      <c r="M826">
        <v>0</v>
      </c>
      <c r="N826">
        <v>3600</v>
      </c>
      <c r="O826">
        <v>1200</v>
      </c>
    </row>
    <row r="827" spans="1:15" x14ac:dyDescent="0.3">
      <c r="A827">
        <v>826</v>
      </c>
      <c r="B827" s="1">
        <f>DATE(E827, LOOKUP(D827, {"ene","feb","mar","abr","may","jun","jul","ago","sep","oct","nov","dic"}, {1,2,3,4,5,6,7,8,9,10,11,12}), C827)</f>
        <v>45661</v>
      </c>
      <c r="C827">
        <v>4</v>
      </c>
      <c r="D827" t="s">
        <v>14</v>
      </c>
      <c r="E827">
        <v>2025</v>
      </c>
      <c r="F827" t="s">
        <v>15</v>
      </c>
      <c r="G827" t="s">
        <v>24</v>
      </c>
      <c r="H827" t="s">
        <v>23</v>
      </c>
      <c r="I827">
        <v>11</v>
      </c>
      <c r="J827">
        <v>0</v>
      </c>
      <c r="K827">
        <v>11</v>
      </c>
      <c r="L827">
        <v>3300</v>
      </c>
      <c r="M827">
        <v>0</v>
      </c>
      <c r="N827">
        <v>3300</v>
      </c>
      <c r="O827">
        <v>300</v>
      </c>
    </row>
    <row r="828" spans="1:15" x14ac:dyDescent="0.3">
      <c r="A828">
        <v>827</v>
      </c>
      <c r="B828" s="1">
        <f>DATE(E828, LOOKUP(D828, {"ene","feb","mar","abr","may","jun","jul","ago","sep","oct","nov","dic"}, {1,2,3,4,5,6,7,8,9,10,11,12}), C828)</f>
        <v>45661</v>
      </c>
      <c r="C828">
        <v>4</v>
      </c>
      <c r="D828" t="s">
        <v>14</v>
      </c>
      <c r="E828">
        <v>2025</v>
      </c>
      <c r="F828" t="s">
        <v>15</v>
      </c>
      <c r="G828" t="s">
        <v>24</v>
      </c>
      <c r="H828" t="s">
        <v>20</v>
      </c>
      <c r="I828">
        <v>5</v>
      </c>
      <c r="J828">
        <v>0</v>
      </c>
      <c r="K828">
        <v>5</v>
      </c>
      <c r="L828">
        <v>10000</v>
      </c>
      <c r="M828">
        <v>0</v>
      </c>
      <c r="N828">
        <v>10000</v>
      </c>
      <c r="O828">
        <v>2000</v>
      </c>
    </row>
    <row r="829" spans="1:15" x14ac:dyDescent="0.3">
      <c r="A829">
        <v>828</v>
      </c>
      <c r="B829" s="1">
        <f>DATE(E829, LOOKUP(D829, {"ene","feb","mar","abr","may","jun","jul","ago","sep","oct","nov","dic"}, {1,2,3,4,5,6,7,8,9,10,11,12}), C829)</f>
        <v>45661</v>
      </c>
      <c r="C829">
        <v>4</v>
      </c>
      <c r="D829" t="s">
        <v>14</v>
      </c>
      <c r="E829">
        <v>2025</v>
      </c>
      <c r="F829" t="s">
        <v>15</v>
      </c>
      <c r="G829" t="s">
        <v>24</v>
      </c>
      <c r="H829" t="s">
        <v>22</v>
      </c>
      <c r="I829">
        <v>20</v>
      </c>
      <c r="J829">
        <v>0</v>
      </c>
      <c r="K829">
        <v>20</v>
      </c>
      <c r="L829">
        <v>9600</v>
      </c>
      <c r="M829">
        <v>0</v>
      </c>
      <c r="N829">
        <v>9600</v>
      </c>
      <c r="O829">
        <v>480</v>
      </c>
    </row>
    <row r="830" spans="1:15" x14ac:dyDescent="0.3">
      <c r="A830">
        <v>829</v>
      </c>
      <c r="B830" s="1">
        <f>DATE(E830, LOOKUP(D830, {"ene","feb","mar","abr","may","jun","jul","ago","sep","oct","nov","dic"}, {1,2,3,4,5,6,7,8,9,10,11,12}), C830)</f>
        <v>45661</v>
      </c>
      <c r="C830">
        <v>4</v>
      </c>
      <c r="D830" t="s">
        <v>14</v>
      </c>
      <c r="E830">
        <v>2025</v>
      </c>
      <c r="F830" t="s">
        <v>15</v>
      </c>
      <c r="G830" t="s">
        <v>24</v>
      </c>
      <c r="H830" t="s">
        <v>17</v>
      </c>
      <c r="I830">
        <v>8</v>
      </c>
      <c r="J830">
        <v>0</v>
      </c>
      <c r="K830">
        <v>8</v>
      </c>
      <c r="L830">
        <v>5200</v>
      </c>
      <c r="M830">
        <v>0</v>
      </c>
      <c r="N830">
        <v>5200</v>
      </c>
      <c r="O830">
        <v>650</v>
      </c>
    </row>
    <row r="831" spans="1:15" x14ac:dyDescent="0.3">
      <c r="A831">
        <v>830</v>
      </c>
      <c r="B831" s="1">
        <f>DATE(E831, LOOKUP(D831, {"ene","feb","mar","abr","may","jun","jul","ago","sep","oct","nov","dic"}, {1,2,3,4,5,6,7,8,9,10,11,12}), C831)</f>
        <v>45661</v>
      </c>
      <c r="C831">
        <v>4</v>
      </c>
      <c r="D831" t="s">
        <v>14</v>
      </c>
      <c r="E831">
        <v>2025</v>
      </c>
      <c r="F831" t="s">
        <v>25</v>
      </c>
      <c r="G831" t="s">
        <v>26</v>
      </c>
      <c r="H831" t="s">
        <v>19</v>
      </c>
      <c r="I831">
        <v>0</v>
      </c>
      <c r="J831">
        <v>19</v>
      </c>
      <c r="K831">
        <v>-19</v>
      </c>
      <c r="L831">
        <v>0</v>
      </c>
      <c r="M831">
        <v>28500</v>
      </c>
      <c r="N831">
        <v>-28500</v>
      </c>
      <c r="O831">
        <v>1500</v>
      </c>
    </row>
    <row r="832" spans="1:15" x14ac:dyDescent="0.3">
      <c r="A832">
        <v>831</v>
      </c>
      <c r="B832" s="1">
        <f>DATE(E832, LOOKUP(D832, {"ene","feb","mar","abr","may","jun","jul","ago","sep","oct","nov","dic"}, {1,2,3,4,5,6,7,8,9,10,11,12}), C832)</f>
        <v>45661</v>
      </c>
      <c r="C832">
        <v>4</v>
      </c>
      <c r="D832" t="s">
        <v>14</v>
      </c>
      <c r="E832">
        <v>2025</v>
      </c>
      <c r="F832" t="s">
        <v>25</v>
      </c>
      <c r="G832" t="s">
        <v>26</v>
      </c>
      <c r="H832" t="s">
        <v>21</v>
      </c>
      <c r="I832">
        <v>0</v>
      </c>
      <c r="J832">
        <v>4</v>
      </c>
      <c r="K832">
        <v>-4</v>
      </c>
      <c r="L832">
        <v>0</v>
      </c>
      <c r="M832">
        <v>280</v>
      </c>
      <c r="N832">
        <v>-280</v>
      </c>
      <c r="O832">
        <v>70</v>
      </c>
    </row>
    <row r="833" spans="1:15" x14ac:dyDescent="0.3">
      <c r="A833">
        <v>832</v>
      </c>
      <c r="B833" s="1">
        <f>DATE(E833, LOOKUP(D833, {"ene","feb","mar","abr","may","jun","jul","ago","sep","oct","nov","dic"}, {1,2,3,4,5,6,7,8,9,10,11,12}), C833)</f>
        <v>45661</v>
      </c>
      <c r="C833">
        <v>4</v>
      </c>
      <c r="D833" t="s">
        <v>14</v>
      </c>
      <c r="E833">
        <v>2025</v>
      </c>
      <c r="F833" t="s">
        <v>25</v>
      </c>
      <c r="G833" t="s">
        <v>26</v>
      </c>
      <c r="H833" t="s">
        <v>18</v>
      </c>
      <c r="I833">
        <v>0</v>
      </c>
      <c r="J833">
        <v>17</v>
      </c>
      <c r="K833">
        <v>-17</v>
      </c>
      <c r="L833">
        <v>0</v>
      </c>
      <c r="M833">
        <v>25500</v>
      </c>
      <c r="N833">
        <v>-25500</v>
      </c>
      <c r="O833">
        <v>1500</v>
      </c>
    </row>
    <row r="834" spans="1:15" x14ac:dyDescent="0.3">
      <c r="A834">
        <v>833</v>
      </c>
      <c r="B834" s="1">
        <f>DATE(E834, LOOKUP(D834, {"ene","feb","mar","abr","may","jun","jul","ago","sep","oct","nov","dic"}, {1,2,3,4,5,6,7,8,9,10,11,12}), C834)</f>
        <v>45661</v>
      </c>
      <c r="C834">
        <v>4</v>
      </c>
      <c r="D834" t="s">
        <v>14</v>
      </c>
      <c r="E834">
        <v>2025</v>
      </c>
      <c r="F834" t="s">
        <v>25</v>
      </c>
      <c r="G834" t="s">
        <v>26</v>
      </c>
      <c r="H834" t="s">
        <v>23</v>
      </c>
      <c r="I834">
        <v>0</v>
      </c>
      <c r="J834">
        <v>5</v>
      </c>
      <c r="K834">
        <v>-5</v>
      </c>
      <c r="L834">
        <v>0</v>
      </c>
      <c r="M834">
        <v>2000</v>
      </c>
      <c r="N834">
        <v>-2000</v>
      </c>
      <c r="O834">
        <v>400</v>
      </c>
    </row>
    <row r="835" spans="1:15" x14ac:dyDescent="0.3">
      <c r="A835">
        <v>834</v>
      </c>
      <c r="B835" s="1">
        <f>DATE(E835, LOOKUP(D835, {"ene","feb","mar","abr","may","jun","jul","ago","sep","oct","nov","dic"}, {1,2,3,4,5,6,7,8,9,10,11,12}), C835)</f>
        <v>45661</v>
      </c>
      <c r="C835">
        <v>4</v>
      </c>
      <c r="D835" t="s">
        <v>14</v>
      </c>
      <c r="E835">
        <v>2025</v>
      </c>
      <c r="F835" t="s">
        <v>15</v>
      </c>
      <c r="G835" t="s">
        <v>24</v>
      </c>
      <c r="H835" t="s">
        <v>20</v>
      </c>
      <c r="I835">
        <v>18</v>
      </c>
      <c r="J835">
        <v>0</v>
      </c>
      <c r="K835">
        <v>18</v>
      </c>
      <c r="L835">
        <v>36000</v>
      </c>
      <c r="M835">
        <v>0</v>
      </c>
      <c r="N835">
        <v>36000</v>
      </c>
      <c r="O835">
        <v>2000</v>
      </c>
    </row>
    <row r="836" spans="1:15" x14ac:dyDescent="0.3">
      <c r="A836">
        <v>835</v>
      </c>
      <c r="B836" s="1">
        <f>DATE(E836, LOOKUP(D836, {"ene","feb","mar","abr","may","jun","jul","ago","sep","oct","nov","dic"}, {1,2,3,4,5,6,7,8,9,10,11,12}), C836)</f>
        <v>45661</v>
      </c>
      <c r="C836">
        <v>4</v>
      </c>
      <c r="D836" t="s">
        <v>14</v>
      </c>
      <c r="E836">
        <v>2025</v>
      </c>
      <c r="F836" t="s">
        <v>15</v>
      </c>
      <c r="G836" t="s">
        <v>24</v>
      </c>
      <c r="H836" t="s">
        <v>22</v>
      </c>
      <c r="I836">
        <v>19</v>
      </c>
      <c r="J836">
        <v>0</v>
      </c>
      <c r="K836">
        <v>19</v>
      </c>
      <c r="L836">
        <v>9120</v>
      </c>
      <c r="M836">
        <v>0</v>
      </c>
      <c r="N836">
        <v>9120</v>
      </c>
      <c r="O836">
        <v>480</v>
      </c>
    </row>
    <row r="837" spans="1:15" x14ac:dyDescent="0.3">
      <c r="A837">
        <v>836</v>
      </c>
      <c r="B837" s="1">
        <f>DATE(E837, LOOKUP(D837, {"ene","feb","mar","abr","may","jun","jul","ago","sep","oct","nov","dic"}, {1,2,3,4,5,6,7,8,9,10,11,12}), C837)</f>
        <v>45661</v>
      </c>
      <c r="C837">
        <v>4</v>
      </c>
      <c r="D837" t="s">
        <v>14</v>
      </c>
      <c r="E837">
        <v>2025</v>
      </c>
      <c r="F837" t="s">
        <v>15</v>
      </c>
      <c r="G837" t="s">
        <v>24</v>
      </c>
      <c r="H837" t="s">
        <v>17</v>
      </c>
      <c r="I837">
        <v>7</v>
      </c>
      <c r="J837">
        <v>0</v>
      </c>
      <c r="K837">
        <v>7</v>
      </c>
      <c r="L837">
        <v>4550</v>
      </c>
      <c r="M837">
        <v>0</v>
      </c>
      <c r="N837">
        <v>4550</v>
      </c>
      <c r="O837">
        <v>650</v>
      </c>
    </row>
    <row r="838" spans="1:15" x14ac:dyDescent="0.3">
      <c r="A838">
        <v>837</v>
      </c>
      <c r="B838" s="1">
        <f>DATE(E838, LOOKUP(D838, {"ene","feb","mar","abr","may","jun","jul","ago","sep","oct","nov","dic"}, {1,2,3,4,5,6,7,8,9,10,11,12}), C838)</f>
        <v>45661</v>
      </c>
      <c r="C838">
        <v>4</v>
      </c>
      <c r="D838" t="s">
        <v>14</v>
      </c>
      <c r="E838">
        <v>2025</v>
      </c>
      <c r="F838" t="s">
        <v>25</v>
      </c>
      <c r="G838" t="s">
        <v>26</v>
      </c>
      <c r="H838" t="s">
        <v>19</v>
      </c>
      <c r="I838">
        <v>0</v>
      </c>
      <c r="J838">
        <v>20</v>
      </c>
      <c r="K838">
        <v>-20</v>
      </c>
      <c r="L838">
        <v>0</v>
      </c>
      <c r="M838">
        <v>30000</v>
      </c>
      <c r="N838">
        <v>-30000</v>
      </c>
      <c r="O838">
        <v>1500</v>
      </c>
    </row>
    <row r="839" spans="1:15" x14ac:dyDescent="0.3">
      <c r="A839">
        <v>838</v>
      </c>
      <c r="B839" s="1">
        <f>DATE(E839, LOOKUP(D839, {"ene","feb","mar","abr","may","jun","jul","ago","sep","oct","nov","dic"}, {1,2,3,4,5,6,7,8,9,10,11,12}), C839)</f>
        <v>45661</v>
      </c>
      <c r="C839">
        <v>4</v>
      </c>
      <c r="D839" t="s">
        <v>14</v>
      </c>
      <c r="E839">
        <v>2025</v>
      </c>
      <c r="F839" t="s">
        <v>25</v>
      </c>
      <c r="G839" t="s">
        <v>26</v>
      </c>
      <c r="H839" t="s">
        <v>21</v>
      </c>
      <c r="I839">
        <v>0</v>
      </c>
      <c r="J839">
        <v>14</v>
      </c>
      <c r="K839">
        <v>-14</v>
      </c>
      <c r="L839">
        <v>0</v>
      </c>
      <c r="M839">
        <v>980</v>
      </c>
      <c r="N839">
        <v>-980</v>
      </c>
      <c r="O839">
        <v>70</v>
      </c>
    </row>
    <row r="840" spans="1:15" x14ac:dyDescent="0.3">
      <c r="A840">
        <v>839</v>
      </c>
      <c r="B840" s="1">
        <f>DATE(E840, LOOKUP(D840, {"ene","feb","mar","abr","may","jun","jul","ago","sep","oct","nov","dic"}, {1,2,3,4,5,6,7,8,9,10,11,12}), C840)</f>
        <v>45661</v>
      </c>
      <c r="C840">
        <v>4</v>
      </c>
      <c r="D840" t="s">
        <v>14</v>
      </c>
      <c r="E840">
        <v>2025</v>
      </c>
      <c r="F840" t="s">
        <v>25</v>
      </c>
      <c r="G840" t="s">
        <v>26</v>
      </c>
      <c r="H840" t="s">
        <v>18</v>
      </c>
      <c r="I840">
        <v>0</v>
      </c>
      <c r="J840">
        <v>19</v>
      </c>
      <c r="K840">
        <v>-19</v>
      </c>
      <c r="L840">
        <v>0</v>
      </c>
      <c r="M840">
        <v>28500</v>
      </c>
      <c r="N840">
        <v>-28500</v>
      </c>
      <c r="O840">
        <v>1500</v>
      </c>
    </row>
    <row r="841" spans="1:15" x14ac:dyDescent="0.3">
      <c r="A841">
        <v>840</v>
      </c>
      <c r="B841" s="1">
        <f>DATE(E841, LOOKUP(D841, {"ene","feb","mar","abr","may","jun","jul","ago","sep","oct","nov","dic"}, {1,2,3,4,5,6,7,8,9,10,11,12}), C841)</f>
        <v>45661</v>
      </c>
      <c r="C841">
        <v>4</v>
      </c>
      <c r="D841" t="s">
        <v>14</v>
      </c>
      <c r="E841">
        <v>2025</v>
      </c>
      <c r="F841" t="s">
        <v>15</v>
      </c>
      <c r="G841" t="s">
        <v>24</v>
      </c>
      <c r="H841" t="s">
        <v>23</v>
      </c>
      <c r="I841">
        <v>9</v>
      </c>
      <c r="J841">
        <v>0</v>
      </c>
      <c r="K841">
        <v>9</v>
      </c>
      <c r="L841">
        <v>2700</v>
      </c>
      <c r="M841">
        <v>0</v>
      </c>
      <c r="N841">
        <v>2700</v>
      </c>
      <c r="O841">
        <v>300</v>
      </c>
    </row>
    <row r="842" spans="1:15" x14ac:dyDescent="0.3">
      <c r="A842">
        <v>841</v>
      </c>
      <c r="B842" s="1">
        <f>DATE(E842, LOOKUP(D842, {"ene","feb","mar","abr","may","jun","jul","ago","sep","oct","nov","dic"}, {1,2,3,4,5,6,7,8,9,10,11,12}), C842)</f>
        <v>45661</v>
      </c>
      <c r="C842">
        <v>4</v>
      </c>
      <c r="D842" t="s">
        <v>14</v>
      </c>
      <c r="E842">
        <v>2025</v>
      </c>
      <c r="F842" t="s">
        <v>25</v>
      </c>
      <c r="G842" t="s">
        <v>26</v>
      </c>
      <c r="H842" t="s">
        <v>20</v>
      </c>
      <c r="I842">
        <v>0</v>
      </c>
      <c r="J842">
        <v>18</v>
      </c>
      <c r="K842">
        <v>-18</v>
      </c>
      <c r="L842">
        <v>0</v>
      </c>
      <c r="M842">
        <v>41400</v>
      </c>
      <c r="N842">
        <v>-41400</v>
      </c>
      <c r="O842">
        <v>2300</v>
      </c>
    </row>
    <row r="843" spans="1:15" x14ac:dyDescent="0.3">
      <c r="A843">
        <v>842</v>
      </c>
      <c r="B843" s="1">
        <f>DATE(E843, LOOKUP(D843, {"ene","feb","mar","abr","may","jun","jul","ago","sep","oct","nov","dic"}, {1,2,3,4,5,6,7,8,9,10,11,12}), C843)</f>
        <v>45661</v>
      </c>
      <c r="C843">
        <v>4</v>
      </c>
      <c r="D843" t="s">
        <v>14</v>
      </c>
      <c r="E843">
        <v>2025</v>
      </c>
      <c r="F843" t="s">
        <v>15</v>
      </c>
      <c r="G843" t="s">
        <v>24</v>
      </c>
      <c r="H843" t="s">
        <v>22</v>
      </c>
      <c r="I843">
        <v>15</v>
      </c>
      <c r="J843">
        <v>0</v>
      </c>
      <c r="K843">
        <v>15</v>
      </c>
      <c r="L843">
        <v>7200</v>
      </c>
      <c r="M843">
        <v>0</v>
      </c>
      <c r="N843">
        <v>7200</v>
      </c>
      <c r="O843">
        <v>480</v>
      </c>
    </row>
    <row r="844" spans="1:15" x14ac:dyDescent="0.3">
      <c r="A844">
        <v>843</v>
      </c>
      <c r="B844" s="1">
        <f>DATE(E844, LOOKUP(D844, {"ene","feb","mar","abr","may","jun","jul","ago","sep","oct","nov","dic"}, {1,2,3,4,5,6,7,8,9,10,11,12}), C844)</f>
        <v>45661</v>
      </c>
      <c r="C844">
        <v>4</v>
      </c>
      <c r="D844" t="s">
        <v>14</v>
      </c>
      <c r="E844">
        <v>2025</v>
      </c>
      <c r="F844" t="s">
        <v>25</v>
      </c>
      <c r="G844" t="s">
        <v>26</v>
      </c>
      <c r="H844" t="s">
        <v>17</v>
      </c>
      <c r="I844">
        <v>0</v>
      </c>
      <c r="J844">
        <v>15</v>
      </c>
      <c r="K844">
        <v>-15</v>
      </c>
      <c r="L844">
        <v>0</v>
      </c>
      <c r="M844">
        <v>11250</v>
      </c>
      <c r="N844">
        <v>-11250</v>
      </c>
      <c r="O844">
        <v>750</v>
      </c>
    </row>
    <row r="845" spans="1:15" x14ac:dyDescent="0.3">
      <c r="A845">
        <v>844</v>
      </c>
      <c r="B845" s="1">
        <f>DATE(E845, LOOKUP(D845, {"ene","feb","mar","abr","may","jun","jul","ago","sep","oct","nov","dic"}, {1,2,3,4,5,6,7,8,9,10,11,12}), C845)</f>
        <v>45661</v>
      </c>
      <c r="C845">
        <v>4</v>
      </c>
      <c r="D845" t="s">
        <v>14</v>
      </c>
      <c r="E845">
        <v>2025</v>
      </c>
      <c r="F845" t="s">
        <v>25</v>
      </c>
      <c r="G845" t="s">
        <v>26</v>
      </c>
      <c r="H845" t="s">
        <v>19</v>
      </c>
      <c r="I845">
        <v>0</v>
      </c>
      <c r="J845">
        <v>15</v>
      </c>
      <c r="K845">
        <v>-15</v>
      </c>
      <c r="L845">
        <v>0</v>
      </c>
      <c r="M845">
        <v>22500</v>
      </c>
      <c r="N845">
        <v>-22500</v>
      </c>
      <c r="O845">
        <v>1500</v>
      </c>
    </row>
    <row r="846" spans="1:15" x14ac:dyDescent="0.3">
      <c r="A846">
        <v>845</v>
      </c>
      <c r="B846" s="1">
        <f>DATE(E846, LOOKUP(D846, {"ene","feb","mar","abr","may","jun","jul","ago","sep","oct","nov","dic"}, {1,2,3,4,5,6,7,8,9,10,11,12}), C846)</f>
        <v>45661</v>
      </c>
      <c r="C846">
        <v>4</v>
      </c>
      <c r="D846" t="s">
        <v>14</v>
      </c>
      <c r="E846">
        <v>2025</v>
      </c>
      <c r="F846" t="s">
        <v>25</v>
      </c>
      <c r="G846" t="s">
        <v>26</v>
      </c>
      <c r="H846" t="s">
        <v>21</v>
      </c>
      <c r="I846">
        <v>0</v>
      </c>
      <c r="J846">
        <v>17</v>
      </c>
      <c r="K846">
        <v>-17</v>
      </c>
      <c r="L846">
        <v>0</v>
      </c>
      <c r="M846">
        <v>1190</v>
      </c>
      <c r="N846">
        <v>-1190</v>
      </c>
      <c r="O846">
        <v>70</v>
      </c>
    </row>
    <row r="847" spans="1:15" x14ac:dyDescent="0.3">
      <c r="A847">
        <v>846</v>
      </c>
      <c r="B847" s="1">
        <f>DATE(E847, LOOKUP(D847, {"ene","feb","mar","abr","may","jun","jul","ago","sep","oct","nov","dic"}, {1,2,3,4,5,6,7,8,9,10,11,12}), C847)</f>
        <v>45661</v>
      </c>
      <c r="C847">
        <v>4</v>
      </c>
      <c r="D847" t="s">
        <v>14</v>
      </c>
      <c r="E847">
        <v>2025</v>
      </c>
      <c r="F847" t="s">
        <v>25</v>
      </c>
      <c r="G847" t="s">
        <v>26</v>
      </c>
      <c r="H847" t="s">
        <v>18</v>
      </c>
      <c r="I847">
        <v>0</v>
      </c>
      <c r="J847">
        <v>16</v>
      </c>
      <c r="K847">
        <v>-16</v>
      </c>
      <c r="L847">
        <v>0</v>
      </c>
      <c r="M847">
        <v>24000</v>
      </c>
      <c r="N847">
        <v>-24000</v>
      </c>
      <c r="O847">
        <v>1500</v>
      </c>
    </row>
    <row r="848" spans="1:15" x14ac:dyDescent="0.3">
      <c r="A848">
        <v>847</v>
      </c>
      <c r="B848" s="1">
        <f>DATE(E848, LOOKUP(D848, {"ene","feb","mar","abr","may","jun","jul","ago","sep","oct","nov","dic"}, {1,2,3,4,5,6,7,8,9,10,11,12}), C848)</f>
        <v>45661</v>
      </c>
      <c r="C848">
        <v>4</v>
      </c>
      <c r="D848" t="s">
        <v>14</v>
      </c>
      <c r="E848">
        <v>2025</v>
      </c>
      <c r="F848" t="s">
        <v>25</v>
      </c>
      <c r="G848" t="s">
        <v>26</v>
      </c>
      <c r="H848" t="s">
        <v>23</v>
      </c>
      <c r="I848">
        <v>0</v>
      </c>
      <c r="J848">
        <v>13</v>
      </c>
      <c r="K848">
        <v>-13</v>
      </c>
      <c r="L848">
        <v>0</v>
      </c>
      <c r="M848">
        <v>5200</v>
      </c>
      <c r="N848">
        <v>-5200</v>
      </c>
      <c r="O848">
        <v>400</v>
      </c>
    </row>
    <row r="849" spans="1:15" x14ac:dyDescent="0.3">
      <c r="A849">
        <v>848</v>
      </c>
      <c r="B849" s="1">
        <f>DATE(E849, LOOKUP(D849, {"ene","feb","mar","abr","may","jun","jul","ago","sep","oct","nov","dic"}, {1,2,3,4,5,6,7,8,9,10,11,12}), C849)</f>
        <v>45661</v>
      </c>
      <c r="C849">
        <v>4</v>
      </c>
      <c r="D849" t="s">
        <v>14</v>
      </c>
      <c r="E849">
        <v>2025</v>
      </c>
      <c r="F849" t="s">
        <v>15</v>
      </c>
      <c r="G849" t="s">
        <v>24</v>
      </c>
      <c r="H849" t="s">
        <v>20</v>
      </c>
      <c r="I849">
        <v>3</v>
      </c>
      <c r="J849">
        <v>0</v>
      </c>
      <c r="K849">
        <v>3</v>
      </c>
      <c r="L849">
        <v>6000</v>
      </c>
      <c r="M849">
        <v>0</v>
      </c>
      <c r="N849">
        <v>6000</v>
      </c>
      <c r="O849">
        <v>2000</v>
      </c>
    </row>
    <row r="850" spans="1:15" x14ac:dyDescent="0.3">
      <c r="A850">
        <v>849</v>
      </c>
      <c r="B850" s="1">
        <f>DATE(E850, LOOKUP(D850, {"ene","feb","mar","abr","may","jun","jul","ago","sep","oct","nov","dic"}, {1,2,3,4,5,6,7,8,9,10,11,12}), C850)</f>
        <v>45661</v>
      </c>
      <c r="C850">
        <v>4</v>
      </c>
      <c r="D850" t="s">
        <v>14</v>
      </c>
      <c r="E850">
        <v>2025</v>
      </c>
      <c r="F850" t="s">
        <v>15</v>
      </c>
      <c r="G850" t="s">
        <v>24</v>
      </c>
      <c r="H850" t="s">
        <v>22</v>
      </c>
      <c r="I850">
        <v>11</v>
      </c>
      <c r="J850">
        <v>0</v>
      </c>
      <c r="K850">
        <v>11</v>
      </c>
      <c r="L850">
        <v>5280</v>
      </c>
      <c r="M850">
        <v>0</v>
      </c>
      <c r="N850">
        <v>5280</v>
      </c>
      <c r="O850">
        <v>480</v>
      </c>
    </row>
    <row r="851" spans="1:15" x14ac:dyDescent="0.3">
      <c r="A851">
        <v>850</v>
      </c>
      <c r="B851" s="1">
        <f>DATE(E851, LOOKUP(D851, {"ene","feb","mar","abr","may","jun","jul","ago","sep","oct","nov","dic"}, {1,2,3,4,5,6,7,8,9,10,11,12}), C851)</f>
        <v>45661</v>
      </c>
      <c r="C851">
        <v>4</v>
      </c>
      <c r="D851" t="s">
        <v>14</v>
      </c>
      <c r="E851">
        <v>2025</v>
      </c>
      <c r="F851" t="s">
        <v>25</v>
      </c>
      <c r="G851" t="s">
        <v>26</v>
      </c>
      <c r="H851" t="s">
        <v>17</v>
      </c>
      <c r="I851">
        <v>0</v>
      </c>
      <c r="J851">
        <v>17</v>
      </c>
      <c r="K851">
        <v>-17</v>
      </c>
      <c r="L851">
        <v>0</v>
      </c>
      <c r="M851">
        <v>12750</v>
      </c>
      <c r="N851">
        <v>-12750</v>
      </c>
      <c r="O851">
        <v>750</v>
      </c>
    </row>
    <row r="852" spans="1:15" x14ac:dyDescent="0.3">
      <c r="A852">
        <v>851</v>
      </c>
      <c r="B852" s="1">
        <f>DATE(E852, LOOKUP(D852, {"ene","feb","mar","abr","may","jun","jul","ago","sep","oct","nov","dic"}, {1,2,3,4,5,6,7,8,9,10,11,12}), C852)</f>
        <v>45661</v>
      </c>
      <c r="C852">
        <v>4</v>
      </c>
      <c r="D852" t="s">
        <v>14</v>
      </c>
      <c r="E852">
        <v>2025</v>
      </c>
      <c r="F852" t="s">
        <v>25</v>
      </c>
      <c r="G852" t="s">
        <v>26</v>
      </c>
      <c r="H852" t="s">
        <v>19</v>
      </c>
      <c r="I852">
        <v>0</v>
      </c>
      <c r="J852">
        <v>18</v>
      </c>
      <c r="K852">
        <v>-18</v>
      </c>
      <c r="L852">
        <v>0</v>
      </c>
      <c r="M852">
        <v>27000</v>
      </c>
      <c r="N852">
        <v>-27000</v>
      </c>
      <c r="O852">
        <v>1500</v>
      </c>
    </row>
    <row r="853" spans="1:15" x14ac:dyDescent="0.3">
      <c r="A853">
        <v>852</v>
      </c>
      <c r="B853" s="1">
        <f>DATE(E853, LOOKUP(D853, {"ene","feb","mar","abr","may","jun","jul","ago","sep","oct","nov","dic"}, {1,2,3,4,5,6,7,8,9,10,11,12}), C853)</f>
        <v>45661</v>
      </c>
      <c r="C853">
        <v>4</v>
      </c>
      <c r="D853" t="s">
        <v>14</v>
      </c>
      <c r="E853">
        <v>2025</v>
      </c>
      <c r="F853" t="s">
        <v>15</v>
      </c>
      <c r="G853" t="s">
        <v>24</v>
      </c>
      <c r="H853" t="s">
        <v>21</v>
      </c>
      <c r="I853">
        <v>18</v>
      </c>
      <c r="J853">
        <v>0</v>
      </c>
      <c r="K853">
        <v>18</v>
      </c>
      <c r="L853">
        <v>900</v>
      </c>
      <c r="M853">
        <v>0</v>
      </c>
      <c r="N853">
        <v>900</v>
      </c>
      <c r="O853">
        <v>50</v>
      </c>
    </row>
    <row r="854" spans="1:15" x14ac:dyDescent="0.3">
      <c r="A854">
        <v>853</v>
      </c>
      <c r="B854" s="1">
        <f>DATE(E854, LOOKUP(D854, {"ene","feb","mar","abr","may","jun","jul","ago","sep","oct","nov","dic"}, {1,2,3,4,5,6,7,8,9,10,11,12}), C854)</f>
        <v>45661</v>
      </c>
      <c r="C854">
        <v>4</v>
      </c>
      <c r="D854" t="s">
        <v>14</v>
      </c>
      <c r="E854">
        <v>2025</v>
      </c>
      <c r="F854" t="s">
        <v>25</v>
      </c>
      <c r="G854" t="s">
        <v>26</v>
      </c>
      <c r="H854" t="s">
        <v>18</v>
      </c>
      <c r="I854">
        <v>0</v>
      </c>
      <c r="J854">
        <v>18</v>
      </c>
      <c r="K854">
        <v>-18</v>
      </c>
      <c r="L854">
        <v>0</v>
      </c>
      <c r="M854">
        <v>27000</v>
      </c>
      <c r="N854">
        <v>-27000</v>
      </c>
      <c r="O854">
        <v>1500</v>
      </c>
    </row>
    <row r="855" spans="1:15" x14ac:dyDescent="0.3">
      <c r="A855">
        <v>854</v>
      </c>
      <c r="B855" s="1">
        <f>DATE(E855, LOOKUP(D855, {"ene","feb","mar","abr","may","jun","jul","ago","sep","oct","nov","dic"}, {1,2,3,4,5,6,7,8,9,10,11,12}), C855)</f>
        <v>45661</v>
      </c>
      <c r="C855">
        <v>4</v>
      </c>
      <c r="D855" t="s">
        <v>14</v>
      </c>
      <c r="E855">
        <v>2025</v>
      </c>
      <c r="F855" t="s">
        <v>15</v>
      </c>
      <c r="G855" t="s">
        <v>24</v>
      </c>
      <c r="H855" t="s">
        <v>23</v>
      </c>
      <c r="I855">
        <v>3</v>
      </c>
      <c r="J855">
        <v>0</v>
      </c>
      <c r="K855">
        <v>3</v>
      </c>
      <c r="L855">
        <v>900</v>
      </c>
      <c r="M855">
        <v>0</v>
      </c>
      <c r="N855">
        <v>900</v>
      </c>
      <c r="O855">
        <v>300</v>
      </c>
    </row>
    <row r="856" spans="1:15" x14ac:dyDescent="0.3">
      <c r="A856">
        <v>855</v>
      </c>
      <c r="B856" s="1">
        <f>DATE(E856, LOOKUP(D856, {"ene","feb","mar","abr","may","jun","jul","ago","sep","oct","nov","dic"}, {1,2,3,4,5,6,7,8,9,10,11,12}), C856)</f>
        <v>45661</v>
      </c>
      <c r="C856">
        <v>4</v>
      </c>
      <c r="D856" t="s">
        <v>14</v>
      </c>
      <c r="E856">
        <v>2025</v>
      </c>
      <c r="F856" t="s">
        <v>25</v>
      </c>
      <c r="G856" t="s">
        <v>26</v>
      </c>
      <c r="H856" t="s">
        <v>20</v>
      </c>
      <c r="I856">
        <v>0</v>
      </c>
      <c r="J856">
        <v>20</v>
      </c>
      <c r="K856">
        <v>-20</v>
      </c>
      <c r="L856">
        <v>0</v>
      </c>
      <c r="M856">
        <v>46000</v>
      </c>
      <c r="N856">
        <v>-46000</v>
      </c>
      <c r="O856">
        <v>2300</v>
      </c>
    </row>
    <row r="857" spans="1:15" x14ac:dyDescent="0.3">
      <c r="A857">
        <v>856</v>
      </c>
      <c r="B857" s="1">
        <f>DATE(E857, LOOKUP(D857, {"ene","feb","mar","abr","may","jun","jul","ago","sep","oct","nov","dic"}, {1,2,3,4,5,6,7,8,9,10,11,12}), C857)</f>
        <v>45661</v>
      </c>
      <c r="C857">
        <v>4</v>
      </c>
      <c r="D857" t="s">
        <v>14</v>
      </c>
      <c r="E857">
        <v>2025</v>
      </c>
      <c r="F857" t="s">
        <v>25</v>
      </c>
      <c r="G857" t="s">
        <v>26</v>
      </c>
      <c r="H857" t="s">
        <v>22</v>
      </c>
      <c r="I857">
        <v>0</v>
      </c>
      <c r="J857">
        <v>17</v>
      </c>
      <c r="K857">
        <v>-17</v>
      </c>
      <c r="L857">
        <v>0</v>
      </c>
      <c r="M857">
        <v>7650</v>
      </c>
      <c r="N857">
        <v>-7650</v>
      </c>
      <c r="O857">
        <v>450</v>
      </c>
    </row>
    <row r="858" spans="1:15" x14ac:dyDescent="0.3">
      <c r="A858">
        <v>857</v>
      </c>
      <c r="B858" s="1">
        <f>DATE(E858, LOOKUP(D858, {"ene","feb","mar","abr","may","jun","jul","ago","sep","oct","nov","dic"}, {1,2,3,4,5,6,7,8,9,10,11,12}), C858)</f>
        <v>45661</v>
      </c>
      <c r="C858">
        <v>4</v>
      </c>
      <c r="D858" t="s">
        <v>14</v>
      </c>
      <c r="E858">
        <v>2025</v>
      </c>
      <c r="F858" t="s">
        <v>15</v>
      </c>
      <c r="G858" t="s">
        <v>24</v>
      </c>
      <c r="H858" t="s">
        <v>17</v>
      </c>
      <c r="I858">
        <v>9</v>
      </c>
      <c r="J858">
        <v>0</v>
      </c>
      <c r="K858">
        <v>9</v>
      </c>
      <c r="L858">
        <v>5850</v>
      </c>
      <c r="M858">
        <v>0</v>
      </c>
      <c r="N858">
        <v>5850</v>
      </c>
      <c r="O858">
        <v>650</v>
      </c>
    </row>
    <row r="859" spans="1:15" x14ac:dyDescent="0.3">
      <c r="A859">
        <v>858</v>
      </c>
      <c r="B859" s="1">
        <f>DATE(E859, LOOKUP(D859, {"ene","feb","mar","abr","may","jun","jul","ago","sep","oct","nov","dic"}, {1,2,3,4,5,6,7,8,9,10,11,12}), C859)</f>
        <v>45661</v>
      </c>
      <c r="C859">
        <v>4</v>
      </c>
      <c r="D859" t="s">
        <v>14</v>
      </c>
      <c r="E859">
        <v>2025</v>
      </c>
      <c r="F859" t="s">
        <v>15</v>
      </c>
      <c r="G859" t="s">
        <v>24</v>
      </c>
      <c r="H859" t="s">
        <v>19</v>
      </c>
      <c r="I859">
        <v>21</v>
      </c>
      <c r="J859">
        <v>0</v>
      </c>
      <c r="K859">
        <v>21</v>
      </c>
      <c r="L859">
        <v>25200</v>
      </c>
      <c r="M859">
        <v>0</v>
      </c>
      <c r="N859">
        <v>25200</v>
      </c>
      <c r="O859">
        <v>1200</v>
      </c>
    </row>
    <row r="860" spans="1:15" x14ac:dyDescent="0.3">
      <c r="A860">
        <v>859</v>
      </c>
      <c r="B860" s="1">
        <f>DATE(E860, LOOKUP(D860, {"ene","feb","mar","abr","may","jun","jul","ago","sep","oct","nov","dic"}, {1,2,3,4,5,6,7,8,9,10,11,12}), C860)</f>
        <v>45661</v>
      </c>
      <c r="C860">
        <v>4</v>
      </c>
      <c r="D860" t="s">
        <v>14</v>
      </c>
      <c r="E860">
        <v>2025</v>
      </c>
      <c r="F860" t="s">
        <v>25</v>
      </c>
      <c r="G860" t="s">
        <v>26</v>
      </c>
      <c r="H860" t="s">
        <v>21</v>
      </c>
      <c r="I860">
        <v>0</v>
      </c>
      <c r="J860">
        <v>17</v>
      </c>
      <c r="K860">
        <v>-17</v>
      </c>
      <c r="L860">
        <v>0</v>
      </c>
      <c r="M860">
        <v>1190</v>
      </c>
      <c r="N860">
        <v>-1190</v>
      </c>
      <c r="O860">
        <v>70</v>
      </c>
    </row>
    <row r="861" spans="1:15" x14ac:dyDescent="0.3">
      <c r="A861">
        <v>860</v>
      </c>
      <c r="B861" s="1">
        <f>DATE(E861, LOOKUP(D861, {"ene","feb","mar","abr","may","jun","jul","ago","sep","oct","nov","dic"}, {1,2,3,4,5,6,7,8,9,10,11,12}), C861)</f>
        <v>45661</v>
      </c>
      <c r="C861">
        <v>4</v>
      </c>
      <c r="D861" t="s">
        <v>14</v>
      </c>
      <c r="E861">
        <v>2025</v>
      </c>
      <c r="F861" t="s">
        <v>25</v>
      </c>
      <c r="G861" t="s">
        <v>26</v>
      </c>
      <c r="H861" t="s">
        <v>18</v>
      </c>
      <c r="I861">
        <v>0</v>
      </c>
      <c r="J861">
        <v>13</v>
      </c>
      <c r="K861">
        <v>-13</v>
      </c>
      <c r="L861">
        <v>0</v>
      </c>
      <c r="M861">
        <v>19500</v>
      </c>
      <c r="N861">
        <v>-19500</v>
      </c>
      <c r="O861">
        <v>1500</v>
      </c>
    </row>
    <row r="862" spans="1:15" x14ac:dyDescent="0.3">
      <c r="A862">
        <v>861</v>
      </c>
      <c r="B862" s="1">
        <f>DATE(E862, LOOKUP(D862, {"ene","feb","mar","abr","may","jun","jul","ago","sep","oct","nov","dic"}, {1,2,3,4,5,6,7,8,9,10,11,12}), C862)</f>
        <v>45661</v>
      </c>
      <c r="C862">
        <v>4</v>
      </c>
      <c r="D862" t="s">
        <v>14</v>
      </c>
      <c r="E862">
        <v>2025</v>
      </c>
      <c r="F862" t="s">
        <v>25</v>
      </c>
      <c r="G862" t="s">
        <v>26</v>
      </c>
      <c r="H862" t="s">
        <v>23</v>
      </c>
      <c r="I862">
        <v>0</v>
      </c>
      <c r="J862">
        <v>5</v>
      </c>
      <c r="K862">
        <v>-5</v>
      </c>
      <c r="L862">
        <v>0</v>
      </c>
      <c r="M862">
        <v>2000</v>
      </c>
      <c r="N862">
        <v>-2000</v>
      </c>
      <c r="O862">
        <v>400</v>
      </c>
    </row>
    <row r="863" spans="1:15" x14ac:dyDescent="0.3">
      <c r="A863">
        <v>862</v>
      </c>
      <c r="B863" s="1">
        <f>DATE(E863, LOOKUP(D863, {"ene","feb","mar","abr","may","jun","jul","ago","sep","oct","nov","dic"}, {1,2,3,4,5,6,7,8,9,10,11,12}), C863)</f>
        <v>45661</v>
      </c>
      <c r="C863">
        <v>4</v>
      </c>
      <c r="D863" t="s">
        <v>14</v>
      </c>
      <c r="E863">
        <v>2025</v>
      </c>
      <c r="F863" t="s">
        <v>15</v>
      </c>
      <c r="G863" t="s">
        <v>24</v>
      </c>
      <c r="H863" t="s">
        <v>20</v>
      </c>
      <c r="I863">
        <v>15</v>
      </c>
      <c r="J863">
        <v>0</v>
      </c>
      <c r="K863">
        <v>15</v>
      </c>
      <c r="L863">
        <v>30000</v>
      </c>
      <c r="M863">
        <v>0</v>
      </c>
      <c r="N863">
        <v>30000</v>
      </c>
      <c r="O863">
        <v>2000</v>
      </c>
    </row>
    <row r="864" spans="1:15" x14ac:dyDescent="0.3">
      <c r="A864">
        <v>863</v>
      </c>
      <c r="B864" s="1">
        <f>DATE(E864, LOOKUP(D864, {"ene","feb","mar","abr","may","jun","jul","ago","sep","oct","nov","dic"}, {1,2,3,4,5,6,7,8,9,10,11,12}), C864)</f>
        <v>45661</v>
      </c>
      <c r="C864">
        <v>4</v>
      </c>
      <c r="D864" t="s">
        <v>14</v>
      </c>
      <c r="E864">
        <v>2025</v>
      </c>
      <c r="F864" t="s">
        <v>15</v>
      </c>
      <c r="G864" t="s">
        <v>24</v>
      </c>
      <c r="H864" t="s">
        <v>22</v>
      </c>
      <c r="I864">
        <v>8</v>
      </c>
      <c r="J864">
        <v>0</v>
      </c>
      <c r="K864">
        <v>8</v>
      </c>
      <c r="L864">
        <v>3840</v>
      </c>
      <c r="M864">
        <v>0</v>
      </c>
      <c r="N864">
        <v>3840</v>
      </c>
      <c r="O864">
        <v>480</v>
      </c>
    </row>
    <row r="865" spans="1:15" x14ac:dyDescent="0.3">
      <c r="A865">
        <v>864</v>
      </c>
      <c r="B865" s="1">
        <f>DATE(E865, LOOKUP(D865, {"ene","feb","mar","abr","may","jun","jul","ago","sep","oct","nov","dic"}, {1,2,3,4,5,6,7,8,9,10,11,12}), C865)</f>
        <v>45661</v>
      </c>
      <c r="C865">
        <v>4</v>
      </c>
      <c r="D865" t="s">
        <v>14</v>
      </c>
      <c r="E865">
        <v>2025</v>
      </c>
      <c r="F865" t="s">
        <v>15</v>
      </c>
      <c r="G865" t="s">
        <v>24</v>
      </c>
      <c r="H865" t="s">
        <v>17</v>
      </c>
      <c r="I865">
        <v>3</v>
      </c>
      <c r="J865">
        <v>0</v>
      </c>
      <c r="K865">
        <v>3</v>
      </c>
      <c r="L865">
        <v>1950</v>
      </c>
      <c r="M865">
        <v>0</v>
      </c>
      <c r="N865">
        <v>1950</v>
      </c>
      <c r="O865">
        <v>650</v>
      </c>
    </row>
    <row r="866" spans="1:15" x14ac:dyDescent="0.3">
      <c r="A866">
        <v>865</v>
      </c>
      <c r="B866" s="1">
        <f>DATE(E866, LOOKUP(D866, {"ene","feb","mar","abr","may","jun","jul","ago","sep","oct","nov","dic"}, {1,2,3,4,5,6,7,8,9,10,11,12}), C866)</f>
        <v>45661</v>
      </c>
      <c r="C866">
        <v>4</v>
      </c>
      <c r="D866" t="s">
        <v>14</v>
      </c>
      <c r="E866">
        <v>2025</v>
      </c>
      <c r="F866" t="s">
        <v>25</v>
      </c>
      <c r="G866" t="s">
        <v>26</v>
      </c>
      <c r="H866" t="s">
        <v>19</v>
      </c>
      <c r="I866">
        <v>0</v>
      </c>
      <c r="J866">
        <v>16</v>
      </c>
      <c r="K866">
        <v>-16</v>
      </c>
      <c r="L866">
        <v>0</v>
      </c>
      <c r="M866">
        <v>24000</v>
      </c>
      <c r="N866">
        <v>-24000</v>
      </c>
      <c r="O866">
        <v>1500</v>
      </c>
    </row>
    <row r="867" spans="1:15" x14ac:dyDescent="0.3">
      <c r="A867">
        <v>866</v>
      </c>
      <c r="B867" s="1">
        <f>DATE(E867, LOOKUP(D867, {"ene","feb","mar","abr","may","jun","jul","ago","sep","oct","nov","dic"}, {1,2,3,4,5,6,7,8,9,10,11,12}), C867)</f>
        <v>45661</v>
      </c>
      <c r="C867">
        <v>4</v>
      </c>
      <c r="D867" t="s">
        <v>14</v>
      </c>
      <c r="E867">
        <v>2025</v>
      </c>
      <c r="F867" t="s">
        <v>25</v>
      </c>
      <c r="G867" t="s">
        <v>26</v>
      </c>
      <c r="H867" t="s">
        <v>21</v>
      </c>
      <c r="I867">
        <v>0</v>
      </c>
      <c r="J867">
        <v>14</v>
      </c>
      <c r="K867">
        <v>-14</v>
      </c>
      <c r="L867">
        <v>0</v>
      </c>
      <c r="M867">
        <v>980</v>
      </c>
      <c r="N867">
        <v>-980</v>
      </c>
      <c r="O867">
        <v>70</v>
      </c>
    </row>
    <row r="868" spans="1:15" x14ac:dyDescent="0.3">
      <c r="A868">
        <v>867</v>
      </c>
      <c r="B868" s="1">
        <f>DATE(E868, LOOKUP(D868, {"ene","feb","mar","abr","may","jun","jul","ago","sep","oct","nov","dic"}, {1,2,3,4,5,6,7,8,9,10,11,12}), C868)</f>
        <v>45661</v>
      </c>
      <c r="C868">
        <v>4</v>
      </c>
      <c r="D868" t="s">
        <v>14</v>
      </c>
      <c r="E868">
        <v>2025</v>
      </c>
      <c r="F868" t="s">
        <v>25</v>
      </c>
      <c r="G868" t="s">
        <v>26</v>
      </c>
      <c r="H868" t="s">
        <v>18</v>
      </c>
      <c r="I868">
        <v>0</v>
      </c>
      <c r="J868">
        <v>18</v>
      </c>
      <c r="K868">
        <v>-18</v>
      </c>
      <c r="L868">
        <v>0</v>
      </c>
      <c r="M868">
        <v>27000</v>
      </c>
      <c r="N868">
        <v>-27000</v>
      </c>
      <c r="O868">
        <v>1500</v>
      </c>
    </row>
    <row r="869" spans="1:15" x14ac:dyDescent="0.3">
      <c r="A869">
        <v>868</v>
      </c>
      <c r="B869" s="1">
        <f>DATE(E869, LOOKUP(D869, {"ene","feb","mar","abr","may","jun","jul","ago","sep","oct","nov","dic"}, {1,2,3,4,5,6,7,8,9,10,11,12}), C869)</f>
        <v>45661</v>
      </c>
      <c r="C869">
        <v>4</v>
      </c>
      <c r="D869" t="s">
        <v>14</v>
      </c>
      <c r="E869">
        <v>2025</v>
      </c>
      <c r="F869" t="s">
        <v>15</v>
      </c>
      <c r="G869" t="s">
        <v>24</v>
      </c>
      <c r="H869" t="s">
        <v>23</v>
      </c>
      <c r="I869">
        <v>3</v>
      </c>
      <c r="J869">
        <v>0</v>
      </c>
      <c r="K869">
        <v>3</v>
      </c>
      <c r="L869">
        <v>900</v>
      </c>
      <c r="M869">
        <v>0</v>
      </c>
      <c r="N869">
        <v>900</v>
      </c>
      <c r="O869">
        <v>300</v>
      </c>
    </row>
    <row r="870" spans="1:15" x14ac:dyDescent="0.3">
      <c r="A870">
        <v>869</v>
      </c>
      <c r="B870" s="1">
        <f>DATE(E870, LOOKUP(D870, {"ene","feb","mar","abr","may","jun","jul","ago","sep","oct","nov","dic"}, {1,2,3,4,5,6,7,8,9,10,11,12}), C870)</f>
        <v>45661</v>
      </c>
      <c r="C870">
        <v>4</v>
      </c>
      <c r="D870" t="s">
        <v>14</v>
      </c>
      <c r="E870">
        <v>2025</v>
      </c>
      <c r="F870" t="s">
        <v>25</v>
      </c>
      <c r="G870" t="s">
        <v>26</v>
      </c>
      <c r="H870" t="s">
        <v>20</v>
      </c>
      <c r="I870">
        <v>0</v>
      </c>
      <c r="J870">
        <v>17</v>
      </c>
      <c r="K870">
        <v>-17</v>
      </c>
      <c r="L870">
        <v>0</v>
      </c>
      <c r="M870">
        <v>39100</v>
      </c>
      <c r="N870">
        <v>-39100</v>
      </c>
      <c r="O870">
        <v>2300</v>
      </c>
    </row>
    <row r="871" spans="1:15" x14ac:dyDescent="0.3">
      <c r="A871">
        <v>870</v>
      </c>
      <c r="B871" s="1">
        <f>DATE(E871, LOOKUP(D871, {"ene","feb","mar","abr","may","jun","jul","ago","sep","oct","nov","dic"}, {1,2,3,4,5,6,7,8,9,10,11,12}), C871)</f>
        <v>45661</v>
      </c>
      <c r="C871">
        <v>4</v>
      </c>
      <c r="D871" t="s">
        <v>14</v>
      </c>
      <c r="E871">
        <v>2025</v>
      </c>
      <c r="F871" t="s">
        <v>15</v>
      </c>
      <c r="G871" t="s">
        <v>24</v>
      </c>
      <c r="H871" t="s">
        <v>22</v>
      </c>
      <c r="I871">
        <v>20</v>
      </c>
      <c r="J871">
        <v>0</v>
      </c>
      <c r="K871">
        <v>20</v>
      </c>
      <c r="L871">
        <v>9600</v>
      </c>
      <c r="M871">
        <v>0</v>
      </c>
      <c r="N871">
        <v>9600</v>
      </c>
      <c r="O871">
        <v>480</v>
      </c>
    </row>
    <row r="872" spans="1:15" x14ac:dyDescent="0.3">
      <c r="A872">
        <v>871</v>
      </c>
      <c r="B872" s="1">
        <f>DATE(E872, LOOKUP(D872, {"ene","feb","mar","abr","may","jun","jul","ago","sep","oct","nov","dic"}, {1,2,3,4,5,6,7,8,9,10,11,12}), C872)</f>
        <v>45661</v>
      </c>
      <c r="C872">
        <v>4</v>
      </c>
      <c r="D872" t="s">
        <v>14</v>
      </c>
      <c r="E872">
        <v>2025</v>
      </c>
      <c r="F872" t="s">
        <v>25</v>
      </c>
      <c r="G872" t="s">
        <v>26</v>
      </c>
      <c r="H872" t="s">
        <v>17</v>
      </c>
      <c r="I872">
        <v>0</v>
      </c>
      <c r="J872">
        <v>5</v>
      </c>
      <c r="K872">
        <v>-5</v>
      </c>
      <c r="L872">
        <v>0</v>
      </c>
      <c r="M872">
        <v>3750</v>
      </c>
      <c r="N872">
        <v>-3750</v>
      </c>
      <c r="O872">
        <v>750</v>
      </c>
    </row>
    <row r="873" spans="1:15" x14ac:dyDescent="0.3">
      <c r="A873">
        <v>872</v>
      </c>
      <c r="B873" s="1">
        <f>DATE(E873, LOOKUP(D873, {"ene","feb","mar","abr","may","jun","jul","ago","sep","oct","nov","dic"}, {1,2,3,4,5,6,7,8,9,10,11,12}), C873)</f>
        <v>45661</v>
      </c>
      <c r="C873">
        <v>4</v>
      </c>
      <c r="D873" t="s">
        <v>14</v>
      </c>
      <c r="E873">
        <v>2025</v>
      </c>
      <c r="F873" t="s">
        <v>15</v>
      </c>
      <c r="G873" t="s">
        <v>24</v>
      </c>
      <c r="H873" t="s">
        <v>19</v>
      </c>
      <c r="I873">
        <v>3</v>
      </c>
      <c r="J873">
        <v>0</v>
      </c>
      <c r="K873">
        <v>3</v>
      </c>
      <c r="L873">
        <v>3600</v>
      </c>
      <c r="M873">
        <v>0</v>
      </c>
      <c r="N873">
        <v>3600</v>
      </c>
      <c r="O873">
        <v>1200</v>
      </c>
    </row>
    <row r="874" spans="1:15" x14ac:dyDescent="0.3">
      <c r="A874">
        <v>873</v>
      </c>
      <c r="B874" s="1">
        <f>DATE(E874, LOOKUP(D874, {"ene","feb","mar","abr","may","jun","jul","ago","sep","oct","nov","dic"}, {1,2,3,4,5,6,7,8,9,10,11,12}), C874)</f>
        <v>45661</v>
      </c>
      <c r="C874">
        <v>4</v>
      </c>
      <c r="D874" t="s">
        <v>14</v>
      </c>
      <c r="E874">
        <v>2025</v>
      </c>
      <c r="F874" t="s">
        <v>25</v>
      </c>
      <c r="G874" t="s">
        <v>26</v>
      </c>
      <c r="H874" t="s">
        <v>21</v>
      </c>
      <c r="I874">
        <v>0</v>
      </c>
      <c r="J874">
        <v>3</v>
      </c>
      <c r="K874">
        <v>-3</v>
      </c>
      <c r="L874">
        <v>0</v>
      </c>
      <c r="M874">
        <v>210</v>
      </c>
      <c r="N874">
        <v>-210</v>
      </c>
      <c r="O874">
        <v>70</v>
      </c>
    </row>
    <row r="875" spans="1:15" x14ac:dyDescent="0.3">
      <c r="A875">
        <v>874</v>
      </c>
      <c r="B875" s="1">
        <f>DATE(E875, LOOKUP(D875, {"ene","feb","mar","abr","may","jun","jul","ago","sep","oct","nov","dic"}, {1,2,3,4,5,6,7,8,9,10,11,12}), C875)</f>
        <v>45661</v>
      </c>
      <c r="C875">
        <v>4</v>
      </c>
      <c r="D875" t="s">
        <v>14</v>
      </c>
      <c r="E875">
        <v>2025</v>
      </c>
      <c r="F875" t="s">
        <v>15</v>
      </c>
      <c r="G875" t="s">
        <v>24</v>
      </c>
      <c r="H875" t="s">
        <v>18</v>
      </c>
      <c r="I875">
        <v>21</v>
      </c>
      <c r="J875">
        <v>0</v>
      </c>
      <c r="K875">
        <v>21</v>
      </c>
      <c r="L875">
        <v>25200</v>
      </c>
      <c r="M875">
        <v>0</v>
      </c>
      <c r="N875">
        <v>25200</v>
      </c>
      <c r="O875">
        <v>1200</v>
      </c>
    </row>
    <row r="876" spans="1:15" x14ac:dyDescent="0.3">
      <c r="A876">
        <v>875</v>
      </c>
      <c r="B876" s="1">
        <f>DATE(E876, LOOKUP(D876, {"ene","feb","mar","abr","may","jun","jul","ago","sep","oct","nov","dic"}, {1,2,3,4,5,6,7,8,9,10,11,12}), C876)</f>
        <v>45661</v>
      </c>
      <c r="C876">
        <v>4</v>
      </c>
      <c r="D876" t="s">
        <v>14</v>
      </c>
      <c r="E876">
        <v>2025</v>
      </c>
      <c r="F876" t="s">
        <v>25</v>
      </c>
      <c r="G876" t="s">
        <v>26</v>
      </c>
      <c r="H876" t="s">
        <v>23</v>
      </c>
      <c r="I876">
        <v>0</v>
      </c>
      <c r="J876">
        <v>19</v>
      </c>
      <c r="K876">
        <v>-19</v>
      </c>
      <c r="L876">
        <v>0</v>
      </c>
      <c r="M876">
        <v>7600</v>
      </c>
      <c r="N876">
        <v>-7600</v>
      </c>
      <c r="O876">
        <v>400</v>
      </c>
    </row>
    <row r="877" spans="1:15" x14ac:dyDescent="0.3">
      <c r="A877">
        <v>876</v>
      </c>
      <c r="B877" s="1">
        <f>DATE(E877, LOOKUP(D877, {"ene","feb","mar","abr","may","jun","jul","ago","sep","oct","nov","dic"}, {1,2,3,4,5,6,7,8,9,10,11,12}), C877)</f>
        <v>45661</v>
      </c>
      <c r="C877">
        <v>4</v>
      </c>
      <c r="D877" t="s">
        <v>14</v>
      </c>
      <c r="E877">
        <v>2025</v>
      </c>
      <c r="F877" t="s">
        <v>25</v>
      </c>
      <c r="G877" t="s">
        <v>26</v>
      </c>
      <c r="H877" t="s">
        <v>20</v>
      </c>
      <c r="I877">
        <v>0</v>
      </c>
      <c r="J877">
        <v>16</v>
      </c>
      <c r="K877">
        <v>-16</v>
      </c>
      <c r="L877">
        <v>0</v>
      </c>
      <c r="M877">
        <v>36800</v>
      </c>
      <c r="N877">
        <v>-36800</v>
      </c>
      <c r="O877">
        <v>2300</v>
      </c>
    </row>
    <row r="878" spans="1:15" x14ac:dyDescent="0.3">
      <c r="A878">
        <v>877</v>
      </c>
      <c r="B878" s="1">
        <f>DATE(E878, LOOKUP(D878, {"ene","feb","mar","abr","may","jun","jul","ago","sep","oct","nov","dic"}, {1,2,3,4,5,6,7,8,9,10,11,12}), C878)</f>
        <v>45661</v>
      </c>
      <c r="C878">
        <v>4</v>
      </c>
      <c r="D878" t="s">
        <v>14</v>
      </c>
      <c r="E878">
        <v>2025</v>
      </c>
      <c r="F878" t="s">
        <v>15</v>
      </c>
      <c r="G878" t="s">
        <v>24</v>
      </c>
      <c r="H878" t="s">
        <v>22</v>
      </c>
      <c r="I878">
        <v>3</v>
      </c>
      <c r="J878">
        <v>0</v>
      </c>
      <c r="K878">
        <v>3</v>
      </c>
      <c r="L878">
        <v>1440</v>
      </c>
      <c r="M878">
        <v>0</v>
      </c>
      <c r="N878">
        <v>1440</v>
      </c>
      <c r="O878">
        <v>480</v>
      </c>
    </row>
    <row r="879" spans="1:15" x14ac:dyDescent="0.3">
      <c r="A879">
        <v>878</v>
      </c>
      <c r="B879" s="1">
        <f>DATE(E879, LOOKUP(D879, {"ene","feb","mar","abr","may","jun","jul","ago","sep","oct","nov","dic"}, {1,2,3,4,5,6,7,8,9,10,11,12}), C879)</f>
        <v>45661</v>
      </c>
      <c r="C879">
        <v>4</v>
      </c>
      <c r="D879" t="s">
        <v>14</v>
      </c>
      <c r="E879">
        <v>2025</v>
      </c>
      <c r="F879" t="s">
        <v>25</v>
      </c>
      <c r="G879" t="s">
        <v>26</v>
      </c>
      <c r="H879" t="s">
        <v>17</v>
      </c>
      <c r="I879">
        <v>0</v>
      </c>
      <c r="J879">
        <v>17</v>
      </c>
      <c r="K879">
        <v>-17</v>
      </c>
      <c r="L879">
        <v>0</v>
      </c>
      <c r="M879">
        <v>12750</v>
      </c>
      <c r="N879">
        <v>-12750</v>
      </c>
      <c r="O879">
        <v>750</v>
      </c>
    </row>
    <row r="880" spans="1:15" x14ac:dyDescent="0.3">
      <c r="A880">
        <v>879</v>
      </c>
      <c r="B880" s="1">
        <f>DATE(E880, LOOKUP(D880, {"ene","feb","mar","abr","may","jun","jul","ago","sep","oct","nov","dic"}, {1,2,3,4,5,6,7,8,9,10,11,12}), C880)</f>
        <v>45661</v>
      </c>
      <c r="C880">
        <v>4</v>
      </c>
      <c r="D880" t="s">
        <v>14</v>
      </c>
      <c r="E880">
        <v>2025</v>
      </c>
      <c r="F880" t="s">
        <v>15</v>
      </c>
      <c r="G880" t="s">
        <v>24</v>
      </c>
      <c r="H880" t="s">
        <v>19</v>
      </c>
      <c r="I880">
        <v>14</v>
      </c>
      <c r="J880">
        <v>0</v>
      </c>
      <c r="K880">
        <v>14</v>
      </c>
      <c r="L880">
        <v>16800</v>
      </c>
      <c r="M880">
        <v>0</v>
      </c>
      <c r="N880">
        <v>16800</v>
      </c>
      <c r="O880">
        <v>1200</v>
      </c>
    </row>
    <row r="881" spans="1:15" x14ac:dyDescent="0.3">
      <c r="A881">
        <v>880</v>
      </c>
      <c r="B881" s="1">
        <f>DATE(E881, LOOKUP(D881, {"ene","feb","mar","abr","may","jun","jul","ago","sep","oct","nov","dic"}, {1,2,3,4,5,6,7,8,9,10,11,12}), C881)</f>
        <v>45661</v>
      </c>
      <c r="C881">
        <v>4</v>
      </c>
      <c r="D881" t="s">
        <v>14</v>
      </c>
      <c r="E881">
        <v>2025</v>
      </c>
      <c r="F881" t="s">
        <v>25</v>
      </c>
      <c r="G881" t="s">
        <v>26</v>
      </c>
      <c r="H881" t="s">
        <v>21</v>
      </c>
      <c r="I881">
        <v>0</v>
      </c>
      <c r="J881">
        <v>17</v>
      </c>
      <c r="K881">
        <v>-17</v>
      </c>
      <c r="L881">
        <v>0</v>
      </c>
      <c r="M881">
        <v>1190</v>
      </c>
      <c r="N881">
        <v>-1190</v>
      </c>
      <c r="O881">
        <v>70</v>
      </c>
    </row>
    <row r="882" spans="1:15" x14ac:dyDescent="0.3">
      <c r="A882">
        <v>881</v>
      </c>
      <c r="B882" s="1">
        <f>DATE(E882, LOOKUP(D882, {"ene","feb","mar","abr","may","jun","jul","ago","sep","oct","nov","dic"}, {1,2,3,4,5,6,7,8,9,10,11,12}), C882)</f>
        <v>45661</v>
      </c>
      <c r="C882">
        <v>4</v>
      </c>
      <c r="D882" t="s">
        <v>14</v>
      </c>
      <c r="E882">
        <v>2025</v>
      </c>
      <c r="F882" t="s">
        <v>15</v>
      </c>
      <c r="G882" t="s">
        <v>24</v>
      </c>
      <c r="H882" t="s">
        <v>18</v>
      </c>
      <c r="I882">
        <v>10</v>
      </c>
      <c r="J882">
        <v>0</v>
      </c>
      <c r="K882">
        <v>10</v>
      </c>
      <c r="L882">
        <v>12000</v>
      </c>
      <c r="M882">
        <v>0</v>
      </c>
      <c r="N882">
        <v>12000</v>
      </c>
      <c r="O882">
        <v>1200</v>
      </c>
    </row>
    <row r="883" spans="1:15" x14ac:dyDescent="0.3">
      <c r="A883">
        <v>882</v>
      </c>
      <c r="B883" s="1">
        <f>DATE(E883, LOOKUP(D883, {"ene","feb","mar","abr","may","jun","jul","ago","sep","oct","nov","dic"}, {1,2,3,4,5,6,7,8,9,10,11,12}), C883)</f>
        <v>45661</v>
      </c>
      <c r="C883">
        <v>4</v>
      </c>
      <c r="D883" t="s">
        <v>14</v>
      </c>
      <c r="E883">
        <v>2025</v>
      </c>
      <c r="F883" t="s">
        <v>15</v>
      </c>
      <c r="G883" t="s">
        <v>24</v>
      </c>
      <c r="H883" t="s">
        <v>23</v>
      </c>
      <c r="I883">
        <v>22</v>
      </c>
      <c r="J883">
        <v>0</v>
      </c>
      <c r="K883">
        <v>22</v>
      </c>
      <c r="L883">
        <v>6600</v>
      </c>
      <c r="M883">
        <v>0</v>
      </c>
      <c r="N883">
        <v>6600</v>
      </c>
      <c r="O883">
        <v>300</v>
      </c>
    </row>
    <row r="884" spans="1:15" x14ac:dyDescent="0.3">
      <c r="A884">
        <v>883</v>
      </c>
      <c r="B884" s="1">
        <f>DATE(E884, LOOKUP(D884, {"ene","feb","mar","abr","may","jun","jul","ago","sep","oct","nov","dic"}, {1,2,3,4,5,6,7,8,9,10,11,12}), C884)</f>
        <v>45661</v>
      </c>
      <c r="C884">
        <v>4</v>
      </c>
      <c r="D884" t="s">
        <v>14</v>
      </c>
      <c r="E884">
        <v>2025</v>
      </c>
      <c r="F884" t="s">
        <v>25</v>
      </c>
      <c r="G884" t="s">
        <v>26</v>
      </c>
      <c r="H884" t="s">
        <v>20</v>
      </c>
      <c r="I884">
        <v>0</v>
      </c>
      <c r="J884">
        <v>3</v>
      </c>
      <c r="K884">
        <v>-3</v>
      </c>
      <c r="L884">
        <v>0</v>
      </c>
      <c r="M884">
        <v>6900</v>
      </c>
      <c r="N884">
        <v>-6900</v>
      </c>
      <c r="O884">
        <v>2300</v>
      </c>
    </row>
    <row r="885" spans="1:15" x14ac:dyDescent="0.3">
      <c r="A885">
        <v>884</v>
      </c>
      <c r="B885" s="1">
        <f>DATE(E885, LOOKUP(D885, {"ene","feb","mar","abr","may","jun","jul","ago","sep","oct","nov","dic"}, {1,2,3,4,5,6,7,8,9,10,11,12}), C885)</f>
        <v>45661</v>
      </c>
      <c r="C885">
        <v>4</v>
      </c>
      <c r="D885" t="s">
        <v>14</v>
      </c>
      <c r="E885">
        <v>2025</v>
      </c>
      <c r="F885" t="s">
        <v>15</v>
      </c>
      <c r="G885" t="s">
        <v>24</v>
      </c>
      <c r="H885" t="s">
        <v>22</v>
      </c>
      <c r="I885">
        <v>21</v>
      </c>
      <c r="J885">
        <v>0</v>
      </c>
      <c r="K885">
        <v>21</v>
      </c>
      <c r="L885">
        <v>10080</v>
      </c>
      <c r="M885">
        <v>0</v>
      </c>
      <c r="N885">
        <v>10080</v>
      </c>
      <c r="O885">
        <v>480</v>
      </c>
    </row>
    <row r="886" spans="1:15" x14ac:dyDescent="0.3">
      <c r="A886">
        <v>885</v>
      </c>
      <c r="B886" s="1">
        <f>DATE(E886, LOOKUP(D886, {"ene","feb","mar","abr","may","jun","jul","ago","sep","oct","nov","dic"}, {1,2,3,4,5,6,7,8,9,10,11,12}), C886)</f>
        <v>45661</v>
      </c>
      <c r="C886">
        <v>4</v>
      </c>
      <c r="D886" t="s">
        <v>14</v>
      </c>
      <c r="E886">
        <v>2025</v>
      </c>
      <c r="F886" t="s">
        <v>15</v>
      </c>
      <c r="G886" t="s">
        <v>24</v>
      </c>
      <c r="H886" t="s">
        <v>17</v>
      </c>
      <c r="I886">
        <v>3</v>
      </c>
      <c r="J886">
        <v>0</v>
      </c>
      <c r="K886">
        <v>3</v>
      </c>
      <c r="L886">
        <v>1950</v>
      </c>
      <c r="M886">
        <v>0</v>
      </c>
      <c r="N886">
        <v>1950</v>
      </c>
      <c r="O886">
        <v>650</v>
      </c>
    </row>
    <row r="887" spans="1:15" x14ac:dyDescent="0.3">
      <c r="A887">
        <v>886</v>
      </c>
      <c r="B887" s="1">
        <f>DATE(E887, LOOKUP(D887, {"ene","feb","mar","abr","may","jun","jul","ago","sep","oct","nov","dic"}, {1,2,3,4,5,6,7,8,9,10,11,12}), C887)</f>
        <v>45661</v>
      </c>
      <c r="C887">
        <v>4</v>
      </c>
      <c r="D887" t="s">
        <v>14</v>
      </c>
      <c r="E887">
        <v>2025</v>
      </c>
      <c r="F887" t="s">
        <v>15</v>
      </c>
      <c r="G887" t="s">
        <v>24</v>
      </c>
      <c r="H887" t="s">
        <v>19</v>
      </c>
      <c r="I887">
        <v>9</v>
      </c>
      <c r="J887">
        <v>0</v>
      </c>
      <c r="K887">
        <v>9</v>
      </c>
      <c r="L887">
        <v>10800</v>
      </c>
      <c r="M887">
        <v>0</v>
      </c>
      <c r="N887">
        <v>10800</v>
      </c>
      <c r="O887">
        <v>1200</v>
      </c>
    </row>
    <row r="888" spans="1:15" x14ac:dyDescent="0.3">
      <c r="A888">
        <v>887</v>
      </c>
      <c r="B888" s="1">
        <f>DATE(E888, LOOKUP(D888, {"ene","feb","mar","abr","may","jun","jul","ago","sep","oct","nov","dic"}, {1,2,3,4,5,6,7,8,9,10,11,12}), C888)</f>
        <v>45661</v>
      </c>
      <c r="C888">
        <v>4</v>
      </c>
      <c r="D888" t="s">
        <v>14</v>
      </c>
      <c r="E888">
        <v>2025</v>
      </c>
      <c r="F888" t="s">
        <v>25</v>
      </c>
      <c r="G888" t="s">
        <v>26</v>
      </c>
      <c r="H888" t="s">
        <v>21</v>
      </c>
      <c r="I888">
        <v>0</v>
      </c>
      <c r="J888">
        <v>14</v>
      </c>
      <c r="K888">
        <v>-14</v>
      </c>
      <c r="L888">
        <v>0</v>
      </c>
      <c r="M888">
        <v>980</v>
      </c>
      <c r="N888">
        <v>-980</v>
      </c>
      <c r="O888">
        <v>70</v>
      </c>
    </row>
    <row r="889" spans="1:15" x14ac:dyDescent="0.3">
      <c r="A889">
        <v>888</v>
      </c>
      <c r="B889" s="1">
        <f>DATE(E889, LOOKUP(D889, {"ene","feb","mar","abr","may","jun","jul","ago","sep","oct","nov","dic"}, {1,2,3,4,5,6,7,8,9,10,11,12}), C889)</f>
        <v>45661</v>
      </c>
      <c r="C889">
        <v>4</v>
      </c>
      <c r="D889" t="s">
        <v>14</v>
      </c>
      <c r="E889">
        <v>2025</v>
      </c>
      <c r="F889" t="s">
        <v>25</v>
      </c>
      <c r="G889" t="s">
        <v>26</v>
      </c>
      <c r="H889" t="s">
        <v>18</v>
      </c>
      <c r="I889">
        <v>0</v>
      </c>
      <c r="J889">
        <v>17</v>
      </c>
      <c r="K889">
        <v>-17</v>
      </c>
      <c r="L889">
        <v>0</v>
      </c>
      <c r="M889">
        <v>25500</v>
      </c>
      <c r="N889">
        <v>-25500</v>
      </c>
      <c r="O889">
        <v>1500</v>
      </c>
    </row>
    <row r="890" spans="1:15" x14ac:dyDescent="0.3">
      <c r="A890">
        <v>889</v>
      </c>
      <c r="B890" s="1">
        <f>DATE(E890, LOOKUP(D890, {"ene","feb","mar","abr","may","jun","jul","ago","sep","oct","nov","dic"}, {1,2,3,4,5,6,7,8,9,10,11,12}), C890)</f>
        <v>45661</v>
      </c>
      <c r="C890">
        <v>4</v>
      </c>
      <c r="D890" t="s">
        <v>14</v>
      </c>
      <c r="E890">
        <v>2025</v>
      </c>
      <c r="F890" t="s">
        <v>15</v>
      </c>
      <c r="G890" t="s">
        <v>24</v>
      </c>
      <c r="H890" t="s">
        <v>23</v>
      </c>
      <c r="I890">
        <v>14</v>
      </c>
      <c r="J890">
        <v>0</v>
      </c>
      <c r="K890">
        <v>14</v>
      </c>
      <c r="L890">
        <v>4200</v>
      </c>
      <c r="M890">
        <v>0</v>
      </c>
      <c r="N890">
        <v>4200</v>
      </c>
      <c r="O890">
        <v>300</v>
      </c>
    </row>
    <row r="891" spans="1:15" x14ac:dyDescent="0.3">
      <c r="A891">
        <v>890</v>
      </c>
      <c r="B891" s="1">
        <f>DATE(E891, LOOKUP(D891, {"ene","feb","mar","abr","may","jun","jul","ago","sep","oct","nov","dic"}, {1,2,3,4,5,6,7,8,9,10,11,12}), C891)</f>
        <v>45661</v>
      </c>
      <c r="C891">
        <v>4</v>
      </c>
      <c r="D891" t="s">
        <v>14</v>
      </c>
      <c r="E891">
        <v>2025</v>
      </c>
      <c r="F891" t="s">
        <v>15</v>
      </c>
      <c r="G891" t="s">
        <v>24</v>
      </c>
      <c r="H891" t="s">
        <v>20</v>
      </c>
      <c r="I891">
        <v>3</v>
      </c>
      <c r="J891">
        <v>0</v>
      </c>
      <c r="K891">
        <v>3</v>
      </c>
      <c r="L891">
        <v>6000</v>
      </c>
      <c r="M891">
        <v>0</v>
      </c>
      <c r="N891">
        <v>6000</v>
      </c>
      <c r="O891">
        <v>2000</v>
      </c>
    </row>
    <row r="892" spans="1:15" x14ac:dyDescent="0.3">
      <c r="A892">
        <v>891</v>
      </c>
      <c r="B892" s="1">
        <f>DATE(E892, LOOKUP(D892, {"ene","feb","mar","abr","may","jun","jul","ago","sep","oct","nov","dic"}, {1,2,3,4,5,6,7,8,9,10,11,12}), C892)</f>
        <v>45661</v>
      </c>
      <c r="C892">
        <v>4</v>
      </c>
      <c r="D892" t="s">
        <v>14</v>
      </c>
      <c r="E892">
        <v>2025</v>
      </c>
      <c r="F892" t="s">
        <v>15</v>
      </c>
      <c r="G892" t="s">
        <v>24</v>
      </c>
      <c r="H892" t="s">
        <v>22</v>
      </c>
      <c r="I892">
        <v>3</v>
      </c>
      <c r="J892">
        <v>0</v>
      </c>
      <c r="K892">
        <v>3</v>
      </c>
      <c r="L892">
        <v>1440</v>
      </c>
      <c r="M892">
        <v>0</v>
      </c>
      <c r="N892">
        <v>1440</v>
      </c>
      <c r="O892">
        <v>480</v>
      </c>
    </row>
    <row r="893" spans="1:15" x14ac:dyDescent="0.3">
      <c r="A893">
        <v>892</v>
      </c>
      <c r="B893" s="1">
        <f>DATE(E893, LOOKUP(D893, {"ene","feb","mar","abr","may","jun","jul","ago","sep","oct","nov","dic"}, {1,2,3,4,5,6,7,8,9,10,11,12}), C893)</f>
        <v>45661</v>
      </c>
      <c r="C893">
        <v>4</v>
      </c>
      <c r="D893" t="s">
        <v>14</v>
      </c>
      <c r="E893">
        <v>2025</v>
      </c>
      <c r="F893" t="s">
        <v>25</v>
      </c>
      <c r="G893" t="s">
        <v>26</v>
      </c>
      <c r="H893" t="s">
        <v>17</v>
      </c>
      <c r="I893">
        <v>0</v>
      </c>
      <c r="J893">
        <v>10</v>
      </c>
      <c r="K893">
        <v>-10</v>
      </c>
      <c r="L893">
        <v>0</v>
      </c>
      <c r="M893">
        <v>7500</v>
      </c>
      <c r="N893">
        <v>-7500</v>
      </c>
      <c r="O893">
        <v>750</v>
      </c>
    </row>
    <row r="894" spans="1:15" x14ac:dyDescent="0.3">
      <c r="A894">
        <v>893</v>
      </c>
      <c r="B894" s="1">
        <f>DATE(E894, LOOKUP(D894, {"ene","feb","mar","abr","may","jun","jul","ago","sep","oct","nov","dic"}, {1,2,3,4,5,6,7,8,9,10,11,12}), C894)</f>
        <v>45661</v>
      </c>
      <c r="C894">
        <v>4</v>
      </c>
      <c r="D894" t="s">
        <v>14</v>
      </c>
      <c r="E894">
        <v>2025</v>
      </c>
      <c r="F894" t="s">
        <v>15</v>
      </c>
      <c r="G894" t="s">
        <v>24</v>
      </c>
      <c r="H894" t="s">
        <v>19</v>
      </c>
      <c r="I894">
        <v>16</v>
      </c>
      <c r="J894">
        <v>0</v>
      </c>
      <c r="K894">
        <v>16</v>
      </c>
      <c r="L894">
        <v>19200</v>
      </c>
      <c r="M894">
        <v>0</v>
      </c>
      <c r="N894">
        <v>19200</v>
      </c>
      <c r="O894">
        <v>1200</v>
      </c>
    </row>
    <row r="895" spans="1:15" x14ac:dyDescent="0.3">
      <c r="A895">
        <v>894</v>
      </c>
      <c r="B895" s="1">
        <f>DATE(E895, LOOKUP(D895, {"ene","feb","mar","abr","may","jun","jul","ago","sep","oct","nov","dic"}, {1,2,3,4,5,6,7,8,9,10,11,12}), C895)</f>
        <v>45661</v>
      </c>
      <c r="C895">
        <v>4</v>
      </c>
      <c r="D895" t="s">
        <v>14</v>
      </c>
      <c r="E895">
        <v>2025</v>
      </c>
      <c r="F895" t="s">
        <v>25</v>
      </c>
      <c r="G895" t="s">
        <v>26</v>
      </c>
      <c r="H895" t="s">
        <v>21</v>
      </c>
      <c r="I895">
        <v>0</v>
      </c>
      <c r="J895">
        <v>12</v>
      </c>
      <c r="K895">
        <v>-12</v>
      </c>
      <c r="L895">
        <v>0</v>
      </c>
      <c r="M895">
        <v>840</v>
      </c>
      <c r="N895">
        <v>-840</v>
      </c>
      <c r="O895">
        <v>70</v>
      </c>
    </row>
    <row r="896" spans="1:15" x14ac:dyDescent="0.3">
      <c r="A896">
        <v>895</v>
      </c>
      <c r="B896" s="1">
        <f>DATE(E896, LOOKUP(D896, {"ene","feb","mar","abr","may","jun","jul","ago","sep","oct","nov","dic"}, {1,2,3,4,5,6,7,8,9,10,11,12}), C896)</f>
        <v>45661</v>
      </c>
      <c r="C896">
        <v>4</v>
      </c>
      <c r="D896" t="s">
        <v>14</v>
      </c>
      <c r="E896">
        <v>2025</v>
      </c>
      <c r="F896" t="s">
        <v>25</v>
      </c>
      <c r="G896" t="s">
        <v>26</v>
      </c>
      <c r="H896" t="s">
        <v>18</v>
      </c>
      <c r="I896">
        <v>0</v>
      </c>
      <c r="J896">
        <v>17</v>
      </c>
      <c r="K896">
        <v>-17</v>
      </c>
      <c r="L896">
        <v>0</v>
      </c>
      <c r="M896">
        <v>25500</v>
      </c>
      <c r="N896">
        <v>-25500</v>
      </c>
      <c r="O896">
        <v>1500</v>
      </c>
    </row>
    <row r="897" spans="1:15" x14ac:dyDescent="0.3">
      <c r="A897">
        <v>896</v>
      </c>
      <c r="B897" s="1">
        <f>DATE(E897, LOOKUP(D897, {"ene","feb","mar","abr","may","jun","jul","ago","sep","oct","nov","dic"}, {1,2,3,4,5,6,7,8,9,10,11,12}), C897)</f>
        <v>45661</v>
      </c>
      <c r="C897">
        <v>4</v>
      </c>
      <c r="D897" t="s">
        <v>14</v>
      </c>
      <c r="E897">
        <v>2025</v>
      </c>
      <c r="F897" t="s">
        <v>25</v>
      </c>
      <c r="G897" t="s">
        <v>26</v>
      </c>
      <c r="H897" t="s">
        <v>23</v>
      </c>
      <c r="I897">
        <v>0</v>
      </c>
      <c r="J897">
        <v>15</v>
      </c>
      <c r="K897">
        <v>-15</v>
      </c>
      <c r="L897">
        <v>0</v>
      </c>
      <c r="M897">
        <v>6000</v>
      </c>
      <c r="N897">
        <v>-6000</v>
      </c>
      <c r="O897">
        <v>400</v>
      </c>
    </row>
    <row r="898" spans="1:15" x14ac:dyDescent="0.3">
      <c r="A898">
        <v>897</v>
      </c>
      <c r="B898" s="1">
        <f>DATE(E898, LOOKUP(D898, {"ene","feb","mar","abr","may","jun","jul","ago","sep","oct","nov","dic"}, {1,2,3,4,5,6,7,8,9,10,11,12}), C898)</f>
        <v>45661</v>
      </c>
      <c r="C898">
        <v>4</v>
      </c>
      <c r="D898" t="s">
        <v>14</v>
      </c>
      <c r="E898">
        <v>2025</v>
      </c>
      <c r="F898" t="s">
        <v>25</v>
      </c>
      <c r="G898" t="s">
        <v>26</v>
      </c>
      <c r="H898" t="s">
        <v>20</v>
      </c>
      <c r="I898">
        <v>0</v>
      </c>
      <c r="J898">
        <v>11</v>
      </c>
      <c r="K898">
        <v>-11</v>
      </c>
      <c r="L898">
        <v>0</v>
      </c>
      <c r="M898">
        <v>25300</v>
      </c>
      <c r="N898">
        <v>-25300</v>
      </c>
      <c r="O898">
        <v>2300</v>
      </c>
    </row>
    <row r="899" spans="1:15" x14ac:dyDescent="0.3">
      <c r="A899">
        <v>898</v>
      </c>
      <c r="B899" s="1">
        <f>DATE(E899, LOOKUP(D899, {"ene","feb","mar","abr","may","jun","jul","ago","sep","oct","nov","dic"}, {1,2,3,4,5,6,7,8,9,10,11,12}), C899)</f>
        <v>45661</v>
      </c>
      <c r="C899">
        <v>4</v>
      </c>
      <c r="D899" t="s">
        <v>14</v>
      </c>
      <c r="E899">
        <v>2025</v>
      </c>
      <c r="F899" t="s">
        <v>15</v>
      </c>
      <c r="G899" t="s">
        <v>24</v>
      </c>
      <c r="H899" t="s">
        <v>22</v>
      </c>
      <c r="I899">
        <v>19</v>
      </c>
      <c r="J899">
        <v>0</v>
      </c>
      <c r="K899">
        <v>19</v>
      </c>
      <c r="L899">
        <v>9120</v>
      </c>
      <c r="M899">
        <v>0</v>
      </c>
      <c r="N899">
        <v>9120</v>
      </c>
      <c r="O899">
        <v>480</v>
      </c>
    </row>
    <row r="900" spans="1:15" x14ac:dyDescent="0.3">
      <c r="A900">
        <v>899</v>
      </c>
      <c r="B900" s="1">
        <f>DATE(E900, LOOKUP(D900, {"ene","feb","mar","abr","may","jun","jul","ago","sep","oct","nov","dic"}, {1,2,3,4,5,6,7,8,9,10,11,12}), C900)</f>
        <v>45661</v>
      </c>
      <c r="C900">
        <v>4</v>
      </c>
      <c r="D900" t="s">
        <v>14</v>
      </c>
      <c r="E900">
        <v>2025</v>
      </c>
      <c r="F900" t="s">
        <v>15</v>
      </c>
      <c r="G900" t="s">
        <v>24</v>
      </c>
      <c r="H900" t="s">
        <v>17</v>
      </c>
      <c r="I900">
        <v>1</v>
      </c>
      <c r="J900">
        <v>0</v>
      </c>
      <c r="K900">
        <v>1</v>
      </c>
      <c r="L900">
        <v>650</v>
      </c>
      <c r="M900">
        <v>0</v>
      </c>
      <c r="N900">
        <v>650</v>
      </c>
      <c r="O900">
        <v>650</v>
      </c>
    </row>
    <row r="901" spans="1:15" x14ac:dyDescent="0.3">
      <c r="A901">
        <v>900</v>
      </c>
      <c r="B901" s="1">
        <f>DATE(E901, LOOKUP(D901, {"ene","feb","mar","abr","may","jun","jul","ago","sep","oct","nov","dic"}, {1,2,3,4,5,6,7,8,9,10,11,12}), C901)</f>
        <v>45661</v>
      </c>
      <c r="C901">
        <v>4</v>
      </c>
      <c r="D901" t="s">
        <v>14</v>
      </c>
      <c r="E901">
        <v>2025</v>
      </c>
      <c r="F901" t="s">
        <v>15</v>
      </c>
      <c r="G901" t="s">
        <v>24</v>
      </c>
      <c r="H901" t="s">
        <v>19</v>
      </c>
      <c r="I901">
        <v>9</v>
      </c>
      <c r="J901">
        <v>0</v>
      </c>
      <c r="K901">
        <v>9</v>
      </c>
      <c r="L901">
        <v>10800</v>
      </c>
      <c r="M901">
        <v>0</v>
      </c>
      <c r="N901">
        <v>10800</v>
      </c>
      <c r="O901">
        <v>1200</v>
      </c>
    </row>
    <row r="902" spans="1:15" x14ac:dyDescent="0.3">
      <c r="A902">
        <v>901</v>
      </c>
      <c r="B902" s="1">
        <f>DATE(E902, LOOKUP(D902, {"ene","feb","mar","abr","may","jun","jul","ago","sep","oct","nov","dic"}, {1,2,3,4,5,6,7,8,9,10,11,12}), C902)</f>
        <v>45661</v>
      </c>
      <c r="C902">
        <v>4</v>
      </c>
      <c r="D902" t="s">
        <v>14</v>
      </c>
      <c r="E902">
        <v>2025</v>
      </c>
      <c r="F902" t="s">
        <v>15</v>
      </c>
      <c r="G902" t="s">
        <v>24</v>
      </c>
      <c r="H902" t="s">
        <v>21</v>
      </c>
      <c r="I902">
        <v>19</v>
      </c>
      <c r="J902">
        <v>0</v>
      </c>
      <c r="K902">
        <v>19</v>
      </c>
      <c r="L902">
        <v>950</v>
      </c>
      <c r="M902">
        <v>0</v>
      </c>
      <c r="N902">
        <v>950</v>
      </c>
      <c r="O902">
        <v>50</v>
      </c>
    </row>
    <row r="903" spans="1:15" x14ac:dyDescent="0.3">
      <c r="A903">
        <v>902</v>
      </c>
      <c r="B903" s="1">
        <f>DATE(E903, LOOKUP(D903, {"ene","feb","mar","abr","may","jun","jul","ago","sep","oct","nov","dic"}, {1,2,3,4,5,6,7,8,9,10,11,12}), C903)</f>
        <v>45661</v>
      </c>
      <c r="C903">
        <v>4</v>
      </c>
      <c r="D903" t="s">
        <v>14</v>
      </c>
      <c r="E903">
        <v>2025</v>
      </c>
      <c r="F903" t="s">
        <v>25</v>
      </c>
      <c r="G903" t="s">
        <v>26</v>
      </c>
      <c r="H903" t="s">
        <v>18</v>
      </c>
      <c r="I903">
        <v>0</v>
      </c>
      <c r="J903">
        <v>12</v>
      </c>
      <c r="K903">
        <v>-12</v>
      </c>
      <c r="L903">
        <v>0</v>
      </c>
      <c r="M903">
        <v>18000</v>
      </c>
      <c r="N903">
        <v>-18000</v>
      </c>
      <c r="O903">
        <v>1500</v>
      </c>
    </row>
    <row r="904" spans="1:15" x14ac:dyDescent="0.3">
      <c r="A904">
        <v>903</v>
      </c>
      <c r="B904" s="1">
        <f>DATE(E904, LOOKUP(D904, {"ene","feb","mar","abr","may","jun","jul","ago","sep","oct","nov","dic"}, {1,2,3,4,5,6,7,8,9,10,11,12}), C904)</f>
        <v>45661</v>
      </c>
      <c r="C904">
        <v>4</v>
      </c>
      <c r="D904" t="s">
        <v>14</v>
      </c>
      <c r="E904">
        <v>2025</v>
      </c>
      <c r="F904" t="s">
        <v>25</v>
      </c>
      <c r="G904" t="s">
        <v>26</v>
      </c>
      <c r="H904" t="s">
        <v>23</v>
      </c>
      <c r="I904">
        <v>0</v>
      </c>
      <c r="J904">
        <v>16</v>
      </c>
      <c r="K904">
        <v>-16</v>
      </c>
      <c r="L904">
        <v>0</v>
      </c>
      <c r="M904">
        <v>6400</v>
      </c>
      <c r="N904">
        <v>-6400</v>
      </c>
      <c r="O904">
        <v>400</v>
      </c>
    </row>
    <row r="905" spans="1:15" x14ac:dyDescent="0.3">
      <c r="A905">
        <v>904</v>
      </c>
      <c r="B905" s="1">
        <f>DATE(E905, LOOKUP(D905, {"ene","feb","mar","abr","may","jun","jul","ago","sep","oct","nov","dic"}, {1,2,3,4,5,6,7,8,9,10,11,12}), C905)</f>
        <v>45661</v>
      </c>
      <c r="C905">
        <v>4</v>
      </c>
      <c r="D905" t="s">
        <v>14</v>
      </c>
      <c r="E905">
        <v>2025</v>
      </c>
      <c r="F905" t="s">
        <v>15</v>
      </c>
      <c r="G905" t="s">
        <v>24</v>
      </c>
      <c r="H905" t="s">
        <v>20</v>
      </c>
      <c r="I905">
        <v>12</v>
      </c>
      <c r="J905">
        <v>0</v>
      </c>
      <c r="K905">
        <v>12</v>
      </c>
      <c r="L905">
        <v>24000</v>
      </c>
      <c r="M905">
        <v>0</v>
      </c>
      <c r="N905">
        <v>24000</v>
      </c>
      <c r="O905">
        <v>2000</v>
      </c>
    </row>
    <row r="906" spans="1:15" x14ac:dyDescent="0.3">
      <c r="A906">
        <v>905</v>
      </c>
      <c r="B906" s="1">
        <f>DATE(E906, LOOKUP(D906, {"ene","feb","mar","abr","may","jun","jul","ago","sep","oct","nov","dic"}, {1,2,3,4,5,6,7,8,9,10,11,12}), C906)</f>
        <v>45661</v>
      </c>
      <c r="C906">
        <v>4</v>
      </c>
      <c r="D906" t="s">
        <v>14</v>
      </c>
      <c r="E906">
        <v>2025</v>
      </c>
      <c r="F906" t="s">
        <v>15</v>
      </c>
      <c r="G906" t="s">
        <v>24</v>
      </c>
      <c r="H906" t="s">
        <v>22</v>
      </c>
      <c r="I906">
        <v>3</v>
      </c>
      <c r="J906">
        <v>0</v>
      </c>
      <c r="K906">
        <v>3</v>
      </c>
      <c r="L906">
        <v>1440</v>
      </c>
      <c r="M906">
        <v>0</v>
      </c>
      <c r="N906">
        <v>1440</v>
      </c>
      <c r="O906">
        <v>480</v>
      </c>
    </row>
    <row r="907" spans="1:15" x14ac:dyDescent="0.3">
      <c r="A907">
        <v>906</v>
      </c>
      <c r="B907" s="1">
        <f>DATE(E907, LOOKUP(D907, {"ene","feb","mar","abr","may","jun","jul","ago","sep","oct","nov","dic"}, {1,2,3,4,5,6,7,8,9,10,11,12}), C907)</f>
        <v>45661</v>
      </c>
      <c r="C907">
        <v>4</v>
      </c>
      <c r="D907" t="s">
        <v>14</v>
      </c>
      <c r="E907">
        <v>2025</v>
      </c>
      <c r="F907" t="s">
        <v>15</v>
      </c>
      <c r="G907" t="s">
        <v>24</v>
      </c>
      <c r="H907" t="s">
        <v>17</v>
      </c>
      <c r="I907">
        <v>3</v>
      </c>
      <c r="J907">
        <v>0</v>
      </c>
      <c r="K907">
        <v>3</v>
      </c>
      <c r="L907">
        <v>1950</v>
      </c>
      <c r="M907">
        <v>0</v>
      </c>
      <c r="N907">
        <v>1950</v>
      </c>
      <c r="O907">
        <v>650</v>
      </c>
    </row>
    <row r="908" spans="1:15" x14ac:dyDescent="0.3">
      <c r="A908">
        <v>907</v>
      </c>
      <c r="B908" s="1">
        <f>DATE(E908, LOOKUP(D908, {"ene","feb","mar","abr","may","jun","jul","ago","sep","oct","nov","dic"}, {1,2,3,4,5,6,7,8,9,10,11,12}), C908)</f>
        <v>45661</v>
      </c>
      <c r="C908">
        <v>4</v>
      </c>
      <c r="D908" t="s">
        <v>14</v>
      </c>
      <c r="E908">
        <v>2025</v>
      </c>
      <c r="F908" t="s">
        <v>15</v>
      </c>
      <c r="G908" t="s">
        <v>24</v>
      </c>
      <c r="H908" t="s">
        <v>19</v>
      </c>
      <c r="I908">
        <v>3</v>
      </c>
      <c r="J908">
        <v>0</v>
      </c>
      <c r="K908">
        <v>3</v>
      </c>
      <c r="L908">
        <v>3600</v>
      </c>
      <c r="M908">
        <v>0</v>
      </c>
      <c r="N908">
        <v>3600</v>
      </c>
      <c r="O908">
        <v>1200</v>
      </c>
    </row>
    <row r="909" spans="1:15" x14ac:dyDescent="0.3">
      <c r="A909">
        <v>908</v>
      </c>
      <c r="B909" s="1">
        <f>DATE(E909, LOOKUP(D909, {"ene","feb","mar","abr","may","jun","jul","ago","sep","oct","nov","dic"}, {1,2,3,4,5,6,7,8,9,10,11,12}), C909)</f>
        <v>45661</v>
      </c>
      <c r="C909">
        <v>4</v>
      </c>
      <c r="D909" t="s">
        <v>14</v>
      </c>
      <c r="E909">
        <v>2025</v>
      </c>
      <c r="F909" t="s">
        <v>25</v>
      </c>
      <c r="G909" t="s">
        <v>26</v>
      </c>
      <c r="H909" t="s">
        <v>21</v>
      </c>
      <c r="I909">
        <v>0</v>
      </c>
      <c r="J909">
        <v>11</v>
      </c>
      <c r="K909">
        <v>-11</v>
      </c>
      <c r="L909">
        <v>0</v>
      </c>
      <c r="M909">
        <v>770</v>
      </c>
      <c r="N909">
        <v>-770</v>
      </c>
      <c r="O909">
        <v>70</v>
      </c>
    </row>
    <row r="910" spans="1:15" x14ac:dyDescent="0.3">
      <c r="A910">
        <v>909</v>
      </c>
      <c r="B910" s="1">
        <f>DATE(E910, LOOKUP(D910, {"ene","feb","mar","abr","may","jun","jul","ago","sep","oct","nov","dic"}, {1,2,3,4,5,6,7,8,9,10,11,12}), C910)</f>
        <v>45661</v>
      </c>
      <c r="C910">
        <v>4</v>
      </c>
      <c r="D910" t="s">
        <v>14</v>
      </c>
      <c r="E910">
        <v>2025</v>
      </c>
      <c r="F910" t="s">
        <v>25</v>
      </c>
      <c r="G910" t="s">
        <v>26</v>
      </c>
      <c r="H910" t="s">
        <v>18</v>
      </c>
      <c r="I910">
        <v>0</v>
      </c>
      <c r="J910">
        <v>3</v>
      </c>
      <c r="K910">
        <v>-3</v>
      </c>
      <c r="L910">
        <v>0</v>
      </c>
      <c r="M910">
        <v>4500</v>
      </c>
      <c r="N910">
        <v>-4500</v>
      </c>
      <c r="O910">
        <v>1500</v>
      </c>
    </row>
    <row r="911" spans="1:15" x14ac:dyDescent="0.3">
      <c r="A911">
        <v>910</v>
      </c>
      <c r="B911" s="1">
        <f>DATE(E911, LOOKUP(D911, {"ene","feb","mar","abr","may","jun","jul","ago","sep","oct","nov","dic"}, {1,2,3,4,5,6,7,8,9,10,11,12}), C911)</f>
        <v>45661</v>
      </c>
      <c r="C911">
        <v>4</v>
      </c>
      <c r="D911" t="s">
        <v>14</v>
      </c>
      <c r="E911">
        <v>2025</v>
      </c>
      <c r="F911" t="s">
        <v>15</v>
      </c>
      <c r="G911" t="s">
        <v>24</v>
      </c>
      <c r="H911" t="s">
        <v>23</v>
      </c>
      <c r="I911">
        <v>15</v>
      </c>
      <c r="J911">
        <v>0</v>
      </c>
      <c r="K911">
        <v>15</v>
      </c>
      <c r="L911">
        <v>4500</v>
      </c>
      <c r="M911">
        <v>0</v>
      </c>
      <c r="N911">
        <v>4500</v>
      </c>
      <c r="O911">
        <v>300</v>
      </c>
    </row>
    <row r="912" spans="1:15" x14ac:dyDescent="0.3">
      <c r="A912">
        <v>911</v>
      </c>
      <c r="B912" s="1">
        <f>DATE(E912, LOOKUP(D912, {"ene","feb","mar","abr","may","jun","jul","ago","sep","oct","nov","dic"}, {1,2,3,4,5,6,7,8,9,10,11,12}), C912)</f>
        <v>45661</v>
      </c>
      <c r="C912">
        <v>4</v>
      </c>
      <c r="D912" t="s">
        <v>14</v>
      </c>
      <c r="E912">
        <v>2025</v>
      </c>
      <c r="F912" t="s">
        <v>25</v>
      </c>
      <c r="G912" t="s">
        <v>26</v>
      </c>
      <c r="H912" t="s">
        <v>20</v>
      </c>
      <c r="I912">
        <v>0</v>
      </c>
      <c r="J912">
        <v>20</v>
      </c>
      <c r="K912">
        <v>-20</v>
      </c>
      <c r="L912">
        <v>0</v>
      </c>
      <c r="M912">
        <v>46000</v>
      </c>
      <c r="N912">
        <v>-46000</v>
      </c>
      <c r="O912">
        <v>2300</v>
      </c>
    </row>
    <row r="913" spans="1:15" x14ac:dyDescent="0.3">
      <c r="A913">
        <v>912</v>
      </c>
      <c r="B913" s="1">
        <f>DATE(E913, LOOKUP(D913, {"ene","feb","mar","abr","may","jun","jul","ago","sep","oct","nov","dic"}, {1,2,3,4,5,6,7,8,9,10,11,12}), C913)</f>
        <v>45661</v>
      </c>
      <c r="C913">
        <v>4</v>
      </c>
      <c r="D913" t="s">
        <v>14</v>
      </c>
      <c r="E913">
        <v>2025</v>
      </c>
      <c r="F913" t="s">
        <v>25</v>
      </c>
      <c r="G913" t="s">
        <v>26</v>
      </c>
      <c r="H913" t="s">
        <v>22</v>
      </c>
      <c r="I913">
        <v>0</v>
      </c>
      <c r="J913">
        <v>2</v>
      </c>
      <c r="K913">
        <v>-2</v>
      </c>
      <c r="L913">
        <v>0</v>
      </c>
      <c r="M913">
        <v>900</v>
      </c>
      <c r="N913">
        <v>-900</v>
      </c>
      <c r="O913">
        <v>450</v>
      </c>
    </row>
    <row r="914" spans="1:15" x14ac:dyDescent="0.3">
      <c r="A914">
        <v>913</v>
      </c>
      <c r="B914" s="1">
        <f>DATE(E914, LOOKUP(D914, {"ene","feb","mar","abr","may","jun","jul","ago","sep","oct","nov","dic"}, {1,2,3,4,5,6,7,8,9,10,11,12}), C914)</f>
        <v>45661</v>
      </c>
      <c r="C914">
        <v>4</v>
      </c>
      <c r="D914" t="s">
        <v>14</v>
      </c>
      <c r="E914">
        <v>2025</v>
      </c>
      <c r="F914" t="s">
        <v>25</v>
      </c>
      <c r="G914" t="s">
        <v>26</v>
      </c>
      <c r="H914" t="s">
        <v>17</v>
      </c>
      <c r="I914">
        <v>0</v>
      </c>
      <c r="J914">
        <v>19</v>
      </c>
      <c r="K914">
        <v>-19</v>
      </c>
      <c r="L914">
        <v>0</v>
      </c>
      <c r="M914">
        <v>14250</v>
      </c>
      <c r="N914">
        <v>-14250</v>
      </c>
      <c r="O914">
        <v>750</v>
      </c>
    </row>
    <row r="915" spans="1:15" x14ac:dyDescent="0.3">
      <c r="A915">
        <v>914</v>
      </c>
      <c r="B915" s="1">
        <f>DATE(E915, LOOKUP(D915, {"ene","feb","mar","abr","may","jun","jul","ago","sep","oct","nov","dic"}, {1,2,3,4,5,6,7,8,9,10,11,12}), C915)</f>
        <v>45661</v>
      </c>
      <c r="C915">
        <v>4</v>
      </c>
      <c r="D915" t="s">
        <v>14</v>
      </c>
      <c r="E915">
        <v>2025</v>
      </c>
      <c r="F915" t="s">
        <v>25</v>
      </c>
      <c r="G915" t="s">
        <v>26</v>
      </c>
      <c r="H915" t="s">
        <v>19</v>
      </c>
      <c r="I915">
        <v>0</v>
      </c>
      <c r="J915">
        <v>20</v>
      </c>
      <c r="K915">
        <v>-20</v>
      </c>
      <c r="L915">
        <v>0</v>
      </c>
      <c r="M915">
        <v>30000</v>
      </c>
      <c r="N915">
        <v>-30000</v>
      </c>
      <c r="O915">
        <v>1500</v>
      </c>
    </row>
    <row r="916" spans="1:15" x14ac:dyDescent="0.3">
      <c r="A916">
        <v>915</v>
      </c>
      <c r="B916" s="1">
        <f>DATE(E916, LOOKUP(D916, {"ene","feb","mar","abr","may","jun","jul","ago","sep","oct","nov","dic"}, {1,2,3,4,5,6,7,8,9,10,11,12}), C916)</f>
        <v>45661</v>
      </c>
      <c r="C916">
        <v>4</v>
      </c>
      <c r="D916" t="s">
        <v>14</v>
      </c>
      <c r="E916">
        <v>2025</v>
      </c>
      <c r="F916" t="s">
        <v>15</v>
      </c>
      <c r="G916" t="s">
        <v>24</v>
      </c>
      <c r="H916" t="s">
        <v>21</v>
      </c>
      <c r="I916">
        <v>3</v>
      </c>
      <c r="J916">
        <v>0</v>
      </c>
      <c r="K916">
        <v>3</v>
      </c>
      <c r="L916">
        <v>150</v>
      </c>
      <c r="M916">
        <v>0</v>
      </c>
      <c r="N916">
        <v>150</v>
      </c>
      <c r="O916">
        <v>50</v>
      </c>
    </row>
    <row r="917" spans="1:15" x14ac:dyDescent="0.3">
      <c r="A917">
        <v>916</v>
      </c>
      <c r="B917" s="1">
        <f>DATE(E917, LOOKUP(D917, {"ene","feb","mar","abr","may","jun","jul","ago","sep","oct","nov","dic"}, {1,2,3,4,5,6,7,8,9,10,11,12}), C917)</f>
        <v>45661</v>
      </c>
      <c r="C917">
        <v>4</v>
      </c>
      <c r="D917" t="s">
        <v>14</v>
      </c>
      <c r="E917">
        <v>2025</v>
      </c>
      <c r="F917" t="s">
        <v>25</v>
      </c>
      <c r="G917" t="s">
        <v>26</v>
      </c>
      <c r="H917" t="s">
        <v>18</v>
      </c>
      <c r="I917">
        <v>0</v>
      </c>
      <c r="J917">
        <v>17</v>
      </c>
      <c r="K917">
        <v>-17</v>
      </c>
      <c r="L917">
        <v>0</v>
      </c>
      <c r="M917">
        <v>25500</v>
      </c>
      <c r="N917">
        <v>-25500</v>
      </c>
      <c r="O917">
        <v>1500</v>
      </c>
    </row>
    <row r="918" spans="1:15" x14ac:dyDescent="0.3">
      <c r="A918">
        <v>917</v>
      </c>
      <c r="B918" s="1">
        <f>DATE(E918, LOOKUP(D918, {"ene","feb","mar","abr","may","jun","jul","ago","sep","oct","nov","dic"}, {1,2,3,4,5,6,7,8,9,10,11,12}), C918)</f>
        <v>45661</v>
      </c>
      <c r="C918">
        <v>4</v>
      </c>
      <c r="D918" t="s">
        <v>14</v>
      </c>
      <c r="E918">
        <v>2025</v>
      </c>
      <c r="F918" t="s">
        <v>25</v>
      </c>
      <c r="G918" t="s">
        <v>26</v>
      </c>
      <c r="H918" t="s">
        <v>23</v>
      </c>
      <c r="I918">
        <v>0</v>
      </c>
      <c r="J918">
        <v>19</v>
      </c>
      <c r="K918">
        <v>-19</v>
      </c>
      <c r="L918">
        <v>0</v>
      </c>
      <c r="M918">
        <v>7600</v>
      </c>
      <c r="N918">
        <v>-7600</v>
      </c>
      <c r="O918">
        <v>400</v>
      </c>
    </row>
    <row r="919" spans="1:15" x14ac:dyDescent="0.3">
      <c r="A919">
        <v>918</v>
      </c>
      <c r="B919" s="1">
        <f>DATE(E919, LOOKUP(D919, {"ene","feb","mar","abr","may","jun","jul","ago","sep","oct","nov","dic"}, {1,2,3,4,5,6,7,8,9,10,11,12}), C919)</f>
        <v>45661</v>
      </c>
      <c r="C919">
        <v>4</v>
      </c>
      <c r="D919" t="s">
        <v>14</v>
      </c>
      <c r="E919">
        <v>2025</v>
      </c>
      <c r="F919" t="s">
        <v>25</v>
      </c>
      <c r="G919" t="s">
        <v>26</v>
      </c>
      <c r="H919" t="s">
        <v>20</v>
      </c>
      <c r="I919">
        <v>0</v>
      </c>
      <c r="J919">
        <v>5</v>
      </c>
      <c r="K919">
        <v>-5</v>
      </c>
      <c r="L919">
        <v>0</v>
      </c>
      <c r="M919">
        <v>11500</v>
      </c>
      <c r="N919">
        <v>-11500</v>
      </c>
      <c r="O919">
        <v>2300</v>
      </c>
    </row>
    <row r="920" spans="1:15" x14ac:dyDescent="0.3">
      <c r="A920">
        <v>919</v>
      </c>
      <c r="B920" s="1">
        <f>DATE(E920, LOOKUP(D920, {"ene","feb","mar","abr","may","jun","jul","ago","sep","oct","nov","dic"}, {1,2,3,4,5,6,7,8,9,10,11,12}), C920)</f>
        <v>45661</v>
      </c>
      <c r="C920">
        <v>4</v>
      </c>
      <c r="D920" t="s">
        <v>14</v>
      </c>
      <c r="E920">
        <v>2025</v>
      </c>
      <c r="F920" t="s">
        <v>15</v>
      </c>
      <c r="G920" t="s">
        <v>24</v>
      </c>
      <c r="H920" t="s">
        <v>22</v>
      </c>
      <c r="I920">
        <v>20</v>
      </c>
      <c r="J920">
        <v>0</v>
      </c>
      <c r="K920">
        <v>20</v>
      </c>
      <c r="L920">
        <v>9600</v>
      </c>
      <c r="M920">
        <v>0</v>
      </c>
      <c r="N920">
        <v>9600</v>
      </c>
      <c r="O920">
        <v>480</v>
      </c>
    </row>
    <row r="921" spans="1:15" x14ac:dyDescent="0.3">
      <c r="A921">
        <v>920</v>
      </c>
      <c r="B921" s="1">
        <f>DATE(E921, LOOKUP(D921, {"ene","feb","mar","abr","may","jun","jul","ago","sep","oct","nov","dic"}, {1,2,3,4,5,6,7,8,9,10,11,12}), C921)</f>
        <v>45661</v>
      </c>
      <c r="C921">
        <v>4</v>
      </c>
      <c r="D921" t="s">
        <v>14</v>
      </c>
      <c r="E921">
        <v>2025</v>
      </c>
      <c r="F921" t="s">
        <v>25</v>
      </c>
      <c r="G921" t="s">
        <v>26</v>
      </c>
      <c r="H921" t="s">
        <v>17</v>
      </c>
      <c r="I921">
        <v>0</v>
      </c>
      <c r="J921">
        <v>16</v>
      </c>
      <c r="K921">
        <v>-16</v>
      </c>
      <c r="L921">
        <v>0</v>
      </c>
      <c r="M921">
        <v>12000</v>
      </c>
      <c r="N921">
        <v>-12000</v>
      </c>
      <c r="O921">
        <v>750</v>
      </c>
    </row>
    <row r="922" spans="1:15" x14ac:dyDescent="0.3">
      <c r="A922">
        <v>921</v>
      </c>
      <c r="B922" s="1">
        <f>DATE(E922, LOOKUP(D922, {"ene","feb","mar","abr","may","jun","jul","ago","sep","oct","nov","dic"}, {1,2,3,4,5,6,7,8,9,10,11,12}), C922)</f>
        <v>45661</v>
      </c>
      <c r="C922">
        <v>4</v>
      </c>
      <c r="D922" t="s">
        <v>14</v>
      </c>
      <c r="E922">
        <v>2025</v>
      </c>
      <c r="F922" t="s">
        <v>15</v>
      </c>
      <c r="G922" t="s">
        <v>24</v>
      </c>
      <c r="H922" t="s">
        <v>19</v>
      </c>
      <c r="I922">
        <v>3</v>
      </c>
      <c r="J922">
        <v>0</v>
      </c>
      <c r="K922">
        <v>3</v>
      </c>
      <c r="L922">
        <v>3600</v>
      </c>
      <c r="M922">
        <v>0</v>
      </c>
      <c r="N922">
        <v>3600</v>
      </c>
      <c r="O922">
        <v>1200</v>
      </c>
    </row>
    <row r="923" spans="1:15" x14ac:dyDescent="0.3">
      <c r="A923">
        <v>922</v>
      </c>
      <c r="B923" s="1">
        <f>DATE(E923, LOOKUP(D923, {"ene","feb","mar","abr","may","jun","jul","ago","sep","oct","nov","dic"}, {1,2,3,4,5,6,7,8,9,10,11,12}), C923)</f>
        <v>45661</v>
      </c>
      <c r="C923">
        <v>4</v>
      </c>
      <c r="D923" t="s">
        <v>14</v>
      </c>
      <c r="E923">
        <v>2025</v>
      </c>
      <c r="F923" t="s">
        <v>15</v>
      </c>
      <c r="G923" t="s">
        <v>24</v>
      </c>
      <c r="H923" t="s">
        <v>21</v>
      </c>
      <c r="I923">
        <v>3</v>
      </c>
      <c r="J923">
        <v>0</v>
      </c>
      <c r="K923">
        <v>3</v>
      </c>
      <c r="L923">
        <v>150</v>
      </c>
      <c r="M923">
        <v>0</v>
      </c>
      <c r="N923">
        <v>150</v>
      </c>
      <c r="O923">
        <v>50</v>
      </c>
    </row>
    <row r="924" spans="1:15" x14ac:dyDescent="0.3">
      <c r="A924">
        <v>923</v>
      </c>
      <c r="B924" s="1">
        <f>DATE(E924, LOOKUP(D924, {"ene","feb","mar","abr","may","jun","jul","ago","sep","oct","nov","dic"}, {1,2,3,4,5,6,7,8,9,10,11,12}), C924)</f>
        <v>45661</v>
      </c>
      <c r="C924">
        <v>4</v>
      </c>
      <c r="D924" t="s">
        <v>14</v>
      </c>
      <c r="E924">
        <v>2025</v>
      </c>
      <c r="F924" t="s">
        <v>25</v>
      </c>
      <c r="G924" t="s">
        <v>26</v>
      </c>
      <c r="H924" t="s">
        <v>18</v>
      </c>
      <c r="I924">
        <v>0</v>
      </c>
      <c r="J924">
        <v>11</v>
      </c>
      <c r="K924">
        <v>-11</v>
      </c>
      <c r="L924">
        <v>0</v>
      </c>
      <c r="M924">
        <v>16500</v>
      </c>
      <c r="N924">
        <v>-16500</v>
      </c>
      <c r="O924">
        <v>1500</v>
      </c>
    </row>
    <row r="925" spans="1:15" x14ac:dyDescent="0.3">
      <c r="A925">
        <v>924</v>
      </c>
      <c r="B925" s="1">
        <f>DATE(E925, LOOKUP(D925, {"ene","feb","mar","abr","may","jun","jul","ago","sep","oct","nov","dic"}, {1,2,3,4,5,6,7,8,9,10,11,12}), C925)</f>
        <v>45661</v>
      </c>
      <c r="C925">
        <v>4</v>
      </c>
      <c r="D925" t="s">
        <v>14</v>
      </c>
      <c r="E925">
        <v>2025</v>
      </c>
      <c r="F925" t="s">
        <v>15</v>
      </c>
      <c r="G925" t="s">
        <v>24</v>
      </c>
      <c r="H925" t="s">
        <v>23</v>
      </c>
      <c r="I925">
        <v>3</v>
      </c>
      <c r="J925">
        <v>0</v>
      </c>
      <c r="K925">
        <v>3</v>
      </c>
      <c r="L925">
        <v>900</v>
      </c>
      <c r="M925">
        <v>0</v>
      </c>
      <c r="N925">
        <v>900</v>
      </c>
      <c r="O925">
        <v>300</v>
      </c>
    </row>
    <row r="926" spans="1:15" x14ac:dyDescent="0.3">
      <c r="A926">
        <v>925</v>
      </c>
      <c r="B926" s="1">
        <f>DATE(E926, LOOKUP(D926, {"ene","feb","mar","abr","may","jun","jul","ago","sep","oct","nov","dic"}, {1,2,3,4,5,6,7,8,9,10,11,12}), C926)</f>
        <v>45661</v>
      </c>
      <c r="C926">
        <v>4</v>
      </c>
      <c r="D926" t="s">
        <v>14</v>
      </c>
      <c r="E926">
        <v>2025</v>
      </c>
      <c r="F926" t="s">
        <v>25</v>
      </c>
      <c r="G926" t="s">
        <v>26</v>
      </c>
      <c r="H926" t="s">
        <v>20</v>
      </c>
      <c r="I926">
        <v>0</v>
      </c>
      <c r="J926">
        <v>13</v>
      </c>
      <c r="K926">
        <v>-13</v>
      </c>
      <c r="L926">
        <v>0</v>
      </c>
      <c r="M926">
        <v>29900</v>
      </c>
      <c r="N926">
        <v>-29900</v>
      </c>
      <c r="O926">
        <v>2300</v>
      </c>
    </row>
    <row r="927" spans="1:15" x14ac:dyDescent="0.3">
      <c r="A927">
        <v>926</v>
      </c>
      <c r="B927" s="1">
        <f>DATE(E927, LOOKUP(D927, {"ene","feb","mar","abr","may","jun","jul","ago","sep","oct","nov","dic"}, {1,2,3,4,5,6,7,8,9,10,11,12}), C927)</f>
        <v>45661</v>
      </c>
      <c r="C927">
        <v>4</v>
      </c>
      <c r="D927" t="s">
        <v>14</v>
      </c>
      <c r="E927">
        <v>2025</v>
      </c>
      <c r="F927" t="s">
        <v>15</v>
      </c>
      <c r="G927" t="s">
        <v>24</v>
      </c>
      <c r="H927" t="s">
        <v>22</v>
      </c>
      <c r="I927">
        <v>18</v>
      </c>
      <c r="J927">
        <v>0</v>
      </c>
      <c r="K927">
        <v>18</v>
      </c>
      <c r="L927">
        <v>8640</v>
      </c>
      <c r="M927">
        <v>0</v>
      </c>
      <c r="N927">
        <v>8640</v>
      </c>
      <c r="O927">
        <v>480</v>
      </c>
    </row>
    <row r="928" spans="1:15" x14ac:dyDescent="0.3">
      <c r="A928">
        <v>927</v>
      </c>
      <c r="B928" s="1">
        <f>DATE(E928, LOOKUP(D928, {"ene","feb","mar","abr","may","jun","jul","ago","sep","oct","nov","dic"}, {1,2,3,4,5,6,7,8,9,10,11,12}), C928)</f>
        <v>45661</v>
      </c>
      <c r="C928">
        <v>4</v>
      </c>
      <c r="D928" t="s">
        <v>14</v>
      </c>
      <c r="E928">
        <v>2025</v>
      </c>
      <c r="F928" t="s">
        <v>15</v>
      </c>
      <c r="G928" t="s">
        <v>24</v>
      </c>
      <c r="H928" t="s">
        <v>17</v>
      </c>
      <c r="I928">
        <v>20</v>
      </c>
      <c r="J928">
        <v>0</v>
      </c>
      <c r="K928">
        <v>20</v>
      </c>
      <c r="L928">
        <v>13000</v>
      </c>
      <c r="M928">
        <v>0</v>
      </c>
      <c r="N928">
        <v>13000</v>
      </c>
      <c r="O928">
        <v>650</v>
      </c>
    </row>
    <row r="929" spans="1:15" x14ac:dyDescent="0.3">
      <c r="A929">
        <v>928</v>
      </c>
      <c r="B929" s="1">
        <f>DATE(E929, LOOKUP(D929, {"ene","feb","mar","abr","may","jun","jul","ago","sep","oct","nov","dic"}, {1,2,3,4,5,6,7,8,9,10,11,12}), C929)</f>
        <v>45661</v>
      </c>
      <c r="C929">
        <v>4</v>
      </c>
      <c r="D929" t="s">
        <v>14</v>
      </c>
      <c r="E929">
        <v>2025</v>
      </c>
      <c r="F929" t="s">
        <v>15</v>
      </c>
      <c r="G929" t="s">
        <v>24</v>
      </c>
      <c r="H929" t="s">
        <v>19</v>
      </c>
      <c r="I929">
        <v>5</v>
      </c>
      <c r="J929">
        <v>0</v>
      </c>
      <c r="K929">
        <v>5</v>
      </c>
      <c r="L929">
        <v>6000</v>
      </c>
      <c r="M929">
        <v>0</v>
      </c>
      <c r="N929">
        <v>6000</v>
      </c>
      <c r="O929">
        <v>1200</v>
      </c>
    </row>
    <row r="930" spans="1:15" x14ac:dyDescent="0.3">
      <c r="A930">
        <v>929</v>
      </c>
      <c r="B930" s="1">
        <f>DATE(E930, LOOKUP(D930, {"ene","feb","mar","abr","may","jun","jul","ago","sep","oct","nov","dic"}, {1,2,3,4,5,6,7,8,9,10,11,12}), C930)</f>
        <v>45661</v>
      </c>
      <c r="C930">
        <v>4</v>
      </c>
      <c r="D930" t="s">
        <v>14</v>
      </c>
      <c r="E930">
        <v>2025</v>
      </c>
      <c r="F930" t="s">
        <v>25</v>
      </c>
      <c r="G930" t="s">
        <v>26</v>
      </c>
      <c r="H930" t="s">
        <v>21</v>
      </c>
      <c r="I930">
        <v>0</v>
      </c>
      <c r="J930">
        <v>1</v>
      </c>
      <c r="K930">
        <v>-1</v>
      </c>
      <c r="L930">
        <v>0</v>
      </c>
      <c r="M930">
        <v>70</v>
      </c>
      <c r="N930">
        <v>-70</v>
      </c>
      <c r="O930">
        <v>70</v>
      </c>
    </row>
    <row r="931" spans="1:15" x14ac:dyDescent="0.3">
      <c r="A931">
        <v>930</v>
      </c>
      <c r="B931" s="1">
        <f>DATE(E931, LOOKUP(D931, {"ene","feb","mar","abr","may","jun","jul","ago","sep","oct","nov","dic"}, {1,2,3,4,5,6,7,8,9,10,11,12}), C931)</f>
        <v>45661</v>
      </c>
      <c r="C931">
        <v>4</v>
      </c>
      <c r="D931" t="s">
        <v>14</v>
      </c>
      <c r="E931">
        <v>2025</v>
      </c>
      <c r="F931" t="s">
        <v>15</v>
      </c>
      <c r="G931" t="s">
        <v>24</v>
      </c>
      <c r="H931" t="s">
        <v>18</v>
      </c>
      <c r="I931">
        <v>21</v>
      </c>
      <c r="J931">
        <v>0</v>
      </c>
      <c r="K931">
        <v>21</v>
      </c>
      <c r="L931">
        <v>25200</v>
      </c>
      <c r="M931">
        <v>0</v>
      </c>
      <c r="N931">
        <v>25200</v>
      </c>
      <c r="O931">
        <v>1200</v>
      </c>
    </row>
    <row r="932" spans="1:15" x14ac:dyDescent="0.3">
      <c r="A932">
        <v>931</v>
      </c>
      <c r="B932" s="1">
        <f>DATE(E932, LOOKUP(D932, {"ene","feb","mar","abr","may","jun","jul","ago","sep","oct","nov","dic"}, {1,2,3,4,5,6,7,8,9,10,11,12}), C932)</f>
        <v>45661</v>
      </c>
      <c r="C932">
        <v>4</v>
      </c>
      <c r="D932" t="s">
        <v>14</v>
      </c>
      <c r="E932">
        <v>2025</v>
      </c>
      <c r="F932" t="s">
        <v>15</v>
      </c>
      <c r="G932" t="s">
        <v>24</v>
      </c>
      <c r="H932" t="s">
        <v>23</v>
      </c>
      <c r="I932">
        <v>22</v>
      </c>
      <c r="J932">
        <v>0</v>
      </c>
      <c r="K932">
        <v>22</v>
      </c>
      <c r="L932">
        <v>6600</v>
      </c>
      <c r="M932">
        <v>0</v>
      </c>
      <c r="N932">
        <v>6600</v>
      </c>
      <c r="O932">
        <v>300</v>
      </c>
    </row>
    <row r="933" spans="1:15" x14ac:dyDescent="0.3">
      <c r="A933">
        <v>932</v>
      </c>
      <c r="B933" s="1">
        <f>DATE(E933, LOOKUP(D933, {"ene","feb","mar","abr","may","jun","jul","ago","sep","oct","nov","dic"}, {1,2,3,4,5,6,7,8,9,10,11,12}), C933)</f>
        <v>45661</v>
      </c>
      <c r="C933">
        <v>4</v>
      </c>
      <c r="D933" t="s">
        <v>14</v>
      </c>
      <c r="E933">
        <v>2025</v>
      </c>
      <c r="F933" t="s">
        <v>25</v>
      </c>
      <c r="G933" t="s">
        <v>26</v>
      </c>
      <c r="H933" t="s">
        <v>20</v>
      </c>
      <c r="I933">
        <v>0</v>
      </c>
      <c r="J933">
        <v>17</v>
      </c>
      <c r="K933">
        <v>-17</v>
      </c>
      <c r="L933">
        <v>0</v>
      </c>
      <c r="M933">
        <v>39100</v>
      </c>
      <c r="N933">
        <v>-39100</v>
      </c>
      <c r="O933">
        <v>2300</v>
      </c>
    </row>
    <row r="934" spans="1:15" x14ac:dyDescent="0.3">
      <c r="A934">
        <v>933</v>
      </c>
      <c r="B934" s="1">
        <f>DATE(E934, LOOKUP(D934, {"ene","feb","mar","abr","may","jun","jul","ago","sep","oct","nov","dic"}, {1,2,3,4,5,6,7,8,9,10,11,12}), C934)</f>
        <v>45661</v>
      </c>
      <c r="C934">
        <v>4</v>
      </c>
      <c r="D934" t="s">
        <v>14</v>
      </c>
      <c r="E934">
        <v>2025</v>
      </c>
      <c r="F934" t="s">
        <v>25</v>
      </c>
      <c r="G934" t="s">
        <v>26</v>
      </c>
      <c r="H934" t="s">
        <v>22</v>
      </c>
      <c r="I934">
        <v>0</v>
      </c>
      <c r="J934">
        <v>17</v>
      </c>
      <c r="K934">
        <v>-17</v>
      </c>
      <c r="L934">
        <v>0</v>
      </c>
      <c r="M934">
        <v>7650</v>
      </c>
      <c r="N934">
        <v>-7650</v>
      </c>
      <c r="O934">
        <v>450</v>
      </c>
    </row>
    <row r="935" spans="1:15" x14ac:dyDescent="0.3">
      <c r="A935">
        <v>934</v>
      </c>
      <c r="B935" s="1">
        <f>DATE(E935, LOOKUP(D935, {"ene","feb","mar","abr","may","jun","jul","ago","sep","oct","nov","dic"}, {1,2,3,4,5,6,7,8,9,10,11,12}), C935)</f>
        <v>45661</v>
      </c>
      <c r="C935">
        <v>4</v>
      </c>
      <c r="D935" t="s">
        <v>14</v>
      </c>
      <c r="E935">
        <v>2025</v>
      </c>
      <c r="F935" t="s">
        <v>15</v>
      </c>
      <c r="G935" t="s">
        <v>24</v>
      </c>
      <c r="H935" t="s">
        <v>17</v>
      </c>
      <c r="I935">
        <v>3</v>
      </c>
      <c r="J935">
        <v>0</v>
      </c>
      <c r="K935">
        <v>3</v>
      </c>
      <c r="L935">
        <v>1950</v>
      </c>
      <c r="M935">
        <v>0</v>
      </c>
      <c r="N935">
        <v>1950</v>
      </c>
      <c r="O935">
        <v>650</v>
      </c>
    </row>
    <row r="936" spans="1:15" x14ac:dyDescent="0.3">
      <c r="A936">
        <v>935</v>
      </c>
      <c r="B936" s="1">
        <f>DATE(E936, LOOKUP(D936, {"ene","feb","mar","abr","may","jun","jul","ago","sep","oct","nov","dic"}, {1,2,3,4,5,6,7,8,9,10,11,12}), C936)</f>
        <v>45661</v>
      </c>
      <c r="C936">
        <v>4</v>
      </c>
      <c r="D936" t="s">
        <v>14</v>
      </c>
      <c r="E936">
        <v>2025</v>
      </c>
      <c r="F936" t="s">
        <v>15</v>
      </c>
      <c r="G936" t="s">
        <v>24</v>
      </c>
      <c r="H936" t="s">
        <v>19</v>
      </c>
      <c r="I936">
        <v>3</v>
      </c>
      <c r="J936">
        <v>0</v>
      </c>
      <c r="K936">
        <v>3</v>
      </c>
      <c r="L936">
        <v>3600</v>
      </c>
      <c r="M936">
        <v>0</v>
      </c>
      <c r="N936">
        <v>3600</v>
      </c>
      <c r="O936">
        <v>1200</v>
      </c>
    </row>
    <row r="937" spans="1:15" x14ac:dyDescent="0.3">
      <c r="A937">
        <v>936</v>
      </c>
      <c r="B937" s="1">
        <f>DATE(E937, LOOKUP(D937, {"ene","feb","mar","abr","may","jun","jul","ago","sep","oct","nov","dic"}, {1,2,3,4,5,6,7,8,9,10,11,12}), C937)</f>
        <v>45661</v>
      </c>
      <c r="C937">
        <v>4</v>
      </c>
      <c r="D937" t="s">
        <v>14</v>
      </c>
      <c r="E937">
        <v>2025</v>
      </c>
      <c r="F937" t="s">
        <v>15</v>
      </c>
      <c r="G937" t="s">
        <v>24</v>
      </c>
      <c r="H937" t="s">
        <v>21</v>
      </c>
      <c r="I937">
        <v>21</v>
      </c>
      <c r="J937">
        <v>0</v>
      </c>
      <c r="K937">
        <v>21</v>
      </c>
      <c r="L937">
        <v>1050</v>
      </c>
      <c r="M937">
        <v>0</v>
      </c>
      <c r="N937">
        <v>1050</v>
      </c>
      <c r="O937">
        <v>50</v>
      </c>
    </row>
    <row r="938" spans="1:15" x14ac:dyDescent="0.3">
      <c r="A938">
        <v>937</v>
      </c>
      <c r="B938" s="1">
        <f>DATE(E938, LOOKUP(D938, {"ene","feb","mar","abr","may","jun","jul","ago","sep","oct","nov","dic"}, {1,2,3,4,5,6,7,8,9,10,11,12}), C938)</f>
        <v>45661</v>
      </c>
      <c r="C938">
        <v>4</v>
      </c>
      <c r="D938" t="s">
        <v>14</v>
      </c>
      <c r="E938">
        <v>2025</v>
      </c>
      <c r="F938" t="s">
        <v>25</v>
      </c>
      <c r="G938" t="s">
        <v>26</v>
      </c>
      <c r="H938" t="s">
        <v>18</v>
      </c>
      <c r="I938">
        <v>0</v>
      </c>
      <c r="J938">
        <v>17</v>
      </c>
      <c r="K938">
        <v>-17</v>
      </c>
      <c r="L938">
        <v>0</v>
      </c>
      <c r="M938">
        <v>25500</v>
      </c>
      <c r="N938">
        <v>-25500</v>
      </c>
      <c r="O938">
        <v>1500</v>
      </c>
    </row>
    <row r="939" spans="1:15" x14ac:dyDescent="0.3">
      <c r="A939">
        <v>938</v>
      </c>
      <c r="B939" s="1">
        <f>DATE(E939, LOOKUP(D939, {"ene","feb","mar","abr","may","jun","jul","ago","sep","oct","nov","dic"}, {1,2,3,4,5,6,7,8,9,10,11,12}), C939)</f>
        <v>45661</v>
      </c>
      <c r="C939">
        <v>4</v>
      </c>
      <c r="D939" t="s">
        <v>14</v>
      </c>
      <c r="E939">
        <v>2025</v>
      </c>
      <c r="F939" t="s">
        <v>25</v>
      </c>
      <c r="G939" t="s">
        <v>26</v>
      </c>
      <c r="H939" t="s">
        <v>23</v>
      </c>
      <c r="I939">
        <v>0</v>
      </c>
      <c r="J939">
        <v>18</v>
      </c>
      <c r="K939">
        <v>-18</v>
      </c>
      <c r="L939">
        <v>0</v>
      </c>
      <c r="M939">
        <v>7200</v>
      </c>
      <c r="N939">
        <v>-7200</v>
      </c>
      <c r="O939">
        <v>400</v>
      </c>
    </row>
    <row r="940" spans="1:15" x14ac:dyDescent="0.3">
      <c r="A940">
        <v>939</v>
      </c>
      <c r="B940" s="1">
        <f>DATE(E940, LOOKUP(D940, {"ene","feb","mar","abr","may","jun","jul","ago","sep","oct","nov","dic"}, {1,2,3,4,5,6,7,8,9,10,11,12}), C940)</f>
        <v>45661</v>
      </c>
      <c r="C940">
        <v>4</v>
      </c>
      <c r="D940" t="s">
        <v>14</v>
      </c>
      <c r="E940">
        <v>2025</v>
      </c>
      <c r="F940" t="s">
        <v>15</v>
      </c>
      <c r="G940" t="s">
        <v>24</v>
      </c>
      <c r="H940" t="s">
        <v>20</v>
      </c>
      <c r="I940">
        <v>15</v>
      </c>
      <c r="J940">
        <v>0</v>
      </c>
      <c r="K940">
        <v>15</v>
      </c>
      <c r="L940">
        <v>30000</v>
      </c>
      <c r="M940">
        <v>0</v>
      </c>
      <c r="N940">
        <v>30000</v>
      </c>
      <c r="O940">
        <v>2000</v>
      </c>
    </row>
    <row r="941" spans="1:15" x14ac:dyDescent="0.3">
      <c r="A941">
        <v>940</v>
      </c>
      <c r="B941" s="1">
        <f>DATE(E941, LOOKUP(D941, {"ene","feb","mar","abr","may","jun","jul","ago","sep","oct","nov","dic"}, {1,2,3,4,5,6,7,8,9,10,11,12}), C941)</f>
        <v>45661</v>
      </c>
      <c r="C941">
        <v>4</v>
      </c>
      <c r="D941" t="s">
        <v>14</v>
      </c>
      <c r="E941">
        <v>2025</v>
      </c>
      <c r="F941" t="s">
        <v>15</v>
      </c>
      <c r="G941" t="s">
        <v>24</v>
      </c>
      <c r="H941" t="s">
        <v>22</v>
      </c>
      <c r="I941">
        <v>3</v>
      </c>
      <c r="J941">
        <v>0</v>
      </c>
      <c r="K941">
        <v>3</v>
      </c>
      <c r="L941">
        <v>1440</v>
      </c>
      <c r="M941">
        <v>0</v>
      </c>
      <c r="N941">
        <v>1440</v>
      </c>
      <c r="O941">
        <v>480</v>
      </c>
    </row>
    <row r="942" spans="1:15" x14ac:dyDescent="0.3">
      <c r="A942">
        <v>941</v>
      </c>
      <c r="B942" s="1">
        <f>DATE(E942, LOOKUP(D942, {"ene","feb","mar","abr","may","jun","jul","ago","sep","oct","nov","dic"}, {1,2,3,4,5,6,7,8,9,10,11,12}), C942)</f>
        <v>45661</v>
      </c>
      <c r="C942">
        <v>4</v>
      </c>
      <c r="D942" t="s">
        <v>14</v>
      </c>
      <c r="E942">
        <v>2025</v>
      </c>
      <c r="F942" t="s">
        <v>25</v>
      </c>
      <c r="G942" t="s">
        <v>26</v>
      </c>
      <c r="H942" t="s">
        <v>17</v>
      </c>
      <c r="I942">
        <v>0</v>
      </c>
      <c r="J942">
        <v>4</v>
      </c>
      <c r="K942">
        <v>-4</v>
      </c>
      <c r="L942">
        <v>0</v>
      </c>
      <c r="M942">
        <v>3000</v>
      </c>
      <c r="N942">
        <v>-3000</v>
      </c>
      <c r="O942">
        <v>750</v>
      </c>
    </row>
    <row r="943" spans="1:15" x14ac:dyDescent="0.3">
      <c r="A943">
        <v>942</v>
      </c>
      <c r="B943" s="1">
        <f>DATE(E943, LOOKUP(D943, {"ene","feb","mar","abr","may","jun","jul","ago","sep","oct","nov","dic"}, {1,2,3,4,5,6,7,8,9,10,11,12}), C943)</f>
        <v>45661</v>
      </c>
      <c r="C943">
        <v>4</v>
      </c>
      <c r="D943" t="s">
        <v>14</v>
      </c>
      <c r="E943">
        <v>2025</v>
      </c>
      <c r="F943" t="s">
        <v>25</v>
      </c>
      <c r="G943" t="s">
        <v>26</v>
      </c>
      <c r="H943" t="s">
        <v>19</v>
      </c>
      <c r="I943">
        <v>0</v>
      </c>
      <c r="J943">
        <v>20</v>
      </c>
      <c r="K943">
        <v>-20</v>
      </c>
      <c r="L943">
        <v>0</v>
      </c>
      <c r="M943">
        <v>30000</v>
      </c>
      <c r="N943">
        <v>-30000</v>
      </c>
      <c r="O943">
        <v>1500</v>
      </c>
    </row>
    <row r="944" spans="1:15" x14ac:dyDescent="0.3">
      <c r="A944">
        <v>943</v>
      </c>
      <c r="B944" s="1">
        <f>DATE(E944, LOOKUP(D944, {"ene","feb","mar","abr","may","jun","jul","ago","sep","oct","nov","dic"}, {1,2,3,4,5,6,7,8,9,10,11,12}), C944)</f>
        <v>45661</v>
      </c>
      <c r="C944">
        <v>4</v>
      </c>
      <c r="D944" t="s">
        <v>14</v>
      </c>
      <c r="E944">
        <v>2025</v>
      </c>
      <c r="F944" t="s">
        <v>15</v>
      </c>
      <c r="G944" t="s">
        <v>24</v>
      </c>
      <c r="H944" t="s">
        <v>21</v>
      </c>
      <c r="I944">
        <v>12</v>
      </c>
      <c r="J944">
        <v>0</v>
      </c>
      <c r="K944">
        <v>12</v>
      </c>
      <c r="L944">
        <v>600</v>
      </c>
      <c r="M944">
        <v>0</v>
      </c>
      <c r="N944">
        <v>600</v>
      </c>
      <c r="O944">
        <v>50</v>
      </c>
    </row>
    <row r="945" spans="1:15" x14ac:dyDescent="0.3">
      <c r="A945">
        <v>944</v>
      </c>
      <c r="B945" s="1">
        <f>DATE(E945, LOOKUP(D945, {"ene","feb","mar","abr","may","jun","jul","ago","sep","oct","nov","dic"}, {1,2,3,4,5,6,7,8,9,10,11,12}), C945)</f>
        <v>45661</v>
      </c>
      <c r="C945">
        <v>4</v>
      </c>
      <c r="D945" t="s">
        <v>14</v>
      </c>
      <c r="E945">
        <v>2025</v>
      </c>
      <c r="F945" t="s">
        <v>25</v>
      </c>
      <c r="G945" t="s">
        <v>26</v>
      </c>
      <c r="H945" t="s">
        <v>18</v>
      </c>
      <c r="I945">
        <v>0</v>
      </c>
      <c r="J945">
        <v>5</v>
      </c>
      <c r="K945">
        <v>-5</v>
      </c>
      <c r="L945">
        <v>0</v>
      </c>
      <c r="M945">
        <v>7500</v>
      </c>
      <c r="N945">
        <v>-7500</v>
      </c>
      <c r="O945">
        <v>1500</v>
      </c>
    </row>
    <row r="946" spans="1:15" x14ac:dyDescent="0.3">
      <c r="A946">
        <v>945</v>
      </c>
      <c r="B946" s="1">
        <f>DATE(E946, LOOKUP(D946, {"ene","feb","mar","abr","may","jun","jul","ago","sep","oct","nov","dic"}, {1,2,3,4,5,6,7,8,9,10,11,12}), C946)</f>
        <v>45661</v>
      </c>
      <c r="C946">
        <v>4</v>
      </c>
      <c r="D946" t="s">
        <v>14</v>
      </c>
      <c r="E946">
        <v>2025</v>
      </c>
      <c r="F946" t="s">
        <v>15</v>
      </c>
      <c r="G946" t="s">
        <v>24</v>
      </c>
      <c r="H946" t="s">
        <v>23</v>
      </c>
      <c r="I946">
        <v>12</v>
      </c>
      <c r="J946">
        <v>0</v>
      </c>
      <c r="K946">
        <v>12</v>
      </c>
      <c r="L946">
        <v>3600</v>
      </c>
      <c r="M946">
        <v>0</v>
      </c>
      <c r="N946">
        <v>3600</v>
      </c>
      <c r="O946">
        <v>300</v>
      </c>
    </row>
    <row r="947" spans="1:15" x14ac:dyDescent="0.3">
      <c r="A947">
        <v>946</v>
      </c>
      <c r="B947" s="1">
        <f>DATE(E947, LOOKUP(D947, {"ene","feb","mar","abr","may","jun","jul","ago","sep","oct","nov","dic"}, {1,2,3,4,5,6,7,8,9,10,11,12}), C947)</f>
        <v>45661</v>
      </c>
      <c r="C947">
        <v>4</v>
      </c>
      <c r="D947" t="s">
        <v>14</v>
      </c>
      <c r="E947">
        <v>2025</v>
      </c>
      <c r="F947" t="s">
        <v>25</v>
      </c>
      <c r="G947" t="s">
        <v>26</v>
      </c>
      <c r="H947" t="s">
        <v>20</v>
      </c>
      <c r="I947">
        <v>0</v>
      </c>
      <c r="J947">
        <v>15</v>
      </c>
      <c r="K947">
        <v>-15</v>
      </c>
      <c r="L947">
        <v>0</v>
      </c>
      <c r="M947">
        <v>34500</v>
      </c>
      <c r="N947">
        <v>-34500</v>
      </c>
      <c r="O947">
        <v>2300</v>
      </c>
    </row>
    <row r="948" spans="1:15" x14ac:dyDescent="0.3">
      <c r="A948">
        <v>947</v>
      </c>
      <c r="B948" s="1">
        <f>DATE(E948, LOOKUP(D948, {"ene","feb","mar","abr","may","jun","jul","ago","sep","oct","nov","dic"}, {1,2,3,4,5,6,7,8,9,10,11,12}), C948)</f>
        <v>45661</v>
      </c>
      <c r="C948">
        <v>4</v>
      </c>
      <c r="D948" t="s">
        <v>14</v>
      </c>
      <c r="E948">
        <v>2025</v>
      </c>
      <c r="F948" t="s">
        <v>15</v>
      </c>
      <c r="G948" t="s">
        <v>24</v>
      </c>
      <c r="H948" t="s">
        <v>22</v>
      </c>
      <c r="I948">
        <v>2</v>
      </c>
      <c r="J948">
        <v>0</v>
      </c>
      <c r="K948">
        <v>2</v>
      </c>
      <c r="L948">
        <v>960</v>
      </c>
      <c r="M948">
        <v>0</v>
      </c>
      <c r="N948">
        <v>960</v>
      </c>
      <c r="O948">
        <v>480</v>
      </c>
    </row>
    <row r="949" spans="1:15" x14ac:dyDescent="0.3">
      <c r="A949">
        <v>948</v>
      </c>
      <c r="B949" s="1">
        <f>DATE(E949, LOOKUP(D949, {"ene","feb","mar","abr","may","jun","jul","ago","sep","oct","nov","dic"}, {1,2,3,4,5,6,7,8,9,10,11,12}), C949)</f>
        <v>45661</v>
      </c>
      <c r="C949">
        <v>4</v>
      </c>
      <c r="D949" t="s">
        <v>14</v>
      </c>
      <c r="E949">
        <v>2025</v>
      </c>
      <c r="F949" t="s">
        <v>15</v>
      </c>
      <c r="G949" t="s">
        <v>24</v>
      </c>
      <c r="H949" t="s">
        <v>17</v>
      </c>
      <c r="I949">
        <v>15</v>
      </c>
      <c r="J949">
        <v>0</v>
      </c>
      <c r="K949">
        <v>15</v>
      </c>
      <c r="L949">
        <v>9750</v>
      </c>
      <c r="M949">
        <v>0</v>
      </c>
      <c r="N949">
        <v>9750</v>
      </c>
      <c r="O949">
        <v>650</v>
      </c>
    </row>
    <row r="950" spans="1:15" x14ac:dyDescent="0.3">
      <c r="A950">
        <v>949</v>
      </c>
      <c r="B950" s="1">
        <f>DATE(E950, LOOKUP(D950, {"ene","feb","mar","abr","may","jun","jul","ago","sep","oct","nov","dic"}, {1,2,3,4,5,6,7,8,9,10,11,12}), C950)</f>
        <v>45661</v>
      </c>
      <c r="C950">
        <v>4</v>
      </c>
      <c r="D950" t="s">
        <v>14</v>
      </c>
      <c r="E950">
        <v>2025</v>
      </c>
      <c r="F950" t="s">
        <v>25</v>
      </c>
      <c r="G950" t="s">
        <v>26</v>
      </c>
      <c r="H950" t="s">
        <v>19</v>
      </c>
      <c r="I950">
        <v>0</v>
      </c>
      <c r="J950">
        <v>12</v>
      </c>
      <c r="K950">
        <v>-12</v>
      </c>
      <c r="L950">
        <v>0</v>
      </c>
      <c r="M950">
        <v>18000</v>
      </c>
      <c r="N950">
        <v>-18000</v>
      </c>
      <c r="O950">
        <v>1500</v>
      </c>
    </row>
    <row r="951" spans="1:15" x14ac:dyDescent="0.3">
      <c r="A951">
        <v>950</v>
      </c>
      <c r="B951" s="1">
        <f>DATE(E951, LOOKUP(D951, {"ene","feb","mar","abr","may","jun","jul","ago","sep","oct","nov","dic"}, {1,2,3,4,5,6,7,8,9,10,11,12}), C951)</f>
        <v>45661</v>
      </c>
      <c r="C951">
        <v>4</v>
      </c>
      <c r="D951" t="s">
        <v>14</v>
      </c>
      <c r="E951">
        <v>2025</v>
      </c>
      <c r="F951" t="s">
        <v>25</v>
      </c>
      <c r="G951" t="s">
        <v>26</v>
      </c>
      <c r="H951" t="s">
        <v>21</v>
      </c>
      <c r="I951">
        <v>0</v>
      </c>
      <c r="J951">
        <v>17</v>
      </c>
      <c r="K951">
        <v>-17</v>
      </c>
      <c r="L951">
        <v>0</v>
      </c>
      <c r="M951">
        <v>1190</v>
      </c>
      <c r="N951">
        <v>-1190</v>
      </c>
      <c r="O951">
        <v>70</v>
      </c>
    </row>
    <row r="952" spans="1:15" x14ac:dyDescent="0.3">
      <c r="A952">
        <v>951</v>
      </c>
      <c r="B952" s="1">
        <f>DATE(E952, LOOKUP(D952, {"ene","feb","mar","abr","may","jun","jul","ago","sep","oct","nov","dic"}, {1,2,3,4,5,6,7,8,9,10,11,12}), C952)</f>
        <v>45661</v>
      </c>
      <c r="C952">
        <v>4</v>
      </c>
      <c r="D952" t="s">
        <v>14</v>
      </c>
      <c r="E952">
        <v>2025</v>
      </c>
      <c r="F952" t="s">
        <v>25</v>
      </c>
      <c r="G952" t="s">
        <v>26</v>
      </c>
      <c r="H952" t="s">
        <v>18</v>
      </c>
      <c r="I952">
        <v>0</v>
      </c>
      <c r="J952">
        <v>18</v>
      </c>
      <c r="K952">
        <v>-18</v>
      </c>
      <c r="L952">
        <v>0</v>
      </c>
      <c r="M952">
        <v>27000</v>
      </c>
      <c r="N952">
        <v>-27000</v>
      </c>
      <c r="O952">
        <v>1500</v>
      </c>
    </row>
    <row r="953" spans="1:15" x14ac:dyDescent="0.3">
      <c r="A953">
        <v>952</v>
      </c>
      <c r="B953" s="1">
        <f>DATE(E953, LOOKUP(D953, {"ene","feb","mar","abr","may","jun","jul","ago","sep","oct","nov","dic"}, {1,2,3,4,5,6,7,8,9,10,11,12}), C953)</f>
        <v>45661</v>
      </c>
      <c r="C953">
        <v>4</v>
      </c>
      <c r="D953" t="s">
        <v>14</v>
      </c>
      <c r="E953">
        <v>2025</v>
      </c>
      <c r="F953" t="s">
        <v>25</v>
      </c>
      <c r="G953" t="s">
        <v>26</v>
      </c>
      <c r="H953" t="s">
        <v>23</v>
      </c>
      <c r="I953">
        <v>0</v>
      </c>
      <c r="J953">
        <v>3</v>
      </c>
      <c r="K953">
        <v>-3</v>
      </c>
      <c r="L953">
        <v>0</v>
      </c>
      <c r="M953">
        <v>1200</v>
      </c>
      <c r="N953">
        <v>-1200</v>
      </c>
      <c r="O953">
        <v>400</v>
      </c>
    </row>
    <row r="954" spans="1:15" x14ac:dyDescent="0.3">
      <c r="A954">
        <v>953</v>
      </c>
      <c r="B954" s="1">
        <f>DATE(E954, LOOKUP(D954, {"ene","feb","mar","abr","may","jun","jul","ago","sep","oct","nov","dic"}, {1,2,3,4,5,6,7,8,9,10,11,12}), C954)</f>
        <v>45661</v>
      </c>
      <c r="C954">
        <v>4</v>
      </c>
      <c r="D954" t="s">
        <v>14</v>
      </c>
      <c r="E954">
        <v>2025</v>
      </c>
      <c r="F954" t="s">
        <v>25</v>
      </c>
      <c r="G954" t="s">
        <v>26</v>
      </c>
      <c r="H954" t="s">
        <v>20</v>
      </c>
      <c r="I954">
        <v>0</v>
      </c>
      <c r="J954">
        <v>17</v>
      </c>
      <c r="K954">
        <v>-17</v>
      </c>
      <c r="L954">
        <v>0</v>
      </c>
      <c r="M954">
        <v>39100</v>
      </c>
      <c r="N954">
        <v>-39100</v>
      </c>
      <c r="O954">
        <v>2300</v>
      </c>
    </row>
    <row r="955" spans="1:15" x14ac:dyDescent="0.3">
      <c r="A955">
        <v>954</v>
      </c>
      <c r="B955" s="1">
        <f>DATE(E955, LOOKUP(D955, {"ene","feb","mar","abr","may","jun","jul","ago","sep","oct","nov","dic"}, {1,2,3,4,5,6,7,8,9,10,11,12}), C955)</f>
        <v>45661</v>
      </c>
      <c r="C955">
        <v>4</v>
      </c>
      <c r="D955" t="s">
        <v>14</v>
      </c>
      <c r="E955">
        <v>2025</v>
      </c>
      <c r="F955" t="s">
        <v>25</v>
      </c>
      <c r="G955" t="s">
        <v>26</v>
      </c>
      <c r="H955" t="s">
        <v>22</v>
      </c>
      <c r="I955">
        <v>0</v>
      </c>
      <c r="J955">
        <v>12</v>
      </c>
      <c r="K955">
        <v>-12</v>
      </c>
      <c r="L955">
        <v>0</v>
      </c>
      <c r="M955">
        <v>5400</v>
      </c>
      <c r="N955">
        <v>-5400</v>
      </c>
      <c r="O955">
        <v>450</v>
      </c>
    </row>
    <row r="956" spans="1:15" x14ac:dyDescent="0.3">
      <c r="A956">
        <v>955</v>
      </c>
      <c r="B956" s="1">
        <f>DATE(E956, LOOKUP(D956, {"ene","feb","mar","abr","may","jun","jul","ago","sep","oct","nov","dic"}, {1,2,3,4,5,6,7,8,9,10,11,12}), C956)</f>
        <v>45661</v>
      </c>
      <c r="C956">
        <v>4</v>
      </c>
      <c r="D956" t="s">
        <v>14</v>
      </c>
      <c r="E956">
        <v>2025</v>
      </c>
      <c r="F956" t="s">
        <v>25</v>
      </c>
      <c r="G956" t="s">
        <v>26</v>
      </c>
      <c r="H956" t="s">
        <v>17</v>
      </c>
      <c r="I956">
        <v>0</v>
      </c>
      <c r="J956">
        <v>17</v>
      </c>
      <c r="K956">
        <v>-17</v>
      </c>
      <c r="L956">
        <v>0</v>
      </c>
      <c r="M956">
        <v>12750</v>
      </c>
      <c r="N956">
        <v>-12750</v>
      </c>
      <c r="O956">
        <v>750</v>
      </c>
    </row>
    <row r="957" spans="1:15" x14ac:dyDescent="0.3">
      <c r="A957">
        <v>956</v>
      </c>
      <c r="B957" s="1">
        <f>DATE(E957, LOOKUP(D957, {"ene","feb","mar","abr","may","jun","jul","ago","sep","oct","nov","dic"}, {1,2,3,4,5,6,7,8,9,10,11,12}), C957)</f>
        <v>45661</v>
      </c>
      <c r="C957">
        <v>4</v>
      </c>
      <c r="D957" t="s">
        <v>14</v>
      </c>
      <c r="E957">
        <v>2025</v>
      </c>
      <c r="F957" t="s">
        <v>25</v>
      </c>
      <c r="G957" t="s">
        <v>26</v>
      </c>
      <c r="H957" t="s">
        <v>19</v>
      </c>
      <c r="I957">
        <v>0</v>
      </c>
      <c r="J957">
        <v>15</v>
      </c>
      <c r="K957">
        <v>-15</v>
      </c>
      <c r="L957">
        <v>0</v>
      </c>
      <c r="M957">
        <v>22500</v>
      </c>
      <c r="N957">
        <v>-22500</v>
      </c>
      <c r="O957">
        <v>1500</v>
      </c>
    </row>
    <row r="958" spans="1:15" x14ac:dyDescent="0.3">
      <c r="A958">
        <v>957</v>
      </c>
      <c r="B958" s="1">
        <f>DATE(E958, LOOKUP(D958, {"ene","feb","mar","abr","may","jun","jul","ago","sep","oct","nov","dic"}, {1,2,3,4,5,6,7,8,9,10,11,12}), C958)</f>
        <v>45661</v>
      </c>
      <c r="C958">
        <v>4</v>
      </c>
      <c r="D958" t="s">
        <v>14</v>
      </c>
      <c r="E958">
        <v>2025</v>
      </c>
      <c r="F958" t="s">
        <v>25</v>
      </c>
      <c r="G958" t="s">
        <v>26</v>
      </c>
      <c r="H958" t="s">
        <v>21</v>
      </c>
      <c r="I958">
        <v>0</v>
      </c>
      <c r="J958">
        <v>3</v>
      </c>
      <c r="K958">
        <v>-3</v>
      </c>
      <c r="L958">
        <v>0</v>
      </c>
      <c r="M958">
        <v>210</v>
      </c>
      <c r="N958">
        <v>-210</v>
      </c>
      <c r="O958">
        <v>70</v>
      </c>
    </row>
    <row r="959" spans="1:15" x14ac:dyDescent="0.3">
      <c r="A959">
        <v>958</v>
      </c>
      <c r="B959" s="1">
        <f>DATE(E959, LOOKUP(D959, {"ene","feb","mar","abr","may","jun","jul","ago","sep","oct","nov","dic"}, {1,2,3,4,5,6,7,8,9,10,11,12}), C959)</f>
        <v>45661</v>
      </c>
      <c r="C959">
        <v>4</v>
      </c>
      <c r="D959" t="s">
        <v>14</v>
      </c>
      <c r="E959">
        <v>2025</v>
      </c>
      <c r="F959" t="s">
        <v>15</v>
      </c>
      <c r="G959" t="s">
        <v>24</v>
      </c>
      <c r="H959" t="s">
        <v>18</v>
      </c>
      <c r="I959">
        <v>3</v>
      </c>
      <c r="J959">
        <v>0</v>
      </c>
      <c r="K959">
        <v>3</v>
      </c>
      <c r="L959">
        <v>3600</v>
      </c>
      <c r="M959">
        <v>0</v>
      </c>
      <c r="N959">
        <v>3600</v>
      </c>
      <c r="O959">
        <v>1200</v>
      </c>
    </row>
    <row r="960" spans="1:15" x14ac:dyDescent="0.3">
      <c r="A960">
        <v>959</v>
      </c>
      <c r="B960" s="1">
        <f>DATE(E960, LOOKUP(D960, {"ene","feb","mar","abr","may","jun","jul","ago","sep","oct","nov","dic"}, {1,2,3,4,5,6,7,8,9,10,11,12}), C960)</f>
        <v>45661</v>
      </c>
      <c r="C960">
        <v>4</v>
      </c>
      <c r="D960" t="s">
        <v>14</v>
      </c>
      <c r="E960">
        <v>2025</v>
      </c>
      <c r="F960" t="s">
        <v>25</v>
      </c>
      <c r="G960" t="s">
        <v>26</v>
      </c>
      <c r="H960" t="s">
        <v>23</v>
      </c>
      <c r="I960">
        <v>0</v>
      </c>
      <c r="J960">
        <v>20</v>
      </c>
      <c r="K960">
        <v>-20</v>
      </c>
      <c r="L960">
        <v>0</v>
      </c>
      <c r="M960">
        <v>8000</v>
      </c>
      <c r="N960">
        <v>-8000</v>
      </c>
      <c r="O960">
        <v>400</v>
      </c>
    </row>
    <row r="961" spans="1:15" x14ac:dyDescent="0.3">
      <c r="A961">
        <v>960</v>
      </c>
      <c r="B961" s="1">
        <f>DATE(E961, LOOKUP(D961, {"ene","feb","mar","abr","may","jun","jul","ago","sep","oct","nov","dic"}, {1,2,3,4,5,6,7,8,9,10,11,12}), C961)</f>
        <v>45661</v>
      </c>
      <c r="C961">
        <v>4</v>
      </c>
      <c r="D961" t="s">
        <v>14</v>
      </c>
      <c r="E961">
        <v>2025</v>
      </c>
      <c r="F961" t="s">
        <v>15</v>
      </c>
      <c r="G961" t="s">
        <v>24</v>
      </c>
      <c r="H961" t="s">
        <v>20</v>
      </c>
      <c r="I961">
        <v>3</v>
      </c>
      <c r="J961">
        <v>0</v>
      </c>
      <c r="K961">
        <v>3</v>
      </c>
      <c r="L961">
        <v>6000</v>
      </c>
      <c r="M961">
        <v>0</v>
      </c>
      <c r="N961">
        <v>6000</v>
      </c>
      <c r="O961">
        <v>2000</v>
      </c>
    </row>
    <row r="962" spans="1:15" x14ac:dyDescent="0.3">
      <c r="A962">
        <v>961</v>
      </c>
      <c r="B962" s="1">
        <f>DATE(E962, LOOKUP(D962, {"ene","feb","mar","abr","may","jun","jul","ago","sep","oct","nov","dic"}, {1,2,3,4,5,6,7,8,9,10,11,12}), C962)</f>
        <v>45661</v>
      </c>
      <c r="C962">
        <v>4</v>
      </c>
      <c r="D962" t="s">
        <v>14</v>
      </c>
      <c r="E962">
        <v>2025</v>
      </c>
      <c r="F962" t="s">
        <v>15</v>
      </c>
      <c r="G962" t="s">
        <v>24</v>
      </c>
      <c r="H962" t="s">
        <v>22</v>
      </c>
      <c r="I962">
        <v>3</v>
      </c>
      <c r="J962">
        <v>0</v>
      </c>
      <c r="K962">
        <v>3</v>
      </c>
      <c r="L962">
        <v>1440</v>
      </c>
      <c r="M962">
        <v>0</v>
      </c>
      <c r="N962">
        <v>1440</v>
      </c>
      <c r="O962">
        <v>480</v>
      </c>
    </row>
    <row r="963" spans="1:15" x14ac:dyDescent="0.3">
      <c r="A963">
        <v>962</v>
      </c>
      <c r="B963" s="1">
        <f>DATE(E963, LOOKUP(D963, {"ene","feb","mar","abr","may","jun","jul","ago","sep","oct","nov","dic"}, {1,2,3,4,5,6,7,8,9,10,11,12}), C963)</f>
        <v>45661</v>
      </c>
      <c r="C963">
        <v>4</v>
      </c>
      <c r="D963" t="s">
        <v>14</v>
      </c>
      <c r="E963">
        <v>2025</v>
      </c>
      <c r="F963" t="s">
        <v>25</v>
      </c>
      <c r="G963" t="s">
        <v>26</v>
      </c>
      <c r="H963" t="s">
        <v>17</v>
      </c>
      <c r="I963">
        <v>0</v>
      </c>
      <c r="J963">
        <v>17</v>
      </c>
      <c r="K963">
        <v>-17</v>
      </c>
      <c r="L963">
        <v>0</v>
      </c>
      <c r="M963">
        <v>12750</v>
      </c>
      <c r="N963">
        <v>-12750</v>
      </c>
      <c r="O963">
        <v>750</v>
      </c>
    </row>
    <row r="964" spans="1:15" x14ac:dyDescent="0.3">
      <c r="A964">
        <v>963</v>
      </c>
      <c r="B964" s="1">
        <f>DATE(E964, LOOKUP(D964, {"ene","feb","mar","abr","may","jun","jul","ago","sep","oct","nov","dic"}, {1,2,3,4,5,6,7,8,9,10,11,12}), C964)</f>
        <v>45661</v>
      </c>
      <c r="C964">
        <v>4</v>
      </c>
      <c r="D964" t="s">
        <v>14</v>
      </c>
      <c r="E964">
        <v>2025</v>
      </c>
      <c r="F964" t="s">
        <v>25</v>
      </c>
      <c r="G964" t="s">
        <v>26</v>
      </c>
      <c r="H964" t="s">
        <v>19</v>
      </c>
      <c r="I964">
        <v>0</v>
      </c>
      <c r="J964">
        <v>19</v>
      </c>
      <c r="K964">
        <v>-19</v>
      </c>
      <c r="L964">
        <v>0</v>
      </c>
      <c r="M964">
        <v>28500</v>
      </c>
      <c r="N964">
        <v>-28500</v>
      </c>
      <c r="O964">
        <v>1500</v>
      </c>
    </row>
    <row r="965" spans="1:15" x14ac:dyDescent="0.3">
      <c r="A965">
        <v>964</v>
      </c>
      <c r="B965" s="1">
        <f>DATE(E965, LOOKUP(D965, {"ene","feb","mar","abr","may","jun","jul","ago","sep","oct","nov","dic"}, {1,2,3,4,5,6,7,8,9,10,11,12}), C965)</f>
        <v>45661</v>
      </c>
      <c r="C965">
        <v>4</v>
      </c>
      <c r="D965" t="s">
        <v>14</v>
      </c>
      <c r="E965">
        <v>2025</v>
      </c>
      <c r="F965" t="s">
        <v>15</v>
      </c>
      <c r="G965" t="s">
        <v>24</v>
      </c>
      <c r="H965" t="s">
        <v>21</v>
      </c>
      <c r="I965">
        <v>4</v>
      </c>
      <c r="J965">
        <v>0</v>
      </c>
      <c r="K965">
        <v>4</v>
      </c>
      <c r="L965">
        <v>200</v>
      </c>
      <c r="M965">
        <v>0</v>
      </c>
      <c r="N965">
        <v>200</v>
      </c>
      <c r="O965">
        <v>50</v>
      </c>
    </row>
    <row r="966" spans="1:15" x14ac:dyDescent="0.3">
      <c r="A966">
        <v>965</v>
      </c>
      <c r="B966" s="1">
        <f>DATE(E966, LOOKUP(D966, {"ene","feb","mar","abr","may","jun","jul","ago","sep","oct","nov","dic"}, {1,2,3,4,5,6,7,8,9,10,11,12}), C966)</f>
        <v>45661</v>
      </c>
      <c r="C966">
        <v>4</v>
      </c>
      <c r="D966" t="s">
        <v>14</v>
      </c>
      <c r="E966">
        <v>2025</v>
      </c>
      <c r="F966" t="s">
        <v>25</v>
      </c>
      <c r="G966" t="s">
        <v>26</v>
      </c>
      <c r="H966" t="s">
        <v>18</v>
      </c>
      <c r="I966">
        <v>0</v>
      </c>
      <c r="J966">
        <v>15</v>
      </c>
      <c r="K966">
        <v>-15</v>
      </c>
      <c r="L966">
        <v>0</v>
      </c>
      <c r="M966">
        <v>22500</v>
      </c>
      <c r="N966">
        <v>-22500</v>
      </c>
      <c r="O966">
        <v>1500</v>
      </c>
    </row>
    <row r="967" spans="1:15" x14ac:dyDescent="0.3">
      <c r="A967">
        <v>966</v>
      </c>
      <c r="B967" s="1">
        <f>DATE(E967, LOOKUP(D967, {"ene","feb","mar","abr","may","jun","jul","ago","sep","oct","nov","dic"}, {1,2,3,4,5,6,7,8,9,10,11,12}), C967)</f>
        <v>45661</v>
      </c>
      <c r="C967">
        <v>4</v>
      </c>
      <c r="D967" t="s">
        <v>14</v>
      </c>
      <c r="E967">
        <v>2025</v>
      </c>
      <c r="F967" t="s">
        <v>15</v>
      </c>
      <c r="G967" t="s">
        <v>24</v>
      </c>
      <c r="H967" t="s">
        <v>23</v>
      </c>
      <c r="I967">
        <v>2</v>
      </c>
      <c r="J967">
        <v>0</v>
      </c>
      <c r="K967">
        <v>2</v>
      </c>
      <c r="L967">
        <v>600</v>
      </c>
      <c r="M967">
        <v>0</v>
      </c>
      <c r="N967">
        <v>600</v>
      </c>
      <c r="O967">
        <v>300</v>
      </c>
    </row>
    <row r="968" spans="1:15" x14ac:dyDescent="0.3">
      <c r="A968">
        <v>967</v>
      </c>
      <c r="B968" s="1">
        <f>DATE(E968, LOOKUP(D968, {"ene","feb","mar","abr","may","jun","jul","ago","sep","oct","nov","dic"}, {1,2,3,4,5,6,7,8,9,10,11,12}), C968)</f>
        <v>45661</v>
      </c>
      <c r="C968">
        <v>4</v>
      </c>
      <c r="D968" t="s">
        <v>14</v>
      </c>
      <c r="E968">
        <v>2025</v>
      </c>
      <c r="F968" t="s">
        <v>15</v>
      </c>
      <c r="G968" t="s">
        <v>24</v>
      </c>
      <c r="H968" t="s">
        <v>20</v>
      </c>
      <c r="I968">
        <v>15</v>
      </c>
      <c r="J968">
        <v>0</v>
      </c>
      <c r="K968">
        <v>15</v>
      </c>
      <c r="L968">
        <v>30000</v>
      </c>
      <c r="M968">
        <v>0</v>
      </c>
      <c r="N968">
        <v>30000</v>
      </c>
      <c r="O968">
        <v>2000</v>
      </c>
    </row>
    <row r="969" spans="1:15" x14ac:dyDescent="0.3">
      <c r="A969">
        <v>968</v>
      </c>
      <c r="B969" s="1">
        <f>DATE(E969, LOOKUP(D969, {"ene","feb","mar","abr","may","jun","jul","ago","sep","oct","nov","dic"}, {1,2,3,4,5,6,7,8,9,10,11,12}), C969)</f>
        <v>45661</v>
      </c>
      <c r="C969">
        <v>4</v>
      </c>
      <c r="D969" t="s">
        <v>14</v>
      </c>
      <c r="E969">
        <v>2025</v>
      </c>
      <c r="F969" t="s">
        <v>25</v>
      </c>
      <c r="G969" t="s">
        <v>26</v>
      </c>
      <c r="H969" t="s">
        <v>22</v>
      </c>
      <c r="I969">
        <v>0</v>
      </c>
      <c r="J969">
        <v>20</v>
      </c>
      <c r="K969">
        <v>-20</v>
      </c>
      <c r="L969">
        <v>0</v>
      </c>
      <c r="M969">
        <v>9000</v>
      </c>
      <c r="N969">
        <v>-9000</v>
      </c>
      <c r="O969">
        <v>450</v>
      </c>
    </row>
    <row r="970" spans="1:15" x14ac:dyDescent="0.3">
      <c r="A970">
        <v>969</v>
      </c>
      <c r="B970" s="1">
        <f>DATE(E970, LOOKUP(D970, {"ene","feb","mar","abr","may","jun","jul","ago","sep","oct","nov","dic"}, {1,2,3,4,5,6,7,8,9,10,11,12}), C970)</f>
        <v>45661</v>
      </c>
      <c r="C970">
        <v>4</v>
      </c>
      <c r="D970" t="s">
        <v>14</v>
      </c>
      <c r="E970">
        <v>2025</v>
      </c>
      <c r="F970" t="s">
        <v>15</v>
      </c>
      <c r="G970" t="s">
        <v>24</v>
      </c>
      <c r="H970" t="s">
        <v>17</v>
      </c>
      <c r="I970">
        <v>4</v>
      </c>
      <c r="J970">
        <v>0</v>
      </c>
      <c r="K970">
        <v>4</v>
      </c>
      <c r="L970">
        <v>2600</v>
      </c>
      <c r="M970">
        <v>0</v>
      </c>
      <c r="N970">
        <v>2600</v>
      </c>
      <c r="O970">
        <v>650</v>
      </c>
    </row>
    <row r="971" spans="1:15" x14ac:dyDescent="0.3">
      <c r="A971">
        <v>970</v>
      </c>
      <c r="B971" s="1">
        <f>DATE(E971, LOOKUP(D971, {"ene","feb","mar","abr","may","jun","jul","ago","sep","oct","nov","dic"}, {1,2,3,4,5,6,7,8,9,10,11,12}), C971)</f>
        <v>45661</v>
      </c>
      <c r="C971">
        <v>4</v>
      </c>
      <c r="D971" t="s">
        <v>14</v>
      </c>
      <c r="E971">
        <v>2025</v>
      </c>
      <c r="F971" t="s">
        <v>15</v>
      </c>
      <c r="G971" t="s">
        <v>24</v>
      </c>
      <c r="H971" t="s">
        <v>19</v>
      </c>
      <c r="I971">
        <v>3</v>
      </c>
      <c r="J971">
        <v>0</v>
      </c>
      <c r="K971">
        <v>3</v>
      </c>
      <c r="L971">
        <v>3600</v>
      </c>
      <c r="M971">
        <v>0</v>
      </c>
      <c r="N971">
        <v>3600</v>
      </c>
      <c r="O971">
        <v>1200</v>
      </c>
    </row>
    <row r="972" spans="1:15" x14ac:dyDescent="0.3">
      <c r="A972">
        <v>971</v>
      </c>
      <c r="B972" s="1">
        <f>DATE(E972, LOOKUP(D972, {"ene","feb","mar","abr","may","jun","jul","ago","sep","oct","nov","dic"}, {1,2,3,4,5,6,7,8,9,10,11,12}), C972)</f>
        <v>45661</v>
      </c>
      <c r="C972">
        <v>4</v>
      </c>
      <c r="D972" t="s">
        <v>14</v>
      </c>
      <c r="E972">
        <v>2025</v>
      </c>
      <c r="F972" t="s">
        <v>25</v>
      </c>
      <c r="G972" t="s">
        <v>26</v>
      </c>
      <c r="H972" t="s">
        <v>21</v>
      </c>
      <c r="I972">
        <v>0</v>
      </c>
      <c r="J972">
        <v>3</v>
      </c>
      <c r="K972">
        <v>-3</v>
      </c>
      <c r="L972">
        <v>0</v>
      </c>
      <c r="M972">
        <v>210</v>
      </c>
      <c r="N972">
        <v>-210</v>
      </c>
      <c r="O972">
        <v>70</v>
      </c>
    </row>
    <row r="973" spans="1:15" x14ac:dyDescent="0.3">
      <c r="A973">
        <v>972</v>
      </c>
      <c r="B973" s="1">
        <f>DATE(E973, LOOKUP(D973, {"ene","feb","mar","abr","may","jun","jul","ago","sep","oct","nov","dic"}, {1,2,3,4,5,6,7,8,9,10,11,12}), C973)</f>
        <v>45661</v>
      </c>
      <c r="C973">
        <v>4</v>
      </c>
      <c r="D973" t="s">
        <v>14</v>
      </c>
      <c r="E973">
        <v>2025</v>
      </c>
      <c r="F973" t="s">
        <v>15</v>
      </c>
      <c r="G973" t="s">
        <v>24</v>
      </c>
      <c r="H973" t="s">
        <v>18</v>
      </c>
      <c r="I973">
        <v>3</v>
      </c>
      <c r="J973">
        <v>0</v>
      </c>
      <c r="K973">
        <v>3</v>
      </c>
      <c r="L973">
        <v>3600</v>
      </c>
      <c r="M973">
        <v>0</v>
      </c>
      <c r="N973">
        <v>3600</v>
      </c>
      <c r="O973">
        <v>1200</v>
      </c>
    </row>
    <row r="974" spans="1:15" x14ac:dyDescent="0.3">
      <c r="A974">
        <v>973</v>
      </c>
      <c r="B974" s="1">
        <f>DATE(E974, LOOKUP(D974, {"ene","feb","mar","abr","may","jun","jul","ago","sep","oct","nov","dic"}, {1,2,3,4,5,6,7,8,9,10,11,12}), C974)</f>
        <v>45661</v>
      </c>
      <c r="C974">
        <v>4</v>
      </c>
      <c r="D974" t="s">
        <v>14</v>
      </c>
      <c r="E974">
        <v>2025</v>
      </c>
      <c r="F974" t="s">
        <v>25</v>
      </c>
      <c r="G974" t="s">
        <v>26</v>
      </c>
      <c r="H974" t="s">
        <v>23</v>
      </c>
      <c r="I974">
        <v>0</v>
      </c>
      <c r="J974">
        <v>10</v>
      </c>
      <c r="K974">
        <v>-10</v>
      </c>
      <c r="L974">
        <v>0</v>
      </c>
      <c r="M974">
        <v>4000</v>
      </c>
      <c r="N974">
        <v>-4000</v>
      </c>
      <c r="O974">
        <v>400</v>
      </c>
    </row>
    <row r="975" spans="1:15" x14ac:dyDescent="0.3">
      <c r="A975">
        <v>974</v>
      </c>
      <c r="B975" s="1">
        <f>DATE(E975, LOOKUP(D975, {"ene","feb","mar","abr","may","jun","jul","ago","sep","oct","nov","dic"}, {1,2,3,4,5,6,7,8,9,10,11,12}), C975)</f>
        <v>45661</v>
      </c>
      <c r="C975">
        <v>4</v>
      </c>
      <c r="D975" t="s">
        <v>14</v>
      </c>
      <c r="E975">
        <v>2025</v>
      </c>
      <c r="F975" t="s">
        <v>15</v>
      </c>
      <c r="G975" t="s">
        <v>24</v>
      </c>
      <c r="H975" t="s">
        <v>20</v>
      </c>
      <c r="I975">
        <v>14</v>
      </c>
      <c r="J975">
        <v>0</v>
      </c>
      <c r="K975">
        <v>14</v>
      </c>
      <c r="L975">
        <v>28000</v>
      </c>
      <c r="M975">
        <v>0</v>
      </c>
      <c r="N975">
        <v>28000</v>
      </c>
      <c r="O975">
        <v>2000</v>
      </c>
    </row>
    <row r="976" spans="1:15" x14ac:dyDescent="0.3">
      <c r="A976">
        <v>975</v>
      </c>
      <c r="B976" s="1">
        <f>DATE(E976, LOOKUP(D976, {"ene","feb","mar","abr","may","jun","jul","ago","sep","oct","nov","dic"}, {1,2,3,4,5,6,7,8,9,10,11,12}), C976)</f>
        <v>45661</v>
      </c>
      <c r="C976">
        <v>4</v>
      </c>
      <c r="D976" t="s">
        <v>14</v>
      </c>
      <c r="E976">
        <v>2025</v>
      </c>
      <c r="F976" t="s">
        <v>15</v>
      </c>
      <c r="G976" t="s">
        <v>24</v>
      </c>
      <c r="H976" t="s">
        <v>22</v>
      </c>
      <c r="I976">
        <v>8</v>
      </c>
      <c r="J976">
        <v>0</v>
      </c>
      <c r="K976">
        <v>8</v>
      </c>
      <c r="L976">
        <v>3840</v>
      </c>
      <c r="M976">
        <v>0</v>
      </c>
      <c r="N976">
        <v>3840</v>
      </c>
      <c r="O976">
        <v>480</v>
      </c>
    </row>
    <row r="977" spans="1:15" x14ac:dyDescent="0.3">
      <c r="A977">
        <v>976</v>
      </c>
      <c r="B977" s="1">
        <f>DATE(E977, LOOKUP(D977, {"ene","feb","mar","abr","may","jun","jul","ago","sep","oct","nov","dic"}, {1,2,3,4,5,6,7,8,9,10,11,12}), C977)</f>
        <v>45661</v>
      </c>
      <c r="C977">
        <v>4</v>
      </c>
      <c r="D977" t="s">
        <v>14</v>
      </c>
      <c r="E977">
        <v>2025</v>
      </c>
      <c r="F977" t="s">
        <v>15</v>
      </c>
      <c r="G977" t="s">
        <v>24</v>
      </c>
      <c r="H977" t="s">
        <v>17</v>
      </c>
      <c r="I977">
        <v>10</v>
      </c>
      <c r="J977">
        <v>0</v>
      </c>
      <c r="K977">
        <v>10</v>
      </c>
      <c r="L977">
        <v>6500</v>
      </c>
      <c r="M977">
        <v>0</v>
      </c>
      <c r="N977">
        <v>6500</v>
      </c>
      <c r="O977">
        <v>650</v>
      </c>
    </row>
    <row r="978" spans="1:15" x14ac:dyDescent="0.3">
      <c r="A978">
        <v>977</v>
      </c>
      <c r="B978" s="1">
        <f>DATE(E978, LOOKUP(D978, {"ene","feb","mar","abr","may","jun","jul","ago","sep","oct","nov","dic"}, {1,2,3,4,5,6,7,8,9,10,11,12}), C978)</f>
        <v>45661</v>
      </c>
      <c r="C978">
        <v>4</v>
      </c>
      <c r="D978" t="s">
        <v>14</v>
      </c>
      <c r="E978">
        <v>2025</v>
      </c>
      <c r="F978" t="s">
        <v>15</v>
      </c>
      <c r="G978" t="s">
        <v>24</v>
      </c>
      <c r="H978" t="s">
        <v>19</v>
      </c>
      <c r="I978">
        <v>17</v>
      </c>
      <c r="J978">
        <v>0</v>
      </c>
      <c r="K978">
        <v>17</v>
      </c>
      <c r="L978">
        <v>20400</v>
      </c>
      <c r="M978">
        <v>0</v>
      </c>
      <c r="N978">
        <v>20400</v>
      </c>
      <c r="O978">
        <v>1200</v>
      </c>
    </row>
    <row r="979" spans="1:15" x14ac:dyDescent="0.3">
      <c r="A979">
        <v>978</v>
      </c>
      <c r="B979" s="1">
        <f>DATE(E979, LOOKUP(D979, {"ene","feb","mar","abr","may","jun","jul","ago","sep","oct","nov","dic"}, {1,2,3,4,5,6,7,8,9,10,11,12}), C979)</f>
        <v>45661</v>
      </c>
      <c r="C979">
        <v>4</v>
      </c>
      <c r="D979" t="s">
        <v>14</v>
      </c>
      <c r="E979">
        <v>2025</v>
      </c>
      <c r="F979" t="s">
        <v>25</v>
      </c>
      <c r="G979" t="s">
        <v>26</v>
      </c>
      <c r="H979" t="s">
        <v>21</v>
      </c>
      <c r="I979">
        <v>0</v>
      </c>
      <c r="J979">
        <v>5</v>
      </c>
      <c r="K979">
        <v>-5</v>
      </c>
      <c r="L979">
        <v>0</v>
      </c>
      <c r="M979">
        <v>350</v>
      </c>
      <c r="N979">
        <v>-350</v>
      </c>
      <c r="O979">
        <v>70</v>
      </c>
    </row>
    <row r="980" spans="1:15" x14ac:dyDescent="0.3">
      <c r="A980">
        <v>979</v>
      </c>
      <c r="B980" s="1">
        <f>DATE(E980, LOOKUP(D980, {"ene","feb","mar","abr","may","jun","jul","ago","sep","oct","nov","dic"}, {1,2,3,4,5,6,7,8,9,10,11,12}), C980)</f>
        <v>45661</v>
      </c>
      <c r="C980">
        <v>4</v>
      </c>
      <c r="D980" t="s">
        <v>14</v>
      </c>
      <c r="E980">
        <v>2025</v>
      </c>
      <c r="F980" t="s">
        <v>25</v>
      </c>
      <c r="G980" t="s">
        <v>26</v>
      </c>
      <c r="H980" t="s">
        <v>18</v>
      </c>
      <c r="I980">
        <v>0</v>
      </c>
      <c r="J980">
        <v>13</v>
      </c>
      <c r="K980">
        <v>-13</v>
      </c>
      <c r="L980">
        <v>0</v>
      </c>
      <c r="M980">
        <v>19500</v>
      </c>
      <c r="N980">
        <v>-19500</v>
      </c>
      <c r="O980">
        <v>1500</v>
      </c>
    </row>
    <row r="981" spans="1:15" x14ac:dyDescent="0.3">
      <c r="A981">
        <v>980</v>
      </c>
      <c r="B981" s="1">
        <f>DATE(E981, LOOKUP(D981, {"ene","feb","mar","abr","may","jun","jul","ago","sep","oct","nov","dic"}, {1,2,3,4,5,6,7,8,9,10,11,12}), C981)</f>
        <v>45661</v>
      </c>
      <c r="C981">
        <v>4</v>
      </c>
      <c r="D981" t="s">
        <v>14</v>
      </c>
      <c r="E981">
        <v>2025</v>
      </c>
      <c r="F981" t="s">
        <v>15</v>
      </c>
      <c r="G981" t="s">
        <v>24</v>
      </c>
      <c r="H981" t="s">
        <v>23</v>
      </c>
      <c r="I981">
        <v>17</v>
      </c>
      <c r="J981">
        <v>0</v>
      </c>
      <c r="K981">
        <v>17</v>
      </c>
      <c r="L981">
        <v>5100</v>
      </c>
      <c r="M981">
        <v>0</v>
      </c>
      <c r="N981">
        <v>5100</v>
      </c>
      <c r="O981">
        <v>300</v>
      </c>
    </row>
    <row r="982" spans="1:15" x14ac:dyDescent="0.3">
      <c r="A982">
        <v>981</v>
      </c>
      <c r="B982" s="1">
        <f>DATE(E982, LOOKUP(D982, {"ene","feb","mar","abr","may","jun","jul","ago","sep","oct","nov","dic"}, {1,2,3,4,5,6,7,8,9,10,11,12}), C982)</f>
        <v>45661</v>
      </c>
      <c r="C982">
        <v>4</v>
      </c>
      <c r="D982" t="s">
        <v>14</v>
      </c>
      <c r="E982">
        <v>2025</v>
      </c>
      <c r="F982" t="s">
        <v>25</v>
      </c>
      <c r="G982" t="s">
        <v>26</v>
      </c>
      <c r="H982" t="s">
        <v>20</v>
      </c>
      <c r="I982">
        <v>0</v>
      </c>
      <c r="J982">
        <v>12</v>
      </c>
      <c r="K982">
        <v>-12</v>
      </c>
      <c r="L982">
        <v>0</v>
      </c>
      <c r="M982">
        <v>27600</v>
      </c>
      <c r="N982">
        <v>-27600</v>
      </c>
      <c r="O982">
        <v>2300</v>
      </c>
    </row>
    <row r="983" spans="1:15" x14ac:dyDescent="0.3">
      <c r="A983">
        <v>982</v>
      </c>
      <c r="B983" s="1">
        <f>DATE(E983, LOOKUP(D983, {"ene","feb","mar","abr","may","jun","jul","ago","sep","oct","nov","dic"}, {1,2,3,4,5,6,7,8,9,10,11,12}), C983)</f>
        <v>45661</v>
      </c>
      <c r="C983">
        <v>4</v>
      </c>
      <c r="D983" t="s">
        <v>14</v>
      </c>
      <c r="E983">
        <v>2025</v>
      </c>
      <c r="F983" t="s">
        <v>25</v>
      </c>
      <c r="G983" t="s">
        <v>26</v>
      </c>
      <c r="H983" t="s">
        <v>22</v>
      </c>
      <c r="I983">
        <v>0</v>
      </c>
      <c r="J983">
        <v>17</v>
      </c>
      <c r="K983">
        <v>-17</v>
      </c>
      <c r="L983">
        <v>0</v>
      </c>
      <c r="M983">
        <v>7650</v>
      </c>
      <c r="N983">
        <v>-7650</v>
      </c>
      <c r="O983">
        <v>450</v>
      </c>
    </row>
    <row r="984" spans="1:15" x14ac:dyDescent="0.3">
      <c r="A984">
        <v>983</v>
      </c>
      <c r="B984" s="1">
        <f>DATE(E984, LOOKUP(D984, {"ene","feb","mar","abr","may","jun","jul","ago","sep","oct","nov","dic"}, {1,2,3,4,5,6,7,8,9,10,11,12}), C984)</f>
        <v>45661</v>
      </c>
      <c r="C984">
        <v>4</v>
      </c>
      <c r="D984" t="s">
        <v>14</v>
      </c>
      <c r="E984">
        <v>2025</v>
      </c>
      <c r="F984" t="s">
        <v>15</v>
      </c>
      <c r="G984" t="s">
        <v>24</v>
      </c>
      <c r="H984" t="s">
        <v>17</v>
      </c>
      <c r="I984">
        <v>9</v>
      </c>
      <c r="J984">
        <v>0</v>
      </c>
      <c r="K984">
        <v>9</v>
      </c>
      <c r="L984">
        <v>5850</v>
      </c>
      <c r="M984">
        <v>0</v>
      </c>
      <c r="N984">
        <v>5850</v>
      </c>
      <c r="O984">
        <v>650</v>
      </c>
    </row>
    <row r="985" spans="1:15" x14ac:dyDescent="0.3">
      <c r="A985">
        <v>984</v>
      </c>
      <c r="B985" s="1">
        <f>DATE(E985, LOOKUP(D985, {"ene","feb","mar","abr","may","jun","jul","ago","sep","oct","nov","dic"}, {1,2,3,4,5,6,7,8,9,10,11,12}), C985)</f>
        <v>45661</v>
      </c>
      <c r="C985">
        <v>4</v>
      </c>
      <c r="D985" t="s">
        <v>14</v>
      </c>
      <c r="E985">
        <v>2025</v>
      </c>
      <c r="F985" t="s">
        <v>25</v>
      </c>
      <c r="G985" t="s">
        <v>26</v>
      </c>
      <c r="H985" t="s">
        <v>19</v>
      </c>
      <c r="I985">
        <v>0</v>
      </c>
      <c r="J985">
        <v>12</v>
      </c>
      <c r="K985">
        <v>-12</v>
      </c>
      <c r="L985">
        <v>0</v>
      </c>
      <c r="M985">
        <v>18000</v>
      </c>
      <c r="N985">
        <v>-18000</v>
      </c>
      <c r="O985">
        <v>1500</v>
      </c>
    </row>
    <row r="986" spans="1:15" x14ac:dyDescent="0.3">
      <c r="A986">
        <v>985</v>
      </c>
      <c r="B986" s="1">
        <f>DATE(E986, LOOKUP(D986, {"ene","feb","mar","abr","may","jun","jul","ago","sep","oct","nov","dic"}, {1,2,3,4,5,6,7,8,9,10,11,12}), C986)</f>
        <v>45661</v>
      </c>
      <c r="C986">
        <v>4</v>
      </c>
      <c r="D986" t="s">
        <v>14</v>
      </c>
      <c r="E986">
        <v>2025</v>
      </c>
      <c r="F986" t="s">
        <v>25</v>
      </c>
      <c r="G986" t="s">
        <v>26</v>
      </c>
      <c r="H986" t="s">
        <v>21</v>
      </c>
      <c r="I986">
        <v>0</v>
      </c>
      <c r="J986">
        <v>17</v>
      </c>
      <c r="K986">
        <v>-17</v>
      </c>
      <c r="L986">
        <v>0</v>
      </c>
      <c r="M986">
        <v>1190</v>
      </c>
      <c r="N986">
        <v>-1190</v>
      </c>
      <c r="O986">
        <v>70</v>
      </c>
    </row>
    <row r="987" spans="1:15" x14ac:dyDescent="0.3">
      <c r="A987">
        <v>986</v>
      </c>
      <c r="B987" s="1">
        <f>DATE(E987, LOOKUP(D987, {"ene","feb","mar","abr","may","jun","jul","ago","sep","oct","nov","dic"}, {1,2,3,4,5,6,7,8,9,10,11,12}), C987)</f>
        <v>45661</v>
      </c>
      <c r="C987">
        <v>4</v>
      </c>
      <c r="D987" t="s">
        <v>14</v>
      </c>
      <c r="E987">
        <v>2025</v>
      </c>
      <c r="F987" t="s">
        <v>15</v>
      </c>
      <c r="G987" t="s">
        <v>24</v>
      </c>
      <c r="H987" t="s">
        <v>18</v>
      </c>
      <c r="I987">
        <v>7</v>
      </c>
      <c r="J987">
        <v>0</v>
      </c>
      <c r="K987">
        <v>7</v>
      </c>
      <c r="L987">
        <v>8400</v>
      </c>
      <c r="M987">
        <v>0</v>
      </c>
      <c r="N987">
        <v>8400</v>
      </c>
      <c r="O987">
        <v>1200</v>
      </c>
    </row>
    <row r="988" spans="1:15" x14ac:dyDescent="0.3">
      <c r="A988">
        <v>987</v>
      </c>
      <c r="B988" s="1">
        <f>DATE(E988, LOOKUP(D988, {"ene","feb","mar","abr","may","jun","jul","ago","sep","oct","nov","dic"}, {1,2,3,4,5,6,7,8,9,10,11,12}), C988)</f>
        <v>45661</v>
      </c>
      <c r="C988">
        <v>4</v>
      </c>
      <c r="D988" t="s">
        <v>14</v>
      </c>
      <c r="E988">
        <v>2025</v>
      </c>
      <c r="F988" t="s">
        <v>15</v>
      </c>
      <c r="G988" t="s">
        <v>24</v>
      </c>
      <c r="H988" t="s">
        <v>23</v>
      </c>
      <c r="I988">
        <v>3</v>
      </c>
      <c r="J988">
        <v>0</v>
      </c>
      <c r="K988">
        <v>3</v>
      </c>
      <c r="L988">
        <v>900</v>
      </c>
      <c r="M988">
        <v>0</v>
      </c>
      <c r="N988">
        <v>900</v>
      </c>
      <c r="O988">
        <v>300</v>
      </c>
    </row>
    <row r="989" spans="1:15" x14ac:dyDescent="0.3">
      <c r="A989">
        <v>988</v>
      </c>
      <c r="B989" s="1">
        <f>DATE(E989, LOOKUP(D989, {"ene","feb","mar","abr","may","jun","jul","ago","sep","oct","nov","dic"}, {1,2,3,4,5,6,7,8,9,10,11,12}), C989)</f>
        <v>45661</v>
      </c>
      <c r="C989">
        <v>4</v>
      </c>
      <c r="D989" t="s">
        <v>14</v>
      </c>
      <c r="E989">
        <v>2025</v>
      </c>
      <c r="F989" t="s">
        <v>15</v>
      </c>
      <c r="G989" t="s">
        <v>24</v>
      </c>
      <c r="H989" t="s">
        <v>20</v>
      </c>
      <c r="I989">
        <v>11</v>
      </c>
      <c r="J989">
        <v>0</v>
      </c>
      <c r="K989">
        <v>11</v>
      </c>
      <c r="L989">
        <v>22000</v>
      </c>
      <c r="M989">
        <v>0</v>
      </c>
      <c r="N989">
        <v>22000</v>
      </c>
      <c r="O989">
        <v>2000</v>
      </c>
    </row>
    <row r="990" spans="1:15" x14ac:dyDescent="0.3">
      <c r="A990">
        <v>989</v>
      </c>
      <c r="B990" s="1">
        <f>DATE(E990, LOOKUP(D990, {"ene","feb","mar","abr","may","jun","jul","ago","sep","oct","nov","dic"}, {1,2,3,4,5,6,7,8,9,10,11,12}), C990)</f>
        <v>45661</v>
      </c>
      <c r="C990">
        <v>4</v>
      </c>
      <c r="D990" t="s">
        <v>14</v>
      </c>
      <c r="E990">
        <v>2025</v>
      </c>
      <c r="F990" t="s">
        <v>25</v>
      </c>
      <c r="G990" t="s">
        <v>26</v>
      </c>
      <c r="H990" t="s">
        <v>22</v>
      </c>
      <c r="I990">
        <v>0</v>
      </c>
      <c r="J990">
        <v>17</v>
      </c>
      <c r="K990">
        <v>-17</v>
      </c>
      <c r="L990">
        <v>0</v>
      </c>
      <c r="M990">
        <v>7650</v>
      </c>
      <c r="N990">
        <v>-7650</v>
      </c>
      <c r="O990">
        <v>450</v>
      </c>
    </row>
    <row r="991" spans="1:15" x14ac:dyDescent="0.3">
      <c r="A991">
        <v>990</v>
      </c>
      <c r="B991" s="1">
        <f>DATE(E991, LOOKUP(D991, {"ene","feb","mar","abr","may","jun","jul","ago","sep","oct","nov","dic"}, {1,2,3,4,5,6,7,8,9,10,11,12}), C991)</f>
        <v>45661</v>
      </c>
      <c r="C991">
        <v>4</v>
      </c>
      <c r="D991" t="s">
        <v>14</v>
      </c>
      <c r="E991">
        <v>2025</v>
      </c>
      <c r="F991" t="s">
        <v>15</v>
      </c>
      <c r="G991" t="s">
        <v>24</v>
      </c>
      <c r="H991" t="s">
        <v>17</v>
      </c>
      <c r="I991">
        <v>3</v>
      </c>
      <c r="J991">
        <v>0</v>
      </c>
      <c r="K991">
        <v>3</v>
      </c>
      <c r="L991">
        <v>1950</v>
      </c>
      <c r="M991">
        <v>0</v>
      </c>
      <c r="N991">
        <v>1950</v>
      </c>
      <c r="O991">
        <v>650</v>
      </c>
    </row>
    <row r="992" spans="1:15" x14ac:dyDescent="0.3">
      <c r="A992">
        <v>991</v>
      </c>
      <c r="B992" s="1">
        <f>DATE(E992, LOOKUP(D992, {"ene","feb","mar","abr","may","jun","jul","ago","sep","oct","nov","dic"}, {1,2,3,4,5,6,7,8,9,10,11,12}), C992)</f>
        <v>45661</v>
      </c>
      <c r="C992">
        <v>4</v>
      </c>
      <c r="D992" t="s">
        <v>14</v>
      </c>
      <c r="E992">
        <v>2025</v>
      </c>
      <c r="F992" t="s">
        <v>15</v>
      </c>
      <c r="G992" t="s">
        <v>24</v>
      </c>
      <c r="H992" t="s">
        <v>19</v>
      </c>
      <c r="I992">
        <v>3</v>
      </c>
      <c r="J992">
        <v>0</v>
      </c>
      <c r="K992">
        <v>3</v>
      </c>
      <c r="L992">
        <v>3600</v>
      </c>
      <c r="M992">
        <v>0</v>
      </c>
      <c r="N992">
        <v>3600</v>
      </c>
      <c r="O992">
        <v>1200</v>
      </c>
    </row>
    <row r="993" spans="1:15" x14ac:dyDescent="0.3">
      <c r="A993">
        <v>992</v>
      </c>
      <c r="B993" s="1">
        <f>DATE(E993, LOOKUP(D993, {"ene","feb","mar","abr","may","jun","jul","ago","sep","oct","nov","dic"}, {1,2,3,4,5,6,7,8,9,10,11,12}), C993)</f>
        <v>45661</v>
      </c>
      <c r="C993">
        <v>4</v>
      </c>
      <c r="D993" t="s">
        <v>14</v>
      </c>
      <c r="E993">
        <v>2025</v>
      </c>
      <c r="F993" t="s">
        <v>15</v>
      </c>
      <c r="G993" t="s">
        <v>24</v>
      </c>
      <c r="H993" t="s">
        <v>21</v>
      </c>
      <c r="I993">
        <v>16</v>
      </c>
      <c r="J993">
        <v>0</v>
      </c>
      <c r="K993">
        <v>16</v>
      </c>
      <c r="L993">
        <v>800</v>
      </c>
      <c r="M993">
        <v>0</v>
      </c>
      <c r="N993">
        <v>800</v>
      </c>
      <c r="O993">
        <v>50</v>
      </c>
    </row>
    <row r="994" spans="1:15" x14ac:dyDescent="0.3">
      <c r="A994">
        <v>993</v>
      </c>
      <c r="B994" s="1">
        <f>DATE(E994, LOOKUP(D994, {"ene","feb","mar","abr","may","jun","jul","ago","sep","oct","nov","dic"}, {1,2,3,4,5,6,7,8,9,10,11,12}), C994)</f>
        <v>45661</v>
      </c>
      <c r="C994">
        <v>4</v>
      </c>
      <c r="D994" t="s">
        <v>14</v>
      </c>
      <c r="E994">
        <v>2025</v>
      </c>
      <c r="F994" t="s">
        <v>25</v>
      </c>
      <c r="G994" t="s">
        <v>26</v>
      </c>
      <c r="H994" t="s">
        <v>18</v>
      </c>
      <c r="I994">
        <v>0</v>
      </c>
      <c r="J994">
        <v>17</v>
      </c>
      <c r="K994">
        <v>-17</v>
      </c>
      <c r="L994">
        <v>0</v>
      </c>
      <c r="M994">
        <v>25500</v>
      </c>
      <c r="N994">
        <v>-25500</v>
      </c>
      <c r="O994">
        <v>1500</v>
      </c>
    </row>
    <row r="995" spans="1:15" x14ac:dyDescent="0.3">
      <c r="A995">
        <v>994</v>
      </c>
      <c r="B995" s="1">
        <f>DATE(E995, LOOKUP(D995, {"ene","feb","mar","abr","may","jun","jul","ago","sep","oct","nov","dic"}, {1,2,3,4,5,6,7,8,9,10,11,12}), C995)</f>
        <v>45661</v>
      </c>
      <c r="C995">
        <v>4</v>
      </c>
      <c r="D995" t="s">
        <v>14</v>
      </c>
      <c r="E995">
        <v>2025</v>
      </c>
      <c r="F995" t="s">
        <v>15</v>
      </c>
      <c r="G995" t="s">
        <v>24</v>
      </c>
      <c r="H995" t="s">
        <v>23</v>
      </c>
      <c r="I995">
        <v>13</v>
      </c>
      <c r="J995">
        <v>0</v>
      </c>
      <c r="K995">
        <v>13</v>
      </c>
      <c r="L995">
        <v>3900</v>
      </c>
      <c r="M995">
        <v>0</v>
      </c>
      <c r="N995">
        <v>3900</v>
      </c>
      <c r="O995">
        <v>300</v>
      </c>
    </row>
    <row r="996" spans="1:15" x14ac:dyDescent="0.3">
      <c r="A996">
        <v>995</v>
      </c>
      <c r="B996" s="1">
        <f>DATE(E996, LOOKUP(D996, {"ene","feb","mar","abr","may","jun","jul","ago","sep","oct","nov","dic"}, {1,2,3,4,5,6,7,8,9,10,11,12}), C996)</f>
        <v>45661</v>
      </c>
      <c r="C996">
        <v>4</v>
      </c>
      <c r="D996" t="s">
        <v>14</v>
      </c>
      <c r="E996">
        <v>2025</v>
      </c>
      <c r="F996" t="s">
        <v>25</v>
      </c>
      <c r="G996" t="s">
        <v>26</v>
      </c>
      <c r="H996" t="s">
        <v>20</v>
      </c>
      <c r="I996">
        <v>0</v>
      </c>
      <c r="J996">
        <v>18</v>
      </c>
      <c r="K996">
        <v>-18</v>
      </c>
      <c r="L996">
        <v>0</v>
      </c>
      <c r="M996">
        <v>41400</v>
      </c>
      <c r="N996">
        <v>-41400</v>
      </c>
      <c r="O996">
        <v>2300</v>
      </c>
    </row>
    <row r="997" spans="1:15" x14ac:dyDescent="0.3">
      <c r="A997">
        <v>996</v>
      </c>
      <c r="B997" s="1">
        <f>DATE(E997, LOOKUP(D997, {"ene","feb","mar","abr","may","jun","jul","ago","sep","oct","nov","dic"}, {1,2,3,4,5,6,7,8,9,10,11,12}), C997)</f>
        <v>45661</v>
      </c>
      <c r="C997">
        <v>4</v>
      </c>
      <c r="D997" t="s">
        <v>14</v>
      </c>
      <c r="E997">
        <v>2025</v>
      </c>
      <c r="F997" t="s">
        <v>15</v>
      </c>
      <c r="G997" t="s">
        <v>24</v>
      </c>
      <c r="H997" t="s">
        <v>22</v>
      </c>
      <c r="I997">
        <v>3</v>
      </c>
      <c r="J997">
        <v>0</v>
      </c>
      <c r="K997">
        <v>3</v>
      </c>
      <c r="L997">
        <v>1440</v>
      </c>
      <c r="M997">
        <v>0</v>
      </c>
      <c r="N997">
        <v>1440</v>
      </c>
      <c r="O997">
        <v>480</v>
      </c>
    </row>
    <row r="998" spans="1:15" x14ac:dyDescent="0.3">
      <c r="A998">
        <v>997</v>
      </c>
      <c r="B998" s="1">
        <f>DATE(E998, LOOKUP(D998, {"ene","feb","mar","abr","may","jun","jul","ago","sep","oct","nov","dic"}, {1,2,3,4,5,6,7,8,9,10,11,12}), C998)</f>
        <v>45661</v>
      </c>
      <c r="C998">
        <v>4</v>
      </c>
      <c r="D998" t="s">
        <v>14</v>
      </c>
      <c r="E998">
        <v>2025</v>
      </c>
      <c r="F998" t="s">
        <v>15</v>
      </c>
      <c r="G998" t="s">
        <v>24</v>
      </c>
      <c r="H998" t="s">
        <v>17</v>
      </c>
      <c r="I998">
        <v>3</v>
      </c>
      <c r="J998">
        <v>0</v>
      </c>
      <c r="K998">
        <v>3</v>
      </c>
      <c r="L998">
        <v>1950</v>
      </c>
      <c r="M998">
        <v>0</v>
      </c>
      <c r="N998">
        <v>1950</v>
      </c>
      <c r="O998">
        <v>650</v>
      </c>
    </row>
    <row r="999" spans="1:15" x14ac:dyDescent="0.3">
      <c r="A999">
        <v>998</v>
      </c>
      <c r="B999" s="1">
        <f>DATE(E999, LOOKUP(D999, {"ene","feb","mar","abr","may","jun","jul","ago","sep","oct","nov","dic"}, {1,2,3,4,5,6,7,8,9,10,11,12}), C999)</f>
        <v>45661</v>
      </c>
      <c r="C999">
        <v>4</v>
      </c>
      <c r="D999" t="s">
        <v>14</v>
      </c>
      <c r="E999">
        <v>2025</v>
      </c>
      <c r="F999" t="s">
        <v>15</v>
      </c>
      <c r="G999" t="s">
        <v>24</v>
      </c>
      <c r="H999" t="s">
        <v>19</v>
      </c>
      <c r="I999">
        <v>8</v>
      </c>
      <c r="J999">
        <v>0</v>
      </c>
      <c r="K999">
        <v>8</v>
      </c>
      <c r="L999">
        <v>9600</v>
      </c>
      <c r="M999">
        <v>0</v>
      </c>
      <c r="N999">
        <v>9600</v>
      </c>
      <c r="O999">
        <v>1200</v>
      </c>
    </row>
    <row r="1000" spans="1:15" x14ac:dyDescent="0.3">
      <c r="A1000">
        <v>999</v>
      </c>
      <c r="B1000" s="1">
        <f>DATE(E1000, LOOKUP(D1000, {"ene","feb","mar","abr","may","jun","jul","ago","sep","oct","nov","dic"}, {1,2,3,4,5,6,7,8,9,10,11,12}), C1000)</f>
        <v>45661</v>
      </c>
      <c r="C1000">
        <v>4</v>
      </c>
      <c r="D1000" t="s">
        <v>14</v>
      </c>
      <c r="E1000">
        <v>2025</v>
      </c>
      <c r="F1000" t="s">
        <v>25</v>
      </c>
      <c r="G1000" t="s">
        <v>26</v>
      </c>
      <c r="H1000" t="s">
        <v>21</v>
      </c>
      <c r="I1000">
        <v>0</v>
      </c>
      <c r="J1000">
        <v>2</v>
      </c>
      <c r="K1000">
        <v>-2</v>
      </c>
      <c r="L1000">
        <v>0</v>
      </c>
      <c r="M1000">
        <v>140</v>
      </c>
      <c r="N1000">
        <v>-140</v>
      </c>
      <c r="O1000">
        <v>70</v>
      </c>
    </row>
    <row r="1001" spans="1:15" x14ac:dyDescent="0.3">
      <c r="A1001">
        <v>1000</v>
      </c>
      <c r="B1001" s="1">
        <f>DATE(E1001, LOOKUP(D1001, {"ene","feb","mar","abr","may","jun","jul","ago","sep","oct","nov","dic"}, {1,2,3,4,5,6,7,8,9,10,11,12}), C1001)</f>
        <v>45661</v>
      </c>
      <c r="C1001">
        <v>4</v>
      </c>
      <c r="D1001" t="s">
        <v>14</v>
      </c>
      <c r="E1001">
        <v>2025</v>
      </c>
      <c r="F1001" t="s">
        <v>25</v>
      </c>
      <c r="G1001" t="s">
        <v>26</v>
      </c>
      <c r="H1001" t="s">
        <v>18</v>
      </c>
      <c r="I1001">
        <v>0</v>
      </c>
      <c r="J1001">
        <v>5</v>
      </c>
      <c r="K1001">
        <v>-5</v>
      </c>
      <c r="L1001">
        <v>0</v>
      </c>
      <c r="M1001">
        <v>7500</v>
      </c>
      <c r="N1001">
        <v>-7500</v>
      </c>
      <c r="O1001">
        <v>1500</v>
      </c>
    </row>
    <row r="1002" spans="1:15" x14ac:dyDescent="0.3">
      <c r="A1002">
        <v>1001</v>
      </c>
      <c r="B1002" s="1">
        <f>DATE(E1002, LOOKUP(D1002, {"ene","feb","mar","abr","may","jun","jul","ago","sep","oct","nov","dic"}, {1,2,3,4,5,6,7,8,9,10,11,12}), C1002)</f>
        <v>45661</v>
      </c>
      <c r="C1002">
        <v>4</v>
      </c>
      <c r="D1002" t="s">
        <v>14</v>
      </c>
      <c r="E1002">
        <v>2025</v>
      </c>
      <c r="F1002" t="s">
        <v>25</v>
      </c>
      <c r="G1002" t="s">
        <v>26</v>
      </c>
      <c r="H1002" t="s">
        <v>23</v>
      </c>
      <c r="I1002">
        <v>0</v>
      </c>
      <c r="J1002">
        <v>20</v>
      </c>
      <c r="K1002">
        <v>-20</v>
      </c>
      <c r="L1002">
        <v>0</v>
      </c>
      <c r="M1002">
        <v>8000</v>
      </c>
      <c r="N1002">
        <v>-8000</v>
      </c>
      <c r="O1002">
        <v>400</v>
      </c>
    </row>
    <row r="1003" spans="1:15" x14ac:dyDescent="0.3">
      <c r="A1003">
        <v>1002</v>
      </c>
      <c r="B1003" s="1">
        <f>DATE(E1003, LOOKUP(D1003, {"ene","feb","mar","abr","may","jun","jul","ago","sep","oct","nov","dic"}, {1,2,3,4,5,6,7,8,9,10,11,12}), C1003)</f>
        <v>45661</v>
      </c>
      <c r="C1003">
        <v>4</v>
      </c>
      <c r="D1003" t="s">
        <v>14</v>
      </c>
      <c r="E1003">
        <v>2025</v>
      </c>
      <c r="F1003" t="s">
        <v>25</v>
      </c>
      <c r="G1003" t="s">
        <v>26</v>
      </c>
      <c r="H1003" t="s">
        <v>20</v>
      </c>
      <c r="I1003">
        <v>0</v>
      </c>
      <c r="J1003">
        <v>11</v>
      </c>
      <c r="K1003">
        <v>-11</v>
      </c>
      <c r="L1003">
        <v>0</v>
      </c>
      <c r="M1003">
        <v>25300</v>
      </c>
      <c r="N1003">
        <v>-25300</v>
      </c>
      <c r="O1003">
        <v>2300</v>
      </c>
    </row>
    <row r="1004" spans="1:15" x14ac:dyDescent="0.3">
      <c r="A1004">
        <v>1003</v>
      </c>
      <c r="B1004" s="1">
        <f>DATE(E1004, LOOKUP(D1004, {"ene","feb","mar","abr","may","jun","jul","ago","sep","oct","nov","dic"}, {1,2,3,4,5,6,7,8,9,10,11,12}), C1004)</f>
        <v>45661</v>
      </c>
      <c r="C1004">
        <v>4</v>
      </c>
      <c r="D1004" t="s">
        <v>14</v>
      </c>
      <c r="E1004">
        <v>2025</v>
      </c>
      <c r="F1004" t="s">
        <v>15</v>
      </c>
      <c r="G1004" t="s">
        <v>24</v>
      </c>
      <c r="H1004" t="s">
        <v>22</v>
      </c>
      <c r="I1004">
        <v>15</v>
      </c>
      <c r="J1004">
        <v>0</v>
      </c>
      <c r="K1004">
        <v>15</v>
      </c>
      <c r="L1004">
        <v>7200</v>
      </c>
      <c r="M1004">
        <v>0</v>
      </c>
      <c r="N1004">
        <v>7200</v>
      </c>
      <c r="O1004">
        <v>480</v>
      </c>
    </row>
    <row r="1005" spans="1:15" x14ac:dyDescent="0.3">
      <c r="A1005">
        <v>1004</v>
      </c>
      <c r="B1005" s="1">
        <f>DATE(E1005, LOOKUP(D1005, {"ene","feb","mar","abr","may","jun","jul","ago","sep","oct","nov","dic"}, {1,2,3,4,5,6,7,8,9,10,11,12}), C1005)</f>
        <v>45661</v>
      </c>
      <c r="C1005">
        <v>4</v>
      </c>
      <c r="D1005" t="s">
        <v>14</v>
      </c>
      <c r="E1005">
        <v>2025</v>
      </c>
      <c r="F1005" t="s">
        <v>15</v>
      </c>
      <c r="G1005" t="s">
        <v>24</v>
      </c>
      <c r="H1005" t="s">
        <v>17</v>
      </c>
      <c r="I1005">
        <v>18</v>
      </c>
      <c r="J1005">
        <v>0</v>
      </c>
      <c r="K1005">
        <v>18</v>
      </c>
      <c r="L1005">
        <v>11700</v>
      </c>
      <c r="M1005">
        <v>0</v>
      </c>
      <c r="N1005">
        <v>11700</v>
      </c>
      <c r="O1005">
        <v>650</v>
      </c>
    </row>
    <row r="1006" spans="1:15" x14ac:dyDescent="0.3">
      <c r="A1006">
        <v>1005</v>
      </c>
      <c r="B1006" s="1">
        <f>DATE(E1006, LOOKUP(D1006, {"ene","feb","mar","abr","may","jun","jul","ago","sep","oct","nov","dic"}, {1,2,3,4,5,6,7,8,9,10,11,12}), C1006)</f>
        <v>45661</v>
      </c>
      <c r="C1006">
        <v>4</v>
      </c>
      <c r="D1006" t="s">
        <v>14</v>
      </c>
      <c r="E1006">
        <v>2025</v>
      </c>
      <c r="F1006" t="s">
        <v>15</v>
      </c>
      <c r="G1006" t="s">
        <v>24</v>
      </c>
      <c r="H1006" t="s">
        <v>19</v>
      </c>
      <c r="I1006">
        <v>3</v>
      </c>
      <c r="J1006">
        <v>0</v>
      </c>
      <c r="K1006">
        <v>3</v>
      </c>
      <c r="L1006">
        <v>3600</v>
      </c>
      <c r="M1006">
        <v>0</v>
      </c>
      <c r="N1006">
        <v>3600</v>
      </c>
      <c r="O1006">
        <v>1200</v>
      </c>
    </row>
    <row r="1007" spans="1:15" x14ac:dyDescent="0.3">
      <c r="A1007">
        <v>1006</v>
      </c>
      <c r="B1007" s="1">
        <f>DATE(E1007, LOOKUP(D1007, {"ene","feb","mar","abr","may","jun","jul","ago","sep","oct","nov","dic"}, {1,2,3,4,5,6,7,8,9,10,11,12}), C1007)</f>
        <v>45661</v>
      </c>
      <c r="C1007">
        <v>4</v>
      </c>
      <c r="D1007" t="s">
        <v>14</v>
      </c>
      <c r="E1007">
        <v>2025</v>
      </c>
      <c r="F1007" t="s">
        <v>15</v>
      </c>
      <c r="G1007" t="s">
        <v>24</v>
      </c>
      <c r="H1007" t="s">
        <v>21</v>
      </c>
      <c r="I1007">
        <v>3</v>
      </c>
      <c r="J1007">
        <v>0</v>
      </c>
      <c r="K1007">
        <v>3</v>
      </c>
      <c r="L1007">
        <v>150</v>
      </c>
      <c r="M1007">
        <v>0</v>
      </c>
      <c r="N1007">
        <v>150</v>
      </c>
      <c r="O1007">
        <v>50</v>
      </c>
    </row>
    <row r="1008" spans="1:15" x14ac:dyDescent="0.3">
      <c r="A1008">
        <v>1007</v>
      </c>
      <c r="B1008" s="1">
        <f>DATE(E1008, LOOKUP(D1008, {"ene","feb","mar","abr","may","jun","jul","ago","sep","oct","nov","dic"}, {1,2,3,4,5,6,7,8,9,10,11,12}), C1008)</f>
        <v>45661</v>
      </c>
      <c r="C1008">
        <v>4</v>
      </c>
      <c r="D1008" t="s">
        <v>14</v>
      </c>
      <c r="E1008">
        <v>2025</v>
      </c>
      <c r="F1008" t="s">
        <v>25</v>
      </c>
      <c r="G1008" t="s">
        <v>26</v>
      </c>
      <c r="H1008" t="s">
        <v>18</v>
      </c>
      <c r="I1008">
        <v>0</v>
      </c>
      <c r="J1008">
        <v>10</v>
      </c>
      <c r="K1008">
        <v>-10</v>
      </c>
      <c r="L1008">
        <v>0</v>
      </c>
      <c r="M1008">
        <v>15000</v>
      </c>
      <c r="N1008">
        <v>-15000</v>
      </c>
      <c r="O1008">
        <v>1500</v>
      </c>
    </row>
    <row r="1009" spans="1:15" x14ac:dyDescent="0.3">
      <c r="A1009">
        <v>1008</v>
      </c>
      <c r="B1009" s="1">
        <f>DATE(E1009, LOOKUP(D1009, {"ene","feb","mar","abr","may","jun","jul","ago","sep","oct","nov","dic"}, {1,2,3,4,5,6,7,8,9,10,11,12}), C1009)</f>
        <v>45661</v>
      </c>
      <c r="C1009">
        <v>4</v>
      </c>
      <c r="D1009" t="s">
        <v>14</v>
      </c>
      <c r="E1009">
        <v>2025</v>
      </c>
      <c r="F1009" t="s">
        <v>15</v>
      </c>
      <c r="G1009" t="s">
        <v>24</v>
      </c>
      <c r="H1009" t="s">
        <v>23</v>
      </c>
      <c r="I1009">
        <v>3</v>
      </c>
      <c r="J1009">
        <v>0</v>
      </c>
      <c r="K1009">
        <v>3</v>
      </c>
      <c r="L1009">
        <v>900</v>
      </c>
      <c r="M1009">
        <v>0</v>
      </c>
      <c r="N1009">
        <v>900</v>
      </c>
      <c r="O1009">
        <v>300</v>
      </c>
    </row>
    <row r="1010" spans="1:15" x14ac:dyDescent="0.3">
      <c r="A1010">
        <v>1009</v>
      </c>
      <c r="B1010" s="1">
        <f>DATE(E1010, LOOKUP(D1010, {"ene","feb","mar","abr","may","jun","jul","ago","sep","oct","nov","dic"}, {1,2,3,4,5,6,7,8,9,10,11,12}), C1010)</f>
        <v>45661</v>
      </c>
      <c r="C1010">
        <v>4</v>
      </c>
      <c r="D1010" t="s">
        <v>14</v>
      </c>
      <c r="E1010">
        <v>2025</v>
      </c>
      <c r="F1010" t="s">
        <v>25</v>
      </c>
      <c r="G1010" t="s">
        <v>26</v>
      </c>
      <c r="H1010" t="s">
        <v>20</v>
      </c>
      <c r="I1010">
        <v>0</v>
      </c>
      <c r="J1010">
        <v>16</v>
      </c>
      <c r="K1010">
        <v>-16</v>
      </c>
      <c r="L1010">
        <v>0</v>
      </c>
      <c r="M1010">
        <v>36800</v>
      </c>
      <c r="N1010">
        <v>-36800</v>
      </c>
      <c r="O1010">
        <v>2300</v>
      </c>
    </row>
    <row r="1011" spans="1:15" x14ac:dyDescent="0.3">
      <c r="A1011">
        <v>1010</v>
      </c>
      <c r="B1011" s="1">
        <f>DATE(E1011, LOOKUP(D1011, {"ene","feb","mar","abr","may","jun","jul","ago","sep","oct","nov","dic"}, {1,2,3,4,5,6,7,8,9,10,11,12}), C1011)</f>
        <v>45661</v>
      </c>
      <c r="C1011">
        <v>4</v>
      </c>
      <c r="D1011" t="s">
        <v>14</v>
      </c>
      <c r="E1011">
        <v>2025</v>
      </c>
      <c r="F1011" t="s">
        <v>25</v>
      </c>
      <c r="G1011" t="s">
        <v>26</v>
      </c>
      <c r="H1011" t="s">
        <v>22</v>
      </c>
      <c r="I1011">
        <v>0</v>
      </c>
      <c r="J1011">
        <v>10</v>
      </c>
      <c r="K1011">
        <v>-10</v>
      </c>
      <c r="L1011">
        <v>0</v>
      </c>
      <c r="M1011">
        <v>4500</v>
      </c>
      <c r="N1011">
        <v>-4500</v>
      </c>
      <c r="O1011">
        <v>450</v>
      </c>
    </row>
    <row r="1012" spans="1:15" x14ac:dyDescent="0.3">
      <c r="A1012">
        <v>1011</v>
      </c>
      <c r="B1012" s="1">
        <f>DATE(E1012, LOOKUP(D1012, {"ene","feb","mar","abr","may","jun","jul","ago","sep","oct","nov","dic"}, {1,2,3,4,5,6,7,8,9,10,11,12}), C1012)</f>
        <v>45661</v>
      </c>
      <c r="C1012">
        <v>4</v>
      </c>
      <c r="D1012" t="s">
        <v>14</v>
      </c>
      <c r="E1012">
        <v>2025</v>
      </c>
      <c r="F1012" t="s">
        <v>15</v>
      </c>
      <c r="G1012" t="s">
        <v>24</v>
      </c>
      <c r="H1012" t="s">
        <v>17</v>
      </c>
      <c r="I1012">
        <v>22</v>
      </c>
      <c r="J1012">
        <v>0</v>
      </c>
      <c r="K1012">
        <v>22</v>
      </c>
      <c r="L1012">
        <v>14300</v>
      </c>
      <c r="M1012">
        <v>0</v>
      </c>
      <c r="N1012">
        <v>14300</v>
      </c>
      <c r="O1012">
        <v>650</v>
      </c>
    </row>
    <row r="1013" spans="1:15" x14ac:dyDescent="0.3">
      <c r="A1013">
        <v>1012</v>
      </c>
      <c r="B1013" s="1">
        <f>DATE(E1013, LOOKUP(D1013, {"ene","feb","mar","abr","may","jun","jul","ago","sep","oct","nov","dic"}, {1,2,3,4,5,6,7,8,9,10,11,12}), C1013)</f>
        <v>45661</v>
      </c>
      <c r="C1013">
        <v>4</v>
      </c>
      <c r="D1013" t="s">
        <v>14</v>
      </c>
      <c r="E1013">
        <v>2025</v>
      </c>
      <c r="F1013" t="s">
        <v>15</v>
      </c>
      <c r="G1013" t="s">
        <v>24</v>
      </c>
      <c r="H1013" t="s">
        <v>19</v>
      </c>
      <c r="I1013">
        <v>3</v>
      </c>
      <c r="J1013">
        <v>0</v>
      </c>
      <c r="K1013">
        <v>3</v>
      </c>
      <c r="L1013">
        <v>3600</v>
      </c>
      <c r="M1013">
        <v>0</v>
      </c>
      <c r="N1013">
        <v>3600</v>
      </c>
      <c r="O1013">
        <v>1200</v>
      </c>
    </row>
    <row r="1014" spans="1:15" x14ac:dyDescent="0.3">
      <c r="A1014">
        <v>1013</v>
      </c>
      <c r="B1014" s="1">
        <f>DATE(E1014, LOOKUP(D1014, {"ene","feb","mar","abr","may","jun","jul","ago","sep","oct","nov","dic"}, {1,2,3,4,5,6,7,8,9,10,11,12}), C1014)</f>
        <v>45661</v>
      </c>
      <c r="C1014">
        <v>4</v>
      </c>
      <c r="D1014" t="s">
        <v>14</v>
      </c>
      <c r="E1014">
        <v>2025</v>
      </c>
      <c r="F1014" t="s">
        <v>15</v>
      </c>
      <c r="G1014" t="s">
        <v>24</v>
      </c>
      <c r="H1014" t="s">
        <v>21</v>
      </c>
      <c r="I1014">
        <v>3</v>
      </c>
      <c r="J1014">
        <v>0</v>
      </c>
      <c r="K1014">
        <v>3</v>
      </c>
      <c r="L1014">
        <v>150</v>
      </c>
      <c r="M1014">
        <v>0</v>
      </c>
      <c r="N1014">
        <v>150</v>
      </c>
      <c r="O1014">
        <v>50</v>
      </c>
    </row>
    <row r="1015" spans="1:15" x14ac:dyDescent="0.3">
      <c r="A1015">
        <v>1014</v>
      </c>
      <c r="B1015" s="1">
        <f>DATE(E1015, LOOKUP(D1015, {"ene","feb","mar","abr","may","jun","jul","ago","sep","oct","nov","dic"}, {1,2,3,4,5,6,7,8,9,10,11,12}), C1015)</f>
        <v>45661</v>
      </c>
      <c r="C1015">
        <v>4</v>
      </c>
      <c r="D1015" t="s">
        <v>14</v>
      </c>
      <c r="E1015">
        <v>2025</v>
      </c>
      <c r="F1015" t="s">
        <v>15</v>
      </c>
      <c r="G1015" t="s">
        <v>24</v>
      </c>
      <c r="H1015" t="s">
        <v>18</v>
      </c>
      <c r="I1015">
        <v>3</v>
      </c>
      <c r="J1015">
        <v>0</v>
      </c>
      <c r="K1015">
        <v>3</v>
      </c>
      <c r="L1015">
        <v>3600</v>
      </c>
      <c r="M1015">
        <v>0</v>
      </c>
      <c r="N1015">
        <v>3600</v>
      </c>
      <c r="O1015">
        <v>1200</v>
      </c>
    </row>
    <row r="1016" spans="1:15" x14ac:dyDescent="0.3">
      <c r="A1016">
        <v>1015</v>
      </c>
      <c r="B1016" s="1">
        <f>DATE(E1016, LOOKUP(D1016, {"ene","feb","mar","abr","may","jun","jul","ago","sep","oct","nov","dic"}, {1,2,3,4,5,6,7,8,9,10,11,12}), C1016)</f>
        <v>45661</v>
      </c>
      <c r="C1016">
        <v>4</v>
      </c>
      <c r="D1016" t="s">
        <v>14</v>
      </c>
      <c r="E1016">
        <v>2025</v>
      </c>
      <c r="F1016" t="s">
        <v>25</v>
      </c>
      <c r="G1016" t="s">
        <v>26</v>
      </c>
      <c r="H1016" t="s">
        <v>23</v>
      </c>
      <c r="I1016">
        <v>0</v>
      </c>
      <c r="J1016">
        <v>3</v>
      </c>
      <c r="K1016">
        <v>-3</v>
      </c>
      <c r="L1016">
        <v>0</v>
      </c>
      <c r="M1016">
        <v>1200</v>
      </c>
      <c r="N1016">
        <v>-1200</v>
      </c>
      <c r="O1016">
        <v>400</v>
      </c>
    </row>
    <row r="1017" spans="1:15" x14ac:dyDescent="0.3">
      <c r="A1017">
        <v>1016</v>
      </c>
      <c r="B1017" s="1">
        <f>DATE(E1017, LOOKUP(D1017, {"ene","feb","mar","abr","may","jun","jul","ago","sep","oct","nov","dic"}, {1,2,3,4,5,6,7,8,9,10,11,12}), C1017)</f>
        <v>45661</v>
      </c>
      <c r="C1017">
        <v>4</v>
      </c>
      <c r="D1017" t="s">
        <v>14</v>
      </c>
      <c r="E1017">
        <v>2025</v>
      </c>
      <c r="F1017" t="s">
        <v>25</v>
      </c>
      <c r="G1017" t="s">
        <v>26</v>
      </c>
      <c r="H1017" t="s">
        <v>20</v>
      </c>
      <c r="I1017">
        <v>0</v>
      </c>
      <c r="J1017">
        <v>17</v>
      </c>
      <c r="K1017">
        <v>-17</v>
      </c>
      <c r="L1017">
        <v>0</v>
      </c>
      <c r="M1017">
        <v>39100</v>
      </c>
      <c r="N1017">
        <v>-39100</v>
      </c>
      <c r="O1017">
        <v>2300</v>
      </c>
    </row>
    <row r="1018" spans="1:15" x14ac:dyDescent="0.3">
      <c r="A1018">
        <v>1017</v>
      </c>
      <c r="B1018" s="1">
        <f>DATE(E1018, LOOKUP(D1018, {"ene","feb","mar","abr","may","jun","jul","ago","sep","oct","nov","dic"}, {1,2,3,4,5,6,7,8,9,10,11,12}), C1018)</f>
        <v>45661</v>
      </c>
      <c r="C1018">
        <v>4</v>
      </c>
      <c r="D1018" t="s">
        <v>14</v>
      </c>
      <c r="E1018">
        <v>2025</v>
      </c>
      <c r="F1018" t="s">
        <v>15</v>
      </c>
      <c r="G1018" t="s">
        <v>24</v>
      </c>
      <c r="H1018" t="s">
        <v>22</v>
      </c>
      <c r="I1018">
        <v>3</v>
      </c>
      <c r="J1018">
        <v>0</v>
      </c>
      <c r="K1018">
        <v>3</v>
      </c>
      <c r="L1018">
        <v>1440</v>
      </c>
      <c r="M1018">
        <v>0</v>
      </c>
      <c r="N1018">
        <v>1440</v>
      </c>
      <c r="O1018">
        <v>480</v>
      </c>
    </row>
    <row r="1019" spans="1:15" x14ac:dyDescent="0.3">
      <c r="A1019">
        <v>1018</v>
      </c>
      <c r="B1019" s="1">
        <f>DATE(E1019, LOOKUP(D1019, {"ene","feb","mar","abr","may","jun","jul","ago","sep","oct","nov","dic"}, {1,2,3,4,5,6,7,8,9,10,11,12}), C1019)</f>
        <v>45661</v>
      </c>
      <c r="C1019">
        <v>4</v>
      </c>
      <c r="D1019" t="s">
        <v>14</v>
      </c>
      <c r="E1019">
        <v>2025</v>
      </c>
      <c r="F1019" t="s">
        <v>25</v>
      </c>
      <c r="G1019" t="s">
        <v>26</v>
      </c>
      <c r="H1019" t="s">
        <v>17</v>
      </c>
      <c r="I1019">
        <v>0</v>
      </c>
      <c r="J1019">
        <v>19</v>
      </c>
      <c r="K1019">
        <v>-19</v>
      </c>
      <c r="L1019">
        <v>0</v>
      </c>
      <c r="M1019">
        <v>14250</v>
      </c>
      <c r="N1019">
        <v>-14250</v>
      </c>
      <c r="O1019">
        <v>750</v>
      </c>
    </row>
    <row r="1020" spans="1:15" x14ac:dyDescent="0.3">
      <c r="A1020">
        <v>1019</v>
      </c>
      <c r="B1020" s="1">
        <f>DATE(E1020, LOOKUP(D1020, {"ene","feb","mar","abr","may","jun","jul","ago","sep","oct","nov","dic"}, {1,2,3,4,5,6,7,8,9,10,11,12}), C1020)</f>
        <v>45661</v>
      </c>
      <c r="C1020">
        <v>4</v>
      </c>
      <c r="D1020" t="s">
        <v>14</v>
      </c>
      <c r="E1020">
        <v>2025</v>
      </c>
      <c r="F1020" t="s">
        <v>15</v>
      </c>
      <c r="G1020" t="s">
        <v>24</v>
      </c>
      <c r="H1020" t="s">
        <v>19</v>
      </c>
      <c r="I1020">
        <v>3</v>
      </c>
      <c r="J1020">
        <v>0</v>
      </c>
      <c r="K1020">
        <v>3</v>
      </c>
      <c r="L1020">
        <v>3600</v>
      </c>
      <c r="M1020">
        <v>0</v>
      </c>
      <c r="N1020">
        <v>3600</v>
      </c>
      <c r="O1020">
        <v>1200</v>
      </c>
    </row>
    <row r="1021" spans="1:15" x14ac:dyDescent="0.3">
      <c r="A1021">
        <v>1020</v>
      </c>
      <c r="B1021" s="1">
        <f>DATE(E1021, LOOKUP(D1021, {"ene","feb","mar","abr","may","jun","jul","ago","sep","oct","nov","dic"}, {1,2,3,4,5,6,7,8,9,10,11,12}), C1021)</f>
        <v>45661</v>
      </c>
      <c r="C1021">
        <v>4</v>
      </c>
      <c r="D1021" t="s">
        <v>14</v>
      </c>
      <c r="E1021">
        <v>2025</v>
      </c>
      <c r="F1021" t="s">
        <v>25</v>
      </c>
      <c r="G1021" t="s">
        <v>26</v>
      </c>
      <c r="H1021" t="s">
        <v>21</v>
      </c>
      <c r="I1021">
        <v>0</v>
      </c>
      <c r="J1021">
        <v>5</v>
      </c>
      <c r="K1021">
        <v>-5</v>
      </c>
      <c r="L1021">
        <v>0</v>
      </c>
      <c r="M1021">
        <v>350</v>
      </c>
      <c r="N1021">
        <v>-350</v>
      </c>
      <c r="O1021">
        <v>70</v>
      </c>
    </row>
    <row r="1022" spans="1:15" x14ac:dyDescent="0.3">
      <c r="A1022">
        <v>1021</v>
      </c>
      <c r="B1022" s="1">
        <f>DATE(E1022, LOOKUP(D1022, {"ene","feb","mar","abr","may","jun","jul","ago","sep","oct","nov","dic"}, {1,2,3,4,5,6,7,8,9,10,11,12}), C1022)</f>
        <v>45661</v>
      </c>
      <c r="C1022">
        <v>4</v>
      </c>
      <c r="D1022" t="s">
        <v>14</v>
      </c>
      <c r="E1022">
        <v>2025</v>
      </c>
      <c r="F1022" t="s">
        <v>25</v>
      </c>
      <c r="G1022" t="s">
        <v>26</v>
      </c>
      <c r="H1022" t="s">
        <v>18</v>
      </c>
      <c r="I1022">
        <v>0</v>
      </c>
      <c r="J1022">
        <v>17</v>
      </c>
      <c r="K1022">
        <v>-17</v>
      </c>
      <c r="L1022">
        <v>0</v>
      </c>
      <c r="M1022">
        <v>25500</v>
      </c>
      <c r="N1022">
        <v>-25500</v>
      </c>
      <c r="O1022">
        <v>1500</v>
      </c>
    </row>
    <row r="1023" spans="1:15" x14ac:dyDescent="0.3">
      <c r="A1023">
        <v>1022</v>
      </c>
      <c r="B1023" s="1">
        <f>DATE(E1023, LOOKUP(D1023, {"ene","feb","mar","abr","may","jun","jul","ago","sep","oct","nov","dic"}, {1,2,3,4,5,6,7,8,9,10,11,12}), C1023)</f>
        <v>45661</v>
      </c>
      <c r="C1023">
        <v>4</v>
      </c>
      <c r="D1023" t="s">
        <v>14</v>
      </c>
      <c r="E1023">
        <v>2025</v>
      </c>
      <c r="F1023" t="s">
        <v>15</v>
      </c>
      <c r="G1023" t="s">
        <v>24</v>
      </c>
      <c r="H1023" t="s">
        <v>23</v>
      </c>
      <c r="I1023">
        <v>15</v>
      </c>
      <c r="J1023">
        <v>0</v>
      </c>
      <c r="K1023">
        <v>15</v>
      </c>
      <c r="L1023">
        <v>4500</v>
      </c>
      <c r="M1023">
        <v>0</v>
      </c>
      <c r="N1023">
        <v>4500</v>
      </c>
      <c r="O1023">
        <v>300</v>
      </c>
    </row>
    <row r="1024" spans="1:15" x14ac:dyDescent="0.3">
      <c r="A1024">
        <v>1023</v>
      </c>
      <c r="B1024" s="1">
        <f>DATE(E1024, LOOKUP(D1024, {"ene","feb","mar","abr","may","jun","jul","ago","sep","oct","nov","dic"}, {1,2,3,4,5,6,7,8,9,10,11,12}), C1024)</f>
        <v>45661</v>
      </c>
      <c r="C1024">
        <v>4</v>
      </c>
      <c r="D1024" t="s">
        <v>14</v>
      </c>
      <c r="E1024">
        <v>2025</v>
      </c>
      <c r="F1024" t="s">
        <v>25</v>
      </c>
      <c r="G1024" t="s">
        <v>26</v>
      </c>
      <c r="H1024" t="s">
        <v>20</v>
      </c>
      <c r="I1024">
        <v>0</v>
      </c>
      <c r="J1024">
        <v>13</v>
      </c>
      <c r="K1024">
        <v>-13</v>
      </c>
      <c r="L1024">
        <v>0</v>
      </c>
      <c r="M1024">
        <v>29900</v>
      </c>
      <c r="N1024">
        <v>-29900</v>
      </c>
      <c r="O1024">
        <v>2300</v>
      </c>
    </row>
    <row r="1025" spans="1:15" x14ac:dyDescent="0.3">
      <c r="A1025">
        <v>1024</v>
      </c>
      <c r="B1025" s="1">
        <f>DATE(E1025, LOOKUP(D1025, {"ene","feb","mar","abr","may","jun","jul","ago","sep","oct","nov","dic"}, {1,2,3,4,5,6,7,8,9,10,11,12}), C1025)</f>
        <v>45661</v>
      </c>
      <c r="C1025">
        <v>4</v>
      </c>
      <c r="D1025" t="s">
        <v>14</v>
      </c>
      <c r="E1025">
        <v>2025</v>
      </c>
      <c r="F1025" t="s">
        <v>25</v>
      </c>
      <c r="G1025" t="s">
        <v>26</v>
      </c>
      <c r="H1025" t="s">
        <v>22</v>
      </c>
      <c r="I1025">
        <v>0</v>
      </c>
      <c r="J1025">
        <v>11</v>
      </c>
      <c r="K1025">
        <v>-11</v>
      </c>
      <c r="L1025">
        <v>0</v>
      </c>
      <c r="M1025">
        <v>4950</v>
      </c>
      <c r="N1025">
        <v>-4950</v>
      </c>
      <c r="O1025">
        <v>450</v>
      </c>
    </row>
    <row r="1026" spans="1:15" x14ac:dyDescent="0.3">
      <c r="A1026">
        <v>1025</v>
      </c>
      <c r="B1026" s="1">
        <f>DATE(E1026, LOOKUP(D1026, {"ene","feb","mar","abr","may","jun","jul","ago","sep","oct","nov","dic"}, {1,2,3,4,5,6,7,8,9,10,11,12}), C1026)</f>
        <v>45661</v>
      </c>
      <c r="C1026">
        <v>4</v>
      </c>
      <c r="D1026" t="s">
        <v>14</v>
      </c>
      <c r="E1026">
        <v>2025</v>
      </c>
      <c r="F1026" t="s">
        <v>25</v>
      </c>
      <c r="G1026" t="s">
        <v>26</v>
      </c>
      <c r="H1026" t="s">
        <v>17</v>
      </c>
      <c r="I1026">
        <v>0</v>
      </c>
      <c r="J1026">
        <v>16</v>
      </c>
      <c r="K1026">
        <v>-16</v>
      </c>
      <c r="L1026">
        <v>0</v>
      </c>
      <c r="M1026">
        <v>12000</v>
      </c>
      <c r="N1026">
        <v>-12000</v>
      </c>
      <c r="O1026">
        <v>750</v>
      </c>
    </row>
    <row r="1027" spans="1:15" x14ac:dyDescent="0.3">
      <c r="A1027">
        <v>1026</v>
      </c>
      <c r="B1027" s="1">
        <f>DATE(E1027, LOOKUP(D1027, {"ene","feb","mar","abr","may","jun","jul","ago","sep","oct","nov","dic"}, {1,2,3,4,5,6,7,8,9,10,11,12}), C1027)</f>
        <v>45661</v>
      </c>
      <c r="C1027">
        <v>4</v>
      </c>
      <c r="D1027" t="s">
        <v>14</v>
      </c>
      <c r="E1027">
        <v>2025</v>
      </c>
      <c r="F1027" t="s">
        <v>25</v>
      </c>
      <c r="G1027" t="s">
        <v>26</v>
      </c>
      <c r="H1027" t="s">
        <v>19</v>
      </c>
      <c r="I1027">
        <v>0</v>
      </c>
      <c r="J1027">
        <v>17</v>
      </c>
      <c r="K1027">
        <v>-17</v>
      </c>
      <c r="L1027">
        <v>0</v>
      </c>
      <c r="M1027">
        <v>25500</v>
      </c>
      <c r="N1027">
        <v>-25500</v>
      </c>
      <c r="O1027">
        <v>1500</v>
      </c>
    </row>
    <row r="1028" spans="1:15" x14ac:dyDescent="0.3">
      <c r="A1028">
        <v>1027</v>
      </c>
      <c r="B1028" s="1">
        <f>DATE(E1028, LOOKUP(D1028, {"ene","feb","mar","abr","may","jun","jul","ago","sep","oct","nov","dic"}, {1,2,3,4,5,6,7,8,9,10,11,12}), C1028)</f>
        <v>45661</v>
      </c>
      <c r="C1028">
        <v>4</v>
      </c>
      <c r="D1028" t="s">
        <v>14</v>
      </c>
      <c r="E1028">
        <v>2025</v>
      </c>
      <c r="F1028" t="s">
        <v>15</v>
      </c>
      <c r="G1028" t="s">
        <v>24</v>
      </c>
      <c r="H1028" t="s">
        <v>21</v>
      </c>
      <c r="I1028">
        <v>3</v>
      </c>
      <c r="J1028">
        <v>0</v>
      </c>
      <c r="K1028">
        <v>3</v>
      </c>
      <c r="L1028">
        <v>150</v>
      </c>
      <c r="M1028">
        <v>0</v>
      </c>
      <c r="N1028">
        <v>150</v>
      </c>
      <c r="O1028">
        <v>50</v>
      </c>
    </row>
    <row r="1029" spans="1:15" x14ac:dyDescent="0.3">
      <c r="A1029">
        <v>1028</v>
      </c>
      <c r="B1029" s="1">
        <f>DATE(E1029, LOOKUP(D1029, {"ene","feb","mar","abr","may","jun","jul","ago","sep","oct","nov","dic"}, {1,2,3,4,5,6,7,8,9,10,11,12}), C1029)</f>
        <v>45661</v>
      </c>
      <c r="C1029">
        <v>4</v>
      </c>
      <c r="D1029" t="s">
        <v>14</v>
      </c>
      <c r="E1029">
        <v>2025</v>
      </c>
      <c r="F1029" t="s">
        <v>15</v>
      </c>
      <c r="G1029" t="s">
        <v>24</v>
      </c>
      <c r="H1029" t="s">
        <v>18</v>
      </c>
      <c r="I1029">
        <v>2</v>
      </c>
      <c r="J1029">
        <v>0</v>
      </c>
      <c r="K1029">
        <v>2</v>
      </c>
      <c r="L1029">
        <v>2400</v>
      </c>
      <c r="M1029">
        <v>0</v>
      </c>
      <c r="N1029">
        <v>2400</v>
      </c>
      <c r="O1029">
        <v>1200</v>
      </c>
    </row>
    <row r="1030" spans="1:15" x14ac:dyDescent="0.3">
      <c r="A1030">
        <v>1029</v>
      </c>
      <c r="B1030" s="1">
        <f>DATE(E1030, LOOKUP(D1030, {"ene","feb","mar","abr","may","jun","jul","ago","sep","oct","nov","dic"}, {1,2,3,4,5,6,7,8,9,10,11,12}), C1030)</f>
        <v>45661</v>
      </c>
      <c r="C1030">
        <v>4</v>
      </c>
      <c r="D1030" t="s">
        <v>14</v>
      </c>
      <c r="E1030">
        <v>2025</v>
      </c>
      <c r="F1030" t="s">
        <v>15</v>
      </c>
      <c r="G1030" t="s">
        <v>24</v>
      </c>
      <c r="H1030" t="s">
        <v>23</v>
      </c>
      <c r="I1030">
        <v>13</v>
      </c>
      <c r="J1030">
        <v>0</v>
      </c>
      <c r="K1030">
        <v>13</v>
      </c>
      <c r="L1030">
        <v>3900</v>
      </c>
      <c r="M1030">
        <v>0</v>
      </c>
      <c r="N1030">
        <v>3900</v>
      </c>
      <c r="O1030">
        <v>300</v>
      </c>
    </row>
    <row r="1031" spans="1:15" x14ac:dyDescent="0.3">
      <c r="A1031">
        <v>1030</v>
      </c>
      <c r="B1031" s="1">
        <f>DATE(E1031, LOOKUP(D1031, {"ene","feb","mar","abr","may","jun","jul","ago","sep","oct","nov","dic"}, {1,2,3,4,5,6,7,8,9,10,11,12}), C1031)</f>
        <v>45661</v>
      </c>
      <c r="C1031">
        <v>4</v>
      </c>
      <c r="D1031" t="s">
        <v>14</v>
      </c>
      <c r="E1031">
        <v>2025</v>
      </c>
      <c r="F1031" t="s">
        <v>15</v>
      </c>
      <c r="G1031" t="s">
        <v>24</v>
      </c>
      <c r="H1031" t="s">
        <v>20</v>
      </c>
      <c r="I1031">
        <v>5</v>
      </c>
      <c r="J1031">
        <v>0</v>
      </c>
      <c r="K1031">
        <v>5</v>
      </c>
      <c r="L1031">
        <v>10000</v>
      </c>
      <c r="M1031">
        <v>0</v>
      </c>
      <c r="N1031">
        <v>10000</v>
      </c>
      <c r="O1031">
        <v>2000</v>
      </c>
    </row>
    <row r="1032" spans="1:15" x14ac:dyDescent="0.3">
      <c r="A1032">
        <v>1031</v>
      </c>
      <c r="B1032" s="1">
        <f>DATE(E1032, LOOKUP(D1032, {"ene","feb","mar","abr","may","jun","jul","ago","sep","oct","nov","dic"}, {1,2,3,4,5,6,7,8,9,10,11,12}), C1032)</f>
        <v>45661</v>
      </c>
      <c r="C1032">
        <v>4</v>
      </c>
      <c r="D1032" t="s">
        <v>14</v>
      </c>
      <c r="E1032">
        <v>2025</v>
      </c>
      <c r="F1032" t="s">
        <v>15</v>
      </c>
      <c r="G1032" t="s">
        <v>24</v>
      </c>
      <c r="H1032" t="s">
        <v>22</v>
      </c>
      <c r="I1032">
        <v>13</v>
      </c>
      <c r="J1032">
        <v>0</v>
      </c>
      <c r="K1032">
        <v>13</v>
      </c>
      <c r="L1032">
        <v>6240</v>
      </c>
      <c r="M1032">
        <v>0</v>
      </c>
      <c r="N1032">
        <v>6240</v>
      </c>
      <c r="O1032">
        <v>480</v>
      </c>
    </row>
    <row r="1033" spans="1:15" x14ac:dyDescent="0.3">
      <c r="A1033">
        <v>1032</v>
      </c>
      <c r="B1033" s="1">
        <f>DATE(E1033, LOOKUP(D1033, {"ene","feb","mar","abr","may","jun","jul","ago","sep","oct","nov","dic"}, {1,2,3,4,5,6,7,8,9,10,11,12}), C1033)</f>
        <v>45661</v>
      </c>
      <c r="C1033">
        <v>4</v>
      </c>
      <c r="D1033" t="s">
        <v>14</v>
      </c>
      <c r="E1033">
        <v>2025</v>
      </c>
      <c r="F1033" t="s">
        <v>15</v>
      </c>
      <c r="G1033" t="s">
        <v>24</v>
      </c>
      <c r="H1033" t="s">
        <v>17</v>
      </c>
      <c r="I1033">
        <v>16</v>
      </c>
      <c r="J1033">
        <v>0</v>
      </c>
      <c r="K1033">
        <v>16</v>
      </c>
      <c r="L1033">
        <v>10400</v>
      </c>
      <c r="M1033">
        <v>0</v>
      </c>
      <c r="N1033">
        <v>10400</v>
      </c>
      <c r="O1033">
        <v>650</v>
      </c>
    </row>
    <row r="1034" spans="1:15" x14ac:dyDescent="0.3">
      <c r="A1034">
        <v>1033</v>
      </c>
      <c r="B1034" s="1">
        <f>DATE(E1034, LOOKUP(D1034, {"ene","feb","mar","abr","may","jun","jul","ago","sep","oct","nov","dic"}, {1,2,3,4,5,6,7,8,9,10,11,12}), C1034)</f>
        <v>45661</v>
      </c>
      <c r="C1034">
        <v>4</v>
      </c>
      <c r="D1034" t="s">
        <v>14</v>
      </c>
      <c r="E1034">
        <v>2025</v>
      </c>
      <c r="F1034" t="s">
        <v>25</v>
      </c>
      <c r="G1034" t="s">
        <v>26</v>
      </c>
      <c r="H1034" t="s">
        <v>19</v>
      </c>
      <c r="I1034">
        <v>0</v>
      </c>
      <c r="J1034">
        <v>17</v>
      </c>
      <c r="K1034">
        <v>-17</v>
      </c>
      <c r="L1034">
        <v>0</v>
      </c>
      <c r="M1034">
        <v>25500</v>
      </c>
      <c r="N1034">
        <v>-25500</v>
      </c>
      <c r="O1034">
        <v>1500</v>
      </c>
    </row>
    <row r="1035" spans="1:15" x14ac:dyDescent="0.3">
      <c r="A1035">
        <v>1034</v>
      </c>
      <c r="B1035" s="1">
        <f>DATE(E1035, LOOKUP(D1035, {"ene","feb","mar","abr","may","jun","jul","ago","sep","oct","nov","dic"}, {1,2,3,4,5,6,7,8,9,10,11,12}), C1035)</f>
        <v>45661</v>
      </c>
      <c r="C1035">
        <v>4</v>
      </c>
      <c r="D1035" t="s">
        <v>14</v>
      </c>
      <c r="E1035">
        <v>2025</v>
      </c>
      <c r="F1035" t="s">
        <v>25</v>
      </c>
      <c r="G1035" t="s">
        <v>26</v>
      </c>
      <c r="H1035" t="s">
        <v>21</v>
      </c>
      <c r="I1035">
        <v>0</v>
      </c>
      <c r="J1035">
        <v>4</v>
      </c>
      <c r="K1035">
        <v>-4</v>
      </c>
      <c r="L1035">
        <v>0</v>
      </c>
      <c r="M1035">
        <v>280</v>
      </c>
      <c r="N1035">
        <v>-280</v>
      </c>
      <c r="O1035">
        <v>70</v>
      </c>
    </row>
    <row r="1036" spans="1:15" x14ac:dyDescent="0.3">
      <c r="A1036">
        <v>1035</v>
      </c>
      <c r="B1036" s="1">
        <f>DATE(E1036, LOOKUP(D1036, {"ene","feb","mar","abr","may","jun","jul","ago","sep","oct","nov","dic"}, {1,2,3,4,5,6,7,8,9,10,11,12}), C1036)</f>
        <v>45661</v>
      </c>
      <c r="C1036">
        <v>4</v>
      </c>
      <c r="D1036" t="s">
        <v>14</v>
      </c>
      <c r="E1036">
        <v>2025</v>
      </c>
      <c r="F1036" t="s">
        <v>15</v>
      </c>
      <c r="G1036" t="s">
        <v>24</v>
      </c>
      <c r="H1036" t="s">
        <v>18</v>
      </c>
      <c r="I1036">
        <v>22</v>
      </c>
      <c r="J1036">
        <v>0</v>
      </c>
      <c r="K1036">
        <v>22</v>
      </c>
      <c r="L1036">
        <v>26400</v>
      </c>
      <c r="M1036">
        <v>0</v>
      </c>
      <c r="N1036">
        <v>26400</v>
      </c>
      <c r="O1036">
        <v>1200</v>
      </c>
    </row>
    <row r="1037" spans="1:15" x14ac:dyDescent="0.3">
      <c r="A1037">
        <v>1036</v>
      </c>
      <c r="B1037" s="1">
        <f>DATE(E1037, LOOKUP(D1037, {"ene","feb","mar","abr","may","jun","jul","ago","sep","oct","nov","dic"}, {1,2,3,4,5,6,7,8,9,10,11,12}), C1037)</f>
        <v>45661</v>
      </c>
      <c r="C1037">
        <v>4</v>
      </c>
      <c r="D1037" t="s">
        <v>14</v>
      </c>
      <c r="E1037">
        <v>2025</v>
      </c>
      <c r="F1037" t="s">
        <v>25</v>
      </c>
      <c r="G1037" t="s">
        <v>26</v>
      </c>
      <c r="H1037" t="s">
        <v>23</v>
      </c>
      <c r="I1037">
        <v>0</v>
      </c>
      <c r="J1037">
        <v>11</v>
      </c>
      <c r="K1037">
        <v>-11</v>
      </c>
      <c r="L1037">
        <v>0</v>
      </c>
      <c r="M1037">
        <v>4400</v>
      </c>
      <c r="N1037">
        <v>-4400</v>
      </c>
      <c r="O1037">
        <v>400</v>
      </c>
    </row>
    <row r="1038" spans="1:15" x14ac:dyDescent="0.3">
      <c r="A1038">
        <v>1037</v>
      </c>
      <c r="B1038" s="1">
        <f>DATE(E1038, LOOKUP(D1038, {"ene","feb","mar","abr","may","jun","jul","ago","sep","oct","nov","dic"}, {1,2,3,4,5,6,7,8,9,10,11,12}), C1038)</f>
        <v>45661</v>
      </c>
      <c r="C1038">
        <v>4</v>
      </c>
      <c r="D1038" t="s">
        <v>14</v>
      </c>
      <c r="E1038">
        <v>2025</v>
      </c>
      <c r="F1038" t="s">
        <v>25</v>
      </c>
      <c r="G1038" t="s">
        <v>26</v>
      </c>
      <c r="H1038" t="s">
        <v>20</v>
      </c>
      <c r="I1038">
        <v>0</v>
      </c>
      <c r="J1038">
        <v>13</v>
      </c>
      <c r="K1038">
        <v>-13</v>
      </c>
      <c r="L1038">
        <v>0</v>
      </c>
      <c r="M1038">
        <v>29900</v>
      </c>
      <c r="N1038">
        <v>-29900</v>
      </c>
      <c r="O1038">
        <v>2300</v>
      </c>
    </row>
    <row r="1039" spans="1:15" x14ac:dyDescent="0.3">
      <c r="A1039">
        <v>1038</v>
      </c>
      <c r="B1039" s="1">
        <f>DATE(E1039, LOOKUP(D1039, {"ene","feb","mar","abr","may","jun","jul","ago","sep","oct","nov","dic"}, {1,2,3,4,5,6,7,8,9,10,11,12}), C1039)</f>
        <v>45661</v>
      </c>
      <c r="C1039">
        <v>4</v>
      </c>
      <c r="D1039" t="s">
        <v>14</v>
      </c>
      <c r="E1039">
        <v>2025</v>
      </c>
      <c r="F1039" t="s">
        <v>25</v>
      </c>
      <c r="G1039" t="s">
        <v>26</v>
      </c>
      <c r="H1039" t="s">
        <v>22</v>
      </c>
      <c r="I1039">
        <v>0</v>
      </c>
      <c r="J1039">
        <v>14</v>
      </c>
      <c r="K1039">
        <v>-14</v>
      </c>
      <c r="L1039">
        <v>0</v>
      </c>
      <c r="M1039">
        <v>6300</v>
      </c>
      <c r="N1039">
        <v>-6300</v>
      </c>
      <c r="O1039">
        <v>450</v>
      </c>
    </row>
    <row r="1040" spans="1:15" x14ac:dyDescent="0.3">
      <c r="A1040">
        <v>1039</v>
      </c>
      <c r="B1040" s="1">
        <f>DATE(E1040, LOOKUP(D1040, {"ene","feb","mar","abr","may","jun","jul","ago","sep","oct","nov","dic"}, {1,2,3,4,5,6,7,8,9,10,11,12}), C1040)</f>
        <v>45661</v>
      </c>
      <c r="C1040">
        <v>4</v>
      </c>
      <c r="D1040" t="s">
        <v>14</v>
      </c>
      <c r="E1040">
        <v>2025</v>
      </c>
      <c r="F1040" t="s">
        <v>15</v>
      </c>
      <c r="G1040" t="s">
        <v>24</v>
      </c>
      <c r="H1040" t="s">
        <v>17</v>
      </c>
      <c r="I1040">
        <v>3</v>
      </c>
      <c r="J1040">
        <v>0</v>
      </c>
      <c r="K1040">
        <v>3</v>
      </c>
      <c r="L1040">
        <v>1950</v>
      </c>
      <c r="M1040">
        <v>0</v>
      </c>
      <c r="N1040">
        <v>1950</v>
      </c>
      <c r="O1040">
        <v>650</v>
      </c>
    </row>
    <row r="1041" spans="1:15" x14ac:dyDescent="0.3">
      <c r="A1041">
        <v>1040</v>
      </c>
      <c r="B1041" s="1">
        <f>DATE(E1041, LOOKUP(D1041, {"ene","feb","mar","abr","may","jun","jul","ago","sep","oct","nov","dic"}, {1,2,3,4,5,6,7,8,9,10,11,12}), C1041)</f>
        <v>45661</v>
      </c>
      <c r="C1041">
        <v>4</v>
      </c>
      <c r="D1041" t="s">
        <v>14</v>
      </c>
      <c r="E1041">
        <v>2025</v>
      </c>
      <c r="F1041" t="s">
        <v>15</v>
      </c>
      <c r="G1041" t="s">
        <v>24</v>
      </c>
      <c r="H1041" t="s">
        <v>19</v>
      </c>
      <c r="I1041">
        <v>17</v>
      </c>
      <c r="J1041">
        <v>0</v>
      </c>
      <c r="K1041">
        <v>17</v>
      </c>
      <c r="L1041">
        <v>20400</v>
      </c>
      <c r="M1041">
        <v>0</v>
      </c>
      <c r="N1041">
        <v>20400</v>
      </c>
      <c r="O1041">
        <v>1200</v>
      </c>
    </row>
    <row r="1042" spans="1:15" x14ac:dyDescent="0.3">
      <c r="A1042">
        <v>1041</v>
      </c>
      <c r="B1042" s="1">
        <f>DATE(E1042, LOOKUP(D1042, {"ene","feb","mar","abr","may","jun","jul","ago","sep","oct","nov","dic"}, {1,2,3,4,5,6,7,8,9,10,11,12}), C1042)</f>
        <v>45661</v>
      </c>
      <c r="C1042">
        <v>4</v>
      </c>
      <c r="D1042" t="s">
        <v>14</v>
      </c>
      <c r="E1042">
        <v>2025</v>
      </c>
      <c r="F1042" t="s">
        <v>15</v>
      </c>
      <c r="G1042" t="s">
        <v>24</v>
      </c>
      <c r="H1042" t="s">
        <v>21</v>
      </c>
      <c r="I1042">
        <v>8</v>
      </c>
      <c r="J1042">
        <v>0</v>
      </c>
      <c r="K1042">
        <v>8</v>
      </c>
      <c r="L1042">
        <v>400</v>
      </c>
      <c r="M1042">
        <v>0</v>
      </c>
      <c r="N1042">
        <v>400</v>
      </c>
      <c r="O1042">
        <v>50</v>
      </c>
    </row>
    <row r="1043" spans="1:15" x14ac:dyDescent="0.3">
      <c r="A1043">
        <v>1042</v>
      </c>
      <c r="B1043" s="1">
        <f>DATE(E1043, LOOKUP(D1043, {"ene","feb","mar","abr","may","jun","jul","ago","sep","oct","nov","dic"}, {1,2,3,4,5,6,7,8,9,10,11,12}), C1043)</f>
        <v>45661</v>
      </c>
      <c r="C1043">
        <v>4</v>
      </c>
      <c r="D1043" t="s">
        <v>14</v>
      </c>
      <c r="E1043">
        <v>2025</v>
      </c>
      <c r="F1043" t="s">
        <v>25</v>
      </c>
      <c r="G1043" t="s">
        <v>26</v>
      </c>
      <c r="H1043" t="s">
        <v>18</v>
      </c>
      <c r="I1043">
        <v>0</v>
      </c>
      <c r="J1043">
        <v>17</v>
      </c>
      <c r="K1043">
        <v>-17</v>
      </c>
      <c r="L1043">
        <v>0</v>
      </c>
      <c r="M1043">
        <v>25500</v>
      </c>
      <c r="N1043">
        <v>-25500</v>
      </c>
      <c r="O1043">
        <v>1500</v>
      </c>
    </row>
    <row r="1044" spans="1:15" x14ac:dyDescent="0.3">
      <c r="A1044">
        <v>1043</v>
      </c>
      <c r="B1044" s="1">
        <f>DATE(E1044, LOOKUP(D1044, {"ene","feb","mar","abr","may","jun","jul","ago","sep","oct","nov","dic"}, {1,2,3,4,5,6,7,8,9,10,11,12}), C1044)</f>
        <v>45661</v>
      </c>
      <c r="C1044">
        <v>4</v>
      </c>
      <c r="D1044" t="s">
        <v>14</v>
      </c>
      <c r="E1044">
        <v>2025</v>
      </c>
      <c r="F1044" t="s">
        <v>25</v>
      </c>
      <c r="G1044" t="s">
        <v>26</v>
      </c>
      <c r="H1044" t="s">
        <v>23</v>
      </c>
      <c r="I1044">
        <v>0</v>
      </c>
      <c r="J1044">
        <v>1</v>
      </c>
      <c r="K1044">
        <v>-1</v>
      </c>
      <c r="L1044">
        <v>0</v>
      </c>
      <c r="M1044">
        <v>400</v>
      </c>
      <c r="N1044">
        <v>-400</v>
      </c>
      <c r="O1044">
        <v>400</v>
      </c>
    </row>
    <row r="1045" spans="1:15" x14ac:dyDescent="0.3">
      <c r="A1045">
        <v>1044</v>
      </c>
      <c r="B1045" s="1">
        <f>DATE(E1045, LOOKUP(D1045, {"ene","feb","mar","abr","may","jun","jul","ago","sep","oct","nov","dic"}, {1,2,3,4,5,6,7,8,9,10,11,12}), C1045)</f>
        <v>45661</v>
      </c>
      <c r="C1045">
        <v>4</v>
      </c>
      <c r="D1045" t="s">
        <v>14</v>
      </c>
      <c r="E1045">
        <v>2025</v>
      </c>
      <c r="F1045" t="s">
        <v>15</v>
      </c>
      <c r="G1045" t="s">
        <v>24</v>
      </c>
      <c r="H1045" t="s">
        <v>20</v>
      </c>
      <c r="I1045">
        <v>19</v>
      </c>
      <c r="J1045">
        <v>0</v>
      </c>
      <c r="K1045">
        <v>19</v>
      </c>
      <c r="L1045">
        <v>38000</v>
      </c>
      <c r="M1045">
        <v>0</v>
      </c>
      <c r="N1045">
        <v>38000</v>
      </c>
      <c r="O1045">
        <v>2000</v>
      </c>
    </row>
    <row r="1046" spans="1:15" x14ac:dyDescent="0.3">
      <c r="A1046">
        <v>1045</v>
      </c>
      <c r="B1046" s="1">
        <f>DATE(E1046, LOOKUP(D1046, {"ene","feb","mar","abr","may","jun","jul","ago","sep","oct","nov","dic"}, {1,2,3,4,5,6,7,8,9,10,11,12}), C1046)</f>
        <v>45661</v>
      </c>
      <c r="C1046">
        <v>4</v>
      </c>
      <c r="D1046" t="s">
        <v>14</v>
      </c>
      <c r="E1046">
        <v>2025</v>
      </c>
      <c r="F1046" t="s">
        <v>15</v>
      </c>
      <c r="G1046" t="s">
        <v>24</v>
      </c>
      <c r="H1046" t="s">
        <v>22</v>
      </c>
      <c r="I1046">
        <v>11</v>
      </c>
      <c r="J1046">
        <v>0</v>
      </c>
      <c r="K1046">
        <v>11</v>
      </c>
      <c r="L1046">
        <v>5280</v>
      </c>
      <c r="M1046">
        <v>0</v>
      </c>
      <c r="N1046">
        <v>5280</v>
      </c>
      <c r="O1046">
        <v>480</v>
      </c>
    </row>
    <row r="1047" spans="1:15" x14ac:dyDescent="0.3">
      <c r="A1047">
        <v>1046</v>
      </c>
      <c r="B1047" s="1">
        <f>DATE(E1047, LOOKUP(D1047, {"ene","feb","mar","abr","may","jun","jul","ago","sep","oct","nov","dic"}, {1,2,3,4,5,6,7,8,9,10,11,12}), C1047)</f>
        <v>45661</v>
      </c>
      <c r="C1047">
        <v>4</v>
      </c>
      <c r="D1047" t="s">
        <v>14</v>
      </c>
      <c r="E1047">
        <v>2025</v>
      </c>
      <c r="F1047" t="s">
        <v>15</v>
      </c>
      <c r="G1047" t="s">
        <v>24</v>
      </c>
      <c r="H1047" t="s">
        <v>17</v>
      </c>
      <c r="I1047">
        <v>22</v>
      </c>
      <c r="J1047">
        <v>0</v>
      </c>
      <c r="K1047">
        <v>22</v>
      </c>
      <c r="L1047">
        <v>14300</v>
      </c>
      <c r="M1047">
        <v>0</v>
      </c>
      <c r="N1047">
        <v>14300</v>
      </c>
      <c r="O1047">
        <v>650</v>
      </c>
    </row>
    <row r="1048" spans="1:15" x14ac:dyDescent="0.3">
      <c r="A1048">
        <v>1047</v>
      </c>
      <c r="B1048" s="1">
        <f>DATE(E1048, LOOKUP(D1048, {"ene","feb","mar","abr","may","jun","jul","ago","sep","oct","nov","dic"}, {1,2,3,4,5,6,7,8,9,10,11,12}), C1048)</f>
        <v>45661</v>
      </c>
      <c r="C1048">
        <v>4</v>
      </c>
      <c r="D1048" t="s">
        <v>14</v>
      </c>
      <c r="E1048">
        <v>2025</v>
      </c>
      <c r="F1048" t="s">
        <v>15</v>
      </c>
      <c r="G1048" t="s">
        <v>24</v>
      </c>
      <c r="H1048" t="s">
        <v>19</v>
      </c>
      <c r="I1048">
        <v>16</v>
      </c>
      <c r="J1048">
        <v>0</v>
      </c>
      <c r="K1048">
        <v>16</v>
      </c>
      <c r="L1048">
        <v>19200</v>
      </c>
      <c r="M1048">
        <v>0</v>
      </c>
      <c r="N1048">
        <v>19200</v>
      </c>
      <c r="O1048">
        <v>1200</v>
      </c>
    </row>
    <row r="1049" spans="1:15" x14ac:dyDescent="0.3">
      <c r="A1049">
        <v>1048</v>
      </c>
      <c r="B1049" s="1">
        <f>DATE(E1049, LOOKUP(D1049, {"ene","feb","mar","abr","may","jun","jul","ago","sep","oct","nov","dic"}, {1,2,3,4,5,6,7,8,9,10,11,12}), C1049)</f>
        <v>45661</v>
      </c>
      <c r="C1049">
        <v>4</v>
      </c>
      <c r="D1049" t="s">
        <v>14</v>
      </c>
      <c r="E1049">
        <v>2025</v>
      </c>
      <c r="F1049" t="s">
        <v>25</v>
      </c>
      <c r="G1049" t="s">
        <v>26</v>
      </c>
      <c r="H1049" t="s">
        <v>21</v>
      </c>
      <c r="I1049">
        <v>0</v>
      </c>
      <c r="J1049">
        <v>17</v>
      </c>
      <c r="K1049">
        <v>-17</v>
      </c>
      <c r="L1049">
        <v>0</v>
      </c>
      <c r="M1049">
        <v>1190</v>
      </c>
      <c r="N1049">
        <v>-1190</v>
      </c>
      <c r="O1049">
        <v>70</v>
      </c>
    </row>
    <row r="1050" spans="1:15" x14ac:dyDescent="0.3">
      <c r="A1050">
        <v>1049</v>
      </c>
      <c r="B1050" s="1">
        <f>DATE(E1050, LOOKUP(D1050, {"ene","feb","mar","abr","may","jun","jul","ago","sep","oct","nov","dic"}, {1,2,3,4,5,6,7,8,9,10,11,12}), C1050)</f>
        <v>45661</v>
      </c>
      <c r="C1050">
        <v>4</v>
      </c>
      <c r="D1050" t="s">
        <v>14</v>
      </c>
      <c r="E1050">
        <v>2025</v>
      </c>
      <c r="F1050" t="s">
        <v>25</v>
      </c>
      <c r="G1050" t="s">
        <v>26</v>
      </c>
      <c r="H1050" t="s">
        <v>18</v>
      </c>
      <c r="I1050">
        <v>0</v>
      </c>
      <c r="J1050">
        <v>16</v>
      </c>
      <c r="K1050">
        <v>-16</v>
      </c>
      <c r="L1050">
        <v>0</v>
      </c>
      <c r="M1050">
        <v>24000</v>
      </c>
      <c r="N1050">
        <v>-24000</v>
      </c>
      <c r="O1050">
        <v>1500</v>
      </c>
    </row>
    <row r="1051" spans="1:15" x14ac:dyDescent="0.3">
      <c r="A1051">
        <v>1050</v>
      </c>
      <c r="B1051" s="1">
        <f>DATE(E1051, LOOKUP(D1051, {"ene","feb","mar","abr","may","jun","jul","ago","sep","oct","nov","dic"}, {1,2,3,4,5,6,7,8,9,10,11,12}), C1051)</f>
        <v>45661</v>
      </c>
      <c r="C1051">
        <v>4</v>
      </c>
      <c r="D1051" t="s">
        <v>14</v>
      </c>
      <c r="E1051">
        <v>2025</v>
      </c>
      <c r="F1051" t="s">
        <v>15</v>
      </c>
      <c r="G1051" t="s">
        <v>24</v>
      </c>
      <c r="H1051" t="s">
        <v>23</v>
      </c>
      <c r="I1051">
        <v>18</v>
      </c>
      <c r="J1051">
        <v>0</v>
      </c>
      <c r="K1051">
        <v>18</v>
      </c>
      <c r="L1051">
        <v>5400</v>
      </c>
      <c r="M1051">
        <v>0</v>
      </c>
      <c r="N1051">
        <v>5400</v>
      </c>
      <c r="O1051">
        <v>300</v>
      </c>
    </row>
    <row r="1052" spans="1:15" x14ac:dyDescent="0.3">
      <c r="A1052">
        <v>1051</v>
      </c>
      <c r="B1052" s="1">
        <f>DATE(E1052, LOOKUP(D1052, {"ene","feb","mar","abr","may","jun","jul","ago","sep","oct","nov","dic"}, {1,2,3,4,5,6,7,8,9,10,11,12}), C1052)</f>
        <v>45661</v>
      </c>
      <c r="C1052">
        <v>4</v>
      </c>
      <c r="D1052" t="s">
        <v>14</v>
      </c>
      <c r="E1052">
        <v>2025</v>
      </c>
      <c r="F1052" t="s">
        <v>15</v>
      </c>
      <c r="G1052" t="s">
        <v>24</v>
      </c>
      <c r="H1052" t="s">
        <v>20</v>
      </c>
      <c r="I1052">
        <v>8</v>
      </c>
      <c r="J1052">
        <v>0</v>
      </c>
      <c r="K1052">
        <v>8</v>
      </c>
      <c r="L1052">
        <v>16000</v>
      </c>
      <c r="M1052">
        <v>0</v>
      </c>
      <c r="N1052">
        <v>16000</v>
      </c>
      <c r="O1052">
        <v>2000</v>
      </c>
    </row>
    <row r="1053" spans="1:15" x14ac:dyDescent="0.3">
      <c r="A1053">
        <v>1052</v>
      </c>
      <c r="B1053" s="1">
        <f>DATE(E1053, LOOKUP(D1053, {"ene","feb","mar","abr","may","jun","jul","ago","sep","oct","nov","dic"}, {1,2,3,4,5,6,7,8,9,10,11,12}), C1053)</f>
        <v>45661</v>
      </c>
      <c r="C1053">
        <v>4</v>
      </c>
      <c r="D1053" t="s">
        <v>14</v>
      </c>
      <c r="E1053">
        <v>2025</v>
      </c>
      <c r="F1053" t="s">
        <v>15</v>
      </c>
      <c r="G1053" t="s">
        <v>24</v>
      </c>
      <c r="H1053" t="s">
        <v>22</v>
      </c>
      <c r="I1053">
        <v>10</v>
      </c>
      <c r="J1053">
        <v>0</v>
      </c>
      <c r="K1053">
        <v>10</v>
      </c>
      <c r="L1053">
        <v>4800</v>
      </c>
      <c r="M1053">
        <v>0</v>
      </c>
      <c r="N1053">
        <v>4800</v>
      </c>
      <c r="O1053">
        <v>480</v>
      </c>
    </row>
    <row r="1054" spans="1:15" x14ac:dyDescent="0.3">
      <c r="A1054">
        <v>1053</v>
      </c>
      <c r="B1054" s="1">
        <f>DATE(E1054, LOOKUP(D1054, {"ene","feb","mar","abr","may","jun","jul","ago","sep","oct","nov","dic"}, {1,2,3,4,5,6,7,8,9,10,11,12}), C1054)</f>
        <v>45661</v>
      </c>
      <c r="C1054">
        <v>4</v>
      </c>
      <c r="D1054" t="s">
        <v>14</v>
      </c>
      <c r="E1054">
        <v>2025</v>
      </c>
      <c r="F1054" t="s">
        <v>15</v>
      </c>
      <c r="G1054" t="s">
        <v>24</v>
      </c>
      <c r="H1054" t="s">
        <v>17</v>
      </c>
      <c r="I1054">
        <v>15</v>
      </c>
      <c r="J1054">
        <v>0</v>
      </c>
      <c r="K1054">
        <v>15</v>
      </c>
      <c r="L1054">
        <v>9750</v>
      </c>
      <c r="M1054">
        <v>0</v>
      </c>
      <c r="N1054">
        <v>9750</v>
      </c>
      <c r="O1054">
        <v>650</v>
      </c>
    </row>
    <row r="1055" spans="1:15" x14ac:dyDescent="0.3">
      <c r="A1055">
        <v>1054</v>
      </c>
      <c r="B1055" s="1">
        <f>DATE(E1055, LOOKUP(D1055, {"ene","feb","mar","abr","may","jun","jul","ago","sep","oct","nov","dic"}, {1,2,3,4,5,6,7,8,9,10,11,12}), C1055)</f>
        <v>45661</v>
      </c>
      <c r="C1055">
        <v>4</v>
      </c>
      <c r="D1055" t="s">
        <v>14</v>
      </c>
      <c r="E1055">
        <v>2025</v>
      </c>
      <c r="F1055" t="s">
        <v>25</v>
      </c>
      <c r="G1055" t="s">
        <v>26</v>
      </c>
      <c r="H1055" t="s">
        <v>19</v>
      </c>
      <c r="I1055">
        <v>0</v>
      </c>
      <c r="J1055">
        <v>16</v>
      </c>
      <c r="K1055">
        <v>-16</v>
      </c>
      <c r="L1055">
        <v>0</v>
      </c>
      <c r="M1055">
        <v>24000</v>
      </c>
      <c r="N1055">
        <v>-24000</v>
      </c>
      <c r="O1055">
        <v>1500</v>
      </c>
    </row>
    <row r="1056" spans="1:15" x14ac:dyDescent="0.3">
      <c r="A1056">
        <v>1055</v>
      </c>
      <c r="B1056" s="1">
        <f>DATE(E1056, LOOKUP(D1056, {"ene","feb","mar","abr","may","jun","jul","ago","sep","oct","nov","dic"}, {1,2,3,4,5,6,7,8,9,10,11,12}), C1056)</f>
        <v>45661</v>
      </c>
      <c r="C1056">
        <v>4</v>
      </c>
      <c r="D1056" t="s">
        <v>14</v>
      </c>
      <c r="E1056">
        <v>2025</v>
      </c>
      <c r="F1056" t="s">
        <v>15</v>
      </c>
      <c r="G1056" t="s">
        <v>24</v>
      </c>
      <c r="H1056" t="s">
        <v>21</v>
      </c>
      <c r="I1056">
        <v>16</v>
      </c>
      <c r="J1056">
        <v>0</v>
      </c>
      <c r="K1056">
        <v>16</v>
      </c>
      <c r="L1056">
        <v>800</v>
      </c>
      <c r="M1056">
        <v>0</v>
      </c>
      <c r="N1056">
        <v>800</v>
      </c>
      <c r="O1056">
        <v>50</v>
      </c>
    </row>
    <row r="1057" spans="1:15" x14ac:dyDescent="0.3">
      <c r="A1057">
        <v>1056</v>
      </c>
      <c r="B1057" s="1">
        <f>DATE(E1057, LOOKUP(D1057, {"ene","feb","mar","abr","may","jun","jul","ago","sep","oct","nov","dic"}, {1,2,3,4,5,6,7,8,9,10,11,12}), C1057)</f>
        <v>45661</v>
      </c>
      <c r="C1057">
        <v>4</v>
      </c>
      <c r="D1057" t="s">
        <v>14</v>
      </c>
      <c r="E1057">
        <v>2025</v>
      </c>
      <c r="F1057" t="s">
        <v>15</v>
      </c>
      <c r="G1057" t="s">
        <v>24</v>
      </c>
      <c r="H1057" t="s">
        <v>18</v>
      </c>
      <c r="I1057">
        <v>13</v>
      </c>
      <c r="J1057">
        <v>0</v>
      </c>
      <c r="K1057">
        <v>13</v>
      </c>
      <c r="L1057">
        <v>15600</v>
      </c>
      <c r="M1057">
        <v>0</v>
      </c>
      <c r="N1057">
        <v>15600</v>
      </c>
      <c r="O1057">
        <v>1200</v>
      </c>
    </row>
    <row r="1058" spans="1:15" x14ac:dyDescent="0.3">
      <c r="A1058">
        <v>1057</v>
      </c>
      <c r="B1058" s="1">
        <f>DATE(E1058, LOOKUP(D1058, {"ene","feb","mar","abr","may","jun","jul","ago","sep","oct","nov","dic"}, {1,2,3,4,5,6,7,8,9,10,11,12}), C1058)</f>
        <v>45661</v>
      </c>
      <c r="C1058">
        <v>4</v>
      </c>
      <c r="D1058" t="s">
        <v>14</v>
      </c>
      <c r="E1058">
        <v>2025</v>
      </c>
      <c r="F1058" t="s">
        <v>15</v>
      </c>
      <c r="G1058" t="s">
        <v>24</v>
      </c>
      <c r="H1058" t="s">
        <v>23</v>
      </c>
      <c r="I1058">
        <v>19</v>
      </c>
      <c r="J1058">
        <v>0</v>
      </c>
      <c r="K1058">
        <v>19</v>
      </c>
      <c r="L1058">
        <v>5700</v>
      </c>
      <c r="M1058">
        <v>0</v>
      </c>
      <c r="N1058">
        <v>5700</v>
      </c>
      <c r="O1058">
        <v>300</v>
      </c>
    </row>
    <row r="1059" spans="1:15" x14ac:dyDescent="0.3">
      <c r="A1059">
        <v>1058</v>
      </c>
      <c r="B1059" s="1">
        <f>DATE(E1059, LOOKUP(D1059, {"ene","feb","mar","abr","may","jun","jul","ago","sep","oct","nov","dic"}, {1,2,3,4,5,6,7,8,9,10,11,12}), C1059)</f>
        <v>45661</v>
      </c>
      <c r="C1059">
        <v>4</v>
      </c>
      <c r="D1059" t="s">
        <v>14</v>
      </c>
      <c r="E1059">
        <v>2025</v>
      </c>
      <c r="F1059" t="s">
        <v>15</v>
      </c>
      <c r="G1059" t="s">
        <v>24</v>
      </c>
      <c r="H1059" t="s">
        <v>20</v>
      </c>
      <c r="I1059">
        <v>10</v>
      </c>
      <c r="J1059">
        <v>0</v>
      </c>
      <c r="K1059">
        <v>10</v>
      </c>
      <c r="L1059">
        <v>20000</v>
      </c>
      <c r="M1059">
        <v>0</v>
      </c>
      <c r="N1059">
        <v>20000</v>
      </c>
      <c r="O1059">
        <v>2000</v>
      </c>
    </row>
    <row r="1060" spans="1:15" x14ac:dyDescent="0.3">
      <c r="A1060">
        <v>1059</v>
      </c>
      <c r="B1060" s="1">
        <f>DATE(E1060, LOOKUP(D1060, {"ene","feb","mar","abr","may","jun","jul","ago","sep","oct","nov","dic"}, {1,2,3,4,5,6,7,8,9,10,11,12}), C1060)</f>
        <v>45661</v>
      </c>
      <c r="C1060">
        <v>4</v>
      </c>
      <c r="D1060" t="s">
        <v>14</v>
      </c>
      <c r="E1060">
        <v>2025</v>
      </c>
      <c r="F1060" t="s">
        <v>15</v>
      </c>
      <c r="G1060" t="s">
        <v>24</v>
      </c>
      <c r="H1060" t="s">
        <v>22</v>
      </c>
      <c r="I1060">
        <v>3</v>
      </c>
      <c r="J1060">
        <v>0</v>
      </c>
      <c r="K1060">
        <v>3</v>
      </c>
      <c r="L1060">
        <v>1440</v>
      </c>
      <c r="M1060">
        <v>0</v>
      </c>
      <c r="N1060">
        <v>1440</v>
      </c>
      <c r="O1060">
        <v>480</v>
      </c>
    </row>
    <row r="1061" spans="1:15" x14ac:dyDescent="0.3">
      <c r="A1061">
        <v>1060</v>
      </c>
      <c r="B1061" s="1">
        <f>DATE(E1061, LOOKUP(D1061, {"ene","feb","mar","abr","may","jun","jul","ago","sep","oct","nov","dic"}, {1,2,3,4,5,6,7,8,9,10,11,12}), C1061)</f>
        <v>45661</v>
      </c>
      <c r="C1061">
        <v>4</v>
      </c>
      <c r="D1061" t="s">
        <v>14</v>
      </c>
      <c r="E1061">
        <v>2025</v>
      </c>
      <c r="F1061" t="s">
        <v>15</v>
      </c>
      <c r="G1061" t="s">
        <v>24</v>
      </c>
      <c r="H1061" t="s">
        <v>17</v>
      </c>
      <c r="I1061">
        <v>6</v>
      </c>
      <c r="J1061">
        <v>0</v>
      </c>
      <c r="K1061">
        <v>6</v>
      </c>
      <c r="L1061">
        <v>3900</v>
      </c>
      <c r="M1061">
        <v>0</v>
      </c>
      <c r="N1061">
        <v>3900</v>
      </c>
      <c r="O1061">
        <v>650</v>
      </c>
    </row>
    <row r="1062" spans="1:15" x14ac:dyDescent="0.3">
      <c r="A1062">
        <v>1061</v>
      </c>
      <c r="B1062" s="1">
        <f>DATE(E1062, LOOKUP(D1062, {"ene","feb","mar","abr","may","jun","jul","ago","sep","oct","nov","dic"}, {1,2,3,4,5,6,7,8,9,10,11,12}), C1062)</f>
        <v>45661</v>
      </c>
      <c r="C1062">
        <v>4</v>
      </c>
      <c r="D1062" t="s">
        <v>14</v>
      </c>
      <c r="E1062">
        <v>2025</v>
      </c>
      <c r="F1062" t="s">
        <v>15</v>
      </c>
      <c r="G1062" t="s">
        <v>24</v>
      </c>
      <c r="H1062" t="s">
        <v>19</v>
      </c>
      <c r="I1062">
        <v>19</v>
      </c>
      <c r="J1062">
        <v>0</v>
      </c>
      <c r="K1062">
        <v>19</v>
      </c>
      <c r="L1062">
        <v>22800</v>
      </c>
      <c r="M1062">
        <v>0</v>
      </c>
      <c r="N1062">
        <v>22800</v>
      </c>
      <c r="O1062">
        <v>1200</v>
      </c>
    </row>
    <row r="1063" spans="1:15" x14ac:dyDescent="0.3">
      <c r="A1063">
        <v>1062</v>
      </c>
      <c r="B1063" s="1">
        <f>DATE(E1063, LOOKUP(D1063, {"ene","feb","mar","abr","may","jun","jul","ago","sep","oct","nov","dic"}, {1,2,3,4,5,6,7,8,9,10,11,12}), C1063)</f>
        <v>45661</v>
      </c>
      <c r="C1063">
        <v>4</v>
      </c>
      <c r="D1063" t="s">
        <v>14</v>
      </c>
      <c r="E1063">
        <v>2025</v>
      </c>
      <c r="F1063" t="s">
        <v>15</v>
      </c>
      <c r="G1063" t="s">
        <v>24</v>
      </c>
      <c r="H1063" t="s">
        <v>21</v>
      </c>
      <c r="I1063">
        <v>5</v>
      </c>
      <c r="J1063">
        <v>0</v>
      </c>
      <c r="K1063">
        <v>5</v>
      </c>
      <c r="L1063">
        <v>250</v>
      </c>
      <c r="M1063">
        <v>0</v>
      </c>
      <c r="N1063">
        <v>250</v>
      </c>
      <c r="O1063">
        <v>50</v>
      </c>
    </row>
    <row r="1064" spans="1:15" x14ac:dyDescent="0.3">
      <c r="A1064">
        <v>1063</v>
      </c>
      <c r="B1064" s="1">
        <f>DATE(E1064, LOOKUP(D1064, {"ene","feb","mar","abr","may","jun","jul","ago","sep","oct","nov","dic"}, {1,2,3,4,5,6,7,8,9,10,11,12}), C1064)</f>
        <v>45661</v>
      </c>
      <c r="C1064">
        <v>4</v>
      </c>
      <c r="D1064" t="s">
        <v>14</v>
      </c>
      <c r="E1064">
        <v>2025</v>
      </c>
      <c r="F1064" t="s">
        <v>15</v>
      </c>
      <c r="G1064" t="s">
        <v>24</v>
      </c>
      <c r="H1064" t="s">
        <v>18</v>
      </c>
      <c r="I1064">
        <v>4</v>
      </c>
      <c r="J1064">
        <v>0</v>
      </c>
      <c r="K1064">
        <v>4</v>
      </c>
      <c r="L1064">
        <v>4800</v>
      </c>
      <c r="M1064">
        <v>0</v>
      </c>
      <c r="N1064">
        <v>4800</v>
      </c>
      <c r="O1064">
        <v>1200</v>
      </c>
    </row>
    <row r="1065" spans="1:15" x14ac:dyDescent="0.3">
      <c r="A1065">
        <v>1064</v>
      </c>
      <c r="B1065" s="1">
        <f>DATE(E1065, LOOKUP(D1065, {"ene","feb","mar","abr","may","jun","jul","ago","sep","oct","nov","dic"}, {1,2,3,4,5,6,7,8,9,10,11,12}), C1065)</f>
        <v>45661</v>
      </c>
      <c r="C1065">
        <v>4</v>
      </c>
      <c r="D1065" t="s">
        <v>14</v>
      </c>
      <c r="E1065">
        <v>2025</v>
      </c>
      <c r="F1065" t="s">
        <v>15</v>
      </c>
      <c r="G1065" t="s">
        <v>24</v>
      </c>
      <c r="H1065" t="s">
        <v>23</v>
      </c>
      <c r="I1065">
        <v>3</v>
      </c>
      <c r="J1065">
        <v>0</v>
      </c>
      <c r="K1065">
        <v>3</v>
      </c>
      <c r="L1065">
        <v>900</v>
      </c>
      <c r="M1065">
        <v>0</v>
      </c>
      <c r="N1065">
        <v>900</v>
      </c>
      <c r="O1065">
        <v>300</v>
      </c>
    </row>
    <row r="1066" spans="1:15" x14ac:dyDescent="0.3">
      <c r="A1066">
        <v>1065</v>
      </c>
      <c r="B1066" s="1">
        <f>DATE(E1066, LOOKUP(D1066, {"ene","feb","mar","abr","may","jun","jul","ago","sep","oct","nov","dic"}, {1,2,3,4,5,6,7,8,9,10,11,12}), C1066)</f>
        <v>45661</v>
      </c>
      <c r="C1066">
        <v>4</v>
      </c>
      <c r="D1066" t="s">
        <v>14</v>
      </c>
      <c r="E1066">
        <v>2025</v>
      </c>
      <c r="F1066" t="s">
        <v>25</v>
      </c>
      <c r="G1066" t="s">
        <v>26</v>
      </c>
      <c r="H1066" t="s">
        <v>20</v>
      </c>
      <c r="I1066">
        <v>0</v>
      </c>
      <c r="J1066">
        <v>10</v>
      </c>
      <c r="K1066">
        <v>-10</v>
      </c>
      <c r="L1066">
        <v>0</v>
      </c>
      <c r="M1066">
        <v>23000</v>
      </c>
      <c r="N1066">
        <v>-23000</v>
      </c>
      <c r="O1066">
        <v>2300</v>
      </c>
    </row>
    <row r="1067" spans="1:15" x14ac:dyDescent="0.3">
      <c r="A1067">
        <v>1066</v>
      </c>
      <c r="B1067" s="1">
        <f>DATE(E1067, LOOKUP(D1067, {"ene","feb","mar","abr","may","jun","jul","ago","sep","oct","nov","dic"}, {1,2,3,4,5,6,7,8,9,10,11,12}), C1067)</f>
        <v>45661</v>
      </c>
      <c r="C1067">
        <v>4</v>
      </c>
      <c r="D1067" t="s">
        <v>14</v>
      </c>
      <c r="E1067">
        <v>2025</v>
      </c>
      <c r="F1067" t="s">
        <v>25</v>
      </c>
      <c r="G1067" t="s">
        <v>26</v>
      </c>
      <c r="H1067" t="s">
        <v>22</v>
      </c>
      <c r="I1067">
        <v>0</v>
      </c>
      <c r="J1067">
        <v>5</v>
      </c>
      <c r="K1067">
        <v>-5</v>
      </c>
      <c r="L1067">
        <v>0</v>
      </c>
      <c r="M1067">
        <v>2250</v>
      </c>
      <c r="N1067">
        <v>-2250</v>
      </c>
      <c r="O1067">
        <v>450</v>
      </c>
    </row>
    <row r="1068" spans="1:15" x14ac:dyDescent="0.3">
      <c r="A1068">
        <v>1067</v>
      </c>
      <c r="B1068" s="1">
        <f>DATE(E1068, LOOKUP(D1068, {"ene","feb","mar","abr","may","jun","jul","ago","sep","oct","nov","dic"}, {1,2,3,4,5,6,7,8,9,10,11,12}), C1068)</f>
        <v>45661</v>
      </c>
      <c r="C1068">
        <v>4</v>
      </c>
      <c r="D1068" t="s">
        <v>14</v>
      </c>
      <c r="E1068">
        <v>2025</v>
      </c>
      <c r="F1068" t="s">
        <v>25</v>
      </c>
      <c r="G1068" t="s">
        <v>26</v>
      </c>
      <c r="H1068" t="s">
        <v>17</v>
      </c>
      <c r="I1068">
        <v>0</v>
      </c>
      <c r="J1068">
        <v>4</v>
      </c>
      <c r="K1068">
        <v>-4</v>
      </c>
      <c r="L1068">
        <v>0</v>
      </c>
      <c r="M1068">
        <v>3000</v>
      </c>
      <c r="N1068">
        <v>-3000</v>
      </c>
      <c r="O1068">
        <v>750</v>
      </c>
    </row>
    <row r="1069" spans="1:15" x14ac:dyDescent="0.3">
      <c r="A1069">
        <v>1068</v>
      </c>
      <c r="B1069" s="1">
        <f>DATE(E1069, LOOKUP(D1069, {"ene","feb","mar","abr","may","jun","jul","ago","sep","oct","nov","dic"}, {1,2,3,4,5,6,7,8,9,10,11,12}), C1069)</f>
        <v>45661</v>
      </c>
      <c r="C1069">
        <v>4</v>
      </c>
      <c r="D1069" t="s">
        <v>14</v>
      </c>
      <c r="E1069">
        <v>2025</v>
      </c>
      <c r="F1069" t="s">
        <v>25</v>
      </c>
      <c r="G1069" t="s">
        <v>26</v>
      </c>
      <c r="H1069" t="s">
        <v>19</v>
      </c>
      <c r="I1069">
        <v>0</v>
      </c>
      <c r="J1069">
        <v>5</v>
      </c>
      <c r="K1069">
        <v>-5</v>
      </c>
      <c r="L1069">
        <v>0</v>
      </c>
      <c r="M1069">
        <v>7500</v>
      </c>
      <c r="N1069">
        <v>-7500</v>
      </c>
      <c r="O1069">
        <v>1500</v>
      </c>
    </row>
    <row r="1070" spans="1:15" x14ac:dyDescent="0.3">
      <c r="A1070">
        <v>1069</v>
      </c>
      <c r="B1070" s="1">
        <f>DATE(E1070, LOOKUP(D1070, {"ene","feb","mar","abr","may","jun","jul","ago","sep","oct","nov","dic"}, {1,2,3,4,5,6,7,8,9,10,11,12}), C1070)</f>
        <v>45661</v>
      </c>
      <c r="C1070">
        <v>4</v>
      </c>
      <c r="D1070" t="s">
        <v>14</v>
      </c>
      <c r="E1070">
        <v>2025</v>
      </c>
      <c r="F1070" t="s">
        <v>25</v>
      </c>
      <c r="G1070" t="s">
        <v>26</v>
      </c>
      <c r="H1070" t="s">
        <v>21</v>
      </c>
      <c r="I1070">
        <v>0</v>
      </c>
      <c r="J1070">
        <v>17</v>
      </c>
      <c r="K1070">
        <v>-17</v>
      </c>
      <c r="L1070">
        <v>0</v>
      </c>
      <c r="M1070">
        <v>1190</v>
      </c>
      <c r="N1070">
        <v>-1190</v>
      </c>
      <c r="O1070">
        <v>70</v>
      </c>
    </row>
    <row r="1071" spans="1:15" x14ac:dyDescent="0.3">
      <c r="A1071">
        <v>1070</v>
      </c>
      <c r="B1071" s="1">
        <f>DATE(E1071, LOOKUP(D1071, {"ene","feb","mar","abr","may","jun","jul","ago","sep","oct","nov","dic"}, {1,2,3,4,5,6,7,8,9,10,11,12}), C1071)</f>
        <v>45661</v>
      </c>
      <c r="C1071">
        <v>4</v>
      </c>
      <c r="D1071" t="s">
        <v>14</v>
      </c>
      <c r="E1071">
        <v>2025</v>
      </c>
      <c r="F1071" t="s">
        <v>15</v>
      </c>
      <c r="G1071" t="s">
        <v>24</v>
      </c>
      <c r="H1071" t="s">
        <v>18</v>
      </c>
      <c r="I1071">
        <v>13</v>
      </c>
      <c r="J1071">
        <v>0</v>
      </c>
      <c r="K1071">
        <v>13</v>
      </c>
      <c r="L1071">
        <v>15600</v>
      </c>
      <c r="M1071">
        <v>0</v>
      </c>
      <c r="N1071">
        <v>15600</v>
      </c>
      <c r="O1071">
        <v>1200</v>
      </c>
    </row>
    <row r="1072" spans="1:15" x14ac:dyDescent="0.3">
      <c r="A1072">
        <v>1071</v>
      </c>
      <c r="B1072" s="1">
        <f>DATE(E1072, LOOKUP(D1072, {"ene","feb","mar","abr","may","jun","jul","ago","sep","oct","nov","dic"}, {1,2,3,4,5,6,7,8,9,10,11,12}), C1072)</f>
        <v>45661</v>
      </c>
      <c r="C1072">
        <v>4</v>
      </c>
      <c r="D1072" t="s">
        <v>14</v>
      </c>
      <c r="E1072">
        <v>2025</v>
      </c>
      <c r="F1072" t="s">
        <v>25</v>
      </c>
      <c r="G1072" t="s">
        <v>26</v>
      </c>
      <c r="H1072" t="s">
        <v>23</v>
      </c>
      <c r="I1072">
        <v>0</v>
      </c>
      <c r="J1072">
        <v>15</v>
      </c>
      <c r="K1072">
        <v>-15</v>
      </c>
      <c r="L1072">
        <v>0</v>
      </c>
      <c r="M1072">
        <v>6000</v>
      </c>
      <c r="N1072">
        <v>-6000</v>
      </c>
      <c r="O1072">
        <v>400</v>
      </c>
    </row>
    <row r="1073" spans="1:15" x14ac:dyDescent="0.3">
      <c r="A1073">
        <v>1072</v>
      </c>
      <c r="B1073" s="1">
        <f>DATE(E1073, LOOKUP(D1073, {"ene","feb","mar","abr","may","jun","jul","ago","sep","oct","nov","dic"}, {1,2,3,4,5,6,7,8,9,10,11,12}), C1073)</f>
        <v>45661</v>
      </c>
      <c r="C1073">
        <v>4</v>
      </c>
      <c r="D1073" t="s">
        <v>14</v>
      </c>
      <c r="E1073">
        <v>2025</v>
      </c>
      <c r="F1073" t="s">
        <v>15</v>
      </c>
      <c r="G1073" t="s">
        <v>24</v>
      </c>
      <c r="H1073" t="s">
        <v>20</v>
      </c>
      <c r="I1073">
        <v>11</v>
      </c>
      <c r="J1073">
        <v>0</v>
      </c>
      <c r="K1073">
        <v>11</v>
      </c>
      <c r="L1073">
        <v>22000</v>
      </c>
      <c r="M1073">
        <v>0</v>
      </c>
      <c r="N1073">
        <v>22000</v>
      </c>
      <c r="O1073">
        <v>2000</v>
      </c>
    </row>
    <row r="1074" spans="1:15" x14ac:dyDescent="0.3">
      <c r="A1074">
        <v>1073</v>
      </c>
      <c r="B1074" s="1">
        <f>DATE(E1074, LOOKUP(D1074, {"ene","feb","mar","abr","may","jun","jul","ago","sep","oct","nov","dic"}, {1,2,3,4,5,6,7,8,9,10,11,12}), C1074)</f>
        <v>45661</v>
      </c>
      <c r="C1074">
        <v>4</v>
      </c>
      <c r="D1074" t="s">
        <v>14</v>
      </c>
      <c r="E1074">
        <v>2025</v>
      </c>
      <c r="F1074" t="s">
        <v>25</v>
      </c>
      <c r="G1074" t="s">
        <v>26</v>
      </c>
      <c r="H1074" t="s">
        <v>22</v>
      </c>
      <c r="I1074">
        <v>0</v>
      </c>
      <c r="J1074">
        <v>17</v>
      </c>
      <c r="K1074">
        <v>-17</v>
      </c>
      <c r="L1074">
        <v>0</v>
      </c>
      <c r="M1074">
        <v>7650</v>
      </c>
      <c r="N1074">
        <v>-7650</v>
      </c>
      <c r="O1074">
        <v>450</v>
      </c>
    </row>
    <row r="1075" spans="1:15" x14ac:dyDescent="0.3">
      <c r="A1075">
        <v>1074</v>
      </c>
      <c r="B1075" s="1">
        <f>DATE(E1075, LOOKUP(D1075, {"ene","feb","mar","abr","may","jun","jul","ago","sep","oct","nov","dic"}, {1,2,3,4,5,6,7,8,9,10,11,12}), C1075)</f>
        <v>45661</v>
      </c>
      <c r="C1075">
        <v>4</v>
      </c>
      <c r="D1075" t="s">
        <v>14</v>
      </c>
      <c r="E1075">
        <v>2025</v>
      </c>
      <c r="F1075" t="s">
        <v>15</v>
      </c>
      <c r="G1075" t="s">
        <v>24</v>
      </c>
      <c r="H1075" t="s">
        <v>17</v>
      </c>
      <c r="I1075">
        <v>12</v>
      </c>
      <c r="J1075">
        <v>0</v>
      </c>
      <c r="K1075">
        <v>12</v>
      </c>
      <c r="L1075">
        <v>7800</v>
      </c>
      <c r="M1075">
        <v>0</v>
      </c>
      <c r="N1075">
        <v>7800</v>
      </c>
      <c r="O1075">
        <v>650</v>
      </c>
    </row>
    <row r="1076" spans="1:15" x14ac:dyDescent="0.3">
      <c r="A1076">
        <v>1075</v>
      </c>
      <c r="B1076" s="1">
        <f>DATE(E1076, LOOKUP(D1076, {"ene","feb","mar","abr","may","jun","jul","ago","sep","oct","nov","dic"}, {1,2,3,4,5,6,7,8,9,10,11,12}), C1076)</f>
        <v>45661</v>
      </c>
      <c r="C1076">
        <v>4</v>
      </c>
      <c r="D1076" t="s">
        <v>14</v>
      </c>
      <c r="E1076">
        <v>2025</v>
      </c>
      <c r="F1076" t="s">
        <v>25</v>
      </c>
      <c r="G1076" t="s">
        <v>26</v>
      </c>
      <c r="H1076" t="s">
        <v>19</v>
      </c>
      <c r="I1076">
        <v>0</v>
      </c>
      <c r="J1076">
        <v>19</v>
      </c>
      <c r="K1076">
        <v>-19</v>
      </c>
      <c r="L1076">
        <v>0</v>
      </c>
      <c r="M1076">
        <v>28500</v>
      </c>
      <c r="N1076">
        <v>-28500</v>
      </c>
      <c r="O1076">
        <v>1500</v>
      </c>
    </row>
    <row r="1077" spans="1:15" x14ac:dyDescent="0.3">
      <c r="A1077">
        <v>1076</v>
      </c>
      <c r="B1077" s="1">
        <f>DATE(E1077, LOOKUP(D1077, {"ene","feb","mar","abr","may","jun","jul","ago","sep","oct","nov","dic"}, {1,2,3,4,5,6,7,8,9,10,11,12}), C1077)</f>
        <v>45661</v>
      </c>
      <c r="C1077">
        <v>4</v>
      </c>
      <c r="D1077" t="s">
        <v>14</v>
      </c>
      <c r="E1077">
        <v>2025</v>
      </c>
      <c r="F1077" t="s">
        <v>25</v>
      </c>
      <c r="G1077" t="s">
        <v>26</v>
      </c>
      <c r="H1077" t="s">
        <v>21</v>
      </c>
      <c r="I1077">
        <v>0</v>
      </c>
      <c r="J1077">
        <v>1</v>
      </c>
      <c r="K1077">
        <v>-1</v>
      </c>
      <c r="L1077">
        <v>0</v>
      </c>
      <c r="M1077">
        <v>70</v>
      </c>
      <c r="N1077">
        <v>-70</v>
      </c>
      <c r="O1077">
        <v>70</v>
      </c>
    </row>
    <row r="1078" spans="1:15" x14ac:dyDescent="0.3">
      <c r="A1078">
        <v>1077</v>
      </c>
      <c r="B1078" s="1">
        <f>DATE(E1078, LOOKUP(D1078, {"ene","feb","mar","abr","may","jun","jul","ago","sep","oct","nov","dic"}, {1,2,3,4,5,6,7,8,9,10,11,12}), C1078)</f>
        <v>45661</v>
      </c>
      <c r="C1078">
        <v>4</v>
      </c>
      <c r="D1078" t="s">
        <v>14</v>
      </c>
      <c r="E1078">
        <v>2025</v>
      </c>
      <c r="F1078" t="s">
        <v>25</v>
      </c>
      <c r="G1078" t="s">
        <v>26</v>
      </c>
      <c r="H1078" t="s">
        <v>18</v>
      </c>
      <c r="I1078">
        <v>0</v>
      </c>
      <c r="J1078">
        <v>11</v>
      </c>
      <c r="K1078">
        <v>-11</v>
      </c>
      <c r="L1078">
        <v>0</v>
      </c>
      <c r="M1078">
        <v>16500</v>
      </c>
      <c r="N1078">
        <v>-16500</v>
      </c>
      <c r="O1078">
        <v>1500</v>
      </c>
    </row>
    <row r="1079" spans="1:15" x14ac:dyDescent="0.3">
      <c r="A1079">
        <v>1078</v>
      </c>
      <c r="B1079" s="1">
        <f>DATE(E1079, LOOKUP(D1079, {"ene","feb","mar","abr","may","jun","jul","ago","sep","oct","nov","dic"}, {1,2,3,4,5,6,7,8,9,10,11,12}), C1079)</f>
        <v>45661</v>
      </c>
      <c r="C1079">
        <v>4</v>
      </c>
      <c r="D1079" t="s">
        <v>14</v>
      </c>
      <c r="E1079">
        <v>2025</v>
      </c>
      <c r="F1079" t="s">
        <v>25</v>
      </c>
      <c r="G1079" t="s">
        <v>26</v>
      </c>
      <c r="H1079" t="s">
        <v>23</v>
      </c>
      <c r="I1079">
        <v>0</v>
      </c>
      <c r="J1079">
        <v>11</v>
      </c>
      <c r="K1079">
        <v>-11</v>
      </c>
      <c r="L1079">
        <v>0</v>
      </c>
      <c r="M1079">
        <v>4400</v>
      </c>
      <c r="N1079">
        <v>-4400</v>
      </c>
      <c r="O1079">
        <v>400</v>
      </c>
    </row>
    <row r="1080" spans="1:15" x14ac:dyDescent="0.3">
      <c r="A1080">
        <v>1079</v>
      </c>
      <c r="B1080" s="1">
        <f>DATE(E1080, LOOKUP(D1080, {"ene","feb","mar","abr","may","jun","jul","ago","sep","oct","nov","dic"}, {1,2,3,4,5,6,7,8,9,10,11,12}), C1080)</f>
        <v>45661</v>
      </c>
      <c r="C1080">
        <v>4</v>
      </c>
      <c r="D1080" t="s">
        <v>14</v>
      </c>
      <c r="E1080">
        <v>2025</v>
      </c>
      <c r="F1080" t="s">
        <v>25</v>
      </c>
      <c r="G1080" t="s">
        <v>26</v>
      </c>
      <c r="H1080" t="s">
        <v>20</v>
      </c>
      <c r="I1080">
        <v>0</v>
      </c>
      <c r="J1080">
        <v>10</v>
      </c>
      <c r="K1080">
        <v>-10</v>
      </c>
      <c r="L1080">
        <v>0</v>
      </c>
      <c r="M1080">
        <v>23000</v>
      </c>
      <c r="N1080">
        <v>-23000</v>
      </c>
      <c r="O1080">
        <v>2300</v>
      </c>
    </row>
    <row r="1081" spans="1:15" x14ac:dyDescent="0.3">
      <c r="A1081">
        <v>1080</v>
      </c>
      <c r="B1081" s="1">
        <f>DATE(E1081, LOOKUP(D1081, {"ene","feb","mar","abr","may","jun","jul","ago","sep","oct","nov","dic"}, {1,2,3,4,5,6,7,8,9,10,11,12}), C1081)</f>
        <v>45661</v>
      </c>
      <c r="C1081">
        <v>4</v>
      </c>
      <c r="D1081" t="s">
        <v>14</v>
      </c>
      <c r="E1081">
        <v>2025</v>
      </c>
      <c r="F1081" t="s">
        <v>15</v>
      </c>
      <c r="G1081" t="s">
        <v>24</v>
      </c>
      <c r="H1081" t="s">
        <v>22</v>
      </c>
      <c r="I1081">
        <v>3</v>
      </c>
      <c r="J1081">
        <v>0</v>
      </c>
      <c r="K1081">
        <v>3</v>
      </c>
      <c r="L1081">
        <v>1440</v>
      </c>
      <c r="M1081">
        <v>0</v>
      </c>
      <c r="N1081">
        <v>1440</v>
      </c>
      <c r="O1081">
        <v>480</v>
      </c>
    </row>
    <row r="1082" spans="1:15" x14ac:dyDescent="0.3">
      <c r="A1082">
        <v>1081</v>
      </c>
      <c r="B1082" s="1">
        <f>DATE(E1082, LOOKUP(D1082, {"ene","feb","mar","abr","may","jun","jul","ago","sep","oct","nov","dic"}, {1,2,3,4,5,6,7,8,9,10,11,12}), C1082)</f>
        <v>45661</v>
      </c>
      <c r="C1082">
        <v>4</v>
      </c>
      <c r="D1082" t="s">
        <v>14</v>
      </c>
      <c r="E1082">
        <v>2025</v>
      </c>
      <c r="F1082" t="s">
        <v>15</v>
      </c>
      <c r="G1082" t="s">
        <v>24</v>
      </c>
      <c r="H1082" t="s">
        <v>17</v>
      </c>
      <c r="I1082">
        <v>12</v>
      </c>
      <c r="J1082">
        <v>0</v>
      </c>
      <c r="K1082">
        <v>12</v>
      </c>
      <c r="L1082">
        <v>7800</v>
      </c>
      <c r="M1082">
        <v>0</v>
      </c>
      <c r="N1082">
        <v>7800</v>
      </c>
      <c r="O1082">
        <v>650</v>
      </c>
    </row>
    <row r="1083" spans="1:15" x14ac:dyDescent="0.3">
      <c r="A1083">
        <v>1082</v>
      </c>
      <c r="B1083" s="1">
        <f>DATE(E1083, LOOKUP(D1083, {"ene","feb","mar","abr","may","jun","jul","ago","sep","oct","nov","dic"}, {1,2,3,4,5,6,7,8,9,10,11,12}), C1083)</f>
        <v>45661</v>
      </c>
      <c r="C1083">
        <v>4</v>
      </c>
      <c r="D1083" t="s">
        <v>14</v>
      </c>
      <c r="E1083">
        <v>2025</v>
      </c>
      <c r="F1083" t="s">
        <v>15</v>
      </c>
      <c r="G1083" t="s">
        <v>24</v>
      </c>
      <c r="H1083" t="s">
        <v>19</v>
      </c>
      <c r="I1083">
        <v>13</v>
      </c>
      <c r="J1083">
        <v>0</v>
      </c>
      <c r="K1083">
        <v>13</v>
      </c>
      <c r="L1083">
        <v>15600</v>
      </c>
      <c r="M1083">
        <v>0</v>
      </c>
      <c r="N1083">
        <v>15600</v>
      </c>
      <c r="O1083">
        <v>1200</v>
      </c>
    </row>
    <row r="1084" spans="1:15" x14ac:dyDescent="0.3">
      <c r="A1084">
        <v>1083</v>
      </c>
      <c r="B1084" s="1">
        <f>DATE(E1084, LOOKUP(D1084, {"ene","feb","mar","abr","may","jun","jul","ago","sep","oct","nov","dic"}, {1,2,3,4,5,6,7,8,9,10,11,12}), C1084)</f>
        <v>45661</v>
      </c>
      <c r="C1084">
        <v>4</v>
      </c>
      <c r="D1084" t="s">
        <v>14</v>
      </c>
      <c r="E1084">
        <v>2025</v>
      </c>
      <c r="F1084" t="s">
        <v>15</v>
      </c>
      <c r="G1084" t="s">
        <v>24</v>
      </c>
      <c r="H1084" t="s">
        <v>21</v>
      </c>
      <c r="I1084">
        <v>10</v>
      </c>
      <c r="J1084">
        <v>0</v>
      </c>
      <c r="K1084">
        <v>10</v>
      </c>
      <c r="L1084">
        <v>500</v>
      </c>
      <c r="M1084">
        <v>0</v>
      </c>
      <c r="N1084">
        <v>500</v>
      </c>
      <c r="O1084">
        <v>50</v>
      </c>
    </row>
    <row r="1085" spans="1:15" x14ac:dyDescent="0.3">
      <c r="A1085">
        <v>1084</v>
      </c>
      <c r="B1085" s="1">
        <f>DATE(E1085, LOOKUP(D1085, {"ene","feb","mar","abr","may","jun","jul","ago","sep","oct","nov","dic"}, {1,2,3,4,5,6,7,8,9,10,11,12}), C1085)</f>
        <v>45661</v>
      </c>
      <c r="C1085">
        <v>4</v>
      </c>
      <c r="D1085" t="s">
        <v>14</v>
      </c>
      <c r="E1085">
        <v>2025</v>
      </c>
      <c r="F1085" t="s">
        <v>25</v>
      </c>
      <c r="G1085" t="s">
        <v>26</v>
      </c>
      <c r="H1085" t="s">
        <v>18</v>
      </c>
      <c r="I1085">
        <v>0</v>
      </c>
      <c r="J1085">
        <v>13</v>
      </c>
      <c r="K1085">
        <v>-13</v>
      </c>
      <c r="L1085">
        <v>0</v>
      </c>
      <c r="M1085">
        <v>19500</v>
      </c>
      <c r="N1085">
        <v>-19500</v>
      </c>
      <c r="O1085">
        <v>1500</v>
      </c>
    </row>
    <row r="1086" spans="1:15" x14ac:dyDescent="0.3">
      <c r="A1086">
        <v>1085</v>
      </c>
      <c r="B1086" s="1">
        <f>DATE(E1086, LOOKUP(D1086, {"ene","feb","mar","abr","may","jun","jul","ago","sep","oct","nov","dic"}, {1,2,3,4,5,6,7,8,9,10,11,12}), C1086)</f>
        <v>45661</v>
      </c>
      <c r="C1086">
        <v>4</v>
      </c>
      <c r="D1086" t="s">
        <v>14</v>
      </c>
      <c r="E1086">
        <v>2025</v>
      </c>
      <c r="F1086" t="s">
        <v>15</v>
      </c>
      <c r="G1086" t="s">
        <v>24</v>
      </c>
      <c r="H1086" t="s">
        <v>23</v>
      </c>
      <c r="I1086">
        <v>1</v>
      </c>
      <c r="J1086">
        <v>0</v>
      </c>
      <c r="K1086">
        <v>1</v>
      </c>
      <c r="L1086">
        <v>300</v>
      </c>
      <c r="M1086">
        <v>0</v>
      </c>
      <c r="N1086">
        <v>300</v>
      </c>
      <c r="O1086">
        <v>300</v>
      </c>
    </row>
    <row r="1087" spans="1:15" x14ac:dyDescent="0.3">
      <c r="A1087">
        <v>1086</v>
      </c>
      <c r="B1087" s="1">
        <f>DATE(E1087, LOOKUP(D1087, {"ene","feb","mar","abr","may","jun","jul","ago","sep","oct","nov","dic"}, {1,2,3,4,5,6,7,8,9,10,11,12}), C1087)</f>
        <v>45661</v>
      </c>
      <c r="C1087">
        <v>4</v>
      </c>
      <c r="D1087" t="s">
        <v>14</v>
      </c>
      <c r="E1087">
        <v>2025</v>
      </c>
      <c r="F1087" t="s">
        <v>25</v>
      </c>
      <c r="G1087" t="s">
        <v>26</v>
      </c>
      <c r="H1087" t="s">
        <v>20</v>
      </c>
      <c r="I1087">
        <v>0</v>
      </c>
      <c r="J1087">
        <v>5</v>
      </c>
      <c r="K1087">
        <v>-5</v>
      </c>
      <c r="L1087">
        <v>0</v>
      </c>
      <c r="M1087">
        <v>11500</v>
      </c>
      <c r="N1087">
        <v>-11500</v>
      </c>
      <c r="O1087">
        <v>2300</v>
      </c>
    </row>
    <row r="1088" spans="1:15" x14ac:dyDescent="0.3">
      <c r="A1088">
        <v>1087</v>
      </c>
      <c r="B1088" s="1">
        <f>DATE(E1088, LOOKUP(D1088, {"ene","feb","mar","abr","may","jun","jul","ago","sep","oct","nov","dic"}, {1,2,3,4,5,6,7,8,9,10,11,12}), C1088)</f>
        <v>45661</v>
      </c>
      <c r="C1088">
        <v>4</v>
      </c>
      <c r="D1088" t="s">
        <v>14</v>
      </c>
      <c r="E1088">
        <v>2025</v>
      </c>
      <c r="F1088" t="s">
        <v>15</v>
      </c>
      <c r="G1088" t="s">
        <v>24</v>
      </c>
      <c r="H1088" t="s">
        <v>22</v>
      </c>
      <c r="I1088">
        <v>9</v>
      </c>
      <c r="J1088">
        <v>0</v>
      </c>
      <c r="K1088">
        <v>9</v>
      </c>
      <c r="L1088">
        <v>4320</v>
      </c>
      <c r="M1088">
        <v>0</v>
      </c>
      <c r="N1088">
        <v>4320</v>
      </c>
      <c r="O1088">
        <v>480</v>
      </c>
    </row>
    <row r="1089" spans="1:15" x14ac:dyDescent="0.3">
      <c r="A1089">
        <v>1088</v>
      </c>
      <c r="B1089" s="1">
        <f>DATE(E1089, LOOKUP(D1089, {"ene","feb","mar","abr","may","jun","jul","ago","sep","oct","nov","dic"}, {1,2,3,4,5,6,7,8,9,10,11,12}), C1089)</f>
        <v>45661</v>
      </c>
      <c r="C1089">
        <v>4</v>
      </c>
      <c r="D1089" t="s">
        <v>14</v>
      </c>
      <c r="E1089">
        <v>2025</v>
      </c>
      <c r="F1089" t="s">
        <v>15</v>
      </c>
      <c r="G1089" t="s">
        <v>24</v>
      </c>
      <c r="H1089" t="s">
        <v>17</v>
      </c>
      <c r="I1089">
        <v>4</v>
      </c>
      <c r="J1089">
        <v>0</v>
      </c>
      <c r="K1089">
        <v>4</v>
      </c>
      <c r="L1089">
        <v>2600</v>
      </c>
      <c r="M1089">
        <v>0</v>
      </c>
      <c r="N1089">
        <v>2600</v>
      </c>
      <c r="O1089">
        <v>650</v>
      </c>
    </row>
    <row r="1090" spans="1:15" x14ac:dyDescent="0.3">
      <c r="A1090">
        <v>1089</v>
      </c>
      <c r="B1090" s="1">
        <f>DATE(E1090, LOOKUP(D1090, {"ene","feb","mar","abr","may","jun","jul","ago","sep","oct","nov","dic"}, {1,2,3,4,5,6,7,8,9,10,11,12}), C1090)</f>
        <v>45661</v>
      </c>
      <c r="C1090">
        <v>4</v>
      </c>
      <c r="D1090" t="s">
        <v>14</v>
      </c>
      <c r="E1090">
        <v>2025</v>
      </c>
      <c r="F1090" t="s">
        <v>15</v>
      </c>
      <c r="G1090" t="s">
        <v>24</v>
      </c>
      <c r="H1090" t="s">
        <v>19</v>
      </c>
      <c r="I1090">
        <v>8</v>
      </c>
      <c r="J1090">
        <v>0</v>
      </c>
      <c r="K1090">
        <v>8</v>
      </c>
      <c r="L1090">
        <v>9600</v>
      </c>
      <c r="M1090">
        <v>0</v>
      </c>
      <c r="N1090">
        <v>9600</v>
      </c>
      <c r="O1090">
        <v>1200</v>
      </c>
    </row>
    <row r="1091" spans="1:15" x14ac:dyDescent="0.3">
      <c r="A1091">
        <v>1090</v>
      </c>
      <c r="B1091" s="1">
        <f>DATE(E1091, LOOKUP(D1091, {"ene","feb","mar","abr","may","jun","jul","ago","sep","oct","nov","dic"}, {1,2,3,4,5,6,7,8,9,10,11,12}), C1091)</f>
        <v>45661</v>
      </c>
      <c r="C1091">
        <v>4</v>
      </c>
      <c r="D1091" t="s">
        <v>14</v>
      </c>
      <c r="E1091">
        <v>2025</v>
      </c>
      <c r="F1091" t="s">
        <v>25</v>
      </c>
      <c r="G1091" t="s">
        <v>26</v>
      </c>
      <c r="H1091" t="s">
        <v>21</v>
      </c>
      <c r="I1091">
        <v>0</v>
      </c>
      <c r="J1091">
        <v>3</v>
      </c>
      <c r="K1091">
        <v>-3</v>
      </c>
      <c r="L1091">
        <v>0</v>
      </c>
      <c r="M1091">
        <v>210</v>
      </c>
      <c r="N1091">
        <v>-210</v>
      </c>
      <c r="O1091">
        <v>70</v>
      </c>
    </row>
    <row r="1092" spans="1:15" x14ac:dyDescent="0.3">
      <c r="A1092">
        <v>1091</v>
      </c>
      <c r="B1092" s="1">
        <f>DATE(E1092, LOOKUP(D1092, {"ene","feb","mar","abr","may","jun","jul","ago","sep","oct","nov","dic"}, {1,2,3,4,5,6,7,8,9,10,11,12}), C1092)</f>
        <v>45661</v>
      </c>
      <c r="C1092">
        <v>4</v>
      </c>
      <c r="D1092" t="s">
        <v>14</v>
      </c>
      <c r="E1092">
        <v>2025</v>
      </c>
      <c r="F1092" t="s">
        <v>25</v>
      </c>
      <c r="G1092" t="s">
        <v>26</v>
      </c>
      <c r="H1092" t="s">
        <v>18</v>
      </c>
      <c r="I1092">
        <v>0</v>
      </c>
      <c r="J1092">
        <v>3</v>
      </c>
      <c r="K1092">
        <v>-3</v>
      </c>
      <c r="L1092">
        <v>0</v>
      </c>
      <c r="M1092">
        <v>4500</v>
      </c>
      <c r="N1092">
        <v>-4500</v>
      </c>
      <c r="O1092">
        <v>1500</v>
      </c>
    </row>
    <row r="1093" spans="1:15" x14ac:dyDescent="0.3">
      <c r="A1093">
        <v>1092</v>
      </c>
      <c r="B1093" s="1">
        <f>DATE(E1093, LOOKUP(D1093, {"ene","feb","mar","abr","may","jun","jul","ago","sep","oct","nov","dic"}, {1,2,3,4,5,6,7,8,9,10,11,12}), C1093)</f>
        <v>45661</v>
      </c>
      <c r="C1093">
        <v>4</v>
      </c>
      <c r="D1093" t="s">
        <v>14</v>
      </c>
      <c r="E1093">
        <v>2025</v>
      </c>
      <c r="F1093" t="s">
        <v>25</v>
      </c>
      <c r="G1093" t="s">
        <v>26</v>
      </c>
      <c r="H1093" t="s">
        <v>23</v>
      </c>
      <c r="I1093">
        <v>0</v>
      </c>
      <c r="J1093">
        <v>12</v>
      </c>
      <c r="K1093">
        <v>-12</v>
      </c>
      <c r="L1093">
        <v>0</v>
      </c>
      <c r="M1093">
        <v>4800</v>
      </c>
      <c r="N1093">
        <v>-4800</v>
      </c>
      <c r="O1093">
        <v>400</v>
      </c>
    </row>
    <row r="1094" spans="1:15" x14ac:dyDescent="0.3">
      <c r="A1094">
        <v>1093</v>
      </c>
      <c r="B1094" s="1">
        <f>DATE(E1094, LOOKUP(D1094, {"ene","feb","mar","abr","may","jun","jul","ago","sep","oct","nov","dic"}, {1,2,3,4,5,6,7,8,9,10,11,12}), C1094)</f>
        <v>45661</v>
      </c>
      <c r="C1094">
        <v>4</v>
      </c>
      <c r="D1094" t="s">
        <v>14</v>
      </c>
      <c r="E1094">
        <v>2025</v>
      </c>
      <c r="F1094" t="s">
        <v>25</v>
      </c>
      <c r="G1094" t="s">
        <v>26</v>
      </c>
      <c r="H1094" t="s">
        <v>20</v>
      </c>
      <c r="I1094">
        <v>0</v>
      </c>
      <c r="J1094">
        <v>4</v>
      </c>
      <c r="K1094">
        <v>-4</v>
      </c>
      <c r="L1094">
        <v>0</v>
      </c>
      <c r="M1094">
        <v>9200</v>
      </c>
      <c r="N1094">
        <v>-9200</v>
      </c>
      <c r="O1094">
        <v>2300</v>
      </c>
    </row>
    <row r="1095" spans="1:15" x14ac:dyDescent="0.3">
      <c r="A1095">
        <v>1094</v>
      </c>
      <c r="B1095" s="1">
        <f>DATE(E1095, LOOKUP(D1095, {"ene","feb","mar","abr","may","jun","jul","ago","sep","oct","nov","dic"}, {1,2,3,4,5,6,7,8,9,10,11,12}), C1095)</f>
        <v>45661</v>
      </c>
      <c r="C1095">
        <v>4</v>
      </c>
      <c r="D1095" t="s">
        <v>14</v>
      </c>
      <c r="E1095">
        <v>2025</v>
      </c>
      <c r="F1095" t="s">
        <v>25</v>
      </c>
      <c r="G1095" t="s">
        <v>26</v>
      </c>
      <c r="H1095" t="s">
        <v>22</v>
      </c>
      <c r="I1095">
        <v>0</v>
      </c>
      <c r="J1095">
        <v>16</v>
      </c>
      <c r="K1095">
        <v>-16</v>
      </c>
      <c r="L1095">
        <v>0</v>
      </c>
      <c r="M1095">
        <v>7200</v>
      </c>
      <c r="N1095">
        <v>-7200</v>
      </c>
      <c r="O1095">
        <v>450</v>
      </c>
    </row>
    <row r="1096" spans="1:15" x14ac:dyDescent="0.3">
      <c r="A1096">
        <v>1095</v>
      </c>
      <c r="B1096" s="1">
        <f>DATE(E1096, LOOKUP(D1096, {"ene","feb","mar","abr","may","jun","jul","ago","sep","oct","nov","dic"}, {1,2,3,4,5,6,7,8,9,10,11,12}), C1096)</f>
        <v>45661</v>
      </c>
      <c r="C1096">
        <v>4</v>
      </c>
      <c r="D1096" t="s">
        <v>14</v>
      </c>
      <c r="E1096">
        <v>2025</v>
      </c>
      <c r="F1096" t="s">
        <v>15</v>
      </c>
      <c r="G1096" t="s">
        <v>24</v>
      </c>
      <c r="H1096" t="s">
        <v>17</v>
      </c>
      <c r="I1096">
        <v>19</v>
      </c>
      <c r="J1096">
        <v>0</v>
      </c>
      <c r="K1096">
        <v>19</v>
      </c>
      <c r="L1096">
        <v>12350</v>
      </c>
      <c r="M1096">
        <v>0</v>
      </c>
      <c r="N1096">
        <v>12350</v>
      </c>
      <c r="O1096">
        <v>650</v>
      </c>
    </row>
    <row r="1097" spans="1:15" x14ac:dyDescent="0.3">
      <c r="A1097">
        <v>1096</v>
      </c>
      <c r="B1097" s="1">
        <f>DATE(E1097, LOOKUP(D1097, {"ene","feb","mar","abr","may","jun","jul","ago","sep","oct","nov","dic"}, {1,2,3,4,5,6,7,8,9,10,11,12}), C1097)</f>
        <v>45661</v>
      </c>
      <c r="C1097">
        <v>4</v>
      </c>
      <c r="D1097" t="s">
        <v>14</v>
      </c>
      <c r="E1097">
        <v>2025</v>
      </c>
      <c r="F1097" t="s">
        <v>25</v>
      </c>
      <c r="G1097" t="s">
        <v>26</v>
      </c>
      <c r="H1097" t="s">
        <v>19</v>
      </c>
      <c r="I1097">
        <v>0</v>
      </c>
      <c r="J1097">
        <v>11</v>
      </c>
      <c r="K1097">
        <v>-11</v>
      </c>
      <c r="L1097">
        <v>0</v>
      </c>
      <c r="M1097">
        <v>16500</v>
      </c>
      <c r="N1097">
        <v>-16500</v>
      </c>
      <c r="O1097">
        <v>1500</v>
      </c>
    </row>
    <row r="1098" spans="1:15" x14ac:dyDescent="0.3">
      <c r="A1098">
        <v>1097</v>
      </c>
      <c r="B1098" s="1">
        <f>DATE(E1098, LOOKUP(D1098, {"ene","feb","mar","abr","may","jun","jul","ago","sep","oct","nov","dic"}, {1,2,3,4,5,6,7,8,9,10,11,12}), C1098)</f>
        <v>45661</v>
      </c>
      <c r="C1098">
        <v>4</v>
      </c>
      <c r="D1098" t="s">
        <v>14</v>
      </c>
      <c r="E1098">
        <v>2025</v>
      </c>
      <c r="F1098" t="s">
        <v>25</v>
      </c>
      <c r="G1098" t="s">
        <v>26</v>
      </c>
      <c r="H1098" t="s">
        <v>21</v>
      </c>
      <c r="I1098">
        <v>0</v>
      </c>
      <c r="J1098">
        <v>14</v>
      </c>
      <c r="K1098">
        <v>-14</v>
      </c>
      <c r="L1098">
        <v>0</v>
      </c>
      <c r="M1098">
        <v>980</v>
      </c>
      <c r="N1098">
        <v>-980</v>
      </c>
      <c r="O1098">
        <v>70</v>
      </c>
    </row>
    <row r="1099" spans="1:15" x14ac:dyDescent="0.3">
      <c r="A1099">
        <v>1098</v>
      </c>
      <c r="B1099" s="1">
        <f>DATE(E1099, LOOKUP(D1099, {"ene","feb","mar","abr","may","jun","jul","ago","sep","oct","nov","dic"}, {1,2,3,4,5,6,7,8,9,10,11,12}), C1099)</f>
        <v>45661</v>
      </c>
      <c r="C1099">
        <v>4</v>
      </c>
      <c r="D1099" t="s">
        <v>14</v>
      </c>
      <c r="E1099">
        <v>2025</v>
      </c>
      <c r="F1099" t="s">
        <v>25</v>
      </c>
      <c r="G1099" t="s">
        <v>26</v>
      </c>
      <c r="H1099" t="s">
        <v>18</v>
      </c>
      <c r="I1099">
        <v>0</v>
      </c>
      <c r="J1099">
        <v>19</v>
      </c>
      <c r="K1099">
        <v>-19</v>
      </c>
      <c r="L1099">
        <v>0</v>
      </c>
      <c r="M1099">
        <v>28500</v>
      </c>
      <c r="N1099">
        <v>-28500</v>
      </c>
      <c r="O1099">
        <v>1500</v>
      </c>
    </row>
    <row r="1100" spans="1:15" x14ac:dyDescent="0.3">
      <c r="A1100">
        <v>1099</v>
      </c>
      <c r="B1100" s="1">
        <f>DATE(E1100, LOOKUP(D1100, {"ene","feb","mar","abr","may","jun","jul","ago","sep","oct","nov","dic"}, {1,2,3,4,5,6,7,8,9,10,11,12}), C1100)</f>
        <v>45661</v>
      </c>
      <c r="C1100">
        <v>4</v>
      </c>
      <c r="D1100" t="s">
        <v>14</v>
      </c>
      <c r="E1100">
        <v>2025</v>
      </c>
      <c r="F1100" t="s">
        <v>25</v>
      </c>
      <c r="G1100" t="s">
        <v>26</v>
      </c>
      <c r="H1100" t="s">
        <v>23</v>
      </c>
      <c r="I1100">
        <v>0</v>
      </c>
      <c r="J1100">
        <v>17</v>
      </c>
      <c r="K1100">
        <v>-17</v>
      </c>
      <c r="L1100">
        <v>0</v>
      </c>
      <c r="M1100">
        <v>6800</v>
      </c>
      <c r="N1100">
        <v>-6800</v>
      </c>
      <c r="O1100">
        <v>400</v>
      </c>
    </row>
    <row r="1101" spans="1:15" x14ac:dyDescent="0.3">
      <c r="A1101">
        <v>1100</v>
      </c>
      <c r="B1101" s="1">
        <f>DATE(E1101, LOOKUP(D1101, {"ene","feb","mar","abr","may","jun","jul","ago","sep","oct","nov","dic"}, {1,2,3,4,5,6,7,8,9,10,11,12}), C1101)</f>
        <v>45661</v>
      </c>
      <c r="C1101">
        <v>4</v>
      </c>
      <c r="D1101" t="s">
        <v>14</v>
      </c>
      <c r="E1101">
        <v>2025</v>
      </c>
      <c r="F1101" t="s">
        <v>15</v>
      </c>
      <c r="G1101" t="s">
        <v>24</v>
      </c>
      <c r="H1101" t="s">
        <v>20</v>
      </c>
      <c r="I1101">
        <v>2</v>
      </c>
      <c r="J1101">
        <v>0</v>
      </c>
      <c r="K1101">
        <v>2</v>
      </c>
      <c r="L1101">
        <v>4000</v>
      </c>
      <c r="M1101">
        <v>0</v>
      </c>
      <c r="N1101">
        <v>4000</v>
      </c>
      <c r="O1101">
        <v>2000</v>
      </c>
    </row>
    <row r="1102" spans="1:15" x14ac:dyDescent="0.3">
      <c r="A1102">
        <v>1101</v>
      </c>
      <c r="B1102" s="1">
        <f>DATE(E1102, LOOKUP(D1102, {"ene","feb","mar","abr","may","jun","jul","ago","sep","oct","nov","dic"}, {1,2,3,4,5,6,7,8,9,10,11,12}), C1102)</f>
        <v>45661</v>
      </c>
      <c r="C1102">
        <v>4</v>
      </c>
      <c r="D1102" t="s">
        <v>14</v>
      </c>
      <c r="E1102">
        <v>2025</v>
      </c>
      <c r="F1102" t="s">
        <v>15</v>
      </c>
      <c r="G1102" t="s">
        <v>24</v>
      </c>
      <c r="H1102" t="s">
        <v>22</v>
      </c>
      <c r="I1102">
        <v>4</v>
      </c>
      <c r="J1102">
        <v>0</v>
      </c>
      <c r="K1102">
        <v>4</v>
      </c>
      <c r="L1102">
        <v>1920</v>
      </c>
      <c r="M1102">
        <v>0</v>
      </c>
      <c r="N1102">
        <v>1920</v>
      </c>
      <c r="O1102">
        <v>480</v>
      </c>
    </row>
    <row r="1103" spans="1:15" x14ac:dyDescent="0.3">
      <c r="A1103">
        <v>1102</v>
      </c>
      <c r="B1103" s="1">
        <f>DATE(E1103, LOOKUP(D1103, {"ene","feb","mar","abr","may","jun","jul","ago","sep","oct","nov","dic"}, {1,2,3,4,5,6,7,8,9,10,11,12}), C1103)</f>
        <v>45661</v>
      </c>
      <c r="C1103">
        <v>4</v>
      </c>
      <c r="D1103" t="s">
        <v>14</v>
      </c>
      <c r="E1103">
        <v>2025</v>
      </c>
      <c r="F1103" t="s">
        <v>25</v>
      </c>
      <c r="G1103" t="s">
        <v>26</v>
      </c>
      <c r="H1103" t="s">
        <v>17</v>
      </c>
      <c r="I1103">
        <v>0</v>
      </c>
      <c r="J1103">
        <v>11</v>
      </c>
      <c r="K1103">
        <v>-11</v>
      </c>
      <c r="L1103">
        <v>0</v>
      </c>
      <c r="M1103">
        <v>8250</v>
      </c>
      <c r="N1103">
        <v>-8250</v>
      </c>
      <c r="O1103">
        <v>750</v>
      </c>
    </row>
    <row r="1104" spans="1:15" x14ac:dyDescent="0.3">
      <c r="A1104">
        <v>1103</v>
      </c>
      <c r="B1104" s="1">
        <f>DATE(E1104, LOOKUP(D1104, {"ene","feb","mar","abr","may","jun","jul","ago","sep","oct","nov","dic"}, {1,2,3,4,5,6,7,8,9,10,11,12}), C1104)</f>
        <v>45661</v>
      </c>
      <c r="C1104">
        <v>4</v>
      </c>
      <c r="D1104" t="s">
        <v>14</v>
      </c>
      <c r="E1104">
        <v>2025</v>
      </c>
      <c r="F1104" t="s">
        <v>15</v>
      </c>
      <c r="G1104" t="s">
        <v>24</v>
      </c>
      <c r="H1104" t="s">
        <v>19</v>
      </c>
      <c r="I1104">
        <v>9</v>
      </c>
      <c r="J1104">
        <v>0</v>
      </c>
      <c r="K1104">
        <v>9</v>
      </c>
      <c r="L1104">
        <v>10800</v>
      </c>
      <c r="M1104">
        <v>0</v>
      </c>
      <c r="N1104">
        <v>10800</v>
      </c>
      <c r="O1104">
        <v>1200</v>
      </c>
    </row>
    <row r="1105" spans="1:15" x14ac:dyDescent="0.3">
      <c r="A1105">
        <v>1104</v>
      </c>
      <c r="B1105" s="1">
        <f>DATE(E1105, LOOKUP(D1105, {"ene","feb","mar","abr","may","jun","jul","ago","sep","oct","nov","dic"}, {1,2,3,4,5,6,7,8,9,10,11,12}), C1105)</f>
        <v>45661</v>
      </c>
      <c r="C1105">
        <v>4</v>
      </c>
      <c r="D1105" t="s">
        <v>14</v>
      </c>
      <c r="E1105">
        <v>2025</v>
      </c>
      <c r="F1105" t="s">
        <v>25</v>
      </c>
      <c r="G1105" t="s">
        <v>26</v>
      </c>
      <c r="H1105" t="s">
        <v>21</v>
      </c>
      <c r="I1105">
        <v>0</v>
      </c>
      <c r="J1105">
        <v>3</v>
      </c>
      <c r="K1105">
        <v>-3</v>
      </c>
      <c r="L1105">
        <v>0</v>
      </c>
      <c r="M1105">
        <v>210</v>
      </c>
      <c r="N1105">
        <v>-210</v>
      </c>
      <c r="O1105">
        <v>70</v>
      </c>
    </row>
    <row r="1106" spans="1:15" x14ac:dyDescent="0.3">
      <c r="A1106">
        <v>1105</v>
      </c>
      <c r="B1106" s="1">
        <f>DATE(E1106, LOOKUP(D1106, {"ene","feb","mar","abr","may","jun","jul","ago","sep","oct","nov","dic"}, {1,2,3,4,5,6,7,8,9,10,11,12}), C1106)</f>
        <v>45661</v>
      </c>
      <c r="C1106">
        <v>4</v>
      </c>
      <c r="D1106" t="s">
        <v>14</v>
      </c>
      <c r="E1106">
        <v>2025</v>
      </c>
      <c r="F1106" t="s">
        <v>25</v>
      </c>
      <c r="G1106" t="s">
        <v>26</v>
      </c>
      <c r="H1106" t="s">
        <v>18</v>
      </c>
      <c r="I1106">
        <v>0</v>
      </c>
      <c r="J1106">
        <v>2</v>
      </c>
      <c r="K1106">
        <v>-2</v>
      </c>
      <c r="L1106">
        <v>0</v>
      </c>
      <c r="M1106">
        <v>3000</v>
      </c>
      <c r="N1106">
        <v>-3000</v>
      </c>
      <c r="O1106">
        <v>1500</v>
      </c>
    </row>
    <row r="1107" spans="1:15" x14ac:dyDescent="0.3">
      <c r="A1107">
        <v>1106</v>
      </c>
      <c r="B1107" s="1">
        <f>DATE(E1107, LOOKUP(D1107, {"ene","feb","mar","abr","may","jun","jul","ago","sep","oct","nov","dic"}, {1,2,3,4,5,6,7,8,9,10,11,12}), C1107)</f>
        <v>45661</v>
      </c>
      <c r="C1107">
        <v>4</v>
      </c>
      <c r="D1107" t="s">
        <v>14</v>
      </c>
      <c r="E1107">
        <v>2025</v>
      </c>
      <c r="F1107" t="s">
        <v>25</v>
      </c>
      <c r="G1107" t="s">
        <v>26</v>
      </c>
      <c r="H1107" t="s">
        <v>23</v>
      </c>
      <c r="I1107">
        <v>0</v>
      </c>
      <c r="J1107">
        <v>17</v>
      </c>
      <c r="K1107">
        <v>-17</v>
      </c>
      <c r="L1107">
        <v>0</v>
      </c>
      <c r="M1107">
        <v>6800</v>
      </c>
      <c r="N1107">
        <v>-6800</v>
      </c>
      <c r="O1107">
        <v>400</v>
      </c>
    </row>
    <row r="1108" spans="1:15" x14ac:dyDescent="0.3">
      <c r="A1108">
        <v>1107</v>
      </c>
      <c r="B1108" s="1">
        <f>DATE(E1108, LOOKUP(D1108, {"ene","feb","mar","abr","may","jun","jul","ago","sep","oct","nov","dic"}, {1,2,3,4,5,6,7,8,9,10,11,12}), C1108)</f>
        <v>45661</v>
      </c>
      <c r="C1108">
        <v>4</v>
      </c>
      <c r="D1108" t="s">
        <v>14</v>
      </c>
      <c r="E1108">
        <v>2025</v>
      </c>
      <c r="F1108" t="s">
        <v>25</v>
      </c>
      <c r="G1108" t="s">
        <v>26</v>
      </c>
      <c r="H1108" t="s">
        <v>20</v>
      </c>
      <c r="I1108">
        <v>0</v>
      </c>
      <c r="J1108">
        <v>18</v>
      </c>
      <c r="K1108">
        <v>-18</v>
      </c>
      <c r="L1108">
        <v>0</v>
      </c>
      <c r="M1108">
        <v>41400</v>
      </c>
      <c r="N1108">
        <v>-41400</v>
      </c>
      <c r="O1108">
        <v>2300</v>
      </c>
    </row>
    <row r="1109" spans="1:15" x14ac:dyDescent="0.3">
      <c r="A1109">
        <v>1108</v>
      </c>
      <c r="B1109" s="1">
        <f>DATE(E1109, LOOKUP(D1109, {"ene","feb","mar","abr","may","jun","jul","ago","sep","oct","nov","dic"}, {1,2,3,4,5,6,7,8,9,10,11,12}), C1109)</f>
        <v>45661</v>
      </c>
      <c r="C1109">
        <v>4</v>
      </c>
      <c r="D1109" t="s">
        <v>14</v>
      </c>
      <c r="E1109">
        <v>2025</v>
      </c>
      <c r="F1109" t="s">
        <v>15</v>
      </c>
      <c r="G1109" t="s">
        <v>24</v>
      </c>
      <c r="H1109" t="s">
        <v>22</v>
      </c>
      <c r="I1109">
        <v>3</v>
      </c>
      <c r="J1109">
        <v>0</v>
      </c>
      <c r="K1109">
        <v>3</v>
      </c>
      <c r="L1109">
        <v>1440</v>
      </c>
      <c r="M1109">
        <v>0</v>
      </c>
      <c r="N1109">
        <v>1440</v>
      </c>
      <c r="O1109">
        <v>480</v>
      </c>
    </row>
    <row r="1110" spans="1:15" x14ac:dyDescent="0.3">
      <c r="A1110">
        <v>1109</v>
      </c>
      <c r="B1110" s="1">
        <f>DATE(E1110, LOOKUP(D1110, {"ene","feb","mar","abr","may","jun","jul","ago","sep","oct","nov","dic"}, {1,2,3,4,5,6,7,8,9,10,11,12}), C1110)</f>
        <v>45661</v>
      </c>
      <c r="C1110">
        <v>4</v>
      </c>
      <c r="D1110" t="s">
        <v>14</v>
      </c>
      <c r="E1110">
        <v>2025</v>
      </c>
      <c r="F1110" t="s">
        <v>15</v>
      </c>
      <c r="G1110" t="s">
        <v>24</v>
      </c>
      <c r="H1110" t="s">
        <v>17</v>
      </c>
      <c r="I1110">
        <v>2</v>
      </c>
      <c r="J1110">
        <v>0</v>
      </c>
      <c r="K1110">
        <v>2</v>
      </c>
      <c r="L1110">
        <v>1300</v>
      </c>
      <c r="M1110">
        <v>0</v>
      </c>
      <c r="N1110">
        <v>1300</v>
      </c>
      <c r="O1110">
        <v>650</v>
      </c>
    </row>
    <row r="1111" spans="1:15" x14ac:dyDescent="0.3">
      <c r="A1111">
        <v>1110</v>
      </c>
      <c r="B1111" s="1">
        <f>DATE(E1111, LOOKUP(D1111, {"ene","feb","mar","abr","may","jun","jul","ago","sep","oct","nov","dic"}, {1,2,3,4,5,6,7,8,9,10,11,12}), C1111)</f>
        <v>45661</v>
      </c>
      <c r="C1111">
        <v>4</v>
      </c>
      <c r="D1111" t="s">
        <v>14</v>
      </c>
      <c r="E1111">
        <v>2025</v>
      </c>
      <c r="F1111" t="s">
        <v>25</v>
      </c>
      <c r="G1111" t="s">
        <v>26</v>
      </c>
      <c r="H1111" t="s">
        <v>19</v>
      </c>
      <c r="I1111">
        <v>0</v>
      </c>
      <c r="J1111">
        <v>20</v>
      </c>
      <c r="K1111">
        <v>-20</v>
      </c>
      <c r="L1111">
        <v>0</v>
      </c>
      <c r="M1111">
        <v>30000</v>
      </c>
      <c r="N1111">
        <v>-30000</v>
      </c>
      <c r="O1111">
        <v>1500</v>
      </c>
    </row>
    <row r="1112" spans="1:15" x14ac:dyDescent="0.3">
      <c r="A1112">
        <v>1111</v>
      </c>
      <c r="B1112" s="1">
        <f>DATE(E1112, LOOKUP(D1112, {"ene","feb","mar","abr","may","jun","jul","ago","sep","oct","nov","dic"}, {1,2,3,4,5,6,7,8,9,10,11,12}), C1112)</f>
        <v>45661</v>
      </c>
      <c r="C1112">
        <v>4</v>
      </c>
      <c r="D1112" t="s">
        <v>14</v>
      </c>
      <c r="E1112">
        <v>2025</v>
      </c>
      <c r="F1112" t="s">
        <v>15</v>
      </c>
      <c r="G1112" t="s">
        <v>24</v>
      </c>
      <c r="H1112" t="s">
        <v>21</v>
      </c>
      <c r="I1112">
        <v>3</v>
      </c>
      <c r="J1112">
        <v>0</v>
      </c>
      <c r="K1112">
        <v>3</v>
      </c>
      <c r="L1112">
        <v>150</v>
      </c>
      <c r="M1112">
        <v>0</v>
      </c>
      <c r="N1112">
        <v>150</v>
      </c>
      <c r="O1112">
        <v>50</v>
      </c>
    </row>
    <row r="1113" spans="1:15" x14ac:dyDescent="0.3">
      <c r="A1113">
        <v>1112</v>
      </c>
      <c r="B1113" s="1">
        <f>DATE(E1113, LOOKUP(D1113, {"ene","feb","mar","abr","may","jun","jul","ago","sep","oct","nov","dic"}, {1,2,3,4,5,6,7,8,9,10,11,12}), C1113)</f>
        <v>45661</v>
      </c>
      <c r="C1113">
        <v>4</v>
      </c>
      <c r="D1113" t="s">
        <v>14</v>
      </c>
      <c r="E1113">
        <v>2025</v>
      </c>
      <c r="F1113" t="s">
        <v>15</v>
      </c>
      <c r="G1113" t="s">
        <v>24</v>
      </c>
      <c r="H1113" t="s">
        <v>18</v>
      </c>
      <c r="I1113">
        <v>10</v>
      </c>
      <c r="J1113">
        <v>0</v>
      </c>
      <c r="K1113">
        <v>10</v>
      </c>
      <c r="L1113">
        <v>12000</v>
      </c>
      <c r="M1113">
        <v>0</v>
      </c>
      <c r="N1113">
        <v>12000</v>
      </c>
      <c r="O1113">
        <v>1200</v>
      </c>
    </row>
    <row r="1114" spans="1:15" x14ac:dyDescent="0.3">
      <c r="A1114">
        <v>1113</v>
      </c>
      <c r="B1114" s="1">
        <f>DATE(E1114, LOOKUP(D1114, {"ene","feb","mar","abr","may","jun","jul","ago","sep","oct","nov","dic"}, {1,2,3,4,5,6,7,8,9,10,11,12}), C1114)</f>
        <v>45661</v>
      </c>
      <c r="C1114">
        <v>4</v>
      </c>
      <c r="D1114" t="s">
        <v>14</v>
      </c>
      <c r="E1114">
        <v>2025</v>
      </c>
      <c r="F1114" t="s">
        <v>25</v>
      </c>
      <c r="G1114" t="s">
        <v>26</v>
      </c>
      <c r="H1114" t="s">
        <v>23</v>
      </c>
      <c r="I1114">
        <v>0</v>
      </c>
      <c r="J1114">
        <v>12</v>
      </c>
      <c r="K1114">
        <v>-12</v>
      </c>
      <c r="L1114">
        <v>0</v>
      </c>
      <c r="M1114">
        <v>4800</v>
      </c>
      <c r="N1114">
        <v>-4800</v>
      </c>
      <c r="O1114">
        <v>400</v>
      </c>
    </row>
    <row r="1115" spans="1:15" x14ac:dyDescent="0.3">
      <c r="A1115">
        <v>1114</v>
      </c>
      <c r="B1115" s="1">
        <f>DATE(E1115, LOOKUP(D1115, {"ene","feb","mar","abr","may","jun","jul","ago","sep","oct","nov","dic"}, {1,2,3,4,5,6,7,8,9,10,11,12}), C1115)</f>
        <v>45661</v>
      </c>
      <c r="C1115">
        <v>4</v>
      </c>
      <c r="D1115" t="s">
        <v>14</v>
      </c>
      <c r="E1115">
        <v>2025</v>
      </c>
      <c r="F1115" t="s">
        <v>15</v>
      </c>
      <c r="G1115" t="s">
        <v>24</v>
      </c>
      <c r="H1115" t="s">
        <v>20</v>
      </c>
      <c r="I1115">
        <v>3</v>
      </c>
      <c r="J1115">
        <v>0</v>
      </c>
      <c r="K1115">
        <v>3</v>
      </c>
      <c r="L1115">
        <v>6000</v>
      </c>
      <c r="M1115">
        <v>0</v>
      </c>
      <c r="N1115">
        <v>6000</v>
      </c>
      <c r="O1115">
        <v>2000</v>
      </c>
    </row>
    <row r="1116" spans="1:15" x14ac:dyDescent="0.3">
      <c r="A1116">
        <v>1115</v>
      </c>
      <c r="B1116" s="1">
        <f>DATE(E1116, LOOKUP(D1116, {"ene","feb","mar","abr","may","jun","jul","ago","sep","oct","nov","dic"}, {1,2,3,4,5,6,7,8,9,10,11,12}), C1116)</f>
        <v>45661</v>
      </c>
      <c r="C1116">
        <v>4</v>
      </c>
      <c r="D1116" t="s">
        <v>14</v>
      </c>
      <c r="E1116">
        <v>2025</v>
      </c>
      <c r="F1116" t="s">
        <v>25</v>
      </c>
      <c r="G1116" t="s">
        <v>26</v>
      </c>
      <c r="H1116" t="s">
        <v>22</v>
      </c>
      <c r="I1116">
        <v>0</v>
      </c>
      <c r="J1116">
        <v>17</v>
      </c>
      <c r="K1116">
        <v>-17</v>
      </c>
      <c r="L1116">
        <v>0</v>
      </c>
      <c r="M1116">
        <v>7650</v>
      </c>
      <c r="N1116">
        <v>-7650</v>
      </c>
      <c r="O1116">
        <v>450</v>
      </c>
    </row>
    <row r="1117" spans="1:15" x14ac:dyDescent="0.3">
      <c r="A1117">
        <v>1116</v>
      </c>
      <c r="B1117" s="1">
        <f>DATE(E1117, LOOKUP(D1117, {"ene","feb","mar","abr","may","jun","jul","ago","sep","oct","nov","dic"}, {1,2,3,4,5,6,7,8,9,10,11,12}), C1117)</f>
        <v>45661</v>
      </c>
      <c r="C1117">
        <v>4</v>
      </c>
      <c r="D1117" t="s">
        <v>14</v>
      </c>
      <c r="E1117">
        <v>2025</v>
      </c>
      <c r="F1117" t="s">
        <v>15</v>
      </c>
      <c r="G1117" t="s">
        <v>24</v>
      </c>
      <c r="H1117" t="s">
        <v>17</v>
      </c>
      <c r="I1117">
        <v>1</v>
      </c>
      <c r="J1117">
        <v>0</v>
      </c>
      <c r="K1117">
        <v>1</v>
      </c>
      <c r="L1117">
        <v>650</v>
      </c>
      <c r="M1117">
        <v>0</v>
      </c>
      <c r="N1117">
        <v>650</v>
      </c>
      <c r="O1117">
        <v>650</v>
      </c>
    </row>
    <row r="1118" spans="1:15" x14ac:dyDescent="0.3">
      <c r="A1118">
        <v>1117</v>
      </c>
      <c r="B1118" s="1">
        <f>DATE(E1118, LOOKUP(D1118, {"ene","feb","mar","abr","may","jun","jul","ago","sep","oct","nov","dic"}, {1,2,3,4,5,6,7,8,9,10,11,12}), C1118)</f>
        <v>45661</v>
      </c>
      <c r="C1118">
        <v>4</v>
      </c>
      <c r="D1118" t="s">
        <v>14</v>
      </c>
      <c r="E1118">
        <v>2025</v>
      </c>
      <c r="F1118" t="s">
        <v>15</v>
      </c>
      <c r="G1118" t="s">
        <v>24</v>
      </c>
      <c r="H1118" t="s">
        <v>19</v>
      </c>
      <c r="I1118">
        <v>3</v>
      </c>
      <c r="J1118">
        <v>0</v>
      </c>
      <c r="K1118">
        <v>3</v>
      </c>
      <c r="L1118">
        <v>3600</v>
      </c>
      <c r="M1118">
        <v>0</v>
      </c>
      <c r="N1118">
        <v>3600</v>
      </c>
      <c r="O1118">
        <v>1200</v>
      </c>
    </row>
    <row r="1119" spans="1:15" x14ac:dyDescent="0.3">
      <c r="A1119">
        <v>1118</v>
      </c>
      <c r="B1119" s="1">
        <f>DATE(E1119, LOOKUP(D1119, {"ene","feb","mar","abr","may","jun","jul","ago","sep","oct","nov","dic"}, {1,2,3,4,5,6,7,8,9,10,11,12}), C1119)</f>
        <v>45661</v>
      </c>
      <c r="C1119">
        <v>4</v>
      </c>
      <c r="D1119" t="s">
        <v>14</v>
      </c>
      <c r="E1119">
        <v>2025</v>
      </c>
      <c r="F1119" t="s">
        <v>15</v>
      </c>
      <c r="G1119" t="s">
        <v>24</v>
      </c>
      <c r="H1119" t="s">
        <v>21</v>
      </c>
      <c r="I1119">
        <v>20</v>
      </c>
      <c r="J1119">
        <v>0</v>
      </c>
      <c r="K1119">
        <v>20</v>
      </c>
      <c r="L1119">
        <v>1000</v>
      </c>
      <c r="M1119">
        <v>0</v>
      </c>
      <c r="N1119">
        <v>1000</v>
      </c>
      <c r="O1119">
        <v>50</v>
      </c>
    </row>
    <row r="1120" spans="1:15" x14ac:dyDescent="0.3">
      <c r="A1120">
        <v>1119</v>
      </c>
      <c r="B1120" s="1">
        <f>DATE(E1120, LOOKUP(D1120, {"ene","feb","mar","abr","may","jun","jul","ago","sep","oct","nov","dic"}, {1,2,3,4,5,6,7,8,9,10,11,12}), C1120)</f>
        <v>45661</v>
      </c>
      <c r="C1120">
        <v>4</v>
      </c>
      <c r="D1120" t="s">
        <v>14</v>
      </c>
      <c r="E1120">
        <v>2025</v>
      </c>
      <c r="F1120" t="s">
        <v>15</v>
      </c>
      <c r="G1120" t="s">
        <v>24</v>
      </c>
      <c r="H1120" t="s">
        <v>18</v>
      </c>
      <c r="I1120">
        <v>11</v>
      </c>
      <c r="J1120">
        <v>0</v>
      </c>
      <c r="K1120">
        <v>11</v>
      </c>
      <c r="L1120">
        <v>13200</v>
      </c>
      <c r="M1120">
        <v>0</v>
      </c>
      <c r="N1120">
        <v>13200</v>
      </c>
      <c r="O1120">
        <v>1200</v>
      </c>
    </row>
    <row r="1121" spans="1:15" x14ac:dyDescent="0.3">
      <c r="A1121">
        <v>1120</v>
      </c>
      <c r="B1121" s="1">
        <f>DATE(E1121, LOOKUP(D1121, {"ene","feb","mar","abr","may","jun","jul","ago","sep","oct","nov","dic"}, {1,2,3,4,5,6,7,8,9,10,11,12}), C1121)</f>
        <v>45661</v>
      </c>
      <c r="C1121">
        <v>4</v>
      </c>
      <c r="D1121" t="s">
        <v>14</v>
      </c>
      <c r="E1121">
        <v>2025</v>
      </c>
      <c r="F1121" t="s">
        <v>15</v>
      </c>
      <c r="G1121" t="s">
        <v>24</v>
      </c>
      <c r="H1121" t="s">
        <v>23</v>
      </c>
      <c r="I1121">
        <v>15</v>
      </c>
      <c r="J1121">
        <v>0</v>
      </c>
      <c r="K1121">
        <v>15</v>
      </c>
      <c r="L1121">
        <v>4500</v>
      </c>
      <c r="M1121">
        <v>0</v>
      </c>
      <c r="N1121">
        <v>4500</v>
      </c>
      <c r="O1121">
        <v>300</v>
      </c>
    </row>
    <row r="1122" spans="1:15" x14ac:dyDescent="0.3">
      <c r="A1122">
        <v>1121</v>
      </c>
      <c r="B1122" s="1">
        <f>DATE(E1122, LOOKUP(D1122, {"ene","feb","mar","abr","may","jun","jul","ago","sep","oct","nov","dic"}, {1,2,3,4,5,6,7,8,9,10,11,12}), C1122)</f>
        <v>45661</v>
      </c>
      <c r="C1122">
        <v>4</v>
      </c>
      <c r="D1122" t="s">
        <v>14</v>
      </c>
      <c r="E1122">
        <v>2025</v>
      </c>
      <c r="F1122" t="s">
        <v>15</v>
      </c>
      <c r="G1122" t="s">
        <v>24</v>
      </c>
      <c r="H1122" t="s">
        <v>20</v>
      </c>
      <c r="I1122">
        <v>2</v>
      </c>
      <c r="J1122">
        <v>0</v>
      </c>
      <c r="K1122">
        <v>2</v>
      </c>
      <c r="L1122">
        <v>4000</v>
      </c>
      <c r="M1122">
        <v>0</v>
      </c>
      <c r="N1122">
        <v>4000</v>
      </c>
      <c r="O1122">
        <v>2000</v>
      </c>
    </row>
    <row r="1123" spans="1:15" x14ac:dyDescent="0.3">
      <c r="A1123">
        <v>1122</v>
      </c>
      <c r="B1123" s="1">
        <f>DATE(E1123, LOOKUP(D1123, {"ene","feb","mar","abr","may","jun","jul","ago","sep","oct","nov","dic"}, {1,2,3,4,5,6,7,8,9,10,11,12}), C1123)</f>
        <v>45661</v>
      </c>
      <c r="C1123">
        <v>4</v>
      </c>
      <c r="D1123" t="s">
        <v>14</v>
      </c>
      <c r="E1123">
        <v>2025</v>
      </c>
      <c r="F1123" t="s">
        <v>15</v>
      </c>
      <c r="G1123" t="s">
        <v>24</v>
      </c>
      <c r="H1123" t="s">
        <v>22</v>
      </c>
      <c r="I1123">
        <v>16</v>
      </c>
      <c r="J1123">
        <v>0</v>
      </c>
      <c r="K1123">
        <v>16</v>
      </c>
      <c r="L1123">
        <v>7680</v>
      </c>
      <c r="M1123">
        <v>0</v>
      </c>
      <c r="N1123">
        <v>7680</v>
      </c>
      <c r="O1123">
        <v>480</v>
      </c>
    </row>
    <row r="1124" spans="1:15" x14ac:dyDescent="0.3">
      <c r="A1124">
        <v>1123</v>
      </c>
      <c r="B1124" s="1">
        <f>DATE(E1124, LOOKUP(D1124, {"ene","feb","mar","abr","may","jun","jul","ago","sep","oct","nov","dic"}, {1,2,3,4,5,6,7,8,9,10,11,12}), C1124)</f>
        <v>45661</v>
      </c>
      <c r="C1124">
        <v>4</v>
      </c>
      <c r="D1124" t="s">
        <v>14</v>
      </c>
      <c r="E1124">
        <v>2025</v>
      </c>
      <c r="F1124" t="s">
        <v>25</v>
      </c>
      <c r="G1124" t="s">
        <v>26</v>
      </c>
      <c r="H1124" t="s">
        <v>17</v>
      </c>
      <c r="I1124">
        <v>0</v>
      </c>
      <c r="J1124">
        <v>11</v>
      </c>
      <c r="K1124">
        <v>-11</v>
      </c>
      <c r="L1124">
        <v>0</v>
      </c>
      <c r="M1124">
        <v>8250</v>
      </c>
      <c r="N1124">
        <v>-8250</v>
      </c>
      <c r="O1124">
        <v>750</v>
      </c>
    </row>
    <row r="1125" spans="1:15" x14ac:dyDescent="0.3">
      <c r="A1125">
        <v>1124</v>
      </c>
      <c r="B1125" s="1">
        <f>DATE(E1125, LOOKUP(D1125, {"ene","feb","mar","abr","may","jun","jul","ago","sep","oct","nov","dic"}, {1,2,3,4,5,6,7,8,9,10,11,12}), C1125)</f>
        <v>45661</v>
      </c>
      <c r="C1125">
        <v>4</v>
      </c>
      <c r="D1125" t="s">
        <v>14</v>
      </c>
      <c r="E1125">
        <v>2025</v>
      </c>
      <c r="F1125" t="s">
        <v>15</v>
      </c>
      <c r="G1125" t="s">
        <v>24</v>
      </c>
      <c r="H1125" t="s">
        <v>19</v>
      </c>
      <c r="I1125">
        <v>3</v>
      </c>
      <c r="J1125">
        <v>0</v>
      </c>
      <c r="K1125">
        <v>3</v>
      </c>
      <c r="L1125">
        <v>3600</v>
      </c>
      <c r="M1125">
        <v>0</v>
      </c>
      <c r="N1125">
        <v>3600</v>
      </c>
      <c r="O1125">
        <v>1200</v>
      </c>
    </row>
    <row r="1126" spans="1:15" x14ac:dyDescent="0.3">
      <c r="A1126">
        <v>1125</v>
      </c>
      <c r="B1126" s="1">
        <f>DATE(E1126, LOOKUP(D1126, {"ene","feb","mar","abr","may","jun","jul","ago","sep","oct","nov","dic"}, {1,2,3,4,5,6,7,8,9,10,11,12}), C1126)</f>
        <v>45661</v>
      </c>
      <c r="C1126">
        <v>4</v>
      </c>
      <c r="D1126" t="s">
        <v>14</v>
      </c>
      <c r="E1126">
        <v>2025</v>
      </c>
      <c r="F1126" t="s">
        <v>25</v>
      </c>
      <c r="G1126" t="s">
        <v>26</v>
      </c>
      <c r="H1126" t="s">
        <v>21</v>
      </c>
      <c r="I1126">
        <v>0</v>
      </c>
      <c r="J1126">
        <v>11</v>
      </c>
      <c r="K1126">
        <v>-11</v>
      </c>
      <c r="L1126">
        <v>0</v>
      </c>
      <c r="M1126">
        <v>770</v>
      </c>
      <c r="N1126">
        <v>-770</v>
      </c>
      <c r="O1126">
        <v>70</v>
      </c>
    </row>
    <row r="1127" spans="1:15" x14ac:dyDescent="0.3">
      <c r="A1127">
        <v>1126</v>
      </c>
      <c r="B1127" s="1">
        <f>DATE(E1127, LOOKUP(D1127, {"ene","feb","mar","abr","may","jun","jul","ago","sep","oct","nov","dic"}, {1,2,3,4,5,6,7,8,9,10,11,12}), C1127)</f>
        <v>45661</v>
      </c>
      <c r="C1127">
        <v>4</v>
      </c>
      <c r="D1127" t="s">
        <v>14</v>
      </c>
      <c r="E1127">
        <v>2025</v>
      </c>
      <c r="F1127" t="s">
        <v>25</v>
      </c>
      <c r="G1127" t="s">
        <v>26</v>
      </c>
      <c r="H1127" t="s">
        <v>18</v>
      </c>
      <c r="I1127">
        <v>0</v>
      </c>
      <c r="J1127">
        <v>12</v>
      </c>
      <c r="K1127">
        <v>-12</v>
      </c>
      <c r="L1127">
        <v>0</v>
      </c>
      <c r="M1127">
        <v>18000</v>
      </c>
      <c r="N1127">
        <v>-18000</v>
      </c>
      <c r="O1127">
        <v>1500</v>
      </c>
    </row>
    <row r="1128" spans="1:15" x14ac:dyDescent="0.3">
      <c r="A1128">
        <v>1127</v>
      </c>
      <c r="B1128" s="1">
        <f>DATE(E1128, LOOKUP(D1128, {"ene","feb","mar","abr","may","jun","jul","ago","sep","oct","nov","dic"}, {1,2,3,4,5,6,7,8,9,10,11,12}), C1128)</f>
        <v>45661</v>
      </c>
      <c r="C1128">
        <v>4</v>
      </c>
      <c r="D1128" t="s">
        <v>14</v>
      </c>
      <c r="E1128">
        <v>2025</v>
      </c>
      <c r="F1128" t="s">
        <v>15</v>
      </c>
      <c r="G1128" t="s">
        <v>24</v>
      </c>
      <c r="H1128" t="s">
        <v>23</v>
      </c>
      <c r="I1128">
        <v>3</v>
      </c>
      <c r="J1128">
        <v>0</v>
      </c>
      <c r="K1128">
        <v>3</v>
      </c>
      <c r="L1128">
        <v>900</v>
      </c>
      <c r="M1128">
        <v>0</v>
      </c>
      <c r="N1128">
        <v>900</v>
      </c>
      <c r="O1128">
        <v>300</v>
      </c>
    </row>
    <row r="1129" spans="1:15" x14ac:dyDescent="0.3">
      <c r="A1129">
        <v>1128</v>
      </c>
      <c r="B1129" s="1">
        <f>DATE(E1129, LOOKUP(D1129, {"ene","feb","mar","abr","may","jun","jul","ago","sep","oct","nov","dic"}, {1,2,3,4,5,6,7,8,9,10,11,12}), C1129)</f>
        <v>45661</v>
      </c>
      <c r="C1129">
        <v>4</v>
      </c>
      <c r="D1129" t="s">
        <v>14</v>
      </c>
      <c r="E1129">
        <v>2025</v>
      </c>
      <c r="F1129" t="s">
        <v>15</v>
      </c>
      <c r="G1129" t="s">
        <v>24</v>
      </c>
      <c r="H1129" t="s">
        <v>20</v>
      </c>
      <c r="I1129">
        <v>18</v>
      </c>
      <c r="J1129">
        <v>0</v>
      </c>
      <c r="K1129">
        <v>18</v>
      </c>
      <c r="L1129">
        <v>36000</v>
      </c>
      <c r="M1129">
        <v>0</v>
      </c>
      <c r="N1129">
        <v>36000</v>
      </c>
      <c r="O1129">
        <v>2000</v>
      </c>
    </row>
    <row r="1130" spans="1:15" x14ac:dyDescent="0.3">
      <c r="A1130">
        <v>1129</v>
      </c>
      <c r="B1130" s="1">
        <f>DATE(E1130, LOOKUP(D1130, {"ene","feb","mar","abr","may","jun","jul","ago","sep","oct","nov","dic"}, {1,2,3,4,5,6,7,8,9,10,11,12}), C1130)</f>
        <v>45661</v>
      </c>
      <c r="C1130">
        <v>4</v>
      </c>
      <c r="D1130" t="s">
        <v>14</v>
      </c>
      <c r="E1130">
        <v>2025</v>
      </c>
      <c r="F1130" t="s">
        <v>25</v>
      </c>
      <c r="G1130" t="s">
        <v>26</v>
      </c>
      <c r="H1130" t="s">
        <v>22</v>
      </c>
      <c r="I1130">
        <v>0</v>
      </c>
      <c r="J1130">
        <v>13</v>
      </c>
      <c r="K1130">
        <v>-13</v>
      </c>
      <c r="L1130">
        <v>0</v>
      </c>
      <c r="M1130">
        <v>5850</v>
      </c>
      <c r="N1130">
        <v>-5850</v>
      </c>
      <c r="O1130">
        <v>450</v>
      </c>
    </row>
    <row r="1131" spans="1:15" x14ac:dyDescent="0.3">
      <c r="A1131">
        <v>1130</v>
      </c>
      <c r="B1131" s="1">
        <f>DATE(E1131, LOOKUP(D1131, {"ene","feb","mar","abr","may","jun","jul","ago","sep","oct","nov","dic"}, {1,2,3,4,5,6,7,8,9,10,11,12}), C1131)</f>
        <v>45661</v>
      </c>
      <c r="C1131">
        <v>4</v>
      </c>
      <c r="D1131" t="s">
        <v>14</v>
      </c>
      <c r="E1131">
        <v>2025</v>
      </c>
      <c r="F1131" t="s">
        <v>25</v>
      </c>
      <c r="G1131" t="s">
        <v>26</v>
      </c>
      <c r="H1131" t="s">
        <v>17</v>
      </c>
      <c r="I1131">
        <v>0</v>
      </c>
      <c r="J1131">
        <v>13</v>
      </c>
      <c r="K1131">
        <v>-13</v>
      </c>
      <c r="L1131">
        <v>0</v>
      </c>
      <c r="M1131">
        <v>9750</v>
      </c>
      <c r="N1131">
        <v>-9750</v>
      </c>
      <c r="O1131">
        <v>750</v>
      </c>
    </row>
    <row r="1132" spans="1:15" x14ac:dyDescent="0.3">
      <c r="A1132">
        <v>1131</v>
      </c>
      <c r="B1132" s="1">
        <f>DATE(E1132, LOOKUP(D1132, {"ene","feb","mar","abr","may","jun","jul","ago","sep","oct","nov","dic"}, {1,2,3,4,5,6,7,8,9,10,11,12}), C1132)</f>
        <v>45661</v>
      </c>
      <c r="C1132">
        <v>4</v>
      </c>
      <c r="D1132" t="s">
        <v>14</v>
      </c>
      <c r="E1132">
        <v>2025</v>
      </c>
      <c r="F1132" t="s">
        <v>15</v>
      </c>
      <c r="G1132" t="s">
        <v>24</v>
      </c>
      <c r="H1132" t="s">
        <v>19</v>
      </c>
      <c r="I1132">
        <v>16</v>
      </c>
      <c r="J1132">
        <v>0</v>
      </c>
      <c r="K1132">
        <v>16</v>
      </c>
      <c r="L1132">
        <v>19200</v>
      </c>
      <c r="M1132">
        <v>0</v>
      </c>
      <c r="N1132">
        <v>19200</v>
      </c>
      <c r="O1132">
        <v>1200</v>
      </c>
    </row>
    <row r="1133" spans="1:15" x14ac:dyDescent="0.3">
      <c r="A1133">
        <v>1132</v>
      </c>
      <c r="B1133" s="1">
        <f>DATE(E1133, LOOKUP(D1133, {"ene","feb","mar","abr","may","jun","jul","ago","sep","oct","nov","dic"}, {1,2,3,4,5,6,7,8,9,10,11,12}), C1133)</f>
        <v>45661</v>
      </c>
      <c r="C1133">
        <v>4</v>
      </c>
      <c r="D1133" t="s">
        <v>14</v>
      </c>
      <c r="E1133">
        <v>2025</v>
      </c>
      <c r="F1133" t="s">
        <v>15</v>
      </c>
      <c r="G1133" t="s">
        <v>24</v>
      </c>
      <c r="H1133" t="s">
        <v>21</v>
      </c>
      <c r="I1133">
        <v>17</v>
      </c>
      <c r="J1133">
        <v>0</v>
      </c>
      <c r="K1133">
        <v>17</v>
      </c>
      <c r="L1133">
        <v>850</v>
      </c>
      <c r="M1133">
        <v>0</v>
      </c>
      <c r="N1133">
        <v>850</v>
      </c>
      <c r="O1133">
        <v>50</v>
      </c>
    </row>
    <row r="1134" spans="1:15" x14ac:dyDescent="0.3">
      <c r="A1134">
        <v>1133</v>
      </c>
      <c r="B1134" s="1">
        <f>DATE(E1134, LOOKUP(D1134, {"ene","feb","mar","abr","may","jun","jul","ago","sep","oct","nov","dic"}, {1,2,3,4,5,6,7,8,9,10,11,12}), C1134)</f>
        <v>45661</v>
      </c>
      <c r="C1134">
        <v>4</v>
      </c>
      <c r="D1134" t="s">
        <v>14</v>
      </c>
      <c r="E1134">
        <v>2025</v>
      </c>
      <c r="F1134" t="s">
        <v>25</v>
      </c>
      <c r="G1134" t="s">
        <v>26</v>
      </c>
      <c r="H1134" t="s">
        <v>18</v>
      </c>
      <c r="I1134">
        <v>0</v>
      </c>
      <c r="J1134">
        <v>13</v>
      </c>
      <c r="K1134">
        <v>-13</v>
      </c>
      <c r="L1134">
        <v>0</v>
      </c>
      <c r="M1134">
        <v>19500</v>
      </c>
      <c r="N1134">
        <v>-19500</v>
      </c>
      <c r="O1134">
        <v>1500</v>
      </c>
    </row>
    <row r="1135" spans="1:15" x14ac:dyDescent="0.3">
      <c r="A1135">
        <v>1134</v>
      </c>
      <c r="B1135" s="1">
        <f>DATE(E1135, LOOKUP(D1135, {"ene","feb","mar","abr","may","jun","jul","ago","sep","oct","nov","dic"}, {1,2,3,4,5,6,7,8,9,10,11,12}), C1135)</f>
        <v>45661</v>
      </c>
      <c r="C1135">
        <v>4</v>
      </c>
      <c r="D1135" t="s">
        <v>14</v>
      </c>
      <c r="E1135">
        <v>2025</v>
      </c>
      <c r="F1135" t="s">
        <v>25</v>
      </c>
      <c r="G1135" t="s">
        <v>26</v>
      </c>
      <c r="H1135" t="s">
        <v>23</v>
      </c>
      <c r="I1135">
        <v>0</v>
      </c>
      <c r="J1135">
        <v>4</v>
      </c>
      <c r="K1135">
        <v>-4</v>
      </c>
      <c r="L1135">
        <v>0</v>
      </c>
      <c r="M1135">
        <v>1600</v>
      </c>
      <c r="N1135">
        <v>-1600</v>
      </c>
      <c r="O1135">
        <v>400</v>
      </c>
    </row>
    <row r="1136" spans="1:15" x14ac:dyDescent="0.3">
      <c r="A1136">
        <v>1135</v>
      </c>
      <c r="B1136" s="1">
        <f>DATE(E1136, LOOKUP(D1136, {"ene","feb","mar","abr","may","jun","jul","ago","sep","oct","nov","dic"}, {1,2,3,4,5,6,7,8,9,10,11,12}), C1136)</f>
        <v>45661</v>
      </c>
      <c r="C1136">
        <v>4</v>
      </c>
      <c r="D1136" t="s">
        <v>14</v>
      </c>
      <c r="E1136">
        <v>2025</v>
      </c>
      <c r="F1136" t="s">
        <v>25</v>
      </c>
      <c r="G1136" t="s">
        <v>26</v>
      </c>
      <c r="H1136" t="s">
        <v>20</v>
      </c>
      <c r="I1136">
        <v>0</v>
      </c>
      <c r="J1136">
        <v>15</v>
      </c>
      <c r="K1136">
        <v>-15</v>
      </c>
      <c r="L1136">
        <v>0</v>
      </c>
      <c r="M1136">
        <v>34500</v>
      </c>
      <c r="N1136">
        <v>-34500</v>
      </c>
      <c r="O1136">
        <v>2300</v>
      </c>
    </row>
    <row r="1137" spans="1:15" x14ac:dyDescent="0.3">
      <c r="A1137">
        <v>1136</v>
      </c>
      <c r="B1137" s="1">
        <f>DATE(E1137, LOOKUP(D1137, {"ene","feb","mar","abr","may","jun","jul","ago","sep","oct","nov","dic"}, {1,2,3,4,5,6,7,8,9,10,11,12}), C1137)</f>
        <v>45661</v>
      </c>
      <c r="C1137">
        <v>4</v>
      </c>
      <c r="D1137" t="s">
        <v>14</v>
      </c>
      <c r="E1137">
        <v>2025</v>
      </c>
      <c r="F1137" t="s">
        <v>15</v>
      </c>
      <c r="G1137" t="s">
        <v>24</v>
      </c>
      <c r="H1137" t="s">
        <v>22</v>
      </c>
      <c r="I1137">
        <v>3</v>
      </c>
      <c r="J1137">
        <v>0</v>
      </c>
      <c r="K1137">
        <v>3</v>
      </c>
      <c r="L1137">
        <v>1440</v>
      </c>
      <c r="M1137">
        <v>0</v>
      </c>
      <c r="N1137">
        <v>1440</v>
      </c>
      <c r="O1137">
        <v>480</v>
      </c>
    </row>
    <row r="1138" spans="1:15" x14ac:dyDescent="0.3">
      <c r="A1138">
        <v>1137</v>
      </c>
      <c r="B1138" s="1">
        <f>DATE(E1138, LOOKUP(D1138, {"ene","feb","mar","abr","may","jun","jul","ago","sep","oct","nov","dic"}, {1,2,3,4,5,6,7,8,9,10,11,12}), C1138)</f>
        <v>45661</v>
      </c>
      <c r="C1138">
        <v>4</v>
      </c>
      <c r="D1138" t="s">
        <v>14</v>
      </c>
      <c r="E1138">
        <v>2025</v>
      </c>
      <c r="F1138" t="s">
        <v>25</v>
      </c>
      <c r="G1138" t="s">
        <v>26</v>
      </c>
      <c r="H1138" t="s">
        <v>17</v>
      </c>
      <c r="I1138">
        <v>0</v>
      </c>
      <c r="J1138">
        <v>5</v>
      </c>
      <c r="K1138">
        <v>-5</v>
      </c>
      <c r="L1138">
        <v>0</v>
      </c>
      <c r="M1138">
        <v>3750</v>
      </c>
      <c r="N1138">
        <v>-3750</v>
      </c>
      <c r="O1138">
        <v>750</v>
      </c>
    </row>
    <row r="1139" spans="1:15" x14ac:dyDescent="0.3">
      <c r="A1139">
        <v>1138</v>
      </c>
      <c r="B1139" s="1">
        <f>DATE(E1139, LOOKUP(D1139, {"ene","feb","mar","abr","may","jun","jul","ago","sep","oct","nov","dic"}, {1,2,3,4,5,6,7,8,9,10,11,12}), C1139)</f>
        <v>45661</v>
      </c>
      <c r="C1139">
        <v>4</v>
      </c>
      <c r="D1139" t="s">
        <v>14</v>
      </c>
      <c r="E1139">
        <v>2025</v>
      </c>
      <c r="F1139" t="s">
        <v>25</v>
      </c>
      <c r="G1139" t="s">
        <v>26</v>
      </c>
      <c r="H1139" t="s">
        <v>19</v>
      </c>
      <c r="I1139">
        <v>0</v>
      </c>
      <c r="J1139">
        <v>17</v>
      </c>
      <c r="K1139">
        <v>-17</v>
      </c>
      <c r="L1139">
        <v>0</v>
      </c>
      <c r="M1139">
        <v>25500</v>
      </c>
      <c r="N1139">
        <v>-25500</v>
      </c>
      <c r="O1139">
        <v>1500</v>
      </c>
    </row>
    <row r="1140" spans="1:15" x14ac:dyDescent="0.3">
      <c r="A1140">
        <v>1139</v>
      </c>
      <c r="B1140" s="1">
        <f>DATE(E1140, LOOKUP(D1140, {"ene","feb","mar","abr","may","jun","jul","ago","sep","oct","nov","dic"}, {1,2,3,4,5,6,7,8,9,10,11,12}), C1140)</f>
        <v>45661</v>
      </c>
      <c r="C1140">
        <v>4</v>
      </c>
      <c r="D1140" t="s">
        <v>14</v>
      </c>
      <c r="E1140">
        <v>2025</v>
      </c>
      <c r="F1140" t="s">
        <v>25</v>
      </c>
      <c r="G1140" t="s">
        <v>26</v>
      </c>
      <c r="H1140" t="s">
        <v>21</v>
      </c>
      <c r="I1140">
        <v>0</v>
      </c>
      <c r="J1140">
        <v>4</v>
      </c>
      <c r="K1140">
        <v>-4</v>
      </c>
      <c r="L1140">
        <v>0</v>
      </c>
      <c r="M1140">
        <v>280</v>
      </c>
      <c r="N1140">
        <v>-280</v>
      </c>
      <c r="O1140">
        <v>70</v>
      </c>
    </row>
    <row r="1141" spans="1:15" x14ac:dyDescent="0.3">
      <c r="A1141">
        <v>1140</v>
      </c>
      <c r="B1141" s="1">
        <f>DATE(E1141, LOOKUP(D1141, {"ene","feb","mar","abr","may","jun","jul","ago","sep","oct","nov","dic"}, {1,2,3,4,5,6,7,8,9,10,11,12}), C1141)</f>
        <v>45661</v>
      </c>
      <c r="C1141">
        <v>4</v>
      </c>
      <c r="D1141" t="s">
        <v>14</v>
      </c>
      <c r="E1141">
        <v>2025</v>
      </c>
      <c r="F1141" t="s">
        <v>25</v>
      </c>
      <c r="G1141" t="s">
        <v>26</v>
      </c>
      <c r="H1141" t="s">
        <v>18</v>
      </c>
      <c r="I1141">
        <v>0</v>
      </c>
      <c r="J1141">
        <v>12</v>
      </c>
      <c r="K1141">
        <v>-12</v>
      </c>
      <c r="L1141">
        <v>0</v>
      </c>
      <c r="M1141">
        <v>18000</v>
      </c>
      <c r="N1141">
        <v>-18000</v>
      </c>
      <c r="O1141">
        <v>1500</v>
      </c>
    </row>
    <row r="1142" spans="1:15" x14ac:dyDescent="0.3">
      <c r="A1142">
        <v>1141</v>
      </c>
      <c r="B1142" s="1">
        <f>DATE(E1142, LOOKUP(D1142, {"ene","feb","mar","abr","may","jun","jul","ago","sep","oct","nov","dic"}, {1,2,3,4,5,6,7,8,9,10,11,12}), C1142)</f>
        <v>45661</v>
      </c>
      <c r="C1142">
        <v>4</v>
      </c>
      <c r="D1142" t="s">
        <v>14</v>
      </c>
      <c r="E1142">
        <v>2025</v>
      </c>
      <c r="F1142" t="s">
        <v>15</v>
      </c>
      <c r="G1142" t="s">
        <v>24</v>
      </c>
      <c r="H1142" t="s">
        <v>23</v>
      </c>
      <c r="I1142">
        <v>6</v>
      </c>
      <c r="J1142">
        <v>0</v>
      </c>
      <c r="K1142">
        <v>6</v>
      </c>
      <c r="L1142">
        <v>1800</v>
      </c>
      <c r="M1142">
        <v>0</v>
      </c>
      <c r="N1142">
        <v>1800</v>
      </c>
      <c r="O1142">
        <v>300</v>
      </c>
    </row>
    <row r="1143" spans="1:15" x14ac:dyDescent="0.3">
      <c r="A1143">
        <v>1142</v>
      </c>
      <c r="B1143" s="1">
        <f>DATE(E1143, LOOKUP(D1143, {"ene","feb","mar","abr","may","jun","jul","ago","sep","oct","nov","dic"}, {1,2,3,4,5,6,7,8,9,10,11,12}), C1143)</f>
        <v>45661</v>
      </c>
      <c r="C1143">
        <v>4</v>
      </c>
      <c r="D1143" t="s">
        <v>14</v>
      </c>
      <c r="E1143">
        <v>2025</v>
      </c>
      <c r="F1143" t="s">
        <v>15</v>
      </c>
      <c r="G1143" t="s">
        <v>24</v>
      </c>
      <c r="H1143" t="s">
        <v>20</v>
      </c>
      <c r="I1143">
        <v>13</v>
      </c>
      <c r="J1143">
        <v>0</v>
      </c>
      <c r="K1143">
        <v>13</v>
      </c>
      <c r="L1143">
        <v>26000</v>
      </c>
      <c r="M1143">
        <v>0</v>
      </c>
      <c r="N1143">
        <v>26000</v>
      </c>
      <c r="O1143">
        <v>2000</v>
      </c>
    </row>
    <row r="1144" spans="1:15" x14ac:dyDescent="0.3">
      <c r="A1144">
        <v>1143</v>
      </c>
      <c r="B1144" s="1">
        <f>DATE(E1144, LOOKUP(D1144, {"ene","feb","mar","abr","may","jun","jul","ago","sep","oct","nov","dic"}, {1,2,3,4,5,6,7,8,9,10,11,12}), C1144)</f>
        <v>45661</v>
      </c>
      <c r="C1144">
        <v>4</v>
      </c>
      <c r="D1144" t="s">
        <v>14</v>
      </c>
      <c r="E1144">
        <v>2025</v>
      </c>
      <c r="F1144" t="s">
        <v>15</v>
      </c>
      <c r="G1144" t="s">
        <v>24</v>
      </c>
      <c r="H1144" t="s">
        <v>22</v>
      </c>
      <c r="I1144">
        <v>9</v>
      </c>
      <c r="J1144">
        <v>0</v>
      </c>
      <c r="K1144">
        <v>9</v>
      </c>
      <c r="L1144">
        <v>4320</v>
      </c>
      <c r="M1144">
        <v>0</v>
      </c>
      <c r="N1144">
        <v>4320</v>
      </c>
      <c r="O1144">
        <v>480</v>
      </c>
    </row>
    <row r="1145" spans="1:15" x14ac:dyDescent="0.3">
      <c r="A1145">
        <v>1144</v>
      </c>
      <c r="B1145" s="1">
        <f>DATE(E1145, LOOKUP(D1145, {"ene","feb","mar","abr","may","jun","jul","ago","sep","oct","nov","dic"}, {1,2,3,4,5,6,7,8,9,10,11,12}), C1145)</f>
        <v>45661</v>
      </c>
      <c r="C1145">
        <v>4</v>
      </c>
      <c r="D1145" t="s">
        <v>14</v>
      </c>
      <c r="E1145">
        <v>2025</v>
      </c>
      <c r="F1145" t="s">
        <v>25</v>
      </c>
      <c r="G1145" t="s">
        <v>26</v>
      </c>
      <c r="H1145" t="s">
        <v>17</v>
      </c>
      <c r="I1145">
        <v>0</v>
      </c>
      <c r="J1145">
        <v>1</v>
      </c>
      <c r="K1145">
        <v>-1</v>
      </c>
      <c r="L1145">
        <v>0</v>
      </c>
      <c r="M1145">
        <v>750</v>
      </c>
      <c r="N1145">
        <v>-750</v>
      </c>
      <c r="O1145">
        <v>750</v>
      </c>
    </row>
    <row r="1146" spans="1:15" x14ac:dyDescent="0.3">
      <c r="A1146">
        <v>1145</v>
      </c>
      <c r="B1146" s="1">
        <f>DATE(E1146, LOOKUP(D1146, {"ene","feb","mar","abr","may","jun","jul","ago","sep","oct","nov","dic"}, {1,2,3,4,5,6,7,8,9,10,11,12}), C1146)</f>
        <v>45661</v>
      </c>
      <c r="C1146">
        <v>4</v>
      </c>
      <c r="D1146" t="s">
        <v>14</v>
      </c>
      <c r="E1146">
        <v>2025</v>
      </c>
      <c r="F1146" t="s">
        <v>25</v>
      </c>
      <c r="G1146" t="s">
        <v>26</v>
      </c>
      <c r="H1146" t="s">
        <v>19</v>
      </c>
      <c r="I1146">
        <v>0</v>
      </c>
      <c r="J1146">
        <v>15</v>
      </c>
      <c r="K1146">
        <v>-15</v>
      </c>
      <c r="L1146">
        <v>0</v>
      </c>
      <c r="M1146">
        <v>22500</v>
      </c>
      <c r="N1146">
        <v>-22500</v>
      </c>
      <c r="O1146">
        <v>1500</v>
      </c>
    </row>
    <row r="1147" spans="1:15" x14ac:dyDescent="0.3">
      <c r="A1147">
        <v>1146</v>
      </c>
      <c r="B1147" s="1">
        <f>DATE(E1147, LOOKUP(D1147, {"ene","feb","mar","abr","may","jun","jul","ago","sep","oct","nov","dic"}, {1,2,3,4,5,6,7,8,9,10,11,12}), C1147)</f>
        <v>45661</v>
      </c>
      <c r="C1147">
        <v>4</v>
      </c>
      <c r="D1147" t="s">
        <v>14</v>
      </c>
      <c r="E1147">
        <v>2025</v>
      </c>
      <c r="F1147" t="s">
        <v>25</v>
      </c>
      <c r="G1147" t="s">
        <v>26</v>
      </c>
      <c r="H1147" t="s">
        <v>21</v>
      </c>
      <c r="I1147">
        <v>0</v>
      </c>
      <c r="J1147">
        <v>3</v>
      </c>
      <c r="K1147">
        <v>-3</v>
      </c>
      <c r="L1147">
        <v>0</v>
      </c>
      <c r="M1147">
        <v>210</v>
      </c>
      <c r="N1147">
        <v>-210</v>
      </c>
      <c r="O1147">
        <v>70</v>
      </c>
    </row>
    <row r="1148" spans="1:15" x14ac:dyDescent="0.3">
      <c r="A1148">
        <v>1147</v>
      </c>
      <c r="B1148" s="1">
        <f>DATE(E1148, LOOKUP(D1148, {"ene","feb","mar","abr","may","jun","jul","ago","sep","oct","nov","dic"}, {1,2,3,4,5,6,7,8,9,10,11,12}), C1148)</f>
        <v>45661</v>
      </c>
      <c r="C1148">
        <v>4</v>
      </c>
      <c r="D1148" t="s">
        <v>14</v>
      </c>
      <c r="E1148">
        <v>2025</v>
      </c>
      <c r="F1148" t="s">
        <v>15</v>
      </c>
      <c r="G1148" t="s">
        <v>24</v>
      </c>
      <c r="H1148" t="s">
        <v>18</v>
      </c>
      <c r="I1148">
        <v>7</v>
      </c>
      <c r="J1148">
        <v>0</v>
      </c>
      <c r="K1148">
        <v>7</v>
      </c>
      <c r="L1148">
        <v>8400</v>
      </c>
      <c r="M1148">
        <v>0</v>
      </c>
      <c r="N1148">
        <v>8400</v>
      </c>
      <c r="O1148">
        <v>1200</v>
      </c>
    </row>
    <row r="1149" spans="1:15" x14ac:dyDescent="0.3">
      <c r="A1149">
        <v>1148</v>
      </c>
      <c r="B1149" s="1">
        <f>DATE(E1149, LOOKUP(D1149, {"ene","feb","mar","abr","may","jun","jul","ago","sep","oct","nov","dic"}, {1,2,3,4,5,6,7,8,9,10,11,12}), C1149)</f>
        <v>45661</v>
      </c>
      <c r="C1149">
        <v>4</v>
      </c>
      <c r="D1149" t="s">
        <v>14</v>
      </c>
      <c r="E1149">
        <v>2025</v>
      </c>
      <c r="F1149" t="s">
        <v>15</v>
      </c>
      <c r="G1149" t="s">
        <v>24</v>
      </c>
      <c r="H1149" t="s">
        <v>23</v>
      </c>
      <c r="I1149">
        <v>15</v>
      </c>
      <c r="J1149">
        <v>0</v>
      </c>
      <c r="K1149">
        <v>15</v>
      </c>
      <c r="L1149">
        <v>4500</v>
      </c>
      <c r="M1149">
        <v>0</v>
      </c>
      <c r="N1149">
        <v>4500</v>
      </c>
      <c r="O1149">
        <v>300</v>
      </c>
    </row>
    <row r="1150" spans="1:15" x14ac:dyDescent="0.3">
      <c r="A1150">
        <v>1149</v>
      </c>
      <c r="B1150" s="1">
        <f>DATE(E1150, LOOKUP(D1150, {"ene","feb","mar","abr","may","jun","jul","ago","sep","oct","nov","dic"}, {1,2,3,4,5,6,7,8,9,10,11,12}), C1150)</f>
        <v>45661</v>
      </c>
      <c r="C1150">
        <v>4</v>
      </c>
      <c r="D1150" t="s">
        <v>14</v>
      </c>
      <c r="E1150">
        <v>2025</v>
      </c>
      <c r="F1150" t="s">
        <v>25</v>
      </c>
      <c r="G1150" t="s">
        <v>26</v>
      </c>
      <c r="H1150" t="s">
        <v>20</v>
      </c>
      <c r="I1150">
        <v>0</v>
      </c>
      <c r="J1150">
        <v>17</v>
      </c>
      <c r="K1150">
        <v>-17</v>
      </c>
      <c r="L1150">
        <v>0</v>
      </c>
      <c r="M1150">
        <v>39100</v>
      </c>
      <c r="N1150">
        <v>-39100</v>
      </c>
      <c r="O1150">
        <v>2300</v>
      </c>
    </row>
    <row r="1151" spans="1:15" x14ac:dyDescent="0.3">
      <c r="A1151">
        <v>1150</v>
      </c>
      <c r="B1151" s="1">
        <f>DATE(E1151, LOOKUP(D1151, {"ene","feb","mar","abr","may","jun","jul","ago","sep","oct","nov","dic"}, {1,2,3,4,5,6,7,8,9,10,11,12}), C1151)</f>
        <v>45661</v>
      </c>
      <c r="C1151">
        <v>4</v>
      </c>
      <c r="D1151" t="s">
        <v>14</v>
      </c>
      <c r="E1151">
        <v>2025</v>
      </c>
      <c r="F1151" t="s">
        <v>25</v>
      </c>
      <c r="G1151" t="s">
        <v>26</v>
      </c>
      <c r="H1151" t="s">
        <v>22</v>
      </c>
      <c r="I1151">
        <v>0</v>
      </c>
      <c r="J1151">
        <v>1</v>
      </c>
      <c r="K1151">
        <v>-1</v>
      </c>
      <c r="L1151">
        <v>0</v>
      </c>
      <c r="M1151">
        <v>450</v>
      </c>
      <c r="N1151">
        <v>-450</v>
      </c>
      <c r="O1151">
        <v>450</v>
      </c>
    </row>
    <row r="1152" spans="1:15" x14ac:dyDescent="0.3">
      <c r="A1152">
        <v>1151</v>
      </c>
      <c r="B1152" s="1">
        <f>DATE(E1152, LOOKUP(D1152, {"ene","feb","mar","abr","may","jun","jul","ago","sep","oct","nov","dic"}, {1,2,3,4,5,6,7,8,9,10,11,12}), C1152)</f>
        <v>45661</v>
      </c>
      <c r="C1152">
        <v>4</v>
      </c>
      <c r="D1152" t="s">
        <v>14</v>
      </c>
      <c r="E1152">
        <v>2025</v>
      </c>
      <c r="F1152" t="s">
        <v>15</v>
      </c>
      <c r="G1152" t="s">
        <v>24</v>
      </c>
      <c r="H1152" t="s">
        <v>17</v>
      </c>
      <c r="I1152">
        <v>11</v>
      </c>
      <c r="J1152">
        <v>0</v>
      </c>
      <c r="K1152">
        <v>11</v>
      </c>
      <c r="L1152">
        <v>7150</v>
      </c>
      <c r="M1152">
        <v>0</v>
      </c>
      <c r="N1152">
        <v>7150</v>
      </c>
      <c r="O1152">
        <v>650</v>
      </c>
    </row>
    <row r="1153" spans="1:15" x14ac:dyDescent="0.3">
      <c r="A1153">
        <v>1152</v>
      </c>
      <c r="B1153" s="1">
        <f>DATE(E1153, LOOKUP(D1153, {"ene","feb","mar","abr","may","jun","jul","ago","sep","oct","nov","dic"}, {1,2,3,4,5,6,7,8,9,10,11,12}), C1153)</f>
        <v>45661</v>
      </c>
      <c r="C1153">
        <v>4</v>
      </c>
      <c r="D1153" t="s">
        <v>14</v>
      </c>
      <c r="E1153">
        <v>2025</v>
      </c>
      <c r="F1153" t="s">
        <v>25</v>
      </c>
      <c r="G1153" t="s">
        <v>26</v>
      </c>
      <c r="H1153" t="s">
        <v>19</v>
      </c>
      <c r="I1153">
        <v>0</v>
      </c>
      <c r="J1153">
        <v>11</v>
      </c>
      <c r="K1153">
        <v>-11</v>
      </c>
      <c r="L1153">
        <v>0</v>
      </c>
      <c r="M1153">
        <v>16500</v>
      </c>
      <c r="N1153">
        <v>-16500</v>
      </c>
      <c r="O1153">
        <v>1500</v>
      </c>
    </row>
    <row r="1154" spans="1:15" x14ac:dyDescent="0.3">
      <c r="A1154">
        <v>1153</v>
      </c>
      <c r="B1154" s="1">
        <f>DATE(E1154, LOOKUP(D1154, {"ene","feb","mar","abr","may","jun","jul","ago","sep","oct","nov","dic"}, {1,2,3,4,5,6,7,8,9,10,11,12}), C1154)</f>
        <v>45661</v>
      </c>
      <c r="C1154">
        <v>4</v>
      </c>
      <c r="D1154" t="s">
        <v>14</v>
      </c>
      <c r="E1154">
        <v>2025</v>
      </c>
      <c r="F1154" t="s">
        <v>25</v>
      </c>
      <c r="G1154" t="s">
        <v>26</v>
      </c>
      <c r="H1154" t="s">
        <v>21</v>
      </c>
      <c r="I1154">
        <v>0</v>
      </c>
      <c r="J1154">
        <v>13</v>
      </c>
      <c r="K1154">
        <v>-13</v>
      </c>
      <c r="L1154">
        <v>0</v>
      </c>
      <c r="M1154">
        <v>910</v>
      </c>
      <c r="N1154">
        <v>-910</v>
      </c>
      <c r="O1154">
        <v>70</v>
      </c>
    </row>
    <row r="1155" spans="1:15" x14ac:dyDescent="0.3">
      <c r="A1155">
        <v>1154</v>
      </c>
      <c r="B1155" s="1">
        <f>DATE(E1155, LOOKUP(D1155, {"ene","feb","mar","abr","may","jun","jul","ago","sep","oct","nov","dic"}, {1,2,3,4,5,6,7,8,9,10,11,12}), C1155)</f>
        <v>45661</v>
      </c>
      <c r="C1155">
        <v>4</v>
      </c>
      <c r="D1155" t="s">
        <v>14</v>
      </c>
      <c r="E1155">
        <v>2025</v>
      </c>
      <c r="F1155" t="s">
        <v>15</v>
      </c>
      <c r="G1155" t="s">
        <v>24</v>
      </c>
      <c r="H1155" t="s">
        <v>18</v>
      </c>
      <c r="I1155">
        <v>13</v>
      </c>
      <c r="J1155">
        <v>0</v>
      </c>
      <c r="K1155">
        <v>13</v>
      </c>
      <c r="L1155">
        <v>15600</v>
      </c>
      <c r="M1155">
        <v>0</v>
      </c>
      <c r="N1155">
        <v>15600</v>
      </c>
      <c r="O1155">
        <v>1200</v>
      </c>
    </row>
    <row r="1156" spans="1:15" x14ac:dyDescent="0.3">
      <c r="A1156">
        <v>1155</v>
      </c>
      <c r="B1156" s="1">
        <f>DATE(E1156, LOOKUP(D1156, {"ene","feb","mar","abr","may","jun","jul","ago","sep","oct","nov","dic"}, {1,2,3,4,5,6,7,8,9,10,11,12}), C1156)</f>
        <v>45661</v>
      </c>
      <c r="C1156">
        <v>4</v>
      </c>
      <c r="D1156" t="s">
        <v>14</v>
      </c>
      <c r="E1156">
        <v>2025</v>
      </c>
      <c r="F1156" t="s">
        <v>25</v>
      </c>
      <c r="G1156" t="s">
        <v>26</v>
      </c>
      <c r="H1156" t="s">
        <v>23</v>
      </c>
      <c r="I1156">
        <v>0</v>
      </c>
      <c r="J1156">
        <v>15</v>
      </c>
      <c r="K1156">
        <v>-15</v>
      </c>
      <c r="L1156">
        <v>0</v>
      </c>
      <c r="M1156">
        <v>6000</v>
      </c>
      <c r="N1156">
        <v>-6000</v>
      </c>
      <c r="O1156">
        <v>400</v>
      </c>
    </row>
    <row r="1157" spans="1:15" x14ac:dyDescent="0.3">
      <c r="A1157">
        <v>1156</v>
      </c>
      <c r="B1157" s="1">
        <f>DATE(E1157, LOOKUP(D1157, {"ene","feb","mar","abr","may","jun","jul","ago","sep","oct","nov","dic"}, {1,2,3,4,5,6,7,8,9,10,11,12}), C1157)</f>
        <v>45661</v>
      </c>
      <c r="C1157">
        <v>4</v>
      </c>
      <c r="D1157" t="s">
        <v>14</v>
      </c>
      <c r="E1157">
        <v>2025</v>
      </c>
      <c r="F1157" t="s">
        <v>15</v>
      </c>
      <c r="G1157" t="s">
        <v>24</v>
      </c>
      <c r="H1157" t="s">
        <v>20</v>
      </c>
      <c r="I1157">
        <v>3</v>
      </c>
      <c r="J1157">
        <v>0</v>
      </c>
      <c r="K1157">
        <v>3</v>
      </c>
      <c r="L1157">
        <v>6000</v>
      </c>
      <c r="M1157">
        <v>0</v>
      </c>
      <c r="N1157">
        <v>6000</v>
      </c>
      <c r="O1157">
        <v>2000</v>
      </c>
    </row>
    <row r="1158" spans="1:15" x14ac:dyDescent="0.3">
      <c r="A1158">
        <v>1157</v>
      </c>
      <c r="B1158" s="1">
        <f>DATE(E1158, LOOKUP(D1158, {"ene","feb","mar","abr","may","jun","jul","ago","sep","oct","nov","dic"}, {1,2,3,4,5,6,7,8,9,10,11,12}), C1158)</f>
        <v>45661</v>
      </c>
      <c r="C1158">
        <v>4</v>
      </c>
      <c r="D1158" t="s">
        <v>14</v>
      </c>
      <c r="E1158">
        <v>2025</v>
      </c>
      <c r="F1158" t="s">
        <v>25</v>
      </c>
      <c r="G1158" t="s">
        <v>26</v>
      </c>
      <c r="H1158" t="s">
        <v>22</v>
      </c>
      <c r="I1158">
        <v>0</v>
      </c>
      <c r="J1158">
        <v>1</v>
      </c>
      <c r="K1158">
        <v>-1</v>
      </c>
      <c r="L1158">
        <v>0</v>
      </c>
      <c r="M1158">
        <v>450</v>
      </c>
      <c r="N1158">
        <v>-450</v>
      </c>
      <c r="O1158">
        <v>450</v>
      </c>
    </row>
    <row r="1159" spans="1:15" x14ac:dyDescent="0.3">
      <c r="A1159">
        <v>1158</v>
      </c>
      <c r="B1159" s="1">
        <f>DATE(E1159, LOOKUP(D1159, {"ene","feb","mar","abr","may","jun","jul","ago","sep","oct","nov","dic"}, {1,2,3,4,5,6,7,8,9,10,11,12}), C1159)</f>
        <v>45661</v>
      </c>
      <c r="C1159">
        <v>4</v>
      </c>
      <c r="D1159" t="s">
        <v>14</v>
      </c>
      <c r="E1159">
        <v>2025</v>
      </c>
      <c r="F1159" t="s">
        <v>25</v>
      </c>
      <c r="G1159" t="s">
        <v>26</v>
      </c>
      <c r="H1159" t="s">
        <v>17</v>
      </c>
      <c r="I1159">
        <v>0</v>
      </c>
      <c r="J1159">
        <v>16</v>
      </c>
      <c r="K1159">
        <v>-16</v>
      </c>
      <c r="L1159">
        <v>0</v>
      </c>
      <c r="M1159">
        <v>12000</v>
      </c>
      <c r="N1159">
        <v>-12000</v>
      </c>
      <c r="O1159">
        <v>750</v>
      </c>
    </row>
    <row r="1160" spans="1:15" x14ac:dyDescent="0.3">
      <c r="A1160">
        <v>1159</v>
      </c>
      <c r="B1160" s="1">
        <f>DATE(E1160, LOOKUP(D1160, {"ene","feb","mar","abr","may","jun","jul","ago","sep","oct","nov","dic"}, {1,2,3,4,5,6,7,8,9,10,11,12}), C1160)</f>
        <v>45661</v>
      </c>
      <c r="C1160">
        <v>4</v>
      </c>
      <c r="D1160" t="s">
        <v>14</v>
      </c>
      <c r="E1160">
        <v>2025</v>
      </c>
      <c r="F1160" t="s">
        <v>15</v>
      </c>
      <c r="G1160" t="s">
        <v>24</v>
      </c>
      <c r="H1160" t="s">
        <v>19</v>
      </c>
      <c r="I1160">
        <v>4</v>
      </c>
      <c r="J1160">
        <v>0</v>
      </c>
      <c r="K1160">
        <v>4</v>
      </c>
      <c r="L1160">
        <v>4800</v>
      </c>
      <c r="M1160">
        <v>0</v>
      </c>
      <c r="N1160">
        <v>4800</v>
      </c>
      <c r="O1160">
        <v>1200</v>
      </c>
    </row>
    <row r="1161" spans="1:15" x14ac:dyDescent="0.3">
      <c r="A1161">
        <v>1160</v>
      </c>
      <c r="B1161" s="1">
        <f>DATE(E1161, LOOKUP(D1161, {"ene","feb","mar","abr","may","jun","jul","ago","sep","oct","nov","dic"}, {1,2,3,4,5,6,7,8,9,10,11,12}), C1161)</f>
        <v>45661</v>
      </c>
      <c r="C1161">
        <v>4</v>
      </c>
      <c r="D1161" t="s">
        <v>14</v>
      </c>
      <c r="E1161">
        <v>2025</v>
      </c>
      <c r="F1161" t="s">
        <v>25</v>
      </c>
      <c r="G1161" t="s">
        <v>26</v>
      </c>
      <c r="H1161" t="s">
        <v>21</v>
      </c>
      <c r="I1161">
        <v>0</v>
      </c>
      <c r="J1161">
        <v>3</v>
      </c>
      <c r="K1161">
        <v>-3</v>
      </c>
      <c r="L1161">
        <v>0</v>
      </c>
      <c r="M1161">
        <v>210</v>
      </c>
      <c r="N1161">
        <v>-210</v>
      </c>
      <c r="O1161">
        <v>70</v>
      </c>
    </row>
    <row r="1162" spans="1:15" x14ac:dyDescent="0.3">
      <c r="A1162">
        <v>1161</v>
      </c>
      <c r="B1162" s="1">
        <f>DATE(E1162, LOOKUP(D1162, {"ene","feb","mar","abr","may","jun","jul","ago","sep","oct","nov","dic"}, {1,2,3,4,5,6,7,8,9,10,11,12}), C1162)</f>
        <v>45661</v>
      </c>
      <c r="C1162">
        <v>4</v>
      </c>
      <c r="D1162" t="s">
        <v>14</v>
      </c>
      <c r="E1162">
        <v>2025</v>
      </c>
      <c r="F1162" t="s">
        <v>25</v>
      </c>
      <c r="G1162" t="s">
        <v>26</v>
      </c>
      <c r="H1162" t="s">
        <v>18</v>
      </c>
      <c r="I1162">
        <v>0</v>
      </c>
      <c r="J1162">
        <v>3</v>
      </c>
      <c r="K1162">
        <v>-3</v>
      </c>
      <c r="L1162">
        <v>0</v>
      </c>
      <c r="M1162">
        <v>4500</v>
      </c>
      <c r="N1162">
        <v>-4500</v>
      </c>
      <c r="O1162">
        <v>1500</v>
      </c>
    </row>
    <row r="1163" spans="1:15" x14ac:dyDescent="0.3">
      <c r="A1163">
        <v>1162</v>
      </c>
      <c r="B1163" s="1">
        <f>DATE(E1163, LOOKUP(D1163, {"ene","feb","mar","abr","may","jun","jul","ago","sep","oct","nov","dic"}, {1,2,3,4,5,6,7,8,9,10,11,12}), C1163)</f>
        <v>45661</v>
      </c>
      <c r="C1163">
        <v>4</v>
      </c>
      <c r="D1163" t="s">
        <v>14</v>
      </c>
      <c r="E1163">
        <v>2025</v>
      </c>
      <c r="F1163" t="s">
        <v>15</v>
      </c>
      <c r="G1163" t="s">
        <v>24</v>
      </c>
      <c r="H1163" t="s">
        <v>23</v>
      </c>
      <c r="I1163">
        <v>16</v>
      </c>
      <c r="J1163">
        <v>0</v>
      </c>
      <c r="K1163">
        <v>16</v>
      </c>
      <c r="L1163">
        <v>4800</v>
      </c>
      <c r="M1163">
        <v>0</v>
      </c>
      <c r="N1163">
        <v>4800</v>
      </c>
      <c r="O1163">
        <v>300</v>
      </c>
    </row>
    <row r="1164" spans="1:15" x14ac:dyDescent="0.3">
      <c r="A1164">
        <v>1163</v>
      </c>
      <c r="B1164" s="1">
        <f>DATE(E1164, LOOKUP(D1164, {"ene","feb","mar","abr","may","jun","jul","ago","sep","oct","nov","dic"}, {1,2,3,4,5,6,7,8,9,10,11,12}), C1164)</f>
        <v>45661</v>
      </c>
      <c r="C1164">
        <v>4</v>
      </c>
      <c r="D1164" t="s">
        <v>14</v>
      </c>
      <c r="E1164">
        <v>2025</v>
      </c>
      <c r="F1164" t="s">
        <v>15</v>
      </c>
      <c r="G1164" t="s">
        <v>24</v>
      </c>
      <c r="H1164" t="s">
        <v>20</v>
      </c>
      <c r="I1164">
        <v>3</v>
      </c>
      <c r="J1164">
        <v>0</v>
      </c>
      <c r="K1164">
        <v>3</v>
      </c>
      <c r="L1164">
        <v>6000</v>
      </c>
      <c r="M1164">
        <v>0</v>
      </c>
      <c r="N1164">
        <v>6000</v>
      </c>
      <c r="O1164">
        <v>2000</v>
      </c>
    </row>
    <row r="1165" spans="1:15" x14ac:dyDescent="0.3">
      <c r="A1165">
        <v>1164</v>
      </c>
      <c r="B1165" s="1">
        <f>DATE(E1165, LOOKUP(D1165, {"ene","feb","mar","abr","may","jun","jul","ago","sep","oct","nov","dic"}, {1,2,3,4,5,6,7,8,9,10,11,12}), C1165)</f>
        <v>45661</v>
      </c>
      <c r="C1165">
        <v>4</v>
      </c>
      <c r="D1165" t="s">
        <v>14</v>
      </c>
      <c r="E1165">
        <v>2025</v>
      </c>
      <c r="F1165" t="s">
        <v>25</v>
      </c>
      <c r="G1165" t="s">
        <v>26</v>
      </c>
      <c r="H1165" t="s">
        <v>22</v>
      </c>
      <c r="I1165">
        <v>0</v>
      </c>
      <c r="J1165">
        <v>11</v>
      </c>
      <c r="K1165">
        <v>-11</v>
      </c>
      <c r="L1165">
        <v>0</v>
      </c>
      <c r="M1165">
        <v>4950</v>
      </c>
      <c r="N1165">
        <v>-4950</v>
      </c>
      <c r="O1165">
        <v>450</v>
      </c>
    </row>
    <row r="1166" spans="1:15" x14ac:dyDescent="0.3">
      <c r="A1166">
        <v>1165</v>
      </c>
      <c r="B1166" s="1">
        <f>DATE(E1166, LOOKUP(D1166, {"ene","feb","mar","abr","may","jun","jul","ago","sep","oct","nov","dic"}, {1,2,3,4,5,6,7,8,9,10,11,12}), C1166)</f>
        <v>45661</v>
      </c>
      <c r="C1166">
        <v>4</v>
      </c>
      <c r="D1166" t="s">
        <v>14</v>
      </c>
      <c r="E1166">
        <v>2025</v>
      </c>
      <c r="F1166" t="s">
        <v>25</v>
      </c>
      <c r="G1166" t="s">
        <v>26</v>
      </c>
      <c r="H1166" t="s">
        <v>17</v>
      </c>
      <c r="I1166">
        <v>0</v>
      </c>
      <c r="J1166">
        <v>4</v>
      </c>
      <c r="K1166">
        <v>-4</v>
      </c>
      <c r="L1166">
        <v>0</v>
      </c>
      <c r="M1166">
        <v>3000</v>
      </c>
      <c r="N1166">
        <v>-3000</v>
      </c>
      <c r="O1166">
        <v>750</v>
      </c>
    </row>
    <row r="1167" spans="1:15" x14ac:dyDescent="0.3">
      <c r="A1167">
        <v>1166</v>
      </c>
      <c r="B1167" s="1">
        <f>DATE(E1167, LOOKUP(D1167, {"ene","feb","mar","abr","may","jun","jul","ago","sep","oct","nov","dic"}, {1,2,3,4,5,6,7,8,9,10,11,12}), C1167)</f>
        <v>45661</v>
      </c>
      <c r="C1167">
        <v>4</v>
      </c>
      <c r="D1167" t="s">
        <v>14</v>
      </c>
      <c r="E1167">
        <v>2025</v>
      </c>
      <c r="F1167" t="s">
        <v>15</v>
      </c>
      <c r="G1167" t="s">
        <v>24</v>
      </c>
      <c r="H1167" t="s">
        <v>19</v>
      </c>
      <c r="I1167">
        <v>3</v>
      </c>
      <c r="J1167">
        <v>0</v>
      </c>
      <c r="K1167">
        <v>3</v>
      </c>
      <c r="L1167">
        <v>3600</v>
      </c>
      <c r="M1167">
        <v>0</v>
      </c>
      <c r="N1167">
        <v>3600</v>
      </c>
      <c r="O1167">
        <v>1200</v>
      </c>
    </row>
    <row r="1168" spans="1:15" x14ac:dyDescent="0.3">
      <c r="A1168">
        <v>1167</v>
      </c>
      <c r="B1168" s="1">
        <f>DATE(E1168, LOOKUP(D1168, {"ene","feb","mar","abr","may","jun","jul","ago","sep","oct","nov","dic"}, {1,2,3,4,5,6,7,8,9,10,11,12}), C1168)</f>
        <v>45661</v>
      </c>
      <c r="C1168">
        <v>4</v>
      </c>
      <c r="D1168" t="s">
        <v>14</v>
      </c>
      <c r="E1168">
        <v>2025</v>
      </c>
      <c r="F1168" t="s">
        <v>15</v>
      </c>
      <c r="G1168" t="s">
        <v>24</v>
      </c>
      <c r="H1168" t="s">
        <v>21</v>
      </c>
      <c r="I1168">
        <v>3</v>
      </c>
      <c r="J1168">
        <v>0</v>
      </c>
      <c r="K1168">
        <v>3</v>
      </c>
      <c r="L1168">
        <v>150</v>
      </c>
      <c r="M1168">
        <v>0</v>
      </c>
      <c r="N1168">
        <v>150</v>
      </c>
      <c r="O1168">
        <v>50</v>
      </c>
    </row>
    <row r="1169" spans="1:15" x14ac:dyDescent="0.3">
      <c r="A1169">
        <v>1168</v>
      </c>
      <c r="B1169" s="1">
        <f>DATE(E1169, LOOKUP(D1169, {"ene","feb","mar","abr","may","jun","jul","ago","sep","oct","nov","dic"}, {1,2,3,4,5,6,7,8,9,10,11,12}), C1169)</f>
        <v>45661</v>
      </c>
      <c r="C1169">
        <v>4</v>
      </c>
      <c r="D1169" t="s">
        <v>14</v>
      </c>
      <c r="E1169">
        <v>2025</v>
      </c>
      <c r="F1169" t="s">
        <v>25</v>
      </c>
      <c r="G1169" t="s">
        <v>26</v>
      </c>
      <c r="H1169" t="s">
        <v>18</v>
      </c>
      <c r="I1169">
        <v>0</v>
      </c>
      <c r="J1169">
        <v>1</v>
      </c>
      <c r="K1169">
        <v>-1</v>
      </c>
      <c r="L1169">
        <v>0</v>
      </c>
      <c r="M1169">
        <v>1500</v>
      </c>
      <c r="N1169">
        <v>-1500</v>
      </c>
      <c r="O1169">
        <v>1500</v>
      </c>
    </row>
    <row r="1170" spans="1:15" x14ac:dyDescent="0.3">
      <c r="A1170">
        <v>1169</v>
      </c>
      <c r="B1170" s="1">
        <f>DATE(E1170, LOOKUP(D1170, {"ene","feb","mar","abr","may","jun","jul","ago","sep","oct","nov","dic"}, {1,2,3,4,5,6,7,8,9,10,11,12}), C1170)</f>
        <v>45661</v>
      </c>
      <c r="C1170">
        <v>4</v>
      </c>
      <c r="D1170" t="s">
        <v>14</v>
      </c>
      <c r="E1170">
        <v>2025</v>
      </c>
      <c r="F1170" t="s">
        <v>25</v>
      </c>
      <c r="G1170" t="s">
        <v>26</v>
      </c>
      <c r="H1170" t="s">
        <v>23</v>
      </c>
      <c r="I1170">
        <v>0</v>
      </c>
      <c r="J1170">
        <v>17</v>
      </c>
      <c r="K1170">
        <v>-17</v>
      </c>
      <c r="L1170">
        <v>0</v>
      </c>
      <c r="M1170">
        <v>6800</v>
      </c>
      <c r="N1170">
        <v>-6800</v>
      </c>
      <c r="O1170">
        <v>400</v>
      </c>
    </row>
    <row r="1171" spans="1:15" x14ac:dyDescent="0.3">
      <c r="A1171">
        <v>1170</v>
      </c>
      <c r="B1171" s="1">
        <f>DATE(E1171, LOOKUP(D1171, {"ene","feb","mar","abr","may","jun","jul","ago","sep","oct","nov","dic"}, {1,2,3,4,5,6,7,8,9,10,11,12}), C1171)</f>
        <v>45661</v>
      </c>
      <c r="C1171">
        <v>4</v>
      </c>
      <c r="D1171" t="s">
        <v>14</v>
      </c>
      <c r="E1171">
        <v>2025</v>
      </c>
      <c r="F1171" t="s">
        <v>25</v>
      </c>
      <c r="G1171" t="s">
        <v>26</v>
      </c>
      <c r="H1171" t="s">
        <v>20</v>
      </c>
      <c r="I1171">
        <v>0</v>
      </c>
      <c r="J1171">
        <v>13</v>
      </c>
      <c r="K1171">
        <v>-13</v>
      </c>
      <c r="L1171">
        <v>0</v>
      </c>
      <c r="M1171">
        <v>29900</v>
      </c>
      <c r="N1171">
        <v>-29900</v>
      </c>
      <c r="O1171">
        <v>2300</v>
      </c>
    </row>
    <row r="1172" spans="1:15" x14ac:dyDescent="0.3">
      <c r="A1172">
        <v>1171</v>
      </c>
      <c r="B1172" s="1">
        <f>DATE(E1172, LOOKUP(D1172, {"ene","feb","mar","abr","may","jun","jul","ago","sep","oct","nov","dic"}, {1,2,3,4,5,6,7,8,9,10,11,12}), C1172)</f>
        <v>45661</v>
      </c>
      <c r="C1172">
        <v>4</v>
      </c>
      <c r="D1172" t="s">
        <v>14</v>
      </c>
      <c r="E1172">
        <v>2025</v>
      </c>
      <c r="F1172" t="s">
        <v>15</v>
      </c>
      <c r="G1172" t="s">
        <v>24</v>
      </c>
      <c r="H1172" t="s">
        <v>22</v>
      </c>
      <c r="I1172">
        <v>18</v>
      </c>
      <c r="J1172">
        <v>0</v>
      </c>
      <c r="K1172">
        <v>18</v>
      </c>
      <c r="L1172">
        <v>8640</v>
      </c>
      <c r="M1172">
        <v>0</v>
      </c>
      <c r="N1172">
        <v>8640</v>
      </c>
      <c r="O1172">
        <v>480</v>
      </c>
    </row>
    <row r="1173" spans="1:15" x14ac:dyDescent="0.3">
      <c r="A1173">
        <v>1172</v>
      </c>
      <c r="B1173" s="1">
        <f>DATE(E1173, LOOKUP(D1173, {"ene","feb","mar","abr","may","jun","jul","ago","sep","oct","nov","dic"}, {1,2,3,4,5,6,7,8,9,10,11,12}), C1173)</f>
        <v>45661</v>
      </c>
      <c r="C1173">
        <v>4</v>
      </c>
      <c r="D1173" t="s">
        <v>14</v>
      </c>
      <c r="E1173">
        <v>2025</v>
      </c>
      <c r="F1173" t="s">
        <v>25</v>
      </c>
      <c r="G1173" t="s">
        <v>26</v>
      </c>
      <c r="H1173" t="s">
        <v>17</v>
      </c>
      <c r="I1173">
        <v>0</v>
      </c>
      <c r="J1173">
        <v>16</v>
      </c>
      <c r="K1173">
        <v>-16</v>
      </c>
      <c r="L1173">
        <v>0</v>
      </c>
      <c r="M1173">
        <v>12000</v>
      </c>
      <c r="N1173">
        <v>-12000</v>
      </c>
      <c r="O1173">
        <v>750</v>
      </c>
    </row>
    <row r="1174" spans="1:15" x14ac:dyDescent="0.3">
      <c r="A1174">
        <v>1173</v>
      </c>
      <c r="B1174" s="1">
        <f>DATE(E1174, LOOKUP(D1174, {"ene","feb","mar","abr","may","jun","jul","ago","sep","oct","nov","dic"}, {1,2,3,4,5,6,7,8,9,10,11,12}), C1174)</f>
        <v>45661</v>
      </c>
      <c r="C1174">
        <v>4</v>
      </c>
      <c r="D1174" t="s">
        <v>14</v>
      </c>
      <c r="E1174">
        <v>2025</v>
      </c>
      <c r="F1174" t="s">
        <v>15</v>
      </c>
      <c r="G1174" t="s">
        <v>24</v>
      </c>
      <c r="H1174" t="s">
        <v>19</v>
      </c>
      <c r="I1174">
        <v>3</v>
      </c>
      <c r="J1174">
        <v>0</v>
      </c>
      <c r="K1174">
        <v>3</v>
      </c>
      <c r="L1174">
        <v>3600</v>
      </c>
      <c r="M1174">
        <v>0</v>
      </c>
      <c r="N1174">
        <v>3600</v>
      </c>
      <c r="O1174">
        <v>1200</v>
      </c>
    </row>
    <row r="1175" spans="1:15" x14ac:dyDescent="0.3">
      <c r="A1175">
        <v>1174</v>
      </c>
      <c r="B1175" s="1">
        <f>DATE(E1175, LOOKUP(D1175, {"ene","feb","mar","abr","may","jun","jul","ago","sep","oct","nov","dic"}, {1,2,3,4,5,6,7,8,9,10,11,12}), C1175)</f>
        <v>45661</v>
      </c>
      <c r="C1175">
        <v>4</v>
      </c>
      <c r="D1175" t="s">
        <v>14</v>
      </c>
      <c r="E1175">
        <v>2025</v>
      </c>
      <c r="F1175" t="s">
        <v>15</v>
      </c>
      <c r="G1175" t="s">
        <v>24</v>
      </c>
      <c r="H1175" t="s">
        <v>21</v>
      </c>
      <c r="I1175">
        <v>3</v>
      </c>
      <c r="J1175">
        <v>0</v>
      </c>
      <c r="K1175">
        <v>3</v>
      </c>
      <c r="L1175">
        <v>150</v>
      </c>
      <c r="M1175">
        <v>0</v>
      </c>
      <c r="N1175">
        <v>150</v>
      </c>
      <c r="O1175">
        <v>50</v>
      </c>
    </row>
    <row r="1176" spans="1:15" x14ac:dyDescent="0.3">
      <c r="A1176">
        <v>1175</v>
      </c>
      <c r="B1176" s="1">
        <f>DATE(E1176, LOOKUP(D1176, {"ene","feb","mar","abr","may","jun","jul","ago","sep","oct","nov","dic"}, {1,2,3,4,5,6,7,8,9,10,11,12}), C1176)</f>
        <v>45661</v>
      </c>
      <c r="C1176">
        <v>4</v>
      </c>
      <c r="D1176" t="s">
        <v>14</v>
      </c>
      <c r="E1176">
        <v>2025</v>
      </c>
      <c r="F1176" t="s">
        <v>25</v>
      </c>
      <c r="G1176" t="s">
        <v>26</v>
      </c>
      <c r="H1176" t="s">
        <v>18</v>
      </c>
      <c r="I1176">
        <v>0</v>
      </c>
      <c r="J1176">
        <v>17</v>
      </c>
      <c r="K1176">
        <v>-17</v>
      </c>
      <c r="L1176">
        <v>0</v>
      </c>
      <c r="M1176">
        <v>25500</v>
      </c>
      <c r="N1176">
        <v>-25500</v>
      </c>
      <c r="O1176">
        <v>1500</v>
      </c>
    </row>
    <row r="1177" spans="1:15" x14ac:dyDescent="0.3">
      <c r="A1177">
        <v>1176</v>
      </c>
      <c r="B1177" s="1">
        <f>DATE(E1177, LOOKUP(D1177, {"ene","feb","mar","abr","may","jun","jul","ago","sep","oct","nov","dic"}, {1,2,3,4,5,6,7,8,9,10,11,12}), C1177)</f>
        <v>45661</v>
      </c>
      <c r="C1177">
        <v>4</v>
      </c>
      <c r="D1177" t="s">
        <v>14</v>
      </c>
      <c r="E1177">
        <v>2025</v>
      </c>
      <c r="F1177" t="s">
        <v>25</v>
      </c>
      <c r="G1177" t="s">
        <v>26</v>
      </c>
      <c r="H1177" t="s">
        <v>23</v>
      </c>
      <c r="I1177">
        <v>0</v>
      </c>
      <c r="J1177">
        <v>4</v>
      </c>
      <c r="K1177">
        <v>-4</v>
      </c>
      <c r="L1177">
        <v>0</v>
      </c>
      <c r="M1177">
        <v>1600</v>
      </c>
      <c r="N1177">
        <v>-1600</v>
      </c>
      <c r="O1177">
        <v>400</v>
      </c>
    </row>
    <row r="1178" spans="1:15" x14ac:dyDescent="0.3">
      <c r="A1178">
        <v>1177</v>
      </c>
      <c r="B1178" s="1">
        <f>DATE(E1178, LOOKUP(D1178, {"ene","feb","mar","abr","may","jun","jul","ago","sep","oct","nov","dic"}, {1,2,3,4,5,6,7,8,9,10,11,12}), C1178)</f>
        <v>45661</v>
      </c>
      <c r="C1178">
        <v>4</v>
      </c>
      <c r="D1178" t="s">
        <v>14</v>
      </c>
      <c r="E1178">
        <v>2025</v>
      </c>
      <c r="F1178" t="s">
        <v>15</v>
      </c>
      <c r="G1178" t="s">
        <v>24</v>
      </c>
      <c r="H1178" t="s">
        <v>20</v>
      </c>
      <c r="I1178">
        <v>14</v>
      </c>
      <c r="J1178">
        <v>0</v>
      </c>
      <c r="K1178">
        <v>14</v>
      </c>
      <c r="L1178">
        <v>28000</v>
      </c>
      <c r="M1178">
        <v>0</v>
      </c>
      <c r="N1178">
        <v>28000</v>
      </c>
      <c r="O1178">
        <v>2000</v>
      </c>
    </row>
    <row r="1179" spans="1:15" x14ac:dyDescent="0.3">
      <c r="A1179">
        <v>1178</v>
      </c>
      <c r="B1179" s="1">
        <f>DATE(E1179, LOOKUP(D1179, {"ene","feb","mar","abr","may","jun","jul","ago","sep","oct","nov","dic"}, {1,2,3,4,5,6,7,8,9,10,11,12}), C1179)</f>
        <v>45661</v>
      </c>
      <c r="C1179">
        <v>4</v>
      </c>
      <c r="D1179" t="s">
        <v>14</v>
      </c>
      <c r="E1179">
        <v>2025</v>
      </c>
      <c r="F1179" t="s">
        <v>25</v>
      </c>
      <c r="G1179" t="s">
        <v>26</v>
      </c>
      <c r="H1179" t="s">
        <v>22</v>
      </c>
      <c r="I1179">
        <v>0</v>
      </c>
      <c r="J1179">
        <v>5</v>
      </c>
      <c r="K1179">
        <v>-5</v>
      </c>
      <c r="L1179">
        <v>0</v>
      </c>
      <c r="M1179">
        <v>2250</v>
      </c>
      <c r="N1179">
        <v>-2250</v>
      </c>
      <c r="O1179">
        <v>450</v>
      </c>
    </row>
    <row r="1180" spans="1:15" x14ac:dyDescent="0.3">
      <c r="A1180">
        <v>1179</v>
      </c>
      <c r="B1180" s="1">
        <f>DATE(E1180, LOOKUP(D1180, {"ene","feb","mar","abr","may","jun","jul","ago","sep","oct","nov","dic"}, {1,2,3,4,5,6,7,8,9,10,11,12}), C1180)</f>
        <v>45661</v>
      </c>
      <c r="C1180">
        <v>4</v>
      </c>
      <c r="D1180" t="s">
        <v>14</v>
      </c>
      <c r="E1180">
        <v>2025</v>
      </c>
      <c r="F1180" t="s">
        <v>15</v>
      </c>
      <c r="G1180" t="s">
        <v>24</v>
      </c>
      <c r="H1180" t="s">
        <v>17</v>
      </c>
      <c r="I1180">
        <v>3</v>
      </c>
      <c r="J1180">
        <v>0</v>
      </c>
      <c r="K1180">
        <v>3</v>
      </c>
      <c r="L1180">
        <v>1950</v>
      </c>
      <c r="M1180">
        <v>0</v>
      </c>
      <c r="N1180">
        <v>1950</v>
      </c>
      <c r="O1180">
        <v>650</v>
      </c>
    </row>
    <row r="1181" spans="1:15" x14ac:dyDescent="0.3">
      <c r="A1181">
        <v>1180</v>
      </c>
      <c r="B1181" s="1">
        <f>DATE(E1181, LOOKUP(D1181, {"ene","feb","mar","abr","may","jun","jul","ago","sep","oct","nov","dic"}, {1,2,3,4,5,6,7,8,9,10,11,12}), C1181)</f>
        <v>45661</v>
      </c>
      <c r="C1181">
        <v>4</v>
      </c>
      <c r="D1181" t="s">
        <v>14</v>
      </c>
      <c r="E1181">
        <v>2025</v>
      </c>
      <c r="F1181" t="s">
        <v>25</v>
      </c>
      <c r="G1181" t="s">
        <v>26</v>
      </c>
      <c r="H1181" t="s">
        <v>19</v>
      </c>
      <c r="I1181">
        <v>0</v>
      </c>
      <c r="J1181">
        <v>17</v>
      </c>
      <c r="K1181">
        <v>-17</v>
      </c>
      <c r="L1181">
        <v>0</v>
      </c>
      <c r="M1181">
        <v>25500</v>
      </c>
      <c r="N1181">
        <v>-25500</v>
      </c>
      <c r="O1181">
        <v>1500</v>
      </c>
    </row>
    <row r="1182" spans="1:15" x14ac:dyDescent="0.3">
      <c r="A1182">
        <v>1181</v>
      </c>
      <c r="B1182" s="1">
        <f>DATE(E1182, LOOKUP(D1182, {"ene","feb","mar","abr","may","jun","jul","ago","sep","oct","nov","dic"}, {1,2,3,4,5,6,7,8,9,10,11,12}), C1182)</f>
        <v>45661</v>
      </c>
      <c r="C1182">
        <v>4</v>
      </c>
      <c r="D1182" t="s">
        <v>14</v>
      </c>
      <c r="E1182">
        <v>2025</v>
      </c>
      <c r="F1182" t="s">
        <v>25</v>
      </c>
      <c r="G1182" t="s">
        <v>26</v>
      </c>
      <c r="H1182" t="s">
        <v>21</v>
      </c>
      <c r="I1182">
        <v>0</v>
      </c>
      <c r="J1182">
        <v>11</v>
      </c>
      <c r="K1182">
        <v>-11</v>
      </c>
      <c r="L1182">
        <v>0</v>
      </c>
      <c r="M1182">
        <v>770</v>
      </c>
      <c r="N1182">
        <v>-770</v>
      </c>
      <c r="O1182">
        <v>70</v>
      </c>
    </row>
    <row r="1183" spans="1:15" x14ac:dyDescent="0.3">
      <c r="A1183">
        <v>1182</v>
      </c>
      <c r="B1183" s="1">
        <f>DATE(E1183, LOOKUP(D1183, {"ene","feb","mar","abr","may","jun","jul","ago","sep","oct","nov","dic"}, {1,2,3,4,5,6,7,8,9,10,11,12}), C1183)</f>
        <v>45661</v>
      </c>
      <c r="C1183">
        <v>4</v>
      </c>
      <c r="D1183" t="s">
        <v>14</v>
      </c>
      <c r="E1183">
        <v>2025</v>
      </c>
      <c r="F1183" t="s">
        <v>25</v>
      </c>
      <c r="G1183" t="s">
        <v>26</v>
      </c>
      <c r="H1183" t="s">
        <v>18</v>
      </c>
      <c r="I1183">
        <v>0</v>
      </c>
      <c r="J1183">
        <v>4</v>
      </c>
      <c r="K1183">
        <v>-4</v>
      </c>
      <c r="L1183">
        <v>0</v>
      </c>
      <c r="M1183">
        <v>6000</v>
      </c>
      <c r="N1183">
        <v>-6000</v>
      </c>
      <c r="O1183">
        <v>1500</v>
      </c>
    </row>
    <row r="1184" spans="1:15" x14ac:dyDescent="0.3">
      <c r="A1184">
        <v>1183</v>
      </c>
      <c r="B1184" s="1">
        <f>DATE(E1184, LOOKUP(D1184, {"ene","feb","mar","abr","may","jun","jul","ago","sep","oct","nov","dic"}, {1,2,3,4,5,6,7,8,9,10,11,12}), C1184)</f>
        <v>45661</v>
      </c>
      <c r="C1184">
        <v>4</v>
      </c>
      <c r="D1184" t="s">
        <v>14</v>
      </c>
      <c r="E1184">
        <v>2025</v>
      </c>
      <c r="F1184" t="s">
        <v>15</v>
      </c>
      <c r="G1184" t="s">
        <v>24</v>
      </c>
      <c r="H1184" t="s">
        <v>23</v>
      </c>
      <c r="I1184">
        <v>5</v>
      </c>
      <c r="J1184">
        <v>0</v>
      </c>
      <c r="K1184">
        <v>5</v>
      </c>
      <c r="L1184">
        <v>1500</v>
      </c>
      <c r="M1184">
        <v>0</v>
      </c>
      <c r="N1184">
        <v>1500</v>
      </c>
      <c r="O1184">
        <v>300</v>
      </c>
    </row>
    <row r="1185" spans="1:15" x14ac:dyDescent="0.3">
      <c r="A1185">
        <v>1184</v>
      </c>
      <c r="B1185" s="1">
        <f>DATE(E1185, LOOKUP(D1185, {"ene","feb","mar","abr","may","jun","jul","ago","sep","oct","nov","dic"}, {1,2,3,4,5,6,7,8,9,10,11,12}), C1185)</f>
        <v>45661</v>
      </c>
      <c r="C1185">
        <v>4</v>
      </c>
      <c r="D1185" t="s">
        <v>14</v>
      </c>
      <c r="E1185">
        <v>2025</v>
      </c>
      <c r="F1185" t="s">
        <v>15</v>
      </c>
      <c r="G1185" t="s">
        <v>24</v>
      </c>
      <c r="H1185" t="s">
        <v>20</v>
      </c>
      <c r="I1185">
        <v>21</v>
      </c>
      <c r="J1185">
        <v>0</v>
      </c>
      <c r="K1185">
        <v>21</v>
      </c>
      <c r="L1185">
        <v>42000</v>
      </c>
      <c r="M1185">
        <v>0</v>
      </c>
      <c r="N1185">
        <v>42000</v>
      </c>
      <c r="O1185">
        <v>2000</v>
      </c>
    </row>
    <row r="1186" spans="1:15" x14ac:dyDescent="0.3">
      <c r="A1186">
        <v>1185</v>
      </c>
      <c r="B1186" s="1">
        <f>DATE(E1186, LOOKUP(D1186, {"ene","feb","mar","abr","may","jun","jul","ago","sep","oct","nov","dic"}, {1,2,3,4,5,6,7,8,9,10,11,12}), C1186)</f>
        <v>45661</v>
      </c>
      <c r="C1186">
        <v>4</v>
      </c>
      <c r="D1186" t="s">
        <v>14</v>
      </c>
      <c r="E1186">
        <v>2025</v>
      </c>
      <c r="F1186" t="s">
        <v>25</v>
      </c>
      <c r="G1186" t="s">
        <v>26</v>
      </c>
      <c r="H1186" t="s">
        <v>22</v>
      </c>
      <c r="I1186">
        <v>0</v>
      </c>
      <c r="J1186">
        <v>17</v>
      </c>
      <c r="K1186">
        <v>-17</v>
      </c>
      <c r="L1186">
        <v>0</v>
      </c>
      <c r="M1186">
        <v>7650</v>
      </c>
      <c r="N1186">
        <v>-7650</v>
      </c>
      <c r="O1186">
        <v>450</v>
      </c>
    </row>
    <row r="1187" spans="1:15" x14ac:dyDescent="0.3">
      <c r="A1187">
        <v>1186</v>
      </c>
      <c r="B1187" s="1">
        <f>DATE(E1187, LOOKUP(D1187, {"ene","feb","mar","abr","may","jun","jul","ago","sep","oct","nov","dic"}, {1,2,3,4,5,6,7,8,9,10,11,12}), C1187)</f>
        <v>45661</v>
      </c>
      <c r="C1187">
        <v>4</v>
      </c>
      <c r="D1187" t="s">
        <v>14</v>
      </c>
      <c r="E1187">
        <v>2025</v>
      </c>
      <c r="F1187" t="s">
        <v>15</v>
      </c>
      <c r="G1187" t="s">
        <v>24</v>
      </c>
      <c r="H1187" t="s">
        <v>17</v>
      </c>
      <c r="I1187">
        <v>14</v>
      </c>
      <c r="J1187">
        <v>0</v>
      </c>
      <c r="K1187">
        <v>14</v>
      </c>
      <c r="L1187">
        <v>9100</v>
      </c>
      <c r="M1187">
        <v>0</v>
      </c>
      <c r="N1187">
        <v>9100</v>
      </c>
      <c r="O1187">
        <v>650</v>
      </c>
    </row>
    <row r="1188" spans="1:15" x14ac:dyDescent="0.3">
      <c r="A1188">
        <v>1187</v>
      </c>
      <c r="B1188" s="1">
        <f>DATE(E1188, LOOKUP(D1188, {"ene","feb","mar","abr","may","jun","jul","ago","sep","oct","nov","dic"}, {1,2,3,4,5,6,7,8,9,10,11,12}), C1188)</f>
        <v>45661</v>
      </c>
      <c r="C1188">
        <v>4</v>
      </c>
      <c r="D1188" t="s">
        <v>14</v>
      </c>
      <c r="E1188">
        <v>2025</v>
      </c>
      <c r="F1188" t="s">
        <v>15</v>
      </c>
      <c r="G1188" t="s">
        <v>24</v>
      </c>
      <c r="H1188" t="s">
        <v>19</v>
      </c>
      <c r="I1188">
        <v>3</v>
      </c>
      <c r="J1188">
        <v>0</v>
      </c>
      <c r="K1188">
        <v>3</v>
      </c>
      <c r="L1188">
        <v>3600</v>
      </c>
      <c r="M1188">
        <v>0</v>
      </c>
      <c r="N1188">
        <v>3600</v>
      </c>
      <c r="O1188">
        <v>1200</v>
      </c>
    </row>
    <row r="1189" spans="1:15" x14ac:dyDescent="0.3">
      <c r="A1189">
        <v>1188</v>
      </c>
      <c r="B1189" s="1">
        <f>DATE(E1189, LOOKUP(D1189, {"ene","feb","mar","abr","may","jun","jul","ago","sep","oct","nov","dic"}, {1,2,3,4,5,6,7,8,9,10,11,12}), C1189)</f>
        <v>45661</v>
      </c>
      <c r="C1189">
        <v>4</v>
      </c>
      <c r="D1189" t="s">
        <v>14</v>
      </c>
      <c r="E1189">
        <v>2025</v>
      </c>
      <c r="F1189" t="s">
        <v>15</v>
      </c>
      <c r="G1189" t="s">
        <v>24</v>
      </c>
      <c r="H1189" t="s">
        <v>21</v>
      </c>
      <c r="I1189">
        <v>7</v>
      </c>
      <c r="J1189">
        <v>0</v>
      </c>
      <c r="K1189">
        <v>7</v>
      </c>
      <c r="L1189">
        <v>350</v>
      </c>
      <c r="M1189">
        <v>0</v>
      </c>
      <c r="N1189">
        <v>350</v>
      </c>
      <c r="O1189">
        <v>50</v>
      </c>
    </row>
    <row r="1190" spans="1:15" x14ac:dyDescent="0.3">
      <c r="A1190">
        <v>1189</v>
      </c>
      <c r="B1190" s="1">
        <f>DATE(E1190, LOOKUP(D1190, {"ene","feb","mar","abr","may","jun","jul","ago","sep","oct","nov","dic"}, {1,2,3,4,5,6,7,8,9,10,11,12}), C1190)</f>
        <v>45661</v>
      </c>
      <c r="C1190">
        <v>4</v>
      </c>
      <c r="D1190" t="s">
        <v>14</v>
      </c>
      <c r="E1190">
        <v>2025</v>
      </c>
      <c r="F1190" t="s">
        <v>15</v>
      </c>
      <c r="G1190" t="s">
        <v>24</v>
      </c>
      <c r="H1190" t="s">
        <v>18</v>
      </c>
      <c r="I1190">
        <v>1</v>
      </c>
      <c r="J1190">
        <v>0</v>
      </c>
      <c r="K1190">
        <v>1</v>
      </c>
      <c r="L1190">
        <v>1200</v>
      </c>
      <c r="M1190">
        <v>0</v>
      </c>
      <c r="N1190">
        <v>1200</v>
      </c>
      <c r="O1190">
        <v>1200</v>
      </c>
    </row>
    <row r="1191" spans="1:15" x14ac:dyDescent="0.3">
      <c r="A1191">
        <v>1190</v>
      </c>
      <c r="B1191" s="1">
        <f>DATE(E1191, LOOKUP(D1191, {"ene","feb","mar","abr","may","jun","jul","ago","sep","oct","nov","dic"}, {1,2,3,4,5,6,7,8,9,10,11,12}), C1191)</f>
        <v>45661</v>
      </c>
      <c r="C1191">
        <v>4</v>
      </c>
      <c r="D1191" t="s">
        <v>14</v>
      </c>
      <c r="E1191">
        <v>2025</v>
      </c>
      <c r="F1191" t="s">
        <v>15</v>
      </c>
      <c r="G1191" t="s">
        <v>24</v>
      </c>
      <c r="H1191" t="s">
        <v>23</v>
      </c>
      <c r="I1191">
        <v>3</v>
      </c>
      <c r="J1191">
        <v>0</v>
      </c>
      <c r="K1191">
        <v>3</v>
      </c>
      <c r="L1191">
        <v>900</v>
      </c>
      <c r="M1191">
        <v>0</v>
      </c>
      <c r="N1191">
        <v>900</v>
      </c>
      <c r="O1191">
        <v>300</v>
      </c>
    </row>
    <row r="1192" spans="1:15" x14ac:dyDescent="0.3">
      <c r="A1192">
        <v>1191</v>
      </c>
      <c r="B1192" s="1">
        <f>DATE(E1192, LOOKUP(D1192, {"ene","feb","mar","abr","may","jun","jul","ago","sep","oct","nov","dic"}, {1,2,3,4,5,6,7,8,9,10,11,12}), C1192)</f>
        <v>45661</v>
      </c>
      <c r="C1192">
        <v>4</v>
      </c>
      <c r="D1192" t="s">
        <v>14</v>
      </c>
      <c r="E1192">
        <v>2025</v>
      </c>
      <c r="F1192" t="s">
        <v>15</v>
      </c>
      <c r="G1192" t="s">
        <v>24</v>
      </c>
      <c r="H1192" t="s">
        <v>20</v>
      </c>
      <c r="I1192">
        <v>21</v>
      </c>
      <c r="J1192">
        <v>0</v>
      </c>
      <c r="K1192">
        <v>21</v>
      </c>
      <c r="L1192">
        <v>42000</v>
      </c>
      <c r="M1192">
        <v>0</v>
      </c>
      <c r="N1192">
        <v>42000</v>
      </c>
      <c r="O1192">
        <v>2000</v>
      </c>
    </row>
    <row r="1193" spans="1:15" x14ac:dyDescent="0.3">
      <c r="A1193">
        <v>1192</v>
      </c>
      <c r="B1193" s="1">
        <f>DATE(E1193, LOOKUP(D1193, {"ene","feb","mar","abr","may","jun","jul","ago","sep","oct","nov","dic"}, {1,2,3,4,5,6,7,8,9,10,11,12}), C1193)</f>
        <v>45661</v>
      </c>
      <c r="C1193">
        <v>4</v>
      </c>
      <c r="D1193" t="s">
        <v>14</v>
      </c>
      <c r="E1193">
        <v>2025</v>
      </c>
      <c r="F1193" t="s">
        <v>25</v>
      </c>
      <c r="G1193" t="s">
        <v>26</v>
      </c>
      <c r="H1193" t="s">
        <v>22</v>
      </c>
      <c r="I1193">
        <v>0</v>
      </c>
      <c r="J1193">
        <v>17</v>
      </c>
      <c r="K1193">
        <v>-17</v>
      </c>
      <c r="L1193">
        <v>0</v>
      </c>
      <c r="M1193">
        <v>7650</v>
      </c>
      <c r="N1193">
        <v>-7650</v>
      </c>
      <c r="O1193">
        <v>450</v>
      </c>
    </row>
    <row r="1194" spans="1:15" x14ac:dyDescent="0.3">
      <c r="A1194">
        <v>1193</v>
      </c>
      <c r="B1194" s="1">
        <f>DATE(E1194, LOOKUP(D1194, {"ene","feb","mar","abr","may","jun","jul","ago","sep","oct","nov","dic"}, {1,2,3,4,5,6,7,8,9,10,11,12}), C1194)</f>
        <v>45661</v>
      </c>
      <c r="C1194">
        <v>4</v>
      </c>
      <c r="D1194" t="s">
        <v>14</v>
      </c>
      <c r="E1194">
        <v>2025</v>
      </c>
      <c r="F1194" t="s">
        <v>25</v>
      </c>
      <c r="G1194" t="s">
        <v>26</v>
      </c>
      <c r="H1194" t="s">
        <v>17</v>
      </c>
      <c r="I1194">
        <v>0</v>
      </c>
      <c r="J1194">
        <v>14</v>
      </c>
      <c r="K1194">
        <v>-14</v>
      </c>
      <c r="L1194">
        <v>0</v>
      </c>
      <c r="M1194">
        <v>10500</v>
      </c>
      <c r="N1194">
        <v>-10500</v>
      </c>
      <c r="O1194">
        <v>750</v>
      </c>
    </row>
    <row r="1195" spans="1:15" x14ac:dyDescent="0.3">
      <c r="A1195">
        <v>1194</v>
      </c>
      <c r="B1195" s="1">
        <f>DATE(E1195, LOOKUP(D1195, {"ene","feb","mar","abr","may","jun","jul","ago","sep","oct","nov","dic"}, {1,2,3,4,5,6,7,8,9,10,11,12}), C1195)</f>
        <v>45661</v>
      </c>
      <c r="C1195">
        <v>4</v>
      </c>
      <c r="D1195" t="s">
        <v>14</v>
      </c>
      <c r="E1195">
        <v>2025</v>
      </c>
      <c r="F1195" t="s">
        <v>15</v>
      </c>
      <c r="G1195" t="s">
        <v>24</v>
      </c>
      <c r="H1195" t="s">
        <v>19</v>
      </c>
      <c r="I1195">
        <v>7</v>
      </c>
      <c r="J1195">
        <v>0</v>
      </c>
      <c r="K1195">
        <v>7</v>
      </c>
      <c r="L1195">
        <v>8400</v>
      </c>
      <c r="M1195">
        <v>0</v>
      </c>
      <c r="N1195">
        <v>8400</v>
      </c>
      <c r="O1195">
        <v>1200</v>
      </c>
    </row>
    <row r="1196" spans="1:15" x14ac:dyDescent="0.3">
      <c r="A1196">
        <v>1195</v>
      </c>
      <c r="B1196" s="1">
        <f>DATE(E1196, LOOKUP(D1196, {"ene","feb","mar","abr","may","jun","jul","ago","sep","oct","nov","dic"}, {1,2,3,4,5,6,7,8,9,10,11,12}), C1196)</f>
        <v>45661</v>
      </c>
      <c r="C1196">
        <v>4</v>
      </c>
      <c r="D1196" t="s">
        <v>14</v>
      </c>
      <c r="E1196">
        <v>2025</v>
      </c>
      <c r="F1196" t="s">
        <v>25</v>
      </c>
      <c r="G1196" t="s">
        <v>26</v>
      </c>
      <c r="H1196" t="s">
        <v>21</v>
      </c>
      <c r="I1196">
        <v>0</v>
      </c>
      <c r="J1196">
        <v>15</v>
      </c>
      <c r="K1196">
        <v>-15</v>
      </c>
      <c r="L1196">
        <v>0</v>
      </c>
      <c r="M1196">
        <v>1050</v>
      </c>
      <c r="N1196">
        <v>-1050</v>
      </c>
      <c r="O1196">
        <v>70</v>
      </c>
    </row>
    <row r="1197" spans="1:15" x14ac:dyDescent="0.3">
      <c r="A1197">
        <v>1196</v>
      </c>
      <c r="B1197" s="1">
        <f>DATE(E1197, LOOKUP(D1197, {"ene","feb","mar","abr","may","jun","jul","ago","sep","oct","nov","dic"}, {1,2,3,4,5,6,7,8,9,10,11,12}), C1197)</f>
        <v>45662</v>
      </c>
      <c r="C1197">
        <v>5</v>
      </c>
      <c r="D1197" t="s">
        <v>14</v>
      </c>
      <c r="E1197">
        <v>2025</v>
      </c>
      <c r="F1197" t="s">
        <v>25</v>
      </c>
      <c r="G1197" t="s">
        <v>26</v>
      </c>
      <c r="H1197" t="s">
        <v>18</v>
      </c>
      <c r="I1197">
        <v>0</v>
      </c>
      <c r="J1197">
        <v>10</v>
      </c>
      <c r="K1197">
        <v>-10</v>
      </c>
      <c r="L1197">
        <v>0</v>
      </c>
      <c r="M1197">
        <v>15000</v>
      </c>
      <c r="N1197">
        <v>-15000</v>
      </c>
      <c r="O1197">
        <v>1500</v>
      </c>
    </row>
    <row r="1198" spans="1:15" x14ac:dyDescent="0.3">
      <c r="A1198">
        <v>1197</v>
      </c>
      <c r="B1198" s="1">
        <f>DATE(E1198, LOOKUP(D1198, {"ene","feb","mar","abr","may","jun","jul","ago","sep","oct","nov","dic"}, {1,2,3,4,5,6,7,8,9,10,11,12}), C1198)</f>
        <v>45662</v>
      </c>
      <c r="C1198">
        <v>5</v>
      </c>
      <c r="D1198" t="s">
        <v>14</v>
      </c>
      <c r="E1198">
        <v>2025</v>
      </c>
      <c r="F1198" t="s">
        <v>15</v>
      </c>
      <c r="G1198" t="s">
        <v>24</v>
      </c>
      <c r="H1198" t="s">
        <v>23</v>
      </c>
      <c r="I1198">
        <v>4</v>
      </c>
      <c r="J1198">
        <v>0</v>
      </c>
      <c r="K1198">
        <v>4</v>
      </c>
      <c r="L1198">
        <v>1200</v>
      </c>
      <c r="M1198">
        <v>0</v>
      </c>
      <c r="N1198">
        <v>1200</v>
      </c>
      <c r="O1198">
        <v>300</v>
      </c>
    </row>
    <row r="1199" spans="1:15" x14ac:dyDescent="0.3">
      <c r="A1199">
        <v>1198</v>
      </c>
      <c r="B1199" s="1">
        <f>DATE(E1199, LOOKUP(D1199, {"ene","feb","mar","abr","may","jun","jul","ago","sep","oct","nov","dic"}, {1,2,3,4,5,6,7,8,9,10,11,12}), C1199)</f>
        <v>45662</v>
      </c>
      <c r="C1199">
        <v>5</v>
      </c>
      <c r="D1199" t="s">
        <v>14</v>
      </c>
      <c r="E1199">
        <v>2025</v>
      </c>
      <c r="F1199" t="s">
        <v>15</v>
      </c>
      <c r="G1199" t="s">
        <v>24</v>
      </c>
      <c r="H1199" t="s">
        <v>20</v>
      </c>
      <c r="I1199">
        <v>11</v>
      </c>
      <c r="J1199">
        <v>0</v>
      </c>
      <c r="K1199">
        <v>11</v>
      </c>
      <c r="L1199">
        <v>22000</v>
      </c>
      <c r="M1199">
        <v>0</v>
      </c>
      <c r="N1199">
        <v>22000</v>
      </c>
      <c r="O1199">
        <v>2000</v>
      </c>
    </row>
    <row r="1200" spans="1:15" x14ac:dyDescent="0.3">
      <c r="A1200">
        <v>1199</v>
      </c>
      <c r="B1200" s="1">
        <f>DATE(E1200, LOOKUP(D1200, {"ene","feb","mar","abr","may","jun","jul","ago","sep","oct","nov","dic"}, {1,2,3,4,5,6,7,8,9,10,11,12}), C1200)</f>
        <v>45662</v>
      </c>
      <c r="C1200">
        <v>5</v>
      </c>
      <c r="D1200" t="s">
        <v>14</v>
      </c>
      <c r="E1200">
        <v>2025</v>
      </c>
      <c r="F1200" t="s">
        <v>25</v>
      </c>
      <c r="G1200" t="s">
        <v>26</v>
      </c>
      <c r="H1200" t="s">
        <v>22</v>
      </c>
      <c r="I1200">
        <v>0</v>
      </c>
      <c r="J1200">
        <v>17</v>
      </c>
      <c r="K1200">
        <v>-17</v>
      </c>
      <c r="L1200">
        <v>0</v>
      </c>
      <c r="M1200">
        <v>7650</v>
      </c>
      <c r="N1200">
        <v>-7650</v>
      </c>
      <c r="O1200">
        <v>450</v>
      </c>
    </row>
    <row r="1201" spans="1:15" x14ac:dyDescent="0.3">
      <c r="A1201">
        <v>1200</v>
      </c>
      <c r="B1201" s="1">
        <f>DATE(E1201, LOOKUP(D1201, {"ene","feb","mar","abr","may","jun","jul","ago","sep","oct","nov","dic"}, {1,2,3,4,5,6,7,8,9,10,11,12}), C1201)</f>
        <v>45662</v>
      </c>
      <c r="C1201">
        <v>5</v>
      </c>
      <c r="D1201" t="s">
        <v>14</v>
      </c>
      <c r="E1201">
        <v>2025</v>
      </c>
      <c r="F1201" t="s">
        <v>15</v>
      </c>
      <c r="G1201" t="s">
        <v>24</v>
      </c>
      <c r="H1201" t="s">
        <v>17</v>
      </c>
      <c r="I1201">
        <v>1</v>
      </c>
      <c r="J1201">
        <v>0</v>
      </c>
      <c r="K1201">
        <v>1</v>
      </c>
      <c r="L1201">
        <v>650</v>
      </c>
      <c r="M1201">
        <v>0</v>
      </c>
      <c r="N1201">
        <v>650</v>
      </c>
      <c r="O1201">
        <v>650</v>
      </c>
    </row>
    <row r="1202" spans="1:15" x14ac:dyDescent="0.3">
      <c r="A1202">
        <v>1201</v>
      </c>
      <c r="B1202" s="1">
        <f>DATE(E1202, LOOKUP(D1202, {"ene","feb","mar","abr","may","jun","jul","ago","sep","oct","nov","dic"}, {1,2,3,4,5,6,7,8,9,10,11,12}), C1202)</f>
        <v>45662</v>
      </c>
      <c r="C1202">
        <v>5</v>
      </c>
      <c r="D1202" t="s">
        <v>14</v>
      </c>
      <c r="E1202">
        <v>2025</v>
      </c>
      <c r="F1202" t="s">
        <v>25</v>
      </c>
      <c r="G1202" t="s">
        <v>26</v>
      </c>
      <c r="H1202" t="s">
        <v>19</v>
      </c>
      <c r="I1202">
        <v>0</v>
      </c>
      <c r="J1202">
        <v>14</v>
      </c>
      <c r="K1202">
        <v>-14</v>
      </c>
      <c r="L1202">
        <v>0</v>
      </c>
      <c r="M1202">
        <v>21000</v>
      </c>
      <c r="N1202">
        <v>-21000</v>
      </c>
      <c r="O1202">
        <v>1500</v>
      </c>
    </row>
    <row r="1203" spans="1:15" x14ac:dyDescent="0.3">
      <c r="A1203">
        <v>1202</v>
      </c>
      <c r="B1203" s="1">
        <f>DATE(E1203, LOOKUP(D1203, {"ene","feb","mar","abr","may","jun","jul","ago","sep","oct","nov","dic"}, {1,2,3,4,5,6,7,8,9,10,11,12}), C1203)</f>
        <v>45662</v>
      </c>
      <c r="C1203">
        <v>5</v>
      </c>
      <c r="D1203" t="s">
        <v>14</v>
      </c>
      <c r="E1203">
        <v>2025</v>
      </c>
      <c r="F1203" t="s">
        <v>25</v>
      </c>
      <c r="G1203" t="s">
        <v>26</v>
      </c>
      <c r="H1203" t="s">
        <v>21</v>
      </c>
      <c r="I1203">
        <v>0</v>
      </c>
      <c r="J1203">
        <v>14</v>
      </c>
      <c r="K1203">
        <v>-14</v>
      </c>
      <c r="L1203">
        <v>0</v>
      </c>
      <c r="M1203">
        <v>980</v>
      </c>
      <c r="N1203">
        <v>-980</v>
      </c>
      <c r="O1203">
        <v>70</v>
      </c>
    </row>
    <row r="1204" spans="1:15" x14ac:dyDescent="0.3">
      <c r="A1204">
        <v>1203</v>
      </c>
      <c r="B1204" s="1">
        <f>DATE(E1204, LOOKUP(D1204, {"ene","feb","mar","abr","may","jun","jul","ago","sep","oct","nov","dic"}, {1,2,3,4,5,6,7,8,9,10,11,12}), C1204)</f>
        <v>45662</v>
      </c>
      <c r="C1204">
        <v>5</v>
      </c>
      <c r="D1204" t="s">
        <v>14</v>
      </c>
      <c r="E1204">
        <v>2025</v>
      </c>
      <c r="F1204" t="s">
        <v>25</v>
      </c>
      <c r="G1204" t="s">
        <v>26</v>
      </c>
      <c r="H1204" t="s">
        <v>18</v>
      </c>
      <c r="I1204">
        <v>0</v>
      </c>
      <c r="J1204">
        <v>15</v>
      </c>
      <c r="K1204">
        <v>-15</v>
      </c>
      <c r="L1204">
        <v>0</v>
      </c>
      <c r="M1204">
        <v>22500</v>
      </c>
      <c r="N1204">
        <v>-22500</v>
      </c>
      <c r="O1204">
        <v>1500</v>
      </c>
    </row>
    <row r="1205" spans="1:15" x14ac:dyDescent="0.3">
      <c r="A1205">
        <v>1204</v>
      </c>
      <c r="B1205" s="1">
        <f>DATE(E1205, LOOKUP(D1205, {"ene","feb","mar","abr","may","jun","jul","ago","sep","oct","nov","dic"}, {1,2,3,4,5,6,7,8,9,10,11,12}), C1205)</f>
        <v>45662</v>
      </c>
      <c r="C1205">
        <v>5</v>
      </c>
      <c r="D1205" t="s">
        <v>14</v>
      </c>
      <c r="E1205">
        <v>2025</v>
      </c>
      <c r="F1205" t="s">
        <v>15</v>
      </c>
      <c r="G1205" t="s">
        <v>24</v>
      </c>
      <c r="H1205" t="s">
        <v>23</v>
      </c>
      <c r="I1205">
        <v>3</v>
      </c>
      <c r="J1205">
        <v>0</v>
      </c>
      <c r="K1205">
        <v>3</v>
      </c>
      <c r="L1205">
        <v>900</v>
      </c>
      <c r="M1205">
        <v>0</v>
      </c>
      <c r="N1205">
        <v>900</v>
      </c>
      <c r="O1205">
        <v>300</v>
      </c>
    </row>
    <row r="1206" spans="1:15" x14ac:dyDescent="0.3">
      <c r="A1206">
        <v>1205</v>
      </c>
      <c r="B1206" s="1">
        <f>DATE(E1206, LOOKUP(D1206, {"ene","feb","mar","abr","may","jun","jul","ago","sep","oct","nov","dic"}, {1,2,3,4,5,6,7,8,9,10,11,12}), C1206)</f>
        <v>45662</v>
      </c>
      <c r="C1206">
        <v>5</v>
      </c>
      <c r="D1206" t="s">
        <v>14</v>
      </c>
      <c r="E1206">
        <v>2025</v>
      </c>
      <c r="F1206" t="s">
        <v>25</v>
      </c>
      <c r="G1206" t="s">
        <v>26</v>
      </c>
      <c r="H1206" t="s">
        <v>20</v>
      </c>
      <c r="I1206">
        <v>0</v>
      </c>
      <c r="J1206">
        <v>16</v>
      </c>
      <c r="K1206">
        <v>-16</v>
      </c>
      <c r="L1206">
        <v>0</v>
      </c>
      <c r="M1206">
        <v>36800</v>
      </c>
      <c r="N1206">
        <v>-36800</v>
      </c>
      <c r="O1206">
        <v>2300</v>
      </c>
    </row>
    <row r="1207" spans="1:15" x14ac:dyDescent="0.3">
      <c r="A1207">
        <v>1206</v>
      </c>
      <c r="B1207" s="1">
        <f>DATE(E1207, LOOKUP(D1207, {"ene","feb","mar","abr","may","jun","jul","ago","sep","oct","nov","dic"}, {1,2,3,4,5,6,7,8,9,10,11,12}), C1207)</f>
        <v>45662</v>
      </c>
      <c r="C1207">
        <v>5</v>
      </c>
      <c r="D1207" t="s">
        <v>14</v>
      </c>
      <c r="E1207">
        <v>2025</v>
      </c>
      <c r="F1207" t="s">
        <v>25</v>
      </c>
      <c r="G1207" t="s">
        <v>26</v>
      </c>
      <c r="H1207" t="s">
        <v>22</v>
      </c>
      <c r="I1207">
        <v>0</v>
      </c>
      <c r="J1207">
        <v>18</v>
      </c>
      <c r="K1207">
        <v>-18</v>
      </c>
      <c r="L1207">
        <v>0</v>
      </c>
      <c r="M1207">
        <v>8100</v>
      </c>
      <c r="N1207">
        <v>-8100</v>
      </c>
      <c r="O1207">
        <v>450</v>
      </c>
    </row>
    <row r="1208" spans="1:15" x14ac:dyDescent="0.3">
      <c r="A1208">
        <v>1207</v>
      </c>
      <c r="B1208" s="1">
        <f>DATE(E1208, LOOKUP(D1208, {"ene","feb","mar","abr","may","jun","jul","ago","sep","oct","nov","dic"}, {1,2,3,4,5,6,7,8,9,10,11,12}), C1208)</f>
        <v>45662</v>
      </c>
      <c r="C1208">
        <v>5</v>
      </c>
      <c r="D1208" t="s">
        <v>14</v>
      </c>
      <c r="E1208">
        <v>2025</v>
      </c>
      <c r="F1208" t="s">
        <v>15</v>
      </c>
      <c r="G1208" t="s">
        <v>24</v>
      </c>
      <c r="H1208" t="s">
        <v>17</v>
      </c>
      <c r="I1208">
        <v>20</v>
      </c>
      <c r="J1208">
        <v>0</v>
      </c>
      <c r="K1208">
        <v>20</v>
      </c>
      <c r="L1208">
        <v>13000</v>
      </c>
      <c r="M1208">
        <v>0</v>
      </c>
      <c r="N1208">
        <v>13000</v>
      </c>
      <c r="O1208">
        <v>650</v>
      </c>
    </row>
    <row r="1209" spans="1:15" x14ac:dyDescent="0.3">
      <c r="A1209">
        <v>1208</v>
      </c>
      <c r="B1209" s="1">
        <f>DATE(E1209, LOOKUP(D1209, {"ene","feb","mar","abr","may","jun","jul","ago","sep","oct","nov","dic"}, {1,2,3,4,5,6,7,8,9,10,11,12}), C1209)</f>
        <v>45662</v>
      </c>
      <c r="C1209">
        <v>5</v>
      </c>
      <c r="D1209" t="s">
        <v>14</v>
      </c>
      <c r="E1209">
        <v>2025</v>
      </c>
      <c r="F1209" t="s">
        <v>25</v>
      </c>
      <c r="G1209" t="s">
        <v>26</v>
      </c>
      <c r="H1209" t="s">
        <v>19</v>
      </c>
      <c r="I1209">
        <v>0</v>
      </c>
      <c r="J1209">
        <v>3</v>
      </c>
      <c r="K1209">
        <v>-3</v>
      </c>
      <c r="L1209">
        <v>0</v>
      </c>
      <c r="M1209">
        <v>4500</v>
      </c>
      <c r="N1209">
        <v>-4500</v>
      </c>
      <c r="O1209">
        <v>1500</v>
      </c>
    </row>
    <row r="1210" spans="1:15" x14ac:dyDescent="0.3">
      <c r="A1210">
        <v>1209</v>
      </c>
      <c r="B1210" s="1">
        <f>DATE(E1210, LOOKUP(D1210, {"ene","feb","mar","abr","may","jun","jul","ago","sep","oct","nov","dic"}, {1,2,3,4,5,6,7,8,9,10,11,12}), C1210)</f>
        <v>45662</v>
      </c>
      <c r="C1210">
        <v>5</v>
      </c>
      <c r="D1210" t="s">
        <v>14</v>
      </c>
      <c r="E1210">
        <v>2025</v>
      </c>
      <c r="F1210" t="s">
        <v>15</v>
      </c>
      <c r="G1210" t="s">
        <v>24</v>
      </c>
      <c r="H1210" t="s">
        <v>21</v>
      </c>
      <c r="I1210">
        <v>3</v>
      </c>
      <c r="J1210">
        <v>0</v>
      </c>
      <c r="K1210">
        <v>3</v>
      </c>
      <c r="L1210">
        <v>150</v>
      </c>
      <c r="M1210">
        <v>0</v>
      </c>
      <c r="N1210">
        <v>150</v>
      </c>
      <c r="O1210">
        <v>50</v>
      </c>
    </row>
    <row r="1211" spans="1:15" x14ac:dyDescent="0.3">
      <c r="A1211">
        <v>1210</v>
      </c>
      <c r="B1211" s="1">
        <f>DATE(E1211, LOOKUP(D1211, {"ene","feb","mar","abr","may","jun","jul","ago","sep","oct","nov","dic"}, {1,2,3,4,5,6,7,8,9,10,11,12}), C1211)</f>
        <v>45662</v>
      </c>
      <c r="C1211">
        <v>5</v>
      </c>
      <c r="D1211" t="s">
        <v>14</v>
      </c>
      <c r="E1211">
        <v>2025</v>
      </c>
      <c r="F1211" t="s">
        <v>25</v>
      </c>
      <c r="G1211" t="s">
        <v>26</v>
      </c>
      <c r="H1211" t="s">
        <v>18</v>
      </c>
      <c r="I1211">
        <v>0</v>
      </c>
      <c r="J1211">
        <v>2</v>
      </c>
      <c r="K1211">
        <v>-2</v>
      </c>
      <c r="L1211">
        <v>0</v>
      </c>
      <c r="M1211">
        <v>3000</v>
      </c>
      <c r="N1211">
        <v>-3000</v>
      </c>
      <c r="O1211">
        <v>1500</v>
      </c>
    </row>
    <row r="1212" spans="1:15" x14ac:dyDescent="0.3">
      <c r="A1212">
        <v>1211</v>
      </c>
      <c r="B1212" s="1">
        <f>DATE(E1212, LOOKUP(D1212, {"ene","feb","mar","abr","may","jun","jul","ago","sep","oct","nov","dic"}, {1,2,3,4,5,6,7,8,9,10,11,12}), C1212)</f>
        <v>45662</v>
      </c>
      <c r="C1212">
        <v>5</v>
      </c>
      <c r="D1212" t="s">
        <v>14</v>
      </c>
      <c r="E1212">
        <v>2025</v>
      </c>
      <c r="F1212" t="s">
        <v>25</v>
      </c>
      <c r="G1212" t="s">
        <v>26</v>
      </c>
      <c r="H1212" t="s">
        <v>23</v>
      </c>
      <c r="I1212">
        <v>0</v>
      </c>
      <c r="J1212">
        <v>18</v>
      </c>
      <c r="K1212">
        <v>-18</v>
      </c>
      <c r="L1212">
        <v>0</v>
      </c>
      <c r="M1212">
        <v>7200</v>
      </c>
      <c r="N1212">
        <v>-7200</v>
      </c>
      <c r="O1212">
        <v>400</v>
      </c>
    </row>
    <row r="1213" spans="1:15" x14ac:dyDescent="0.3">
      <c r="A1213">
        <v>1212</v>
      </c>
      <c r="B1213" s="1">
        <f>DATE(E1213, LOOKUP(D1213, {"ene","feb","mar","abr","may","jun","jul","ago","sep","oct","nov","dic"}, {1,2,3,4,5,6,7,8,9,10,11,12}), C1213)</f>
        <v>45662</v>
      </c>
      <c r="C1213">
        <v>5</v>
      </c>
      <c r="D1213" t="s">
        <v>14</v>
      </c>
      <c r="E1213">
        <v>2025</v>
      </c>
      <c r="F1213" t="s">
        <v>15</v>
      </c>
      <c r="G1213" t="s">
        <v>24</v>
      </c>
      <c r="H1213" t="s">
        <v>20</v>
      </c>
      <c r="I1213">
        <v>20</v>
      </c>
      <c r="J1213">
        <v>0</v>
      </c>
      <c r="K1213">
        <v>20</v>
      </c>
      <c r="L1213">
        <v>40000</v>
      </c>
      <c r="M1213">
        <v>0</v>
      </c>
      <c r="N1213">
        <v>40000</v>
      </c>
      <c r="O1213">
        <v>2000</v>
      </c>
    </row>
    <row r="1214" spans="1:15" x14ac:dyDescent="0.3">
      <c r="A1214">
        <v>1213</v>
      </c>
      <c r="B1214" s="1">
        <f>DATE(E1214, LOOKUP(D1214, {"ene","feb","mar","abr","may","jun","jul","ago","sep","oct","nov","dic"}, {1,2,3,4,5,6,7,8,9,10,11,12}), C1214)</f>
        <v>45662</v>
      </c>
      <c r="C1214">
        <v>5</v>
      </c>
      <c r="D1214" t="s">
        <v>14</v>
      </c>
      <c r="E1214">
        <v>2025</v>
      </c>
      <c r="F1214" t="s">
        <v>15</v>
      </c>
      <c r="G1214" t="s">
        <v>24</v>
      </c>
      <c r="H1214" t="s">
        <v>22</v>
      </c>
      <c r="I1214">
        <v>16</v>
      </c>
      <c r="J1214">
        <v>0</v>
      </c>
      <c r="K1214">
        <v>16</v>
      </c>
      <c r="L1214">
        <v>7680</v>
      </c>
      <c r="M1214">
        <v>0</v>
      </c>
      <c r="N1214">
        <v>7680</v>
      </c>
      <c r="O1214">
        <v>480</v>
      </c>
    </row>
    <row r="1215" spans="1:15" x14ac:dyDescent="0.3">
      <c r="A1215">
        <v>1214</v>
      </c>
      <c r="B1215" s="1">
        <f>DATE(E1215, LOOKUP(D1215, {"ene","feb","mar","abr","may","jun","jul","ago","sep","oct","nov","dic"}, {1,2,3,4,5,6,7,8,9,10,11,12}), C1215)</f>
        <v>45662</v>
      </c>
      <c r="C1215">
        <v>5</v>
      </c>
      <c r="D1215" t="s">
        <v>14</v>
      </c>
      <c r="E1215">
        <v>2025</v>
      </c>
      <c r="F1215" t="s">
        <v>15</v>
      </c>
      <c r="G1215" t="s">
        <v>24</v>
      </c>
      <c r="H1215" t="s">
        <v>17</v>
      </c>
      <c r="I1215">
        <v>3</v>
      </c>
      <c r="J1215">
        <v>0</v>
      </c>
      <c r="K1215">
        <v>3</v>
      </c>
      <c r="L1215">
        <v>1950</v>
      </c>
      <c r="M1215">
        <v>0</v>
      </c>
      <c r="N1215">
        <v>1950</v>
      </c>
      <c r="O1215">
        <v>650</v>
      </c>
    </row>
    <row r="1216" spans="1:15" x14ac:dyDescent="0.3">
      <c r="A1216">
        <v>1215</v>
      </c>
      <c r="B1216" s="1">
        <f>DATE(E1216, LOOKUP(D1216, {"ene","feb","mar","abr","may","jun","jul","ago","sep","oct","nov","dic"}, {1,2,3,4,5,6,7,8,9,10,11,12}), C1216)</f>
        <v>45662</v>
      </c>
      <c r="C1216">
        <v>5</v>
      </c>
      <c r="D1216" t="s">
        <v>14</v>
      </c>
      <c r="E1216">
        <v>2025</v>
      </c>
      <c r="F1216" t="s">
        <v>15</v>
      </c>
      <c r="G1216" t="s">
        <v>24</v>
      </c>
      <c r="H1216" t="s">
        <v>19</v>
      </c>
      <c r="I1216">
        <v>12</v>
      </c>
      <c r="J1216">
        <v>0</v>
      </c>
      <c r="K1216">
        <v>12</v>
      </c>
      <c r="L1216">
        <v>14400</v>
      </c>
      <c r="M1216">
        <v>0</v>
      </c>
      <c r="N1216">
        <v>14400</v>
      </c>
      <c r="O1216">
        <v>1200</v>
      </c>
    </row>
    <row r="1217" spans="1:15" x14ac:dyDescent="0.3">
      <c r="A1217">
        <v>1216</v>
      </c>
      <c r="B1217" s="1">
        <f>DATE(E1217, LOOKUP(D1217, {"ene","feb","mar","abr","may","jun","jul","ago","sep","oct","nov","dic"}, {1,2,3,4,5,6,7,8,9,10,11,12}), C1217)</f>
        <v>45662</v>
      </c>
      <c r="C1217">
        <v>5</v>
      </c>
      <c r="D1217" t="s">
        <v>14</v>
      </c>
      <c r="E1217">
        <v>2025</v>
      </c>
      <c r="F1217" t="s">
        <v>25</v>
      </c>
      <c r="G1217" t="s">
        <v>26</v>
      </c>
      <c r="H1217" t="s">
        <v>21</v>
      </c>
      <c r="I1217">
        <v>0</v>
      </c>
      <c r="J1217">
        <v>11</v>
      </c>
      <c r="K1217">
        <v>-11</v>
      </c>
      <c r="L1217">
        <v>0</v>
      </c>
      <c r="M1217">
        <v>770</v>
      </c>
      <c r="N1217">
        <v>-770</v>
      </c>
      <c r="O1217">
        <v>70</v>
      </c>
    </row>
    <row r="1218" spans="1:15" x14ac:dyDescent="0.3">
      <c r="A1218">
        <v>1217</v>
      </c>
      <c r="B1218" s="1">
        <f>DATE(E1218, LOOKUP(D1218, {"ene","feb","mar","abr","may","jun","jul","ago","sep","oct","nov","dic"}, {1,2,3,4,5,6,7,8,9,10,11,12}), C1218)</f>
        <v>45662</v>
      </c>
      <c r="C1218">
        <v>5</v>
      </c>
      <c r="D1218" t="s">
        <v>14</v>
      </c>
      <c r="E1218">
        <v>2025</v>
      </c>
      <c r="F1218" t="s">
        <v>15</v>
      </c>
      <c r="G1218" t="s">
        <v>24</v>
      </c>
      <c r="H1218" t="s">
        <v>18</v>
      </c>
      <c r="I1218">
        <v>13</v>
      </c>
      <c r="J1218">
        <v>0</v>
      </c>
      <c r="K1218">
        <v>13</v>
      </c>
      <c r="L1218">
        <v>15600</v>
      </c>
      <c r="M1218">
        <v>0</v>
      </c>
      <c r="N1218">
        <v>15600</v>
      </c>
      <c r="O1218">
        <v>1200</v>
      </c>
    </row>
    <row r="1219" spans="1:15" x14ac:dyDescent="0.3">
      <c r="A1219">
        <v>1218</v>
      </c>
      <c r="B1219" s="1">
        <f>DATE(E1219, LOOKUP(D1219, {"ene","feb","mar","abr","may","jun","jul","ago","sep","oct","nov","dic"}, {1,2,3,4,5,6,7,8,9,10,11,12}), C1219)</f>
        <v>45662</v>
      </c>
      <c r="C1219">
        <v>5</v>
      </c>
      <c r="D1219" t="s">
        <v>14</v>
      </c>
      <c r="E1219">
        <v>2025</v>
      </c>
      <c r="F1219" t="s">
        <v>15</v>
      </c>
      <c r="G1219" t="s">
        <v>24</v>
      </c>
      <c r="H1219" t="s">
        <v>23</v>
      </c>
      <c r="I1219">
        <v>3</v>
      </c>
      <c r="J1219">
        <v>0</v>
      </c>
      <c r="K1219">
        <v>3</v>
      </c>
      <c r="L1219">
        <v>900</v>
      </c>
      <c r="M1219">
        <v>0</v>
      </c>
      <c r="N1219">
        <v>900</v>
      </c>
      <c r="O1219">
        <v>300</v>
      </c>
    </row>
    <row r="1220" spans="1:15" x14ac:dyDescent="0.3">
      <c r="A1220">
        <v>1219</v>
      </c>
      <c r="B1220" s="1">
        <f>DATE(E1220, LOOKUP(D1220, {"ene","feb","mar","abr","may","jun","jul","ago","sep","oct","nov","dic"}, {1,2,3,4,5,6,7,8,9,10,11,12}), C1220)</f>
        <v>45662</v>
      </c>
      <c r="C1220">
        <v>5</v>
      </c>
      <c r="D1220" t="s">
        <v>14</v>
      </c>
      <c r="E1220">
        <v>2025</v>
      </c>
      <c r="F1220" t="s">
        <v>15</v>
      </c>
      <c r="G1220" t="s">
        <v>24</v>
      </c>
      <c r="H1220" t="s">
        <v>20</v>
      </c>
      <c r="I1220">
        <v>11</v>
      </c>
      <c r="J1220">
        <v>0</v>
      </c>
      <c r="K1220">
        <v>11</v>
      </c>
      <c r="L1220">
        <v>22000</v>
      </c>
      <c r="M1220">
        <v>0</v>
      </c>
      <c r="N1220">
        <v>22000</v>
      </c>
      <c r="O1220">
        <v>2000</v>
      </c>
    </row>
    <row r="1221" spans="1:15" x14ac:dyDescent="0.3">
      <c r="A1221">
        <v>1220</v>
      </c>
      <c r="B1221" s="1">
        <f>DATE(E1221, LOOKUP(D1221, {"ene","feb","mar","abr","may","jun","jul","ago","sep","oct","nov","dic"}, {1,2,3,4,5,6,7,8,9,10,11,12}), C1221)</f>
        <v>45662</v>
      </c>
      <c r="C1221">
        <v>5</v>
      </c>
      <c r="D1221" t="s">
        <v>14</v>
      </c>
      <c r="E1221">
        <v>2025</v>
      </c>
      <c r="F1221" t="s">
        <v>25</v>
      </c>
      <c r="G1221" t="s">
        <v>26</v>
      </c>
      <c r="H1221" t="s">
        <v>22</v>
      </c>
      <c r="I1221">
        <v>0</v>
      </c>
      <c r="J1221">
        <v>20</v>
      </c>
      <c r="K1221">
        <v>-20</v>
      </c>
      <c r="L1221">
        <v>0</v>
      </c>
      <c r="M1221">
        <v>9000</v>
      </c>
      <c r="N1221">
        <v>-9000</v>
      </c>
      <c r="O1221">
        <v>450</v>
      </c>
    </row>
    <row r="1222" spans="1:15" x14ac:dyDescent="0.3">
      <c r="A1222">
        <v>1221</v>
      </c>
      <c r="B1222" s="1">
        <f>DATE(E1222, LOOKUP(D1222, {"ene","feb","mar","abr","may","jun","jul","ago","sep","oct","nov","dic"}, {1,2,3,4,5,6,7,8,9,10,11,12}), C1222)</f>
        <v>45662</v>
      </c>
      <c r="C1222">
        <v>5</v>
      </c>
      <c r="D1222" t="s">
        <v>14</v>
      </c>
      <c r="E1222">
        <v>2025</v>
      </c>
      <c r="F1222" t="s">
        <v>15</v>
      </c>
      <c r="G1222" t="s">
        <v>24</v>
      </c>
      <c r="H1222" t="s">
        <v>17</v>
      </c>
      <c r="I1222">
        <v>14</v>
      </c>
      <c r="J1222">
        <v>0</v>
      </c>
      <c r="K1222">
        <v>14</v>
      </c>
      <c r="L1222">
        <v>9100</v>
      </c>
      <c r="M1222">
        <v>0</v>
      </c>
      <c r="N1222">
        <v>9100</v>
      </c>
      <c r="O1222">
        <v>650</v>
      </c>
    </row>
    <row r="1223" spans="1:15" x14ac:dyDescent="0.3">
      <c r="A1223">
        <v>1222</v>
      </c>
      <c r="B1223" s="1">
        <f>DATE(E1223, LOOKUP(D1223, {"ene","feb","mar","abr","may","jun","jul","ago","sep","oct","nov","dic"}, {1,2,3,4,5,6,7,8,9,10,11,12}), C1223)</f>
        <v>45662</v>
      </c>
      <c r="C1223">
        <v>5</v>
      </c>
      <c r="D1223" t="s">
        <v>14</v>
      </c>
      <c r="E1223">
        <v>2025</v>
      </c>
      <c r="F1223" t="s">
        <v>25</v>
      </c>
      <c r="G1223" t="s">
        <v>26</v>
      </c>
      <c r="H1223" t="s">
        <v>19</v>
      </c>
      <c r="I1223">
        <v>0</v>
      </c>
      <c r="J1223">
        <v>13</v>
      </c>
      <c r="K1223">
        <v>-13</v>
      </c>
      <c r="L1223">
        <v>0</v>
      </c>
      <c r="M1223">
        <v>19500</v>
      </c>
      <c r="N1223">
        <v>-19500</v>
      </c>
      <c r="O1223">
        <v>1500</v>
      </c>
    </row>
    <row r="1224" spans="1:15" x14ac:dyDescent="0.3">
      <c r="A1224">
        <v>1223</v>
      </c>
      <c r="B1224" s="1">
        <f>DATE(E1224, LOOKUP(D1224, {"ene","feb","mar","abr","may","jun","jul","ago","sep","oct","nov","dic"}, {1,2,3,4,5,6,7,8,9,10,11,12}), C1224)</f>
        <v>45662</v>
      </c>
      <c r="C1224">
        <v>5</v>
      </c>
      <c r="D1224" t="s">
        <v>14</v>
      </c>
      <c r="E1224">
        <v>2025</v>
      </c>
      <c r="F1224" t="s">
        <v>15</v>
      </c>
      <c r="G1224" t="s">
        <v>24</v>
      </c>
      <c r="H1224" t="s">
        <v>21</v>
      </c>
      <c r="I1224">
        <v>4</v>
      </c>
      <c r="J1224">
        <v>0</v>
      </c>
      <c r="K1224">
        <v>4</v>
      </c>
      <c r="L1224">
        <v>200</v>
      </c>
      <c r="M1224">
        <v>0</v>
      </c>
      <c r="N1224">
        <v>200</v>
      </c>
      <c r="O1224">
        <v>50</v>
      </c>
    </row>
    <row r="1225" spans="1:15" x14ac:dyDescent="0.3">
      <c r="A1225">
        <v>1224</v>
      </c>
      <c r="B1225" s="1">
        <f>DATE(E1225, LOOKUP(D1225, {"ene","feb","mar","abr","may","jun","jul","ago","sep","oct","nov","dic"}, {1,2,3,4,5,6,7,8,9,10,11,12}), C1225)</f>
        <v>45662</v>
      </c>
      <c r="C1225">
        <v>5</v>
      </c>
      <c r="D1225" t="s">
        <v>14</v>
      </c>
      <c r="E1225">
        <v>2025</v>
      </c>
      <c r="F1225" t="s">
        <v>15</v>
      </c>
      <c r="G1225" t="s">
        <v>24</v>
      </c>
      <c r="H1225" t="s">
        <v>18</v>
      </c>
      <c r="I1225">
        <v>3</v>
      </c>
      <c r="J1225">
        <v>0</v>
      </c>
      <c r="K1225">
        <v>3</v>
      </c>
      <c r="L1225">
        <v>3600</v>
      </c>
      <c r="M1225">
        <v>0</v>
      </c>
      <c r="N1225">
        <v>3600</v>
      </c>
      <c r="O1225">
        <v>1200</v>
      </c>
    </row>
    <row r="1226" spans="1:15" x14ac:dyDescent="0.3">
      <c r="A1226">
        <v>1225</v>
      </c>
      <c r="B1226" s="1">
        <f>DATE(E1226, LOOKUP(D1226, {"ene","feb","mar","abr","may","jun","jul","ago","sep","oct","nov","dic"}, {1,2,3,4,5,6,7,8,9,10,11,12}), C1226)</f>
        <v>45662</v>
      </c>
      <c r="C1226">
        <v>5</v>
      </c>
      <c r="D1226" t="s">
        <v>14</v>
      </c>
      <c r="E1226">
        <v>2025</v>
      </c>
      <c r="F1226" t="s">
        <v>15</v>
      </c>
      <c r="G1226" t="s">
        <v>24</v>
      </c>
      <c r="H1226" t="s">
        <v>23</v>
      </c>
      <c r="I1226">
        <v>10</v>
      </c>
      <c r="J1226">
        <v>0</v>
      </c>
      <c r="K1226">
        <v>10</v>
      </c>
      <c r="L1226">
        <v>3000</v>
      </c>
      <c r="M1226">
        <v>0</v>
      </c>
      <c r="N1226">
        <v>3000</v>
      </c>
      <c r="O1226">
        <v>300</v>
      </c>
    </row>
    <row r="1227" spans="1:15" x14ac:dyDescent="0.3">
      <c r="A1227">
        <v>1226</v>
      </c>
      <c r="B1227" s="1">
        <f>DATE(E1227, LOOKUP(D1227, {"ene","feb","mar","abr","may","jun","jul","ago","sep","oct","nov","dic"}, {1,2,3,4,5,6,7,8,9,10,11,12}), C1227)</f>
        <v>45662</v>
      </c>
      <c r="C1227">
        <v>5</v>
      </c>
      <c r="D1227" t="s">
        <v>14</v>
      </c>
      <c r="E1227">
        <v>2025</v>
      </c>
      <c r="F1227" t="s">
        <v>25</v>
      </c>
      <c r="G1227" t="s">
        <v>26</v>
      </c>
      <c r="H1227" t="s">
        <v>20</v>
      </c>
      <c r="I1227">
        <v>0</v>
      </c>
      <c r="J1227">
        <v>17</v>
      </c>
      <c r="K1227">
        <v>-17</v>
      </c>
      <c r="L1227">
        <v>0</v>
      </c>
      <c r="M1227">
        <v>39100</v>
      </c>
      <c r="N1227">
        <v>-39100</v>
      </c>
      <c r="O1227">
        <v>2300</v>
      </c>
    </row>
    <row r="1228" spans="1:15" x14ac:dyDescent="0.3">
      <c r="A1228">
        <v>1227</v>
      </c>
      <c r="B1228" s="1">
        <f>DATE(E1228, LOOKUP(D1228, {"ene","feb","mar","abr","may","jun","jul","ago","sep","oct","nov","dic"}, {1,2,3,4,5,6,7,8,9,10,11,12}), C1228)</f>
        <v>45662</v>
      </c>
      <c r="C1228">
        <v>5</v>
      </c>
      <c r="D1228" t="s">
        <v>14</v>
      </c>
      <c r="E1228">
        <v>2025</v>
      </c>
      <c r="F1228" t="s">
        <v>25</v>
      </c>
      <c r="G1228" t="s">
        <v>26</v>
      </c>
      <c r="H1228" t="s">
        <v>22</v>
      </c>
      <c r="I1228">
        <v>0</v>
      </c>
      <c r="J1228">
        <v>3</v>
      </c>
      <c r="K1228">
        <v>-3</v>
      </c>
      <c r="L1228">
        <v>0</v>
      </c>
      <c r="M1228">
        <v>1350</v>
      </c>
      <c r="N1228">
        <v>-1350</v>
      </c>
      <c r="O1228">
        <v>450</v>
      </c>
    </row>
    <row r="1229" spans="1:15" x14ac:dyDescent="0.3">
      <c r="A1229">
        <v>1228</v>
      </c>
      <c r="B1229" s="1">
        <f>DATE(E1229, LOOKUP(D1229, {"ene","feb","mar","abr","may","jun","jul","ago","sep","oct","nov","dic"}, {1,2,3,4,5,6,7,8,9,10,11,12}), C1229)</f>
        <v>45662</v>
      </c>
      <c r="C1229">
        <v>5</v>
      </c>
      <c r="D1229" t="s">
        <v>14</v>
      </c>
      <c r="E1229">
        <v>2025</v>
      </c>
      <c r="F1229" t="s">
        <v>15</v>
      </c>
      <c r="G1229" t="s">
        <v>24</v>
      </c>
      <c r="H1229" t="s">
        <v>17</v>
      </c>
      <c r="I1229">
        <v>7</v>
      </c>
      <c r="J1229">
        <v>0</v>
      </c>
      <c r="K1229">
        <v>7</v>
      </c>
      <c r="L1229">
        <v>4550</v>
      </c>
      <c r="M1229">
        <v>0</v>
      </c>
      <c r="N1229">
        <v>4550</v>
      </c>
      <c r="O1229">
        <v>650</v>
      </c>
    </row>
    <row r="1230" spans="1:15" x14ac:dyDescent="0.3">
      <c r="A1230">
        <v>1229</v>
      </c>
      <c r="B1230" s="1">
        <f>DATE(E1230, LOOKUP(D1230, {"ene","feb","mar","abr","may","jun","jul","ago","sep","oct","nov","dic"}, {1,2,3,4,5,6,7,8,9,10,11,12}), C1230)</f>
        <v>45662</v>
      </c>
      <c r="C1230">
        <v>5</v>
      </c>
      <c r="D1230" t="s">
        <v>14</v>
      </c>
      <c r="E1230">
        <v>2025</v>
      </c>
      <c r="F1230" t="s">
        <v>25</v>
      </c>
      <c r="G1230" t="s">
        <v>26</v>
      </c>
      <c r="H1230" t="s">
        <v>19</v>
      </c>
      <c r="I1230">
        <v>0</v>
      </c>
      <c r="J1230">
        <v>17</v>
      </c>
      <c r="K1230">
        <v>-17</v>
      </c>
      <c r="L1230">
        <v>0</v>
      </c>
      <c r="M1230">
        <v>25500</v>
      </c>
      <c r="N1230">
        <v>-25500</v>
      </c>
      <c r="O1230">
        <v>1500</v>
      </c>
    </row>
    <row r="1231" spans="1:15" x14ac:dyDescent="0.3">
      <c r="A1231">
        <v>1230</v>
      </c>
      <c r="B1231" s="1">
        <f>DATE(E1231, LOOKUP(D1231, {"ene","feb","mar","abr","may","jun","jul","ago","sep","oct","nov","dic"}, {1,2,3,4,5,6,7,8,9,10,11,12}), C1231)</f>
        <v>45662</v>
      </c>
      <c r="C1231">
        <v>5</v>
      </c>
      <c r="D1231" t="s">
        <v>14</v>
      </c>
      <c r="E1231">
        <v>2025</v>
      </c>
      <c r="F1231" t="s">
        <v>25</v>
      </c>
      <c r="G1231" t="s">
        <v>26</v>
      </c>
      <c r="H1231" t="s">
        <v>21</v>
      </c>
      <c r="I1231">
        <v>0</v>
      </c>
      <c r="J1231">
        <v>1</v>
      </c>
      <c r="K1231">
        <v>-1</v>
      </c>
      <c r="L1231">
        <v>0</v>
      </c>
      <c r="M1231">
        <v>70</v>
      </c>
      <c r="N1231">
        <v>-70</v>
      </c>
      <c r="O1231">
        <v>70</v>
      </c>
    </row>
    <row r="1232" spans="1:15" x14ac:dyDescent="0.3">
      <c r="A1232">
        <v>1231</v>
      </c>
      <c r="B1232" s="1">
        <f>DATE(E1232, LOOKUP(D1232, {"ene","feb","mar","abr","may","jun","jul","ago","sep","oct","nov","dic"}, {1,2,3,4,5,6,7,8,9,10,11,12}), C1232)</f>
        <v>45662</v>
      </c>
      <c r="C1232">
        <v>5</v>
      </c>
      <c r="D1232" t="s">
        <v>14</v>
      </c>
      <c r="E1232">
        <v>2025</v>
      </c>
      <c r="F1232" t="s">
        <v>15</v>
      </c>
      <c r="G1232" t="s">
        <v>24</v>
      </c>
      <c r="H1232" t="s">
        <v>18</v>
      </c>
      <c r="I1232">
        <v>5</v>
      </c>
      <c r="J1232">
        <v>0</v>
      </c>
      <c r="K1232">
        <v>5</v>
      </c>
      <c r="L1232">
        <v>6000</v>
      </c>
      <c r="M1232">
        <v>0</v>
      </c>
      <c r="N1232">
        <v>6000</v>
      </c>
      <c r="O1232">
        <v>1200</v>
      </c>
    </row>
    <row r="1233" spans="1:15" x14ac:dyDescent="0.3">
      <c r="A1233">
        <v>1232</v>
      </c>
      <c r="B1233" s="1">
        <f>DATE(E1233, LOOKUP(D1233, {"ene","feb","mar","abr","may","jun","jul","ago","sep","oct","nov","dic"}, {1,2,3,4,5,6,7,8,9,10,11,12}), C1233)</f>
        <v>45662</v>
      </c>
      <c r="C1233">
        <v>5</v>
      </c>
      <c r="D1233" t="s">
        <v>14</v>
      </c>
      <c r="E1233">
        <v>2025</v>
      </c>
      <c r="F1233" t="s">
        <v>25</v>
      </c>
      <c r="G1233" t="s">
        <v>26</v>
      </c>
      <c r="H1233" t="s">
        <v>23</v>
      </c>
      <c r="I1233">
        <v>0</v>
      </c>
      <c r="J1233">
        <v>19</v>
      </c>
      <c r="K1233">
        <v>-19</v>
      </c>
      <c r="L1233">
        <v>0</v>
      </c>
      <c r="M1233">
        <v>7600</v>
      </c>
      <c r="N1233">
        <v>-7600</v>
      </c>
      <c r="O1233">
        <v>400</v>
      </c>
    </row>
    <row r="1234" spans="1:15" x14ac:dyDescent="0.3">
      <c r="A1234">
        <v>1233</v>
      </c>
      <c r="B1234" s="1">
        <f>DATE(E1234, LOOKUP(D1234, {"ene","feb","mar","abr","may","jun","jul","ago","sep","oct","nov","dic"}, {1,2,3,4,5,6,7,8,9,10,11,12}), C1234)</f>
        <v>45662</v>
      </c>
      <c r="C1234">
        <v>5</v>
      </c>
      <c r="D1234" t="s">
        <v>14</v>
      </c>
      <c r="E1234">
        <v>2025</v>
      </c>
      <c r="F1234" t="s">
        <v>15</v>
      </c>
      <c r="G1234" t="s">
        <v>24</v>
      </c>
      <c r="H1234" t="s">
        <v>20</v>
      </c>
      <c r="I1234">
        <v>3</v>
      </c>
      <c r="J1234">
        <v>0</v>
      </c>
      <c r="K1234">
        <v>3</v>
      </c>
      <c r="L1234">
        <v>6000</v>
      </c>
      <c r="M1234">
        <v>0</v>
      </c>
      <c r="N1234">
        <v>6000</v>
      </c>
      <c r="O1234">
        <v>2000</v>
      </c>
    </row>
    <row r="1235" spans="1:15" x14ac:dyDescent="0.3">
      <c r="A1235">
        <v>1234</v>
      </c>
      <c r="B1235" s="1">
        <f>DATE(E1235, LOOKUP(D1235, {"ene","feb","mar","abr","may","jun","jul","ago","sep","oct","nov","dic"}, {1,2,3,4,5,6,7,8,9,10,11,12}), C1235)</f>
        <v>45662</v>
      </c>
      <c r="C1235">
        <v>5</v>
      </c>
      <c r="D1235" t="s">
        <v>14</v>
      </c>
      <c r="E1235">
        <v>2025</v>
      </c>
      <c r="F1235" t="s">
        <v>25</v>
      </c>
      <c r="G1235" t="s">
        <v>26</v>
      </c>
      <c r="H1235" t="s">
        <v>22</v>
      </c>
      <c r="I1235">
        <v>0</v>
      </c>
      <c r="J1235">
        <v>4</v>
      </c>
      <c r="K1235">
        <v>-4</v>
      </c>
      <c r="L1235">
        <v>0</v>
      </c>
      <c r="M1235">
        <v>1800</v>
      </c>
      <c r="N1235">
        <v>-1800</v>
      </c>
      <c r="O1235">
        <v>450</v>
      </c>
    </row>
    <row r="1236" spans="1:15" x14ac:dyDescent="0.3">
      <c r="A1236">
        <v>1235</v>
      </c>
      <c r="B1236" s="1">
        <f>DATE(E1236, LOOKUP(D1236, {"ene","feb","mar","abr","may","jun","jul","ago","sep","oct","nov","dic"}, {1,2,3,4,5,6,7,8,9,10,11,12}), C1236)</f>
        <v>45662</v>
      </c>
      <c r="C1236">
        <v>5</v>
      </c>
      <c r="D1236" t="s">
        <v>14</v>
      </c>
      <c r="E1236">
        <v>2025</v>
      </c>
      <c r="F1236" t="s">
        <v>25</v>
      </c>
      <c r="G1236" t="s">
        <v>26</v>
      </c>
      <c r="H1236" t="s">
        <v>17</v>
      </c>
      <c r="I1236">
        <v>0</v>
      </c>
      <c r="J1236">
        <v>4</v>
      </c>
      <c r="K1236">
        <v>-4</v>
      </c>
      <c r="L1236">
        <v>0</v>
      </c>
      <c r="M1236">
        <v>3000</v>
      </c>
      <c r="N1236">
        <v>-3000</v>
      </c>
      <c r="O1236">
        <v>750</v>
      </c>
    </row>
    <row r="1237" spans="1:15" x14ac:dyDescent="0.3">
      <c r="A1237">
        <v>1236</v>
      </c>
      <c r="B1237" s="1">
        <f>DATE(E1237, LOOKUP(D1237, {"ene","feb","mar","abr","may","jun","jul","ago","sep","oct","nov","dic"}, {1,2,3,4,5,6,7,8,9,10,11,12}), C1237)</f>
        <v>45662</v>
      </c>
      <c r="C1237">
        <v>5</v>
      </c>
      <c r="D1237" t="s">
        <v>14</v>
      </c>
      <c r="E1237">
        <v>2025</v>
      </c>
      <c r="F1237" t="s">
        <v>15</v>
      </c>
      <c r="G1237" t="s">
        <v>24</v>
      </c>
      <c r="H1237" t="s">
        <v>19</v>
      </c>
      <c r="I1237">
        <v>3</v>
      </c>
      <c r="J1237">
        <v>0</v>
      </c>
      <c r="K1237">
        <v>3</v>
      </c>
      <c r="L1237">
        <v>3600</v>
      </c>
      <c r="M1237">
        <v>0</v>
      </c>
      <c r="N1237">
        <v>3600</v>
      </c>
      <c r="O1237">
        <v>1200</v>
      </c>
    </row>
    <row r="1238" spans="1:15" x14ac:dyDescent="0.3">
      <c r="A1238">
        <v>1237</v>
      </c>
      <c r="B1238" s="1">
        <f>DATE(E1238, LOOKUP(D1238, {"ene","feb","mar","abr","may","jun","jul","ago","sep","oct","nov","dic"}, {1,2,3,4,5,6,7,8,9,10,11,12}), C1238)</f>
        <v>45662</v>
      </c>
      <c r="C1238">
        <v>5</v>
      </c>
      <c r="D1238" t="s">
        <v>14</v>
      </c>
      <c r="E1238">
        <v>2025</v>
      </c>
      <c r="F1238" t="s">
        <v>15</v>
      </c>
      <c r="G1238" t="s">
        <v>24</v>
      </c>
      <c r="H1238" t="s">
        <v>21</v>
      </c>
      <c r="I1238">
        <v>4</v>
      </c>
      <c r="J1238">
        <v>0</v>
      </c>
      <c r="K1238">
        <v>4</v>
      </c>
      <c r="L1238">
        <v>200</v>
      </c>
      <c r="M1238">
        <v>0</v>
      </c>
      <c r="N1238">
        <v>200</v>
      </c>
      <c r="O1238">
        <v>50</v>
      </c>
    </row>
    <row r="1239" spans="1:15" x14ac:dyDescent="0.3">
      <c r="A1239">
        <v>1238</v>
      </c>
      <c r="B1239" s="1">
        <f>DATE(E1239, LOOKUP(D1239, {"ene","feb","mar","abr","may","jun","jul","ago","sep","oct","nov","dic"}, {1,2,3,4,5,6,7,8,9,10,11,12}), C1239)</f>
        <v>45662</v>
      </c>
      <c r="C1239">
        <v>5</v>
      </c>
      <c r="D1239" t="s">
        <v>14</v>
      </c>
      <c r="E1239">
        <v>2025</v>
      </c>
      <c r="F1239" t="s">
        <v>15</v>
      </c>
      <c r="G1239" t="s">
        <v>24</v>
      </c>
      <c r="H1239" t="s">
        <v>18</v>
      </c>
      <c r="I1239">
        <v>5</v>
      </c>
      <c r="J1239">
        <v>0</v>
      </c>
      <c r="K1239">
        <v>5</v>
      </c>
      <c r="L1239">
        <v>6000</v>
      </c>
      <c r="M1239">
        <v>0</v>
      </c>
      <c r="N1239">
        <v>6000</v>
      </c>
      <c r="O1239">
        <v>1200</v>
      </c>
    </row>
    <row r="1240" spans="1:15" x14ac:dyDescent="0.3">
      <c r="A1240">
        <v>1239</v>
      </c>
      <c r="B1240" s="1">
        <f>DATE(E1240, LOOKUP(D1240, {"ene","feb","mar","abr","may","jun","jul","ago","sep","oct","nov","dic"}, {1,2,3,4,5,6,7,8,9,10,11,12}), C1240)</f>
        <v>45662</v>
      </c>
      <c r="C1240">
        <v>5</v>
      </c>
      <c r="D1240" t="s">
        <v>14</v>
      </c>
      <c r="E1240">
        <v>2025</v>
      </c>
      <c r="F1240" t="s">
        <v>15</v>
      </c>
      <c r="G1240" t="s">
        <v>24</v>
      </c>
      <c r="H1240" t="s">
        <v>23</v>
      </c>
      <c r="I1240">
        <v>2</v>
      </c>
      <c r="J1240">
        <v>0</v>
      </c>
      <c r="K1240">
        <v>2</v>
      </c>
      <c r="L1240">
        <v>600</v>
      </c>
      <c r="M1240">
        <v>0</v>
      </c>
      <c r="N1240">
        <v>600</v>
      </c>
      <c r="O1240">
        <v>300</v>
      </c>
    </row>
    <row r="1241" spans="1:15" x14ac:dyDescent="0.3">
      <c r="A1241">
        <v>1240</v>
      </c>
      <c r="B1241" s="1">
        <f>DATE(E1241, LOOKUP(D1241, {"ene","feb","mar","abr","may","jun","jul","ago","sep","oct","nov","dic"}, {1,2,3,4,5,6,7,8,9,10,11,12}), C1241)</f>
        <v>45662</v>
      </c>
      <c r="C1241">
        <v>5</v>
      </c>
      <c r="D1241" t="s">
        <v>14</v>
      </c>
      <c r="E1241">
        <v>2025</v>
      </c>
      <c r="F1241" t="s">
        <v>25</v>
      </c>
      <c r="G1241" t="s">
        <v>26</v>
      </c>
      <c r="H1241" t="s">
        <v>20</v>
      </c>
      <c r="I1241">
        <v>0</v>
      </c>
      <c r="J1241">
        <v>13</v>
      </c>
      <c r="K1241">
        <v>-13</v>
      </c>
      <c r="L1241">
        <v>0</v>
      </c>
      <c r="M1241">
        <v>29900</v>
      </c>
      <c r="N1241">
        <v>-29900</v>
      </c>
      <c r="O1241">
        <v>2300</v>
      </c>
    </row>
    <row r="1242" spans="1:15" x14ac:dyDescent="0.3">
      <c r="A1242">
        <v>1241</v>
      </c>
      <c r="B1242" s="1">
        <f>DATE(E1242, LOOKUP(D1242, {"ene","feb","mar","abr","may","jun","jul","ago","sep","oct","nov","dic"}, {1,2,3,4,5,6,7,8,9,10,11,12}), C1242)</f>
        <v>45662</v>
      </c>
      <c r="C1242">
        <v>5</v>
      </c>
      <c r="D1242" t="s">
        <v>14</v>
      </c>
      <c r="E1242">
        <v>2025</v>
      </c>
      <c r="F1242" t="s">
        <v>25</v>
      </c>
      <c r="G1242" t="s">
        <v>26</v>
      </c>
      <c r="H1242" t="s">
        <v>22</v>
      </c>
      <c r="I1242">
        <v>0</v>
      </c>
      <c r="J1242">
        <v>13</v>
      </c>
      <c r="K1242">
        <v>-13</v>
      </c>
      <c r="L1242">
        <v>0</v>
      </c>
      <c r="M1242">
        <v>5850</v>
      </c>
      <c r="N1242">
        <v>-5850</v>
      </c>
      <c r="O1242">
        <v>450</v>
      </c>
    </row>
    <row r="1243" spans="1:15" x14ac:dyDescent="0.3">
      <c r="A1243">
        <v>1242</v>
      </c>
      <c r="B1243" s="1">
        <f>DATE(E1243, LOOKUP(D1243, {"ene","feb","mar","abr","may","jun","jul","ago","sep","oct","nov","dic"}, {1,2,3,4,5,6,7,8,9,10,11,12}), C1243)</f>
        <v>45662</v>
      </c>
      <c r="C1243">
        <v>5</v>
      </c>
      <c r="D1243" t="s">
        <v>14</v>
      </c>
      <c r="E1243">
        <v>2025</v>
      </c>
      <c r="F1243" t="s">
        <v>25</v>
      </c>
      <c r="G1243" t="s">
        <v>26</v>
      </c>
      <c r="H1243" t="s">
        <v>17</v>
      </c>
      <c r="I1243">
        <v>0</v>
      </c>
      <c r="J1243">
        <v>12</v>
      </c>
      <c r="K1243">
        <v>-12</v>
      </c>
      <c r="L1243">
        <v>0</v>
      </c>
      <c r="M1243">
        <v>9000</v>
      </c>
      <c r="N1243">
        <v>-9000</v>
      </c>
      <c r="O1243">
        <v>750</v>
      </c>
    </row>
    <row r="1244" spans="1:15" x14ac:dyDescent="0.3">
      <c r="A1244">
        <v>1243</v>
      </c>
      <c r="B1244" s="1">
        <f>DATE(E1244, LOOKUP(D1244, {"ene","feb","mar","abr","may","jun","jul","ago","sep","oct","nov","dic"}, {1,2,3,4,5,6,7,8,9,10,11,12}), C1244)</f>
        <v>45662</v>
      </c>
      <c r="C1244">
        <v>5</v>
      </c>
      <c r="D1244" t="s">
        <v>14</v>
      </c>
      <c r="E1244">
        <v>2025</v>
      </c>
      <c r="F1244" t="s">
        <v>15</v>
      </c>
      <c r="G1244" t="s">
        <v>24</v>
      </c>
      <c r="H1244" t="s">
        <v>19</v>
      </c>
      <c r="I1244">
        <v>9</v>
      </c>
      <c r="J1244">
        <v>0</v>
      </c>
      <c r="K1244">
        <v>9</v>
      </c>
      <c r="L1244">
        <v>10800</v>
      </c>
      <c r="M1244">
        <v>0</v>
      </c>
      <c r="N1244">
        <v>10800</v>
      </c>
      <c r="O1244">
        <v>1200</v>
      </c>
    </row>
    <row r="1245" spans="1:15" x14ac:dyDescent="0.3">
      <c r="A1245">
        <v>1244</v>
      </c>
      <c r="B1245" s="1">
        <f>DATE(E1245, LOOKUP(D1245, {"ene","feb","mar","abr","may","jun","jul","ago","sep","oct","nov","dic"}, {1,2,3,4,5,6,7,8,9,10,11,12}), C1245)</f>
        <v>45662</v>
      </c>
      <c r="C1245">
        <v>5</v>
      </c>
      <c r="D1245" t="s">
        <v>14</v>
      </c>
      <c r="E1245">
        <v>2025</v>
      </c>
      <c r="F1245" t="s">
        <v>25</v>
      </c>
      <c r="G1245" t="s">
        <v>26</v>
      </c>
      <c r="H1245" t="s">
        <v>21</v>
      </c>
      <c r="I1245">
        <v>0</v>
      </c>
      <c r="J1245">
        <v>2</v>
      </c>
      <c r="K1245">
        <v>-2</v>
      </c>
      <c r="L1245">
        <v>0</v>
      </c>
      <c r="M1245">
        <v>140</v>
      </c>
      <c r="N1245">
        <v>-140</v>
      </c>
      <c r="O1245">
        <v>70</v>
      </c>
    </row>
    <row r="1246" spans="1:15" x14ac:dyDescent="0.3">
      <c r="A1246">
        <v>1245</v>
      </c>
      <c r="B1246" s="1">
        <f>DATE(E1246, LOOKUP(D1246, {"ene","feb","mar","abr","may","jun","jul","ago","sep","oct","nov","dic"}, {1,2,3,4,5,6,7,8,9,10,11,12}), C1246)</f>
        <v>45662</v>
      </c>
      <c r="C1246">
        <v>5</v>
      </c>
      <c r="D1246" t="s">
        <v>14</v>
      </c>
      <c r="E1246">
        <v>2025</v>
      </c>
      <c r="F1246" t="s">
        <v>25</v>
      </c>
      <c r="G1246" t="s">
        <v>26</v>
      </c>
      <c r="H1246" t="s">
        <v>18</v>
      </c>
      <c r="I1246">
        <v>0</v>
      </c>
      <c r="J1246">
        <v>20</v>
      </c>
      <c r="K1246">
        <v>-20</v>
      </c>
      <c r="L1246">
        <v>0</v>
      </c>
      <c r="M1246">
        <v>30000</v>
      </c>
      <c r="N1246">
        <v>-30000</v>
      </c>
      <c r="O1246">
        <v>1500</v>
      </c>
    </row>
    <row r="1247" spans="1:15" x14ac:dyDescent="0.3">
      <c r="A1247">
        <v>1246</v>
      </c>
      <c r="B1247" s="1">
        <f>DATE(E1247, LOOKUP(D1247, {"ene","feb","mar","abr","may","jun","jul","ago","sep","oct","nov","dic"}, {1,2,3,4,5,6,7,8,9,10,11,12}), C1247)</f>
        <v>45662</v>
      </c>
      <c r="C1247">
        <v>5</v>
      </c>
      <c r="D1247" t="s">
        <v>14</v>
      </c>
      <c r="E1247">
        <v>2025</v>
      </c>
      <c r="F1247" t="s">
        <v>25</v>
      </c>
      <c r="G1247" t="s">
        <v>26</v>
      </c>
      <c r="H1247" t="s">
        <v>23</v>
      </c>
      <c r="I1247">
        <v>0</v>
      </c>
      <c r="J1247">
        <v>16</v>
      </c>
      <c r="K1247">
        <v>-16</v>
      </c>
      <c r="L1247">
        <v>0</v>
      </c>
      <c r="M1247">
        <v>6400</v>
      </c>
      <c r="N1247">
        <v>-6400</v>
      </c>
      <c r="O1247">
        <v>400</v>
      </c>
    </row>
    <row r="1248" spans="1:15" x14ac:dyDescent="0.3">
      <c r="A1248">
        <v>1247</v>
      </c>
      <c r="B1248" s="1">
        <f>DATE(E1248, LOOKUP(D1248, {"ene","feb","mar","abr","may","jun","jul","ago","sep","oct","nov","dic"}, {1,2,3,4,5,6,7,8,9,10,11,12}), C1248)</f>
        <v>45662</v>
      </c>
      <c r="C1248">
        <v>5</v>
      </c>
      <c r="D1248" t="s">
        <v>14</v>
      </c>
      <c r="E1248">
        <v>2025</v>
      </c>
      <c r="F1248" t="s">
        <v>15</v>
      </c>
      <c r="G1248" t="s">
        <v>24</v>
      </c>
      <c r="H1248" t="s">
        <v>20</v>
      </c>
      <c r="I1248">
        <v>2</v>
      </c>
      <c r="J1248">
        <v>0</v>
      </c>
      <c r="K1248">
        <v>2</v>
      </c>
      <c r="L1248">
        <v>4000</v>
      </c>
      <c r="M1248">
        <v>0</v>
      </c>
      <c r="N1248">
        <v>4000</v>
      </c>
      <c r="O1248">
        <v>2000</v>
      </c>
    </row>
    <row r="1249" spans="1:15" x14ac:dyDescent="0.3">
      <c r="A1249">
        <v>1248</v>
      </c>
      <c r="B1249" s="1">
        <f>DATE(E1249, LOOKUP(D1249, {"ene","feb","mar","abr","may","jun","jul","ago","sep","oct","nov","dic"}, {1,2,3,4,5,6,7,8,9,10,11,12}), C1249)</f>
        <v>45662</v>
      </c>
      <c r="C1249">
        <v>5</v>
      </c>
      <c r="D1249" t="s">
        <v>14</v>
      </c>
      <c r="E1249">
        <v>2025</v>
      </c>
      <c r="F1249" t="s">
        <v>25</v>
      </c>
      <c r="G1249" t="s">
        <v>26</v>
      </c>
      <c r="H1249" t="s">
        <v>22</v>
      </c>
      <c r="I1249">
        <v>0</v>
      </c>
      <c r="J1249">
        <v>2</v>
      </c>
      <c r="K1249">
        <v>-2</v>
      </c>
      <c r="L1249">
        <v>0</v>
      </c>
      <c r="M1249">
        <v>900</v>
      </c>
      <c r="N1249">
        <v>-900</v>
      </c>
      <c r="O1249">
        <v>450</v>
      </c>
    </row>
    <row r="1250" spans="1:15" x14ac:dyDescent="0.3">
      <c r="A1250">
        <v>1249</v>
      </c>
      <c r="B1250" s="1">
        <f>DATE(E1250, LOOKUP(D1250, {"ene","feb","mar","abr","may","jun","jul","ago","sep","oct","nov","dic"}, {1,2,3,4,5,6,7,8,9,10,11,12}), C1250)</f>
        <v>45662</v>
      </c>
      <c r="C1250">
        <v>5</v>
      </c>
      <c r="D1250" t="s">
        <v>14</v>
      </c>
      <c r="E1250">
        <v>2025</v>
      </c>
      <c r="F1250" t="s">
        <v>25</v>
      </c>
      <c r="G1250" t="s">
        <v>26</v>
      </c>
      <c r="H1250" t="s">
        <v>17</v>
      </c>
      <c r="I1250">
        <v>0</v>
      </c>
      <c r="J1250">
        <v>2</v>
      </c>
      <c r="K1250">
        <v>-2</v>
      </c>
      <c r="L1250">
        <v>0</v>
      </c>
      <c r="M1250">
        <v>1500</v>
      </c>
      <c r="N1250">
        <v>-1500</v>
      </c>
      <c r="O1250">
        <v>750</v>
      </c>
    </row>
    <row r="1251" spans="1:15" x14ac:dyDescent="0.3">
      <c r="A1251">
        <v>1250</v>
      </c>
      <c r="B1251" s="1">
        <f>DATE(E1251, LOOKUP(D1251, {"ene","feb","mar","abr","may","jun","jul","ago","sep","oct","nov","dic"}, {1,2,3,4,5,6,7,8,9,10,11,12}), C1251)</f>
        <v>45662</v>
      </c>
      <c r="C1251">
        <v>5</v>
      </c>
      <c r="D1251" t="s">
        <v>14</v>
      </c>
      <c r="E1251">
        <v>2025</v>
      </c>
      <c r="F1251" t="s">
        <v>25</v>
      </c>
      <c r="G1251" t="s">
        <v>26</v>
      </c>
      <c r="H1251" t="s">
        <v>19</v>
      </c>
      <c r="I1251">
        <v>0</v>
      </c>
      <c r="J1251">
        <v>3</v>
      </c>
      <c r="K1251">
        <v>-3</v>
      </c>
      <c r="L1251">
        <v>0</v>
      </c>
      <c r="M1251">
        <v>4500</v>
      </c>
      <c r="N1251">
        <v>-4500</v>
      </c>
      <c r="O1251">
        <v>1500</v>
      </c>
    </row>
    <row r="1252" spans="1:15" x14ac:dyDescent="0.3">
      <c r="A1252">
        <v>1251</v>
      </c>
      <c r="B1252" s="1">
        <f>DATE(E1252, LOOKUP(D1252, {"ene","feb","mar","abr","may","jun","jul","ago","sep","oct","nov","dic"}, {1,2,3,4,5,6,7,8,9,10,11,12}), C1252)</f>
        <v>45662</v>
      </c>
      <c r="C1252">
        <v>5</v>
      </c>
      <c r="D1252" t="s">
        <v>14</v>
      </c>
      <c r="E1252">
        <v>2025</v>
      </c>
      <c r="F1252" t="s">
        <v>25</v>
      </c>
      <c r="G1252" t="s">
        <v>26</v>
      </c>
      <c r="H1252" t="s">
        <v>21</v>
      </c>
      <c r="I1252">
        <v>0</v>
      </c>
      <c r="J1252">
        <v>17</v>
      </c>
      <c r="K1252">
        <v>-17</v>
      </c>
      <c r="L1252">
        <v>0</v>
      </c>
      <c r="M1252">
        <v>1190</v>
      </c>
      <c r="N1252">
        <v>-1190</v>
      </c>
      <c r="O1252">
        <v>70</v>
      </c>
    </row>
    <row r="1253" spans="1:15" x14ac:dyDescent="0.3">
      <c r="A1253">
        <v>1252</v>
      </c>
      <c r="B1253" s="1">
        <f>DATE(E1253, LOOKUP(D1253, {"ene","feb","mar","abr","may","jun","jul","ago","sep","oct","nov","dic"}, {1,2,3,4,5,6,7,8,9,10,11,12}), C1253)</f>
        <v>45662</v>
      </c>
      <c r="C1253">
        <v>5</v>
      </c>
      <c r="D1253" t="s">
        <v>14</v>
      </c>
      <c r="E1253">
        <v>2025</v>
      </c>
      <c r="F1253" t="s">
        <v>25</v>
      </c>
      <c r="G1253" t="s">
        <v>26</v>
      </c>
      <c r="H1253" t="s">
        <v>18</v>
      </c>
      <c r="I1253">
        <v>0</v>
      </c>
      <c r="J1253">
        <v>17</v>
      </c>
      <c r="K1253">
        <v>-17</v>
      </c>
      <c r="L1253">
        <v>0</v>
      </c>
      <c r="M1253">
        <v>25500</v>
      </c>
      <c r="N1253">
        <v>-25500</v>
      </c>
      <c r="O1253">
        <v>1500</v>
      </c>
    </row>
    <row r="1254" spans="1:15" x14ac:dyDescent="0.3">
      <c r="A1254">
        <v>1253</v>
      </c>
      <c r="B1254" s="1">
        <f>DATE(E1254, LOOKUP(D1254, {"ene","feb","mar","abr","may","jun","jul","ago","sep","oct","nov","dic"}, {1,2,3,4,5,6,7,8,9,10,11,12}), C1254)</f>
        <v>45662</v>
      </c>
      <c r="C1254">
        <v>5</v>
      </c>
      <c r="D1254" t="s">
        <v>14</v>
      </c>
      <c r="E1254">
        <v>2025</v>
      </c>
      <c r="F1254" t="s">
        <v>15</v>
      </c>
      <c r="G1254" t="s">
        <v>24</v>
      </c>
      <c r="H1254" t="s">
        <v>23</v>
      </c>
      <c r="I1254">
        <v>11</v>
      </c>
      <c r="J1254">
        <v>0</v>
      </c>
      <c r="K1254">
        <v>11</v>
      </c>
      <c r="L1254">
        <v>3300</v>
      </c>
      <c r="M1254">
        <v>0</v>
      </c>
      <c r="N1254">
        <v>3300</v>
      </c>
      <c r="O1254">
        <v>300</v>
      </c>
    </row>
    <row r="1255" spans="1:15" x14ac:dyDescent="0.3">
      <c r="A1255">
        <v>1254</v>
      </c>
      <c r="B1255" s="1">
        <f>DATE(E1255, LOOKUP(D1255, {"ene","feb","mar","abr","may","jun","jul","ago","sep","oct","nov","dic"}, {1,2,3,4,5,6,7,8,9,10,11,12}), C1255)</f>
        <v>45662</v>
      </c>
      <c r="C1255">
        <v>5</v>
      </c>
      <c r="D1255" t="s">
        <v>14</v>
      </c>
      <c r="E1255">
        <v>2025</v>
      </c>
      <c r="F1255" t="s">
        <v>25</v>
      </c>
      <c r="G1255" t="s">
        <v>26</v>
      </c>
      <c r="H1255" t="s">
        <v>20</v>
      </c>
      <c r="I1255">
        <v>0</v>
      </c>
      <c r="J1255">
        <v>20</v>
      </c>
      <c r="K1255">
        <v>-20</v>
      </c>
      <c r="L1255">
        <v>0</v>
      </c>
      <c r="M1255">
        <v>46000</v>
      </c>
      <c r="N1255">
        <v>-46000</v>
      </c>
      <c r="O1255">
        <v>2300</v>
      </c>
    </row>
    <row r="1256" spans="1:15" x14ac:dyDescent="0.3">
      <c r="A1256">
        <v>1255</v>
      </c>
      <c r="B1256" s="1">
        <f>DATE(E1256, LOOKUP(D1256, {"ene","feb","mar","abr","may","jun","jul","ago","sep","oct","nov","dic"}, {1,2,3,4,5,6,7,8,9,10,11,12}), C1256)</f>
        <v>45662</v>
      </c>
      <c r="C1256">
        <v>5</v>
      </c>
      <c r="D1256" t="s">
        <v>14</v>
      </c>
      <c r="E1256">
        <v>2025</v>
      </c>
      <c r="F1256" t="s">
        <v>25</v>
      </c>
      <c r="G1256" t="s">
        <v>26</v>
      </c>
      <c r="H1256" t="s">
        <v>22</v>
      </c>
      <c r="I1256">
        <v>0</v>
      </c>
      <c r="J1256">
        <v>17</v>
      </c>
      <c r="K1256">
        <v>-17</v>
      </c>
      <c r="L1256">
        <v>0</v>
      </c>
      <c r="M1256">
        <v>7650</v>
      </c>
      <c r="N1256">
        <v>-7650</v>
      </c>
      <c r="O1256">
        <v>450</v>
      </c>
    </row>
    <row r="1257" spans="1:15" x14ac:dyDescent="0.3">
      <c r="A1257">
        <v>1256</v>
      </c>
      <c r="B1257" s="1">
        <f>DATE(E1257, LOOKUP(D1257, {"ene","feb","mar","abr","may","jun","jul","ago","sep","oct","nov","dic"}, {1,2,3,4,5,6,7,8,9,10,11,12}), C1257)</f>
        <v>45662</v>
      </c>
      <c r="C1257">
        <v>5</v>
      </c>
      <c r="D1257" t="s">
        <v>14</v>
      </c>
      <c r="E1257">
        <v>2025</v>
      </c>
      <c r="F1257" t="s">
        <v>25</v>
      </c>
      <c r="G1257" t="s">
        <v>26</v>
      </c>
      <c r="H1257" t="s">
        <v>17</v>
      </c>
      <c r="I1257">
        <v>0</v>
      </c>
      <c r="J1257">
        <v>11</v>
      </c>
      <c r="K1257">
        <v>-11</v>
      </c>
      <c r="L1257">
        <v>0</v>
      </c>
      <c r="M1257">
        <v>8250</v>
      </c>
      <c r="N1257">
        <v>-8250</v>
      </c>
      <c r="O1257">
        <v>750</v>
      </c>
    </row>
    <row r="1258" spans="1:15" x14ac:dyDescent="0.3">
      <c r="A1258">
        <v>1257</v>
      </c>
      <c r="B1258" s="1">
        <f>DATE(E1258, LOOKUP(D1258, {"ene","feb","mar","abr","may","jun","jul","ago","sep","oct","nov","dic"}, {1,2,3,4,5,6,7,8,9,10,11,12}), C1258)</f>
        <v>45662</v>
      </c>
      <c r="C1258">
        <v>5</v>
      </c>
      <c r="D1258" t="s">
        <v>14</v>
      </c>
      <c r="E1258">
        <v>2025</v>
      </c>
      <c r="F1258" t="s">
        <v>25</v>
      </c>
      <c r="G1258" t="s">
        <v>26</v>
      </c>
      <c r="H1258" t="s">
        <v>19</v>
      </c>
      <c r="I1258">
        <v>0</v>
      </c>
      <c r="J1258">
        <v>13</v>
      </c>
      <c r="K1258">
        <v>-13</v>
      </c>
      <c r="L1258">
        <v>0</v>
      </c>
      <c r="M1258">
        <v>19500</v>
      </c>
      <c r="N1258">
        <v>-19500</v>
      </c>
      <c r="O1258">
        <v>1500</v>
      </c>
    </row>
    <row r="1259" spans="1:15" x14ac:dyDescent="0.3">
      <c r="A1259">
        <v>1258</v>
      </c>
      <c r="B1259" s="1">
        <f>DATE(E1259, LOOKUP(D1259, {"ene","feb","mar","abr","may","jun","jul","ago","sep","oct","nov","dic"}, {1,2,3,4,5,6,7,8,9,10,11,12}), C1259)</f>
        <v>45662</v>
      </c>
      <c r="C1259">
        <v>5</v>
      </c>
      <c r="D1259" t="s">
        <v>14</v>
      </c>
      <c r="E1259">
        <v>2025</v>
      </c>
      <c r="F1259" t="s">
        <v>25</v>
      </c>
      <c r="G1259" t="s">
        <v>26</v>
      </c>
      <c r="H1259" t="s">
        <v>21</v>
      </c>
      <c r="I1259">
        <v>0</v>
      </c>
      <c r="J1259">
        <v>3</v>
      </c>
      <c r="K1259">
        <v>-3</v>
      </c>
      <c r="L1259">
        <v>0</v>
      </c>
      <c r="M1259">
        <v>210</v>
      </c>
      <c r="N1259">
        <v>-210</v>
      </c>
      <c r="O1259">
        <v>70</v>
      </c>
    </row>
    <row r="1260" spans="1:15" x14ac:dyDescent="0.3">
      <c r="A1260">
        <v>1259</v>
      </c>
      <c r="B1260" s="1">
        <f>DATE(E1260, LOOKUP(D1260, {"ene","feb","mar","abr","may","jun","jul","ago","sep","oct","nov","dic"}, {1,2,3,4,5,6,7,8,9,10,11,12}), C1260)</f>
        <v>45662</v>
      </c>
      <c r="C1260">
        <v>5</v>
      </c>
      <c r="D1260" t="s">
        <v>14</v>
      </c>
      <c r="E1260">
        <v>2025</v>
      </c>
      <c r="F1260" t="s">
        <v>25</v>
      </c>
      <c r="G1260" t="s">
        <v>26</v>
      </c>
      <c r="H1260" t="s">
        <v>18</v>
      </c>
      <c r="I1260">
        <v>0</v>
      </c>
      <c r="J1260">
        <v>14</v>
      </c>
      <c r="K1260">
        <v>-14</v>
      </c>
      <c r="L1260">
        <v>0</v>
      </c>
      <c r="M1260">
        <v>21000</v>
      </c>
      <c r="N1260">
        <v>-21000</v>
      </c>
      <c r="O1260">
        <v>1500</v>
      </c>
    </row>
    <row r="1261" spans="1:15" x14ac:dyDescent="0.3">
      <c r="A1261">
        <v>1260</v>
      </c>
      <c r="B1261" s="1">
        <f>DATE(E1261, LOOKUP(D1261, {"ene","feb","mar","abr","may","jun","jul","ago","sep","oct","nov","dic"}, {1,2,3,4,5,6,7,8,9,10,11,12}), C1261)</f>
        <v>45662</v>
      </c>
      <c r="C1261">
        <v>5</v>
      </c>
      <c r="D1261" t="s">
        <v>14</v>
      </c>
      <c r="E1261">
        <v>2025</v>
      </c>
      <c r="F1261" t="s">
        <v>25</v>
      </c>
      <c r="G1261" t="s">
        <v>26</v>
      </c>
      <c r="H1261" t="s">
        <v>23</v>
      </c>
      <c r="I1261">
        <v>0</v>
      </c>
      <c r="J1261">
        <v>17</v>
      </c>
      <c r="K1261">
        <v>-17</v>
      </c>
      <c r="L1261">
        <v>0</v>
      </c>
      <c r="M1261">
        <v>6800</v>
      </c>
      <c r="N1261">
        <v>-6800</v>
      </c>
      <c r="O1261">
        <v>400</v>
      </c>
    </row>
    <row r="1262" spans="1:15" x14ac:dyDescent="0.3">
      <c r="A1262">
        <v>1261</v>
      </c>
      <c r="B1262" s="1">
        <f>DATE(E1262, LOOKUP(D1262, {"ene","feb","mar","abr","may","jun","jul","ago","sep","oct","nov","dic"}, {1,2,3,4,5,6,7,8,9,10,11,12}), C1262)</f>
        <v>45662</v>
      </c>
      <c r="C1262">
        <v>5</v>
      </c>
      <c r="D1262" t="s">
        <v>14</v>
      </c>
      <c r="E1262">
        <v>2025</v>
      </c>
      <c r="F1262" t="s">
        <v>15</v>
      </c>
      <c r="G1262" t="s">
        <v>24</v>
      </c>
      <c r="H1262" t="s">
        <v>20</v>
      </c>
      <c r="I1262">
        <v>19</v>
      </c>
      <c r="J1262">
        <v>0</v>
      </c>
      <c r="K1262">
        <v>19</v>
      </c>
      <c r="L1262">
        <v>38000</v>
      </c>
      <c r="M1262">
        <v>0</v>
      </c>
      <c r="N1262">
        <v>38000</v>
      </c>
      <c r="O1262">
        <v>2000</v>
      </c>
    </row>
    <row r="1263" spans="1:15" x14ac:dyDescent="0.3">
      <c r="A1263">
        <v>1262</v>
      </c>
      <c r="B1263" s="1">
        <f>DATE(E1263, LOOKUP(D1263, {"ene","feb","mar","abr","may","jun","jul","ago","sep","oct","nov","dic"}, {1,2,3,4,5,6,7,8,9,10,11,12}), C1263)</f>
        <v>45662</v>
      </c>
      <c r="C1263">
        <v>5</v>
      </c>
      <c r="D1263" t="s">
        <v>14</v>
      </c>
      <c r="E1263">
        <v>2025</v>
      </c>
      <c r="F1263" t="s">
        <v>15</v>
      </c>
      <c r="G1263" t="s">
        <v>24</v>
      </c>
      <c r="H1263" t="s">
        <v>22</v>
      </c>
      <c r="I1263">
        <v>20</v>
      </c>
      <c r="J1263">
        <v>0</v>
      </c>
      <c r="K1263">
        <v>20</v>
      </c>
      <c r="L1263">
        <v>9600</v>
      </c>
      <c r="M1263">
        <v>0</v>
      </c>
      <c r="N1263">
        <v>9600</v>
      </c>
      <c r="O1263">
        <v>480</v>
      </c>
    </row>
    <row r="1264" spans="1:15" x14ac:dyDescent="0.3">
      <c r="A1264">
        <v>1263</v>
      </c>
      <c r="B1264" s="1">
        <f>DATE(E1264, LOOKUP(D1264, {"ene","feb","mar","abr","may","jun","jul","ago","sep","oct","nov","dic"}, {1,2,3,4,5,6,7,8,9,10,11,12}), C1264)</f>
        <v>45662</v>
      </c>
      <c r="C1264">
        <v>5</v>
      </c>
      <c r="D1264" t="s">
        <v>14</v>
      </c>
      <c r="E1264">
        <v>2025</v>
      </c>
      <c r="F1264" t="s">
        <v>25</v>
      </c>
      <c r="G1264" t="s">
        <v>26</v>
      </c>
      <c r="H1264" t="s">
        <v>17</v>
      </c>
      <c r="I1264">
        <v>0</v>
      </c>
      <c r="J1264">
        <v>11</v>
      </c>
      <c r="K1264">
        <v>-11</v>
      </c>
      <c r="L1264">
        <v>0</v>
      </c>
      <c r="M1264">
        <v>8250</v>
      </c>
      <c r="N1264">
        <v>-8250</v>
      </c>
      <c r="O1264">
        <v>750</v>
      </c>
    </row>
    <row r="1265" spans="1:15" x14ac:dyDescent="0.3">
      <c r="A1265">
        <v>1264</v>
      </c>
      <c r="B1265" s="1">
        <f>DATE(E1265, LOOKUP(D1265, {"ene","feb","mar","abr","may","jun","jul","ago","sep","oct","nov","dic"}, {1,2,3,4,5,6,7,8,9,10,11,12}), C1265)</f>
        <v>45662</v>
      </c>
      <c r="C1265">
        <v>5</v>
      </c>
      <c r="D1265" t="s">
        <v>14</v>
      </c>
      <c r="E1265">
        <v>2025</v>
      </c>
      <c r="F1265" t="s">
        <v>25</v>
      </c>
      <c r="G1265" t="s">
        <v>26</v>
      </c>
      <c r="H1265" t="s">
        <v>19</v>
      </c>
      <c r="I1265">
        <v>0</v>
      </c>
      <c r="J1265">
        <v>18</v>
      </c>
      <c r="K1265">
        <v>-18</v>
      </c>
      <c r="L1265">
        <v>0</v>
      </c>
      <c r="M1265">
        <v>27000</v>
      </c>
      <c r="N1265">
        <v>-27000</v>
      </c>
      <c r="O1265">
        <v>1500</v>
      </c>
    </row>
    <row r="1266" spans="1:15" x14ac:dyDescent="0.3">
      <c r="A1266">
        <v>1265</v>
      </c>
      <c r="B1266" s="1">
        <f>DATE(E1266, LOOKUP(D1266, {"ene","feb","mar","abr","may","jun","jul","ago","sep","oct","nov","dic"}, {1,2,3,4,5,6,7,8,9,10,11,12}), C1266)</f>
        <v>45662</v>
      </c>
      <c r="C1266">
        <v>5</v>
      </c>
      <c r="D1266" t="s">
        <v>14</v>
      </c>
      <c r="E1266">
        <v>2025</v>
      </c>
      <c r="F1266" t="s">
        <v>25</v>
      </c>
      <c r="G1266" t="s">
        <v>26</v>
      </c>
      <c r="H1266" t="s">
        <v>21</v>
      </c>
      <c r="I1266">
        <v>0</v>
      </c>
      <c r="J1266">
        <v>3</v>
      </c>
      <c r="K1266">
        <v>-3</v>
      </c>
      <c r="L1266">
        <v>0</v>
      </c>
      <c r="M1266">
        <v>210</v>
      </c>
      <c r="N1266">
        <v>-210</v>
      </c>
      <c r="O1266">
        <v>70</v>
      </c>
    </row>
    <row r="1267" spans="1:15" x14ac:dyDescent="0.3">
      <c r="A1267">
        <v>1266</v>
      </c>
      <c r="B1267" s="1">
        <f>DATE(E1267, LOOKUP(D1267, {"ene","feb","mar","abr","may","jun","jul","ago","sep","oct","nov","dic"}, {1,2,3,4,5,6,7,8,9,10,11,12}), C1267)</f>
        <v>45662</v>
      </c>
      <c r="C1267">
        <v>5</v>
      </c>
      <c r="D1267" t="s">
        <v>14</v>
      </c>
      <c r="E1267">
        <v>2025</v>
      </c>
      <c r="F1267" t="s">
        <v>25</v>
      </c>
      <c r="G1267" t="s">
        <v>26</v>
      </c>
      <c r="H1267" t="s">
        <v>18</v>
      </c>
      <c r="I1267">
        <v>0</v>
      </c>
      <c r="J1267">
        <v>10</v>
      </c>
      <c r="K1267">
        <v>-10</v>
      </c>
      <c r="L1267">
        <v>0</v>
      </c>
      <c r="M1267">
        <v>15000</v>
      </c>
      <c r="N1267">
        <v>-15000</v>
      </c>
      <c r="O1267">
        <v>1500</v>
      </c>
    </row>
    <row r="1268" spans="1:15" x14ac:dyDescent="0.3">
      <c r="A1268">
        <v>1267</v>
      </c>
      <c r="B1268" s="1">
        <f>DATE(E1268, LOOKUP(D1268, {"ene","feb","mar","abr","may","jun","jul","ago","sep","oct","nov","dic"}, {1,2,3,4,5,6,7,8,9,10,11,12}), C1268)</f>
        <v>45662</v>
      </c>
      <c r="C1268">
        <v>5</v>
      </c>
      <c r="D1268" t="s">
        <v>14</v>
      </c>
      <c r="E1268">
        <v>2025</v>
      </c>
      <c r="F1268" t="s">
        <v>15</v>
      </c>
      <c r="G1268" t="s">
        <v>24</v>
      </c>
      <c r="H1268" t="s">
        <v>23</v>
      </c>
      <c r="I1268">
        <v>4</v>
      </c>
      <c r="J1268">
        <v>0</v>
      </c>
      <c r="K1268">
        <v>4</v>
      </c>
      <c r="L1268">
        <v>1200</v>
      </c>
      <c r="M1268">
        <v>0</v>
      </c>
      <c r="N1268">
        <v>1200</v>
      </c>
      <c r="O1268">
        <v>300</v>
      </c>
    </row>
    <row r="1269" spans="1:15" x14ac:dyDescent="0.3">
      <c r="A1269">
        <v>1268</v>
      </c>
      <c r="B1269" s="1">
        <f>DATE(E1269, LOOKUP(D1269, {"ene","feb","mar","abr","may","jun","jul","ago","sep","oct","nov","dic"}, {1,2,3,4,5,6,7,8,9,10,11,12}), C1269)</f>
        <v>45662</v>
      </c>
      <c r="C1269">
        <v>5</v>
      </c>
      <c r="D1269" t="s">
        <v>14</v>
      </c>
      <c r="E1269">
        <v>2025</v>
      </c>
      <c r="F1269" t="s">
        <v>15</v>
      </c>
      <c r="G1269" t="s">
        <v>24</v>
      </c>
      <c r="H1269" t="s">
        <v>20</v>
      </c>
      <c r="I1269">
        <v>22</v>
      </c>
      <c r="J1269">
        <v>0</v>
      </c>
      <c r="K1269">
        <v>22</v>
      </c>
      <c r="L1269">
        <v>44000</v>
      </c>
      <c r="M1269">
        <v>0</v>
      </c>
      <c r="N1269">
        <v>44000</v>
      </c>
      <c r="O1269">
        <v>2000</v>
      </c>
    </row>
    <row r="1270" spans="1:15" x14ac:dyDescent="0.3">
      <c r="A1270">
        <v>1269</v>
      </c>
      <c r="B1270" s="1">
        <f>DATE(E1270, LOOKUP(D1270, {"ene","feb","mar","abr","may","jun","jul","ago","sep","oct","nov","dic"}, {1,2,3,4,5,6,7,8,9,10,11,12}), C1270)</f>
        <v>45662</v>
      </c>
      <c r="C1270">
        <v>5</v>
      </c>
      <c r="D1270" t="s">
        <v>14</v>
      </c>
      <c r="E1270">
        <v>2025</v>
      </c>
      <c r="F1270" t="s">
        <v>25</v>
      </c>
      <c r="G1270" t="s">
        <v>26</v>
      </c>
      <c r="H1270" t="s">
        <v>22</v>
      </c>
      <c r="I1270">
        <v>0</v>
      </c>
      <c r="J1270">
        <v>13</v>
      </c>
      <c r="K1270">
        <v>-13</v>
      </c>
      <c r="L1270">
        <v>0</v>
      </c>
      <c r="M1270">
        <v>5850</v>
      </c>
      <c r="N1270">
        <v>-5850</v>
      </c>
      <c r="O1270">
        <v>450</v>
      </c>
    </row>
    <row r="1271" spans="1:15" x14ac:dyDescent="0.3">
      <c r="A1271">
        <v>1270</v>
      </c>
      <c r="B1271" s="1">
        <f>DATE(E1271, LOOKUP(D1271, {"ene","feb","mar","abr","may","jun","jul","ago","sep","oct","nov","dic"}, {1,2,3,4,5,6,7,8,9,10,11,12}), C1271)</f>
        <v>45662</v>
      </c>
      <c r="C1271">
        <v>5</v>
      </c>
      <c r="D1271" t="s">
        <v>14</v>
      </c>
      <c r="E1271">
        <v>2025</v>
      </c>
      <c r="F1271" t="s">
        <v>15</v>
      </c>
      <c r="G1271" t="s">
        <v>24</v>
      </c>
      <c r="H1271" t="s">
        <v>17</v>
      </c>
      <c r="I1271">
        <v>3</v>
      </c>
      <c r="J1271">
        <v>0</v>
      </c>
      <c r="K1271">
        <v>3</v>
      </c>
      <c r="L1271">
        <v>1950</v>
      </c>
      <c r="M1271">
        <v>0</v>
      </c>
      <c r="N1271">
        <v>1950</v>
      </c>
      <c r="O1271">
        <v>650</v>
      </c>
    </row>
    <row r="1272" spans="1:15" x14ac:dyDescent="0.3">
      <c r="A1272">
        <v>1271</v>
      </c>
      <c r="B1272" s="1">
        <f>DATE(E1272, LOOKUP(D1272, {"ene","feb","mar","abr","may","jun","jul","ago","sep","oct","nov","dic"}, {1,2,3,4,5,6,7,8,9,10,11,12}), C1272)</f>
        <v>45662</v>
      </c>
      <c r="C1272">
        <v>5</v>
      </c>
      <c r="D1272" t="s">
        <v>14</v>
      </c>
      <c r="E1272">
        <v>2025</v>
      </c>
      <c r="F1272" t="s">
        <v>25</v>
      </c>
      <c r="G1272" t="s">
        <v>26</v>
      </c>
      <c r="H1272" t="s">
        <v>19</v>
      </c>
      <c r="I1272">
        <v>0</v>
      </c>
      <c r="J1272">
        <v>17</v>
      </c>
      <c r="K1272">
        <v>-17</v>
      </c>
      <c r="L1272">
        <v>0</v>
      </c>
      <c r="M1272">
        <v>25500</v>
      </c>
      <c r="N1272">
        <v>-25500</v>
      </c>
      <c r="O1272">
        <v>1500</v>
      </c>
    </row>
    <row r="1273" spans="1:15" x14ac:dyDescent="0.3">
      <c r="A1273">
        <v>1272</v>
      </c>
      <c r="B1273" s="1">
        <f>DATE(E1273, LOOKUP(D1273, {"ene","feb","mar","abr","may","jun","jul","ago","sep","oct","nov","dic"}, {1,2,3,4,5,6,7,8,9,10,11,12}), C1273)</f>
        <v>45662</v>
      </c>
      <c r="C1273">
        <v>5</v>
      </c>
      <c r="D1273" t="s">
        <v>14</v>
      </c>
      <c r="E1273">
        <v>2025</v>
      </c>
      <c r="F1273" t="s">
        <v>15</v>
      </c>
      <c r="G1273" t="s">
        <v>24</v>
      </c>
      <c r="H1273" t="s">
        <v>21</v>
      </c>
      <c r="I1273">
        <v>17</v>
      </c>
      <c r="J1273">
        <v>0</v>
      </c>
      <c r="K1273">
        <v>17</v>
      </c>
      <c r="L1273">
        <v>850</v>
      </c>
      <c r="M1273">
        <v>0</v>
      </c>
      <c r="N1273">
        <v>850</v>
      </c>
      <c r="O1273">
        <v>50</v>
      </c>
    </row>
    <row r="1274" spans="1:15" x14ac:dyDescent="0.3">
      <c r="A1274">
        <v>1273</v>
      </c>
      <c r="B1274" s="1">
        <f>DATE(E1274, LOOKUP(D1274, {"ene","feb","mar","abr","may","jun","jul","ago","sep","oct","nov","dic"}, {1,2,3,4,5,6,7,8,9,10,11,12}), C1274)</f>
        <v>45662</v>
      </c>
      <c r="C1274">
        <v>5</v>
      </c>
      <c r="D1274" t="s">
        <v>14</v>
      </c>
      <c r="E1274">
        <v>2025</v>
      </c>
      <c r="F1274" t="s">
        <v>15</v>
      </c>
      <c r="G1274" t="s">
        <v>24</v>
      </c>
      <c r="H1274" t="s">
        <v>18</v>
      </c>
      <c r="I1274">
        <v>3</v>
      </c>
      <c r="J1274">
        <v>0</v>
      </c>
      <c r="K1274">
        <v>3</v>
      </c>
      <c r="L1274">
        <v>3600</v>
      </c>
      <c r="M1274">
        <v>0</v>
      </c>
      <c r="N1274">
        <v>3600</v>
      </c>
      <c r="O1274">
        <v>1200</v>
      </c>
    </row>
    <row r="1275" spans="1:15" x14ac:dyDescent="0.3">
      <c r="A1275">
        <v>1274</v>
      </c>
      <c r="B1275" s="1">
        <f>DATE(E1275, LOOKUP(D1275, {"ene","feb","mar","abr","may","jun","jul","ago","sep","oct","nov","dic"}, {1,2,3,4,5,6,7,8,9,10,11,12}), C1275)</f>
        <v>45662</v>
      </c>
      <c r="C1275">
        <v>5</v>
      </c>
      <c r="D1275" t="s">
        <v>14</v>
      </c>
      <c r="E1275">
        <v>2025</v>
      </c>
      <c r="F1275" t="s">
        <v>15</v>
      </c>
      <c r="G1275" t="s">
        <v>24</v>
      </c>
      <c r="H1275" t="s">
        <v>23</v>
      </c>
      <c r="I1275">
        <v>5</v>
      </c>
      <c r="J1275">
        <v>0</v>
      </c>
      <c r="K1275">
        <v>5</v>
      </c>
      <c r="L1275">
        <v>1500</v>
      </c>
      <c r="M1275">
        <v>0</v>
      </c>
      <c r="N1275">
        <v>1500</v>
      </c>
      <c r="O1275">
        <v>300</v>
      </c>
    </row>
    <row r="1276" spans="1:15" x14ac:dyDescent="0.3">
      <c r="A1276">
        <v>1275</v>
      </c>
      <c r="B1276" s="1">
        <f>DATE(E1276, LOOKUP(D1276, {"ene","feb","mar","abr","may","jun","jul","ago","sep","oct","nov","dic"}, {1,2,3,4,5,6,7,8,9,10,11,12}), C1276)</f>
        <v>45662</v>
      </c>
      <c r="C1276">
        <v>5</v>
      </c>
      <c r="D1276" t="s">
        <v>14</v>
      </c>
      <c r="E1276">
        <v>2025</v>
      </c>
      <c r="F1276" t="s">
        <v>25</v>
      </c>
      <c r="G1276" t="s">
        <v>26</v>
      </c>
      <c r="H1276" t="s">
        <v>20</v>
      </c>
      <c r="I1276">
        <v>0</v>
      </c>
      <c r="J1276">
        <v>10</v>
      </c>
      <c r="K1276">
        <v>-10</v>
      </c>
      <c r="L1276">
        <v>0</v>
      </c>
      <c r="M1276">
        <v>23000</v>
      </c>
      <c r="N1276">
        <v>-23000</v>
      </c>
      <c r="O1276">
        <v>2300</v>
      </c>
    </row>
    <row r="1277" spans="1:15" x14ac:dyDescent="0.3">
      <c r="A1277">
        <v>1276</v>
      </c>
      <c r="B1277" s="1">
        <f>DATE(E1277, LOOKUP(D1277, {"ene","feb","mar","abr","may","jun","jul","ago","sep","oct","nov","dic"}, {1,2,3,4,5,6,7,8,9,10,11,12}), C1277)</f>
        <v>45662</v>
      </c>
      <c r="C1277">
        <v>5</v>
      </c>
      <c r="D1277" t="s">
        <v>14</v>
      </c>
      <c r="E1277">
        <v>2025</v>
      </c>
      <c r="F1277" t="s">
        <v>15</v>
      </c>
      <c r="G1277" t="s">
        <v>24</v>
      </c>
      <c r="H1277" t="s">
        <v>22</v>
      </c>
      <c r="I1277">
        <v>3</v>
      </c>
      <c r="J1277">
        <v>0</v>
      </c>
      <c r="K1277">
        <v>3</v>
      </c>
      <c r="L1277">
        <v>1440</v>
      </c>
      <c r="M1277">
        <v>0</v>
      </c>
      <c r="N1277">
        <v>1440</v>
      </c>
      <c r="O1277">
        <v>480</v>
      </c>
    </row>
    <row r="1278" spans="1:15" x14ac:dyDescent="0.3">
      <c r="A1278">
        <v>1277</v>
      </c>
      <c r="B1278" s="1">
        <f>DATE(E1278, LOOKUP(D1278, {"ene","feb","mar","abr","may","jun","jul","ago","sep","oct","nov","dic"}, {1,2,3,4,5,6,7,8,9,10,11,12}), C1278)</f>
        <v>45662</v>
      </c>
      <c r="C1278">
        <v>5</v>
      </c>
      <c r="D1278" t="s">
        <v>14</v>
      </c>
      <c r="E1278">
        <v>2025</v>
      </c>
      <c r="F1278" t="s">
        <v>25</v>
      </c>
      <c r="G1278" t="s">
        <v>26</v>
      </c>
      <c r="H1278" t="s">
        <v>17</v>
      </c>
      <c r="I1278">
        <v>0</v>
      </c>
      <c r="J1278">
        <v>16</v>
      </c>
      <c r="K1278">
        <v>-16</v>
      </c>
      <c r="L1278">
        <v>0</v>
      </c>
      <c r="M1278">
        <v>12000</v>
      </c>
      <c r="N1278">
        <v>-12000</v>
      </c>
      <c r="O1278">
        <v>750</v>
      </c>
    </row>
    <row r="1279" spans="1:15" x14ac:dyDescent="0.3">
      <c r="A1279">
        <v>1278</v>
      </c>
      <c r="B1279" s="1">
        <f>DATE(E1279, LOOKUP(D1279, {"ene","feb","mar","abr","may","jun","jul","ago","sep","oct","nov","dic"}, {1,2,3,4,5,6,7,8,9,10,11,12}), C1279)</f>
        <v>45662</v>
      </c>
      <c r="C1279">
        <v>5</v>
      </c>
      <c r="D1279" t="s">
        <v>14</v>
      </c>
      <c r="E1279">
        <v>2025</v>
      </c>
      <c r="F1279" t="s">
        <v>25</v>
      </c>
      <c r="G1279" t="s">
        <v>26</v>
      </c>
      <c r="H1279" t="s">
        <v>19</v>
      </c>
      <c r="I1279">
        <v>0</v>
      </c>
      <c r="J1279">
        <v>10</v>
      </c>
      <c r="K1279">
        <v>-10</v>
      </c>
      <c r="L1279">
        <v>0</v>
      </c>
      <c r="M1279">
        <v>15000</v>
      </c>
      <c r="N1279">
        <v>-15000</v>
      </c>
      <c r="O1279">
        <v>1500</v>
      </c>
    </row>
    <row r="1280" spans="1:15" x14ac:dyDescent="0.3">
      <c r="A1280">
        <v>1279</v>
      </c>
      <c r="B1280" s="1">
        <f>DATE(E1280, LOOKUP(D1280, {"ene","feb","mar","abr","may","jun","jul","ago","sep","oct","nov","dic"}, {1,2,3,4,5,6,7,8,9,10,11,12}), C1280)</f>
        <v>45662</v>
      </c>
      <c r="C1280">
        <v>5</v>
      </c>
      <c r="D1280" t="s">
        <v>14</v>
      </c>
      <c r="E1280">
        <v>2025</v>
      </c>
      <c r="F1280" t="s">
        <v>15</v>
      </c>
      <c r="G1280" t="s">
        <v>24</v>
      </c>
      <c r="H1280" t="s">
        <v>21</v>
      </c>
      <c r="I1280">
        <v>19</v>
      </c>
      <c r="J1280">
        <v>0</v>
      </c>
      <c r="K1280">
        <v>19</v>
      </c>
      <c r="L1280">
        <v>950</v>
      </c>
      <c r="M1280">
        <v>0</v>
      </c>
      <c r="N1280">
        <v>950</v>
      </c>
      <c r="O1280">
        <v>50</v>
      </c>
    </row>
    <row r="1281" spans="1:15" x14ac:dyDescent="0.3">
      <c r="A1281">
        <v>1280</v>
      </c>
      <c r="B1281" s="1">
        <f>DATE(E1281, LOOKUP(D1281, {"ene","feb","mar","abr","may","jun","jul","ago","sep","oct","nov","dic"}, {1,2,3,4,5,6,7,8,9,10,11,12}), C1281)</f>
        <v>45662</v>
      </c>
      <c r="C1281">
        <v>5</v>
      </c>
      <c r="D1281" t="s">
        <v>14</v>
      </c>
      <c r="E1281">
        <v>2025</v>
      </c>
      <c r="F1281" t="s">
        <v>25</v>
      </c>
      <c r="G1281" t="s">
        <v>26</v>
      </c>
      <c r="H1281" t="s">
        <v>18</v>
      </c>
      <c r="I1281">
        <v>0</v>
      </c>
      <c r="J1281">
        <v>10</v>
      </c>
      <c r="K1281">
        <v>-10</v>
      </c>
      <c r="L1281">
        <v>0</v>
      </c>
      <c r="M1281">
        <v>15000</v>
      </c>
      <c r="N1281">
        <v>-15000</v>
      </c>
      <c r="O1281">
        <v>1500</v>
      </c>
    </row>
    <row r="1282" spans="1:15" x14ac:dyDescent="0.3">
      <c r="A1282">
        <v>1281</v>
      </c>
      <c r="B1282" s="1">
        <f>DATE(E1282, LOOKUP(D1282, {"ene","feb","mar","abr","may","jun","jul","ago","sep","oct","nov","dic"}, {1,2,3,4,5,6,7,8,9,10,11,12}), C1282)</f>
        <v>45662</v>
      </c>
      <c r="C1282">
        <v>5</v>
      </c>
      <c r="D1282" t="s">
        <v>14</v>
      </c>
      <c r="E1282">
        <v>2025</v>
      </c>
      <c r="F1282" t="s">
        <v>25</v>
      </c>
      <c r="G1282" t="s">
        <v>26</v>
      </c>
      <c r="H1282" t="s">
        <v>23</v>
      </c>
      <c r="I1282">
        <v>0</v>
      </c>
      <c r="J1282">
        <v>10</v>
      </c>
      <c r="K1282">
        <v>-10</v>
      </c>
      <c r="L1282">
        <v>0</v>
      </c>
      <c r="M1282">
        <v>4000</v>
      </c>
      <c r="N1282">
        <v>-4000</v>
      </c>
      <c r="O1282">
        <v>400</v>
      </c>
    </row>
    <row r="1283" spans="1:15" x14ac:dyDescent="0.3">
      <c r="A1283">
        <v>1282</v>
      </c>
      <c r="B1283" s="1">
        <f>DATE(E1283, LOOKUP(D1283, {"ene","feb","mar","abr","may","jun","jul","ago","sep","oct","nov","dic"}, {1,2,3,4,5,6,7,8,9,10,11,12}), C1283)</f>
        <v>45662</v>
      </c>
      <c r="C1283">
        <v>5</v>
      </c>
      <c r="D1283" t="s">
        <v>14</v>
      </c>
      <c r="E1283">
        <v>2025</v>
      </c>
      <c r="F1283" t="s">
        <v>25</v>
      </c>
      <c r="G1283" t="s">
        <v>26</v>
      </c>
      <c r="H1283" t="s">
        <v>20</v>
      </c>
      <c r="I1283">
        <v>0</v>
      </c>
      <c r="J1283">
        <v>17</v>
      </c>
      <c r="K1283">
        <v>-17</v>
      </c>
      <c r="L1283">
        <v>0</v>
      </c>
      <c r="M1283">
        <v>39100</v>
      </c>
      <c r="N1283">
        <v>-39100</v>
      </c>
      <c r="O1283">
        <v>2300</v>
      </c>
    </row>
    <row r="1284" spans="1:15" x14ac:dyDescent="0.3">
      <c r="A1284">
        <v>1283</v>
      </c>
      <c r="B1284" s="1">
        <f>DATE(E1284, LOOKUP(D1284, {"ene","feb","mar","abr","may","jun","jul","ago","sep","oct","nov","dic"}, {1,2,3,4,5,6,7,8,9,10,11,12}), C1284)</f>
        <v>45662</v>
      </c>
      <c r="C1284">
        <v>5</v>
      </c>
      <c r="D1284" t="s">
        <v>14</v>
      </c>
      <c r="E1284">
        <v>2025</v>
      </c>
      <c r="F1284" t="s">
        <v>25</v>
      </c>
      <c r="G1284" t="s">
        <v>26</v>
      </c>
      <c r="H1284" t="s">
        <v>22</v>
      </c>
      <c r="I1284">
        <v>0</v>
      </c>
      <c r="J1284">
        <v>10</v>
      </c>
      <c r="K1284">
        <v>-10</v>
      </c>
      <c r="L1284">
        <v>0</v>
      </c>
      <c r="M1284">
        <v>4500</v>
      </c>
      <c r="N1284">
        <v>-4500</v>
      </c>
      <c r="O1284">
        <v>450</v>
      </c>
    </row>
    <row r="1285" spans="1:15" x14ac:dyDescent="0.3">
      <c r="A1285">
        <v>1284</v>
      </c>
      <c r="B1285" s="1">
        <f>DATE(E1285, LOOKUP(D1285, {"ene","feb","mar","abr","may","jun","jul","ago","sep","oct","nov","dic"}, {1,2,3,4,5,6,7,8,9,10,11,12}), C1285)</f>
        <v>45662</v>
      </c>
      <c r="C1285">
        <v>5</v>
      </c>
      <c r="D1285" t="s">
        <v>14</v>
      </c>
      <c r="E1285">
        <v>2025</v>
      </c>
      <c r="F1285" t="s">
        <v>15</v>
      </c>
      <c r="G1285" t="s">
        <v>24</v>
      </c>
      <c r="H1285" t="s">
        <v>17</v>
      </c>
      <c r="I1285">
        <v>17</v>
      </c>
      <c r="J1285">
        <v>0</v>
      </c>
      <c r="K1285">
        <v>17</v>
      </c>
      <c r="L1285">
        <v>11050</v>
      </c>
      <c r="M1285">
        <v>0</v>
      </c>
      <c r="N1285">
        <v>11050</v>
      </c>
      <c r="O1285">
        <v>650</v>
      </c>
    </row>
    <row r="1286" spans="1:15" x14ac:dyDescent="0.3">
      <c r="A1286">
        <v>1285</v>
      </c>
      <c r="B1286" s="1">
        <f>DATE(E1286, LOOKUP(D1286, {"ene","feb","mar","abr","may","jun","jul","ago","sep","oct","nov","dic"}, {1,2,3,4,5,6,7,8,9,10,11,12}), C1286)</f>
        <v>45662</v>
      </c>
      <c r="C1286">
        <v>5</v>
      </c>
      <c r="D1286" t="s">
        <v>14</v>
      </c>
      <c r="E1286">
        <v>2025</v>
      </c>
      <c r="F1286" t="s">
        <v>15</v>
      </c>
      <c r="G1286" t="s">
        <v>24</v>
      </c>
      <c r="H1286" t="s">
        <v>19</v>
      </c>
      <c r="I1286">
        <v>19</v>
      </c>
      <c r="J1286">
        <v>0</v>
      </c>
      <c r="K1286">
        <v>19</v>
      </c>
      <c r="L1286">
        <v>22800</v>
      </c>
      <c r="M1286">
        <v>0</v>
      </c>
      <c r="N1286">
        <v>22800</v>
      </c>
      <c r="O1286">
        <v>1200</v>
      </c>
    </row>
    <row r="1287" spans="1:15" x14ac:dyDescent="0.3">
      <c r="A1287">
        <v>1286</v>
      </c>
      <c r="B1287" s="1">
        <f>DATE(E1287, LOOKUP(D1287, {"ene","feb","mar","abr","may","jun","jul","ago","sep","oct","nov","dic"}, {1,2,3,4,5,6,7,8,9,10,11,12}), C1287)</f>
        <v>45662</v>
      </c>
      <c r="C1287">
        <v>5</v>
      </c>
      <c r="D1287" t="s">
        <v>14</v>
      </c>
      <c r="E1287">
        <v>2025</v>
      </c>
      <c r="F1287" t="s">
        <v>15</v>
      </c>
      <c r="G1287" t="s">
        <v>24</v>
      </c>
      <c r="H1287" t="s">
        <v>21</v>
      </c>
      <c r="I1287">
        <v>13</v>
      </c>
      <c r="J1287">
        <v>0</v>
      </c>
      <c r="K1287">
        <v>13</v>
      </c>
      <c r="L1287">
        <v>650</v>
      </c>
      <c r="M1287">
        <v>0</v>
      </c>
      <c r="N1287">
        <v>650</v>
      </c>
      <c r="O1287">
        <v>50</v>
      </c>
    </row>
    <row r="1288" spans="1:15" x14ac:dyDescent="0.3">
      <c r="A1288">
        <v>1287</v>
      </c>
      <c r="B1288" s="1">
        <f>DATE(E1288, LOOKUP(D1288, {"ene","feb","mar","abr","may","jun","jul","ago","sep","oct","nov","dic"}, {1,2,3,4,5,6,7,8,9,10,11,12}), C1288)</f>
        <v>45662</v>
      </c>
      <c r="C1288">
        <v>5</v>
      </c>
      <c r="D1288" t="s">
        <v>14</v>
      </c>
      <c r="E1288">
        <v>2025</v>
      </c>
      <c r="F1288" t="s">
        <v>15</v>
      </c>
      <c r="G1288" t="s">
        <v>24</v>
      </c>
      <c r="H1288" t="s">
        <v>18</v>
      </c>
      <c r="I1288">
        <v>18</v>
      </c>
      <c r="J1288">
        <v>0</v>
      </c>
      <c r="K1288">
        <v>18</v>
      </c>
      <c r="L1288">
        <v>21600</v>
      </c>
      <c r="M1288">
        <v>0</v>
      </c>
      <c r="N1288">
        <v>21600</v>
      </c>
      <c r="O1288">
        <v>1200</v>
      </c>
    </row>
    <row r="1289" spans="1:15" x14ac:dyDescent="0.3">
      <c r="A1289">
        <v>1288</v>
      </c>
      <c r="B1289" s="1">
        <f>DATE(E1289, LOOKUP(D1289, {"ene","feb","mar","abr","may","jun","jul","ago","sep","oct","nov","dic"}, {1,2,3,4,5,6,7,8,9,10,11,12}), C1289)</f>
        <v>45662</v>
      </c>
      <c r="C1289">
        <v>5</v>
      </c>
      <c r="D1289" t="s">
        <v>14</v>
      </c>
      <c r="E1289">
        <v>2025</v>
      </c>
      <c r="F1289" t="s">
        <v>15</v>
      </c>
      <c r="G1289" t="s">
        <v>24</v>
      </c>
      <c r="H1289" t="s">
        <v>23</v>
      </c>
      <c r="I1289">
        <v>11</v>
      </c>
      <c r="J1289">
        <v>0</v>
      </c>
      <c r="K1289">
        <v>11</v>
      </c>
      <c r="L1289">
        <v>3300</v>
      </c>
      <c r="M1289">
        <v>0</v>
      </c>
      <c r="N1289">
        <v>3300</v>
      </c>
      <c r="O1289">
        <v>300</v>
      </c>
    </row>
    <row r="1290" spans="1:15" x14ac:dyDescent="0.3">
      <c r="A1290">
        <v>1289</v>
      </c>
      <c r="B1290" s="1">
        <f>DATE(E1290, LOOKUP(D1290, {"ene","feb","mar","abr","may","jun","jul","ago","sep","oct","nov","dic"}, {1,2,3,4,5,6,7,8,9,10,11,12}), C1290)</f>
        <v>45662</v>
      </c>
      <c r="C1290">
        <v>5</v>
      </c>
      <c r="D1290" t="s">
        <v>14</v>
      </c>
      <c r="E1290">
        <v>2025</v>
      </c>
      <c r="F1290" t="s">
        <v>25</v>
      </c>
      <c r="G1290" t="s">
        <v>26</v>
      </c>
      <c r="H1290" t="s">
        <v>20</v>
      </c>
      <c r="I1290">
        <v>0</v>
      </c>
      <c r="J1290">
        <v>14</v>
      </c>
      <c r="K1290">
        <v>-14</v>
      </c>
      <c r="L1290">
        <v>0</v>
      </c>
      <c r="M1290">
        <v>32200</v>
      </c>
      <c r="N1290">
        <v>-32200</v>
      </c>
      <c r="O1290">
        <v>2300</v>
      </c>
    </row>
    <row r="1291" spans="1:15" x14ac:dyDescent="0.3">
      <c r="A1291">
        <v>1290</v>
      </c>
      <c r="B1291" s="1">
        <f>DATE(E1291, LOOKUP(D1291, {"ene","feb","mar","abr","may","jun","jul","ago","sep","oct","nov","dic"}, {1,2,3,4,5,6,7,8,9,10,11,12}), C1291)</f>
        <v>45662</v>
      </c>
      <c r="C1291">
        <v>5</v>
      </c>
      <c r="D1291" t="s">
        <v>14</v>
      </c>
      <c r="E1291">
        <v>2025</v>
      </c>
      <c r="F1291" t="s">
        <v>25</v>
      </c>
      <c r="G1291" t="s">
        <v>26</v>
      </c>
      <c r="H1291" t="s">
        <v>22</v>
      </c>
      <c r="I1291">
        <v>0</v>
      </c>
      <c r="J1291">
        <v>12</v>
      </c>
      <c r="K1291">
        <v>-12</v>
      </c>
      <c r="L1291">
        <v>0</v>
      </c>
      <c r="M1291">
        <v>5400</v>
      </c>
      <c r="N1291">
        <v>-5400</v>
      </c>
      <c r="O1291">
        <v>450</v>
      </c>
    </row>
    <row r="1292" spans="1:15" x14ac:dyDescent="0.3">
      <c r="A1292">
        <v>1291</v>
      </c>
      <c r="B1292" s="1">
        <f>DATE(E1292, LOOKUP(D1292, {"ene","feb","mar","abr","may","jun","jul","ago","sep","oct","nov","dic"}, {1,2,3,4,5,6,7,8,9,10,11,12}), C1292)</f>
        <v>45662</v>
      </c>
      <c r="C1292">
        <v>5</v>
      </c>
      <c r="D1292" t="s">
        <v>14</v>
      </c>
      <c r="E1292">
        <v>2025</v>
      </c>
      <c r="F1292" t="s">
        <v>15</v>
      </c>
      <c r="G1292" t="s">
        <v>24</v>
      </c>
      <c r="H1292" t="s">
        <v>17</v>
      </c>
      <c r="I1292">
        <v>2</v>
      </c>
      <c r="J1292">
        <v>0</v>
      </c>
      <c r="K1292">
        <v>2</v>
      </c>
      <c r="L1292">
        <v>1300</v>
      </c>
      <c r="M1292">
        <v>0</v>
      </c>
      <c r="N1292">
        <v>1300</v>
      </c>
      <c r="O1292">
        <v>650</v>
      </c>
    </row>
    <row r="1293" spans="1:15" x14ac:dyDescent="0.3">
      <c r="A1293">
        <v>1292</v>
      </c>
      <c r="B1293" s="1">
        <f>DATE(E1293, LOOKUP(D1293, {"ene","feb","mar","abr","may","jun","jul","ago","sep","oct","nov","dic"}, {1,2,3,4,5,6,7,8,9,10,11,12}), C1293)</f>
        <v>45662</v>
      </c>
      <c r="C1293">
        <v>5</v>
      </c>
      <c r="D1293" t="s">
        <v>14</v>
      </c>
      <c r="E1293">
        <v>2025</v>
      </c>
      <c r="F1293" t="s">
        <v>15</v>
      </c>
      <c r="G1293" t="s">
        <v>24</v>
      </c>
      <c r="H1293" t="s">
        <v>19</v>
      </c>
      <c r="I1293">
        <v>4</v>
      </c>
      <c r="J1293">
        <v>0</v>
      </c>
      <c r="K1293">
        <v>4</v>
      </c>
      <c r="L1293">
        <v>4800</v>
      </c>
      <c r="M1293">
        <v>0</v>
      </c>
      <c r="N1293">
        <v>4800</v>
      </c>
      <c r="O1293">
        <v>1200</v>
      </c>
    </row>
    <row r="1294" spans="1:15" x14ac:dyDescent="0.3">
      <c r="A1294">
        <v>1293</v>
      </c>
      <c r="B1294" s="1">
        <f>DATE(E1294, LOOKUP(D1294, {"ene","feb","mar","abr","may","jun","jul","ago","sep","oct","nov","dic"}, {1,2,3,4,5,6,7,8,9,10,11,12}), C1294)</f>
        <v>45662</v>
      </c>
      <c r="C1294">
        <v>5</v>
      </c>
      <c r="D1294" t="s">
        <v>14</v>
      </c>
      <c r="E1294">
        <v>2025</v>
      </c>
      <c r="F1294" t="s">
        <v>15</v>
      </c>
      <c r="G1294" t="s">
        <v>24</v>
      </c>
      <c r="H1294" t="s">
        <v>21</v>
      </c>
      <c r="I1294">
        <v>12</v>
      </c>
      <c r="J1294">
        <v>0</v>
      </c>
      <c r="K1294">
        <v>12</v>
      </c>
      <c r="L1294">
        <v>600</v>
      </c>
      <c r="M1294">
        <v>0</v>
      </c>
      <c r="N1294">
        <v>600</v>
      </c>
      <c r="O1294">
        <v>50</v>
      </c>
    </row>
    <row r="1295" spans="1:15" x14ac:dyDescent="0.3">
      <c r="A1295">
        <v>1294</v>
      </c>
      <c r="B1295" s="1">
        <f>DATE(E1295, LOOKUP(D1295, {"ene","feb","mar","abr","may","jun","jul","ago","sep","oct","nov","dic"}, {1,2,3,4,5,6,7,8,9,10,11,12}), C1295)</f>
        <v>45662</v>
      </c>
      <c r="C1295">
        <v>5</v>
      </c>
      <c r="D1295" t="s">
        <v>14</v>
      </c>
      <c r="E1295">
        <v>2025</v>
      </c>
      <c r="F1295" t="s">
        <v>25</v>
      </c>
      <c r="G1295" t="s">
        <v>26</v>
      </c>
      <c r="H1295" t="s">
        <v>18</v>
      </c>
      <c r="I1295">
        <v>0</v>
      </c>
      <c r="J1295">
        <v>2</v>
      </c>
      <c r="K1295">
        <v>-2</v>
      </c>
      <c r="L1295">
        <v>0</v>
      </c>
      <c r="M1295">
        <v>3000</v>
      </c>
      <c r="N1295">
        <v>-3000</v>
      </c>
      <c r="O1295">
        <v>1500</v>
      </c>
    </row>
    <row r="1296" spans="1:15" x14ac:dyDescent="0.3">
      <c r="A1296">
        <v>1295</v>
      </c>
      <c r="B1296" s="1">
        <f>DATE(E1296, LOOKUP(D1296, {"ene","feb","mar","abr","may","jun","jul","ago","sep","oct","nov","dic"}, {1,2,3,4,5,6,7,8,9,10,11,12}), C1296)</f>
        <v>45662</v>
      </c>
      <c r="C1296">
        <v>5</v>
      </c>
      <c r="D1296" t="s">
        <v>14</v>
      </c>
      <c r="E1296">
        <v>2025</v>
      </c>
      <c r="F1296" t="s">
        <v>25</v>
      </c>
      <c r="G1296" t="s">
        <v>26</v>
      </c>
      <c r="H1296" t="s">
        <v>23</v>
      </c>
      <c r="I1296">
        <v>0</v>
      </c>
      <c r="J1296">
        <v>10</v>
      </c>
      <c r="K1296">
        <v>-10</v>
      </c>
      <c r="L1296">
        <v>0</v>
      </c>
      <c r="M1296">
        <v>4000</v>
      </c>
      <c r="N1296">
        <v>-4000</v>
      </c>
      <c r="O1296">
        <v>400</v>
      </c>
    </row>
    <row r="1297" spans="1:15" x14ac:dyDescent="0.3">
      <c r="A1297">
        <v>1296</v>
      </c>
      <c r="B1297" s="1">
        <f>DATE(E1297, LOOKUP(D1297, {"ene","feb","mar","abr","may","jun","jul","ago","sep","oct","nov","dic"}, {1,2,3,4,5,6,7,8,9,10,11,12}), C1297)</f>
        <v>45662</v>
      </c>
      <c r="C1297">
        <v>5</v>
      </c>
      <c r="D1297" t="s">
        <v>14</v>
      </c>
      <c r="E1297">
        <v>2025</v>
      </c>
      <c r="F1297" t="s">
        <v>25</v>
      </c>
      <c r="G1297" t="s">
        <v>26</v>
      </c>
      <c r="H1297" t="s">
        <v>20</v>
      </c>
      <c r="I1297">
        <v>0</v>
      </c>
      <c r="J1297">
        <v>20</v>
      </c>
      <c r="K1297">
        <v>-20</v>
      </c>
      <c r="L1297">
        <v>0</v>
      </c>
      <c r="M1297">
        <v>46000</v>
      </c>
      <c r="N1297">
        <v>-46000</v>
      </c>
      <c r="O1297">
        <v>2300</v>
      </c>
    </row>
    <row r="1298" spans="1:15" x14ac:dyDescent="0.3">
      <c r="A1298">
        <v>1297</v>
      </c>
      <c r="B1298" s="1">
        <f>DATE(E1298, LOOKUP(D1298, {"ene","feb","mar","abr","may","jun","jul","ago","sep","oct","nov","dic"}, {1,2,3,4,5,6,7,8,9,10,11,12}), C1298)</f>
        <v>45662</v>
      </c>
      <c r="C1298">
        <v>5</v>
      </c>
      <c r="D1298" t="s">
        <v>14</v>
      </c>
      <c r="E1298">
        <v>2025</v>
      </c>
      <c r="F1298" t="s">
        <v>15</v>
      </c>
      <c r="G1298" t="s">
        <v>24</v>
      </c>
      <c r="H1298" t="s">
        <v>22</v>
      </c>
      <c r="I1298">
        <v>3</v>
      </c>
      <c r="J1298">
        <v>0</v>
      </c>
      <c r="K1298">
        <v>3</v>
      </c>
      <c r="L1298">
        <v>1440</v>
      </c>
      <c r="M1298">
        <v>0</v>
      </c>
      <c r="N1298">
        <v>1440</v>
      </c>
      <c r="O1298">
        <v>480</v>
      </c>
    </row>
    <row r="1299" spans="1:15" x14ac:dyDescent="0.3">
      <c r="A1299">
        <v>1298</v>
      </c>
      <c r="B1299" s="1">
        <f>DATE(E1299, LOOKUP(D1299, {"ene","feb","mar","abr","may","jun","jul","ago","sep","oct","nov","dic"}, {1,2,3,4,5,6,7,8,9,10,11,12}), C1299)</f>
        <v>45662</v>
      </c>
      <c r="C1299">
        <v>5</v>
      </c>
      <c r="D1299" t="s">
        <v>14</v>
      </c>
      <c r="E1299">
        <v>2025</v>
      </c>
      <c r="F1299" t="s">
        <v>15</v>
      </c>
      <c r="G1299" t="s">
        <v>24</v>
      </c>
      <c r="H1299" t="s">
        <v>17</v>
      </c>
      <c r="I1299">
        <v>3</v>
      </c>
      <c r="J1299">
        <v>0</v>
      </c>
      <c r="K1299">
        <v>3</v>
      </c>
      <c r="L1299">
        <v>1950</v>
      </c>
      <c r="M1299">
        <v>0</v>
      </c>
      <c r="N1299">
        <v>1950</v>
      </c>
      <c r="O1299">
        <v>650</v>
      </c>
    </row>
    <row r="1300" spans="1:15" x14ac:dyDescent="0.3">
      <c r="A1300">
        <v>1299</v>
      </c>
      <c r="B1300" s="1">
        <f>DATE(E1300, LOOKUP(D1300, {"ene","feb","mar","abr","may","jun","jul","ago","sep","oct","nov","dic"}, {1,2,3,4,5,6,7,8,9,10,11,12}), C1300)</f>
        <v>45662</v>
      </c>
      <c r="C1300">
        <v>5</v>
      </c>
      <c r="D1300" t="s">
        <v>14</v>
      </c>
      <c r="E1300">
        <v>2025</v>
      </c>
      <c r="F1300" t="s">
        <v>25</v>
      </c>
      <c r="G1300" t="s">
        <v>26</v>
      </c>
      <c r="H1300" t="s">
        <v>19</v>
      </c>
      <c r="I1300">
        <v>0</v>
      </c>
      <c r="J1300">
        <v>4</v>
      </c>
      <c r="K1300">
        <v>-4</v>
      </c>
      <c r="L1300">
        <v>0</v>
      </c>
      <c r="M1300">
        <v>6000</v>
      </c>
      <c r="N1300">
        <v>-6000</v>
      </c>
      <c r="O1300">
        <v>1500</v>
      </c>
    </row>
    <row r="1301" spans="1:15" x14ac:dyDescent="0.3">
      <c r="A1301">
        <v>1300</v>
      </c>
      <c r="B1301" s="1">
        <f>DATE(E1301, LOOKUP(D1301, {"ene","feb","mar","abr","may","jun","jul","ago","sep","oct","nov","dic"}, {1,2,3,4,5,6,7,8,9,10,11,12}), C1301)</f>
        <v>45662</v>
      </c>
      <c r="C1301">
        <v>5</v>
      </c>
      <c r="D1301" t="s">
        <v>14</v>
      </c>
      <c r="E1301">
        <v>2025</v>
      </c>
      <c r="F1301" t="s">
        <v>15</v>
      </c>
      <c r="G1301" t="s">
        <v>24</v>
      </c>
      <c r="H1301" t="s">
        <v>21</v>
      </c>
      <c r="I1301">
        <v>19</v>
      </c>
      <c r="J1301">
        <v>0</v>
      </c>
      <c r="K1301">
        <v>19</v>
      </c>
      <c r="L1301">
        <v>950</v>
      </c>
      <c r="M1301">
        <v>0</v>
      </c>
      <c r="N1301">
        <v>950</v>
      </c>
      <c r="O1301">
        <v>50</v>
      </c>
    </row>
    <row r="1302" spans="1:15" x14ac:dyDescent="0.3">
      <c r="A1302">
        <v>1301</v>
      </c>
      <c r="B1302" s="1">
        <f>DATE(E1302, LOOKUP(D1302, {"ene","feb","mar","abr","may","jun","jul","ago","sep","oct","nov","dic"}, {1,2,3,4,5,6,7,8,9,10,11,12}), C1302)</f>
        <v>45662</v>
      </c>
      <c r="C1302">
        <v>5</v>
      </c>
      <c r="D1302" t="s">
        <v>14</v>
      </c>
      <c r="E1302">
        <v>2025</v>
      </c>
      <c r="F1302" t="s">
        <v>25</v>
      </c>
      <c r="G1302" t="s">
        <v>26</v>
      </c>
      <c r="H1302" t="s">
        <v>18</v>
      </c>
      <c r="I1302">
        <v>0</v>
      </c>
      <c r="J1302">
        <v>20</v>
      </c>
      <c r="K1302">
        <v>-20</v>
      </c>
      <c r="L1302">
        <v>0</v>
      </c>
      <c r="M1302">
        <v>30000</v>
      </c>
      <c r="N1302">
        <v>-30000</v>
      </c>
      <c r="O1302">
        <v>1500</v>
      </c>
    </row>
    <row r="1303" spans="1:15" x14ac:dyDescent="0.3">
      <c r="A1303">
        <v>1302</v>
      </c>
      <c r="B1303" s="1">
        <f>DATE(E1303, LOOKUP(D1303, {"ene","feb","mar","abr","may","jun","jul","ago","sep","oct","nov","dic"}, {1,2,3,4,5,6,7,8,9,10,11,12}), C1303)</f>
        <v>45662</v>
      </c>
      <c r="C1303">
        <v>5</v>
      </c>
      <c r="D1303" t="s">
        <v>14</v>
      </c>
      <c r="E1303">
        <v>2025</v>
      </c>
      <c r="F1303" t="s">
        <v>15</v>
      </c>
      <c r="G1303" t="s">
        <v>24</v>
      </c>
      <c r="H1303" t="s">
        <v>23</v>
      </c>
      <c r="I1303">
        <v>3</v>
      </c>
      <c r="J1303">
        <v>0</v>
      </c>
      <c r="K1303">
        <v>3</v>
      </c>
      <c r="L1303">
        <v>900</v>
      </c>
      <c r="M1303">
        <v>0</v>
      </c>
      <c r="N1303">
        <v>900</v>
      </c>
      <c r="O1303">
        <v>300</v>
      </c>
    </row>
    <row r="1304" spans="1:15" x14ac:dyDescent="0.3">
      <c r="A1304">
        <v>1303</v>
      </c>
      <c r="B1304" s="1">
        <f>DATE(E1304, LOOKUP(D1304, {"ene","feb","mar","abr","may","jun","jul","ago","sep","oct","nov","dic"}, {1,2,3,4,5,6,7,8,9,10,11,12}), C1304)</f>
        <v>45662</v>
      </c>
      <c r="C1304">
        <v>5</v>
      </c>
      <c r="D1304" t="s">
        <v>14</v>
      </c>
      <c r="E1304">
        <v>2025</v>
      </c>
      <c r="F1304" t="s">
        <v>15</v>
      </c>
      <c r="G1304" t="s">
        <v>24</v>
      </c>
      <c r="H1304" t="s">
        <v>20</v>
      </c>
      <c r="I1304">
        <v>3</v>
      </c>
      <c r="J1304">
        <v>0</v>
      </c>
      <c r="K1304">
        <v>3</v>
      </c>
      <c r="L1304">
        <v>6000</v>
      </c>
      <c r="M1304">
        <v>0</v>
      </c>
      <c r="N1304">
        <v>6000</v>
      </c>
      <c r="O1304">
        <v>2000</v>
      </c>
    </row>
    <row r="1305" spans="1:15" x14ac:dyDescent="0.3">
      <c r="A1305">
        <v>1304</v>
      </c>
      <c r="B1305" s="1">
        <f>DATE(E1305, LOOKUP(D1305, {"ene","feb","mar","abr","may","jun","jul","ago","sep","oct","nov","dic"}, {1,2,3,4,5,6,7,8,9,10,11,12}), C1305)</f>
        <v>45662</v>
      </c>
      <c r="C1305">
        <v>5</v>
      </c>
      <c r="D1305" t="s">
        <v>14</v>
      </c>
      <c r="E1305">
        <v>2025</v>
      </c>
      <c r="F1305" t="s">
        <v>15</v>
      </c>
      <c r="G1305" t="s">
        <v>24</v>
      </c>
      <c r="H1305" t="s">
        <v>22</v>
      </c>
      <c r="I1305">
        <v>2</v>
      </c>
      <c r="J1305">
        <v>0</v>
      </c>
      <c r="K1305">
        <v>2</v>
      </c>
      <c r="L1305">
        <v>960</v>
      </c>
      <c r="M1305">
        <v>0</v>
      </c>
      <c r="N1305">
        <v>960</v>
      </c>
      <c r="O1305">
        <v>480</v>
      </c>
    </row>
    <row r="1306" spans="1:15" x14ac:dyDescent="0.3">
      <c r="A1306">
        <v>1305</v>
      </c>
      <c r="B1306" s="1">
        <f>DATE(E1306, LOOKUP(D1306, {"ene","feb","mar","abr","may","jun","jul","ago","sep","oct","nov","dic"}, {1,2,3,4,5,6,7,8,9,10,11,12}), C1306)</f>
        <v>45662</v>
      </c>
      <c r="C1306">
        <v>5</v>
      </c>
      <c r="D1306" t="s">
        <v>14</v>
      </c>
      <c r="E1306">
        <v>2025</v>
      </c>
      <c r="F1306" t="s">
        <v>15</v>
      </c>
      <c r="G1306" t="s">
        <v>24</v>
      </c>
      <c r="H1306" t="s">
        <v>17</v>
      </c>
      <c r="I1306">
        <v>11</v>
      </c>
      <c r="J1306">
        <v>0</v>
      </c>
      <c r="K1306">
        <v>11</v>
      </c>
      <c r="L1306">
        <v>7150</v>
      </c>
      <c r="M1306">
        <v>0</v>
      </c>
      <c r="N1306">
        <v>7150</v>
      </c>
      <c r="O1306">
        <v>650</v>
      </c>
    </row>
    <row r="1307" spans="1:15" x14ac:dyDescent="0.3">
      <c r="A1307">
        <v>1306</v>
      </c>
      <c r="B1307" s="1">
        <f>DATE(E1307, LOOKUP(D1307, {"ene","feb","mar","abr","may","jun","jul","ago","sep","oct","nov","dic"}, {1,2,3,4,5,6,7,8,9,10,11,12}), C1307)</f>
        <v>45662</v>
      </c>
      <c r="C1307">
        <v>5</v>
      </c>
      <c r="D1307" t="s">
        <v>14</v>
      </c>
      <c r="E1307">
        <v>2025</v>
      </c>
      <c r="F1307" t="s">
        <v>25</v>
      </c>
      <c r="G1307" t="s">
        <v>26</v>
      </c>
      <c r="H1307" t="s">
        <v>19</v>
      </c>
      <c r="I1307">
        <v>0</v>
      </c>
      <c r="J1307">
        <v>19</v>
      </c>
      <c r="K1307">
        <v>-19</v>
      </c>
      <c r="L1307">
        <v>0</v>
      </c>
      <c r="M1307">
        <v>28500</v>
      </c>
      <c r="N1307">
        <v>-28500</v>
      </c>
      <c r="O1307">
        <v>1500</v>
      </c>
    </row>
    <row r="1308" spans="1:15" x14ac:dyDescent="0.3">
      <c r="A1308">
        <v>1307</v>
      </c>
      <c r="B1308" s="1">
        <f>DATE(E1308, LOOKUP(D1308, {"ene","feb","mar","abr","may","jun","jul","ago","sep","oct","nov","dic"}, {1,2,3,4,5,6,7,8,9,10,11,12}), C1308)</f>
        <v>45662</v>
      </c>
      <c r="C1308">
        <v>5</v>
      </c>
      <c r="D1308" t="s">
        <v>14</v>
      </c>
      <c r="E1308">
        <v>2025</v>
      </c>
      <c r="F1308" t="s">
        <v>15</v>
      </c>
      <c r="G1308" t="s">
        <v>24</v>
      </c>
      <c r="H1308" t="s">
        <v>21</v>
      </c>
      <c r="I1308">
        <v>13</v>
      </c>
      <c r="J1308">
        <v>0</v>
      </c>
      <c r="K1308">
        <v>13</v>
      </c>
      <c r="L1308">
        <v>650</v>
      </c>
      <c r="M1308">
        <v>0</v>
      </c>
      <c r="N1308">
        <v>650</v>
      </c>
      <c r="O1308">
        <v>50</v>
      </c>
    </row>
    <row r="1309" spans="1:15" x14ac:dyDescent="0.3">
      <c r="A1309">
        <v>1308</v>
      </c>
      <c r="B1309" s="1">
        <f>DATE(E1309, LOOKUP(D1309, {"ene","feb","mar","abr","may","jun","jul","ago","sep","oct","nov","dic"}, {1,2,3,4,5,6,7,8,9,10,11,12}), C1309)</f>
        <v>45662</v>
      </c>
      <c r="C1309">
        <v>5</v>
      </c>
      <c r="D1309" t="s">
        <v>14</v>
      </c>
      <c r="E1309">
        <v>2025</v>
      </c>
      <c r="F1309" t="s">
        <v>25</v>
      </c>
      <c r="G1309" t="s">
        <v>26</v>
      </c>
      <c r="H1309" t="s">
        <v>18</v>
      </c>
      <c r="I1309">
        <v>0</v>
      </c>
      <c r="J1309">
        <v>1</v>
      </c>
      <c r="K1309">
        <v>-1</v>
      </c>
      <c r="L1309">
        <v>0</v>
      </c>
      <c r="M1309">
        <v>1500</v>
      </c>
      <c r="N1309">
        <v>-1500</v>
      </c>
      <c r="O1309">
        <v>1500</v>
      </c>
    </row>
    <row r="1310" spans="1:15" x14ac:dyDescent="0.3">
      <c r="A1310">
        <v>1309</v>
      </c>
      <c r="B1310" s="1">
        <f>DATE(E1310, LOOKUP(D1310, {"ene","feb","mar","abr","may","jun","jul","ago","sep","oct","nov","dic"}, {1,2,3,4,5,6,7,8,9,10,11,12}), C1310)</f>
        <v>45662</v>
      </c>
      <c r="C1310">
        <v>5</v>
      </c>
      <c r="D1310" t="s">
        <v>14</v>
      </c>
      <c r="E1310">
        <v>2025</v>
      </c>
      <c r="F1310" t="s">
        <v>25</v>
      </c>
      <c r="G1310" t="s">
        <v>26</v>
      </c>
      <c r="H1310" t="s">
        <v>23</v>
      </c>
      <c r="I1310">
        <v>0</v>
      </c>
      <c r="J1310">
        <v>5</v>
      </c>
      <c r="K1310">
        <v>-5</v>
      </c>
      <c r="L1310">
        <v>0</v>
      </c>
      <c r="M1310">
        <v>2000</v>
      </c>
      <c r="N1310">
        <v>-2000</v>
      </c>
      <c r="O1310">
        <v>400</v>
      </c>
    </row>
    <row r="1311" spans="1:15" x14ac:dyDescent="0.3">
      <c r="A1311">
        <v>1310</v>
      </c>
      <c r="B1311" s="1">
        <f>DATE(E1311, LOOKUP(D1311, {"ene","feb","mar","abr","may","jun","jul","ago","sep","oct","nov","dic"}, {1,2,3,4,5,6,7,8,9,10,11,12}), C1311)</f>
        <v>45662</v>
      </c>
      <c r="C1311">
        <v>5</v>
      </c>
      <c r="D1311" t="s">
        <v>14</v>
      </c>
      <c r="E1311">
        <v>2025</v>
      </c>
      <c r="F1311" t="s">
        <v>15</v>
      </c>
      <c r="G1311" t="s">
        <v>24</v>
      </c>
      <c r="H1311" t="s">
        <v>20</v>
      </c>
      <c r="I1311">
        <v>3</v>
      </c>
      <c r="J1311">
        <v>0</v>
      </c>
      <c r="K1311">
        <v>3</v>
      </c>
      <c r="L1311">
        <v>6000</v>
      </c>
      <c r="M1311">
        <v>0</v>
      </c>
      <c r="N1311">
        <v>6000</v>
      </c>
      <c r="O1311">
        <v>2000</v>
      </c>
    </row>
    <row r="1312" spans="1:15" x14ac:dyDescent="0.3">
      <c r="A1312">
        <v>1311</v>
      </c>
      <c r="B1312" s="1">
        <f>DATE(E1312, LOOKUP(D1312, {"ene","feb","mar","abr","may","jun","jul","ago","sep","oct","nov","dic"}, {1,2,3,4,5,6,7,8,9,10,11,12}), C1312)</f>
        <v>45662</v>
      </c>
      <c r="C1312">
        <v>5</v>
      </c>
      <c r="D1312" t="s">
        <v>14</v>
      </c>
      <c r="E1312">
        <v>2025</v>
      </c>
      <c r="F1312" t="s">
        <v>15</v>
      </c>
      <c r="G1312" t="s">
        <v>24</v>
      </c>
      <c r="H1312" t="s">
        <v>22</v>
      </c>
      <c r="I1312">
        <v>5</v>
      </c>
      <c r="J1312">
        <v>0</v>
      </c>
      <c r="K1312">
        <v>5</v>
      </c>
      <c r="L1312">
        <v>2400</v>
      </c>
      <c r="M1312">
        <v>0</v>
      </c>
      <c r="N1312">
        <v>2400</v>
      </c>
      <c r="O1312">
        <v>480</v>
      </c>
    </row>
    <row r="1313" spans="1:15" x14ac:dyDescent="0.3">
      <c r="A1313">
        <v>1312</v>
      </c>
      <c r="B1313" s="1">
        <f>DATE(E1313, LOOKUP(D1313, {"ene","feb","mar","abr","may","jun","jul","ago","sep","oct","nov","dic"}, {1,2,3,4,5,6,7,8,9,10,11,12}), C1313)</f>
        <v>45662</v>
      </c>
      <c r="C1313">
        <v>5</v>
      </c>
      <c r="D1313" t="s">
        <v>14</v>
      </c>
      <c r="E1313">
        <v>2025</v>
      </c>
      <c r="F1313" t="s">
        <v>15</v>
      </c>
      <c r="G1313" t="s">
        <v>24</v>
      </c>
      <c r="H1313" t="s">
        <v>17</v>
      </c>
      <c r="I1313">
        <v>21</v>
      </c>
      <c r="J1313">
        <v>0</v>
      </c>
      <c r="K1313">
        <v>21</v>
      </c>
      <c r="L1313">
        <v>13650</v>
      </c>
      <c r="M1313">
        <v>0</v>
      </c>
      <c r="N1313">
        <v>13650</v>
      </c>
      <c r="O1313">
        <v>650</v>
      </c>
    </row>
    <row r="1314" spans="1:15" x14ac:dyDescent="0.3">
      <c r="A1314">
        <v>1313</v>
      </c>
      <c r="B1314" s="1">
        <f>DATE(E1314, LOOKUP(D1314, {"ene","feb","mar","abr","may","jun","jul","ago","sep","oct","nov","dic"}, {1,2,3,4,5,6,7,8,9,10,11,12}), C1314)</f>
        <v>45662</v>
      </c>
      <c r="C1314">
        <v>5</v>
      </c>
      <c r="D1314" t="s">
        <v>14</v>
      </c>
      <c r="E1314">
        <v>2025</v>
      </c>
      <c r="F1314" t="s">
        <v>15</v>
      </c>
      <c r="G1314" t="s">
        <v>24</v>
      </c>
      <c r="H1314" t="s">
        <v>19</v>
      </c>
      <c r="I1314">
        <v>9</v>
      </c>
      <c r="J1314">
        <v>0</v>
      </c>
      <c r="K1314">
        <v>9</v>
      </c>
      <c r="L1314">
        <v>10800</v>
      </c>
      <c r="M1314">
        <v>0</v>
      </c>
      <c r="N1314">
        <v>10800</v>
      </c>
      <c r="O1314">
        <v>1200</v>
      </c>
    </row>
    <row r="1315" spans="1:15" x14ac:dyDescent="0.3">
      <c r="A1315">
        <v>1314</v>
      </c>
      <c r="B1315" s="1">
        <f>DATE(E1315, LOOKUP(D1315, {"ene","feb","mar","abr","may","jun","jul","ago","sep","oct","nov","dic"}, {1,2,3,4,5,6,7,8,9,10,11,12}), C1315)</f>
        <v>45662</v>
      </c>
      <c r="C1315">
        <v>5</v>
      </c>
      <c r="D1315" t="s">
        <v>14</v>
      </c>
      <c r="E1315">
        <v>2025</v>
      </c>
      <c r="F1315" t="s">
        <v>25</v>
      </c>
      <c r="G1315" t="s">
        <v>26</v>
      </c>
      <c r="H1315" t="s">
        <v>21</v>
      </c>
      <c r="I1315">
        <v>0</v>
      </c>
      <c r="J1315">
        <v>17</v>
      </c>
      <c r="K1315">
        <v>-17</v>
      </c>
      <c r="L1315">
        <v>0</v>
      </c>
      <c r="M1315">
        <v>1190</v>
      </c>
      <c r="N1315">
        <v>-1190</v>
      </c>
      <c r="O1315">
        <v>70</v>
      </c>
    </row>
    <row r="1316" spans="1:15" x14ac:dyDescent="0.3">
      <c r="A1316">
        <v>1315</v>
      </c>
      <c r="B1316" s="1">
        <f>DATE(E1316, LOOKUP(D1316, {"ene","feb","mar","abr","may","jun","jul","ago","sep","oct","nov","dic"}, {1,2,3,4,5,6,7,8,9,10,11,12}), C1316)</f>
        <v>45662</v>
      </c>
      <c r="C1316">
        <v>5</v>
      </c>
      <c r="D1316" t="s">
        <v>14</v>
      </c>
      <c r="E1316">
        <v>2025</v>
      </c>
      <c r="F1316" t="s">
        <v>25</v>
      </c>
      <c r="G1316" t="s">
        <v>26</v>
      </c>
      <c r="H1316" t="s">
        <v>18</v>
      </c>
      <c r="I1316">
        <v>0</v>
      </c>
      <c r="J1316">
        <v>17</v>
      </c>
      <c r="K1316">
        <v>-17</v>
      </c>
      <c r="L1316">
        <v>0</v>
      </c>
      <c r="M1316">
        <v>25500</v>
      </c>
      <c r="N1316">
        <v>-25500</v>
      </c>
      <c r="O1316">
        <v>1500</v>
      </c>
    </row>
    <row r="1317" spans="1:15" x14ac:dyDescent="0.3">
      <c r="A1317">
        <v>1316</v>
      </c>
      <c r="B1317" s="1">
        <f>DATE(E1317, LOOKUP(D1317, {"ene","feb","mar","abr","may","jun","jul","ago","sep","oct","nov","dic"}, {1,2,3,4,5,6,7,8,9,10,11,12}), C1317)</f>
        <v>45662</v>
      </c>
      <c r="C1317">
        <v>5</v>
      </c>
      <c r="D1317" t="s">
        <v>14</v>
      </c>
      <c r="E1317">
        <v>2025</v>
      </c>
      <c r="F1317" t="s">
        <v>15</v>
      </c>
      <c r="G1317" t="s">
        <v>24</v>
      </c>
      <c r="H1317" t="s">
        <v>23</v>
      </c>
      <c r="I1317">
        <v>6</v>
      </c>
      <c r="J1317">
        <v>0</v>
      </c>
      <c r="K1317">
        <v>6</v>
      </c>
      <c r="L1317">
        <v>1800</v>
      </c>
      <c r="M1317">
        <v>0</v>
      </c>
      <c r="N1317">
        <v>1800</v>
      </c>
      <c r="O1317">
        <v>300</v>
      </c>
    </row>
    <row r="1318" spans="1:15" x14ac:dyDescent="0.3">
      <c r="A1318">
        <v>1317</v>
      </c>
      <c r="B1318" s="1">
        <f>DATE(E1318, LOOKUP(D1318, {"ene","feb","mar","abr","may","jun","jul","ago","sep","oct","nov","dic"}, {1,2,3,4,5,6,7,8,9,10,11,12}), C1318)</f>
        <v>45662</v>
      </c>
      <c r="C1318">
        <v>5</v>
      </c>
      <c r="D1318" t="s">
        <v>14</v>
      </c>
      <c r="E1318">
        <v>2025</v>
      </c>
      <c r="F1318" t="s">
        <v>15</v>
      </c>
      <c r="G1318" t="s">
        <v>24</v>
      </c>
      <c r="H1318" t="s">
        <v>20</v>
      </c>
      <c r="I1318">
        <v>13</v>
      </c>
      <c r="J1318">
        <v>0</v>
      </c>
      <c r="K1318">
        <v>13</v>
      </c>
      <c r="L1318">
        <v>26000</v>
      </c>
      <c r="M1318">
        <v>0</v>
      </c>
      <c r="N1318">
        <v>26000</v>
      </c>
      <c r="O1318">
        <v>2000</v>
      </c>
    </row>
    <row r="1319" spans="1:15" x14ac:dyDescent="0.3">
      <c r="A1319">
        <v>1318</v>
      </c>
      <c r="B1319" s="1">
        <f>DATE(E1319, LOOKUP(D1319, {"ene","feb","mar","abr","may","jun","jul","ago","sep","oct","nov","dic"}, {1,2,3,4,5,6,7,8,9,10,11,12}), C1319)</f>
        <v>45662</v>
      </c>
      <c r="C1319">
        <v>5</v>
      </c>
      <c r="D1319" t="s">
        <v>14</v>
      </c>
      <c r="E1319">
        <v>2025</v>
      </c>
      <c r="F1319" t="s">
        <v>25</v>
      </c>
      <c r="G1319" t="s">
        <v>26</v>
      </c>
      <c r="H1319" t="s">
        <v>22</v>
      </c>
      <c r="I1319">
        <v>0</v>
      </c>
      <c r="J1319">
        <v>17</v>
      </c>
      <c r="K1319">
        <v>-17</v>
      </c>
      <c r="L1319">
        <v>0</v>
      </c>
      <c r="M1319">
        <v>7650</v>
      </c>
      <c r="N1319">
        <v>-7650</v>
      </c>
      <c r="O1319">
        <v>450</v>
      </c>
    </row>
    <row r="1320" spans="1:15" x14ac:dyDescent="0.3">
      <c r="A1320">
        <v>1319</v>
      </c>
      <c r="B1320" s="1">
        <f>DATE(E1320, LOOKUP(D1320, {"ene","feb","mar","abr","may","jun","jul","ago","sep","oct","nov","dic"}, {1,2,3,4,5,6,7,8,9,10,11,12}), C1320)</f>
        <v>45662</v>
      </c>
      <c r="C1320">
        <v>5</v>
      </c>
      <c r="D1320" t="s">
        <v>14</v>
      </c>
      <c r="E1320">
        <v>2025</v>
      </c>
      <c r="F1320" t="s">
        <v>15</v>
      </c>
      <c r="G1320" t="s">
        <v>24</v>
      </c>
      <c r="H1320" t="s">
        <v>17</v>
      </c>
      <c r="I1320">
        <v>7</v>
      </c>
      <c r="J1320">
        <v>0</v>
      </c>
      <c r="K1320">
        <v>7</v>
      </c>
      <c r="L1320">
        <v>4550</v>
      </c>
      <c r="M1320">
        <v>0</v>
      </c>
      <c r="N1320">
        <v>4550</v>
      </c>
      <c r="O1320">
        <v>650</v>
      </c>
    </row>
    <row r="1321" spans="1:15" x14ac:dyDescent="0.3">
      <c r="A1321">
        <v>1320</v>
      </c>
      <c r="B1321" s="1">
        <f>DATE(E1321, LOOKUP(D1321, {"ene","feb","mar","abr","may","jun","jul","ago","sep","oct","nov","dic"}, {1,2,3,4,5,6,7,8,9,10,11,12}), C1321)</f>
        <v>45662</v>
      </c>
      <c r="C1321">
        <v>5</v>
      </c>
      <c r="D1321" t="s">
        <v>14</v>
      </c>
      <c r="E1321">
        <v>2025</v>
      </c>
      <c r="F1321" t="s">
        <v>15</v>
      </c>
      <c r="G1321" t="s">
        <v>24</v>
      </c>
      <c r="H1321" t="s">
        <v>19</v>
      </c>
      <c r="I1321">
        <v>3</v>
      </c>
      <c r="J1321">
        <v>0</v>
      </c>
      <c r="K1321">
        <v>3</v>
      </c>
      <c r="L1321">
        <v>3600</v>
      </c>
      <c r="M1321">
        <v>0</v>
      </c>
      <c r="N1321">
        <v>3600</v>
      </c>
      <c r="O1321">
        <v>1200</v>
      </c>
    </row>
    <row r="1322" spans="1:15" x14ac:dyDescent="0.3">
      <c r="A1322">
        <v>1321</v>
      </c>
      <c r="B1322" s="1">
        <f>DATE(E1322, LOOKUP(D1322, {"ene","feb","mar","abr","may","jun","jul","ago","sep","oct","nov","dic"}, {1,2,3,4,5,6,7,8,9,10,11,12}), C1322)</f>
        <v>45662</v>
      </c>
      <c r="C1322">
        <v>5</v>
      </c>
      <c r="D1322" t="s">
        <v>14</v>
      </c>
      <c r="E1322">
        <v>2025</v>
      </c>
      <c r="F1322" t="s">
        <v>25</v>
      </c>
      <c r="G1322" t="s">
        <v>26</v>
      </c>
      <c r="H1322" t="s">
        <v>21</v>
      </c>
      <c r="I1322">
        <v>0</v>
      </c>
      <c r="J1322">
        <v>10</v>
      </c>
      <c r="K1322">
        <v>-10</v>
      </c>
      <c r="L1322">
        <v>0</v>
      </c>
      <c r="M1322">
        <v>700</v>
      </c>
      <c r="N1322">
        <v>-700</v>
      </c>
      <c r="O1322">
        <v>70</v>
      </c>
    </row>
    <row r="1323" spans="1:15" x14ac:dyDescent="0.3">
      <c r="A1323">
        <v>1322</v>
      </c>
      <c r="B1323" s="1">
        <f>DATE(E1323, LOOKUP(D1323, {"ene","feb","mar","abr","may","jun","jul","ago","sep","oct","nov","dic"}, {1,2,3,4,5,6,7,8,9,10,11,12}), C1323)</f>
        <v>45662</v>
      </c>
      <c r="C1323">
        <v>5</v>
      </c>
      <c r="D1323" t="s">
        <v>14</v>
      </c>
      <c r="E1323">
        <v>2025</v>
      </c>
      <c r="F1323" t="s">
        <v>25</v>
      </c>
      <c r="G1323" t="s">
        <v>26</v>
      </c>
      <c r="H1323" t="s">
        <v>18</v>
      </c>
      <c r="I1323">
        <v>0</v>
      </c>
      <c r="J1323">
        <v>20</v>
      </c>
      <c r="K1323">
        <v>-20</v>
      </c>
      <c r="L1323">
        <v>0</v>
      </c>
      <c r="M1323">
        <v>30000</v>
      </c>
      <c r="N1323">
        <v>-30000</v>
      </c>
      <c r="O1323">
        <v>1500</v>
      </c>
    </row>
    <row r="1324" spans="1:15" x14ac:dyDescent="0.3">
      <c r="A1324">
        <v>1323</v>
      </c>
      <c r="B1324" s="1">
        <f>DATE(E1324, LOOKUP(D1324, {"ene","feb","mar","abr","may","jun","jul","ago","sep","oct","nov","dic"}, {1,2,3,4,5,6,7,8,9,10,11,12}), C1324)</f>
        <v>45662</v>
      </c>
      <c r="C1324">
        <v>5</v>
      </c>
      <c r="D1324" t="s">
        <v>14</v>
      </c>
      <c r="E1324">
        <v>2025</v>
      </c>
      <c r="F1324" t="s">
        <v>15</v>
      </c>
      <c r="G1324" t="s">
        <v>24</v>
      </c>
      <c r="H1324" t="s">
        <v>23</v>
      </c>
      <c r="I1324">
        <v>18</v>
      </c>
      <c r="J1324">
        <v>0</v>
      </c>
      <c r="K1324">
        <v>18</v>
      </c>
      <c r="L1324">
        <v>5400</v>
      </c>
      <c r="M1324">
        <v>0</v>
      </c>
      <c r="N1324">
        <v>5400</v>
      </c>
      <c r="O1324">
        <v>300</v>
      </c>
    </row>
    <row r="1325" spans="1:15" x14ac:dyDescent="0.3">
      <c r="A1325">
        <v>1324</v>
      </c>
      <c r="B1325" s="1">
        <f>DATE(E1325, LOOKUP(D1325, {"ene","feb","mar","abr","may","jun","jul","ago","sep","oct","nov","dic"}, {1,2,3,4,5,6,7,8,9,10,11,12}), C1325)</f>
        <v>45662</v>
      </c>
      <c r="C1325">
        <v>5</v>
      </c>
      <c r="D1325" t="s">
        <v>14</v>
      </c>
      <c r="E1325">
        <v>2025</v>
      </c>
      <c r="F1325" t="s">
        <v>15</v>
      </c>
      <c r="G1325" t="s">
        <v>24</v>
      </c>
      <c r="H1325" t="s">
        <v>20</v>
      </c>
      <c r="I1325">
        <v>3</v>
      </c>
      <c r="J1325">
        <v>0</v>
      </c>
      <c r="K1325">
        <v>3</v>
      </c>
      <c r="L1325">
        <v>6000</v>
      </c>
      <c r="M1325">
        <v>0</v>
      </c>
      <c r="N1325">
        <v>6000</v>
      </c>
      <c r="O1325">
        <v>2000</v>
      </c>
    </row>
    <row r="1326" spans="1:15" x14ac:dyDescent="0.3">
      <c r="A1326">
        <v>1325</v>
      </c>
      <c r="B1326" s="1">
        <f>DATE(E1326, LOOKUP(D1326, {"ene","feb","mar","abr","may","jun","jul","ago","sep","oct","nov","dic"}, {1,2,3,4,5,6,7,8,9,10,11,12}), C1326)</f>
        <v>45662</v>
      </c>
      <c r="C1326">
        <v>5</v>
      </c>
      <c r="D1326" t="s">
        <v>14</v>
      </c>
      <c r="E1326">
        <v>2025</v>
      </c>
      <c r="F1326" t="s">
        <v>15</v>
      </c>
      <c r="G1326" t="s">
        <v>24</v>
      </c>
      <c r="H1326" t="s">
        <v>22</v>
      </c>
      <c r="I1326">
        <v>15</v>
      </c>
      <c r="J1326">
        <v>0</v>
      </c>
      <c r="K1326">
        <v>15</v>
      </c>
      <c r="L1326">
        <v>7200</v>
      </c>
      <c r="M1326">
        <v>0</v>
      </c>
      <c r="N1326">
        <v>7200</v>
      </c>
      <c r="O1326">
        <v>480</v>
      </c>
    </row>
    <row r="1327" spans="1:15" x14ac:dyDescent="0.3">
      <c r="A1327">
        <v>1326</v>
      </c>
      <c r="B1327" s="1">
        <f>DATE(E1327, LOOKUP(D1327, {"ene","feb","mar","abr","may","jun","jul","ago","sep","oct","nov","dic"}, {1,2,3,4,5,6,7,8,9,10,11,12}), C1327)</f>
        <v>45662</v>
      </c>
      <c r="C1327">
        <v>5</v>
      </c>
      <c r="D1327" t="s">
        <v>14</v>
      </c>
      <c r="E1327">
        <v>2025</v>
      </c>
      <c r="F1327" t="s">
        <v>15</v>
      </c>
      <c r="G1327" t="s">
        <v>24</v>
      </c>
      <c r="H1327" t="s">
        <v>17</v>
      </c>
      <c r="I1327">
        <v>7</v>
      </c>
      <c r="J1327">
        <v>0</v>
      </c>
      <c r="K1327">
        <v>7</v>
      </c>
      <c r="L1327">
        <v>4550</v>
      </c>
      <c r="M1327">
        <v>0</v>
      </c>
      <c r="N1327">
        <v>4550</v>
      </c>
      <c r="O1327">
        <v>650</v>
      </c>
    </row>
    <row r="1328" spans="1:15" x14ac:dyDescent="0.3">
      <c r="A1328">
        <v>1327</v>
      </c>
      <c r="B1328" s="1">
        <f>DATE(E1328, LOOKUP(D1328, {"ene","feb","mar","abr","may","jun","jul","ago","sep","oct","nov","dic"}, {1,2,3,4,5,6,7,8,9,10,11,12}), C1328)</f>
        <v>45662</v>
      </c>
      <c r="C1328">
        <v>5</v>
      </c>
      <c r="D1328" t="s">
        <v>14</v>
      </c>
      <c r="E1328">
        <v>2025</v>
      </c>
      <c r="F1328" t="s">
        <v>25</v>
      </c>
      <c r="G1328" t="s">
        <v>26</v>
      </c>
      <c r="H1328" t="s">
        <v>19</v>
      </c>
      <c r="I1328">
        <v>0</v>
      </c>
      <c r="J1328">
        <v>20</v>
      </c>
      <c r="K1328">
        <v>-20</v>
      </c>
      <c r="L1328">
        <v>0</v>
      </c>
      <c r="M1328">
        <v>30000</v>
      </c>
      <c r="N1328">
        <v>-30000</v>
      </c>
      <c r="O1328">
        <v>1500</v>
      </c>
    </row>
    <row r="1329" spans="1:15" x14ac:dyDescent="0.3">
      <c r="A1329">
        <v>1328</v>
      </c>
      <c r="B1329" s="1">
        <f>DATE(E1329, LOOKUP(D1329, {"ene","feb","mar","abr","may","jun","jul","ago","sep","oct","nov","dic"}, {1,2,3,4,5,6,7,8,9,10,11,12}), C1329)</f>
        <v>45662</v>
      </c>
      <c r="C1329">
        <v>5</v>
      </c>
      <c r="D1329" t="s">
        <v>14</v>
      </c>
      <c r="E1329">
        <v>2025</v>
      </c>
      <c r="F1329" t="s">
        <v>15</v>
      </c>
      <c r="G1329" t="s">
        <v>24</v>
      </c>
      <c r="H1329" t="s">
        <v>21</v>
      </c>
      <c r="I1329">
        <v>17</v>
      </c>
      <c r="J1329">
        <v>0</v>
      </c>
      <c r="K1329">
        <v>17</v>
      </c>
      <c r="L1329">
        <v>850</v>
      </c>
      <c r="M1329">
        <v>0</v>
      </c>
      <c r="N1329">
        <v>850</v>
      </c>
      <c r="O1329">
        <v>50</v>
      </c>
    </row>
    <row r="1330" spans="1:15" x14ac:dyDescent="0.3">
      <c r="A1330">
        <v>1329</v>
      </c>
      <c r="B1330" s="1">
        <f>DATE(E1330, LOOKUP(D1330, {"ene","feb","mar","abr","may","jun","jul","ago","sep","oct","nov","dic"}, {1,2,3,4,5,6,7,8,9,10,11,12}), C1330)</f>
        <v>45662</v>
      </c>
      <c r="C1330">
        <v>5</v>
      </c>
      <c r="D1330" t="s">
        <v>14</v>
      </c>
      <c r="E1330">
        <v>2025</v>
      </c>
      <c r="F1330" t="s">
        <v>15</v>
      </c>
      <c r="G1330" t="s">
        <v>24</v>
      </c>
      <c r="H1330" t="s">
        <v>18</v>
      </c>
      <c r="I1330">
        <v>13</v>
      </c>
      <c r="J1330">
        <v>0</v>
      </c>
      <c r="K1330">
        <v>13</v>
      </c>
      <c r="L1330">
        <v>15600</v>
      </c>
      <c r="M1330">
        <v>0</v>
      </c>
      <c r="N1330">
        <v>15600</v>
      </c>
      <c r="O1330">
        <v>1200</v>
      </c>
    </row>
    <row r="1331" spans="1:15" x14ac:dyDescent="0.3">
      <c r="A1331">
        <v>1330</v>
      </c>
      <c r="B1331" s="1">
        <f>DATE(E1331, LOOKUP(D1331, {"ene","feb","mar","abr","may","jun","jul","ago","sep","oct","nov","dic"}, {1,2,3,4,5,6,7,8,9,10,11,12}), C1331)</f>
        <v>45662</v>
      </c>
      <c r="C1331">
        <v>5</v>
      </c>
      <c r="D1331" t="s">
        <v>14</v>
      </c>
      <c r="E1331">
        <v>2025</v>
      </c>
      <c r="F1331" t="s">
        <v>15</v>
      </c>
      <c r="G1331" t="s">
        <v>24</v>
      </c>
      <c r="H1331" t="s">
        <v>23</v>
      </c>
      <c r="I1331">
        <v>14</v>
      </c>
      <c r="J1331">
        <v>0</v>
      </c>
      <c r="K1331">
        <v>14</v>
      </c>
      <c r="L1331">
        <v>4200</v>
      </c>
      <c r="M1331">
        <v>0</v>
      </c>
      <c r="N1331">
        <v>4200</v>
      </c>
      <c r="O1331">
        <v>300</v>
      </c>
    </row>
    <row r="1332" spans="1:15" x14ac:dyDescent="0.3">
      <c r="A1332">
        <v>1331</v>
      </c>
      <c r="B1332" s="1">
        <f>DATE(E1332, LOOKUP(D1332, {"ene","feb","mar","abr","may","jun","jul","ago","sep","oct","nov","dic"}, {1,2,3,4,5,6,7,8,9,10,11,12}), C1332)</f>
        <v>45662</v>
      </c>
      <c r="C1332">
        <v>5</v>
      </c>
      <c r="D1332" t="s">
        <v>14</v>
      </c>
      <c r="E1332">
        <v>2025</v>
      </c>
      <c r="F1332" t="s">
        <v>25</v>
      </c>
      <c r="G1332" t="s">
        <v>26</v>
      </c>
      <c r="H1332" t="s">
        <v>20</v>
      </c>
      <c r="I1332">
        <v>0</v>
      </c>
      <c r="J1332">
        <v>15</v>
      </c>
      <c r="K1332">
        <v>-15</v>
      </c>
      <c r="L1332">
        <v>0</v>
      </c>
      <c r="M1332">
        <v>34500</v>
      </c>
      <c r="N1332">
        <v>-34500</v>
      </c>
      <c r="O1332">
        <v>2300</v>
      </c>
    </row>
    <row r="1333" spans="1:15" x14ac:dyDescent="0.3">
      <c r="A1333">
        <v>1332</v>
      </c>
      <c r="B1333" s="1">
        <f>DATE(E1333, LOOKUP(D1333, {"ene","feb","mar","abr","may","jun","jul","ago","sep","oct","nov","dic"}, {1,2,3,4,5,6,7,8,9,10,11,12}), C1333)</f>
        <v>45662</v>
      </c>
      <c r="C1333">
        <v>5</v>
      </c>
      <c r="D1333" t="s">
        <v>14</v>
      </c>
      <c r="E1333">
        <v>2025</v>
      </c>
      <c r="F1333" t="s">
        <v>25</v>
      </c>
      <c r="G1333" t="s">
        <v>26</v>
      </c>
      <c r="H1333" t="s">
        <v>22</v>
      </c>
      <c r="I1333">
        <v>0</v>
      </c>
      <c r="J1333">
        <v>15</v>
      </c>
      <c r="K1333">
        <v>-15</v>
      </c>
      <c r="L1333">
        <v>0</v>
      </c>
      <c r="M1333">
        <v>6750</v>
      </c>
      <c r="N1333">
        <v>-6750</v>
      </c>
      <c r="O1333">
        <v>450</v>
      </c>
    </row>
    <row r="1334" spans="1:15" x14ac:dyDescent="0.3">
      <c r="A1334">
        <v>1333</v>
      </c>
      <c r="B1334" s="1">
        <f>DATE(E1334, LOOKUP(D1334, {"ene","feb","mar","abr","may","jun","jul","ago","sep","oct","nov","dic"}, {1,2,3,4,5,6,7,8,9,10,11,12}), C1334)</f>
        <v>45662</v>
      </c>
      <c r="C1334">
        <v>5</v>
      </c>
      <c r="D1334" t="s">
        <v>14</v>
      </c>
      <c r="E1334">
        <v>2025</v>
      </c>
      <c r="F1334" t="s">
        <v>25</v>
      </c>
      <c r="G1334" t="s">
        <v>26</v>
      </c>
      <c r="H1334" t="s">
        <v>17</v>
      </c>
      <c r="I1334">
        <v>0</v>
      </c>
      <c r="J1334">
        <v>20</v>
      </c>
      <c r="K1334">
        <v>-20</v>
      </c>
      <c r="L1334">
        <v>0</v>
      </c>
      <c r="M1334">
        <v>15000</v>
      </c>
      <c r="N1334">
        <v>-15000</v>
      </c>
      <c r="O1334">
        <v>750</v>
      </c>
    </row>
    <row r="1335" spans="1:15" x14ac:dyDescent="0.3">
      <c r="A1335">
        <v>1334</v>
      </c>
      <c r="B1335" s="1">
        <f>DATE(E1335, LOOKUP(D1335, {"ene","feb","mar","abr","may","jun","jul","ago","sep","oct","nov","dic"}, {1,2,3,4,5,6,7,8,9,10,11,12}), C1335)</f>
        <v>45662</v>
      </c>
      <c r="C1335">
        <v>5</v>
      </c>
      <c r="D1335" t="s">
        <v>14</v>
      </c>
      <c r="E1335">
        <v>2025</v>
      </c>
      <c r="F1335" t="s">
        <v>25</v>
      </c>
      <c r="G1335" t="s">
        <v>26</v>
      </c>
      <c r="H1335" t="s">
        <v>19</v>
      </c>
      <c r="I1335">
        <v>0</v>
      </c>
      <c r="J1335">
        <v>18</v>
      </c>
      <c r="K1335">
        <v>-18</v>
      </c>
      <c r="L1335">
        <v>0</v>
      </c>
      <c r="M1335">
        <v>27000</v>
      </c>
      <c r="N1335">
        <v>-27000</v>
      </c>
      <c r="O1335">
        <v>1500</v>
      </c>
    </row>
    <row r="1336" spans="1:15" x14ac:dyDescent="0.3">
      <c r="A1336">
        <v>1335</v>
      </c>
      <c r="B1336" s="1">
        <f>DATE(E1336, LOOKUP(D1336, {"ene","feb","mar","abr","may","jun","jul","ago","sep","oct","nov","dic"}, {1,2,3,4,5,6,7,8,9,10,11,12}), C1336)</f>
        <v>45662</v>
      </c>
      <c r="C1336">
        <v>5</v>
      </c>
      <c r="D1336" t="s">
        <v>14</v>
      </c>
      <c r="E1336">
        <v>2025</v>
      </c>
      <c r="F1336" t="s">
        <v>15</v>
      </c>
      <c r="G1336" t="s">
        <v>24</v>
      </c>
      <c r="H1336" t="s">
        <v>21</v>
      </c>
      <c r="I1336">
        <v>3</v>
      </c>
      <c r="J1336">
        <v>0</v>
      </c>
      <c r="K1336">
        <v>3</v>
      </c>
      <c r="L1336">
        <v>150</v>
      </c>
      <c r="M1336">
        <v>0</v>
      </c>
      <c r="N1336">
        <v>150</v>
      </c>
      <c r="O1336">
        <v>50</v>
      </c>
    </row>
    <row r="1337" spans="1:15" x14ac:dyDescent="0.3">
      <c r="A1337">
        <v>1336</v>
      </c>
      <c r="B1337" s="1">
        <f>DATE(E1337, LOOKUP(D1337, {"ene","feb","mar","abr","may","jun","jul","ago","sep","oct","nov","dic"}, {1,2,3,4,5,6,7,8,9,10,11,12}), C1337)</f>
        <v>45662</v>
      </c>
      <c r="C1337">
        <v>5</v>
      </c>
      <c r="D1337" t="s">
        <v>14</v>
      </c>
      <c r="E1337">
        <v>2025</v>
      </c>
      <c r="F1337" t="s">
        <v>25</v>
      </c>
      <c r="G1337" t="s">
        <v>26</v>
      </c>
      <c r="H1337" t="s">
        <v>18</v>
      </c>
      <c r="I1337">
        <v>0</v>
      </c>
      <c r="J1337">
        <v>3</v>
      </c>
      <c r="K1337">
        <v>-3</v>
      </c>
      <c r="L1337">
        <v>0</v>
      </c>
      <c r="M1337">
        <v>4500</v>
      </c>
      <c r="N1337">
        <v>-4500</v>
      </c>
      <c r="O1337">
        <v>1500</v>
      </c>
    </row>
    <row r="1338" spans="1:15" x14ac:dyDescent="0.3">
      <c r="A1338">
        <v>1337</v>
      </c>
      <c r="B1338" s="1">
        <f>DATE(E1338, LOOKUP(D1338, {"ene","feb","mar","abr","may","jun","jul","ago","sep","oct","nov","dic"}, {1,2,3,4,5,6,7,8,9,10,11,12}), C1338)</f>
        <v>45662</v>
      </c>
      <c r="C1338">
        <v>5</v>
      </c>
      <c r="D1338" t="s">
        <v>14</v>
      </c>
      <c r="E1338">
        <v>2025</v>
      </c>
      <c r="F1338" t="s">
        <v>25</v>
      </c>
      <c r="G1338" t="s">
        <v>26</v>
      </c>
      <c r="H1338" t="s">
        <v>23</v>
      </c>
      <c r="I1338">
        <v>0</v>
      </c>
      <c r="J1338">
        <v>16</v>
      </c>
      <c r="K1338">
        <v>-16</v>
      </c>
      <c r="L1338">
        <v>0</v>
      </c>
      <c r="M1338">
        <v>6400</v>
      </c>
      <c r="N1338">
        <v>-6400</v>
      </c>
      <c r="O1338">
        <v>400</v>
      </c>
    </row>
    <row r="1339" spans="1:15" x14ac:dyDescent="0.3">
      <c r="A1339">
        <v>1338</v>
      </c>
      <c r="B1339" s="1">
        <f>DATE(E1339, LOOKUP(D1339, {"ene","feb","mar","abr","may","jun","jul","ago","sep","oct","nov","dic"}, {1,2,3,4,5,6,7,8,9,10,11,12}), C1339)</f>
        <v>45662</v>
      </c>
      <c r="C1339">
        <v>5</v>
      </c>
      <c r="D1339" t="s">
        <v>14</v>
      </c>
      <c r="E1339">
        <v>2025</v>
      </c>
      <c r="F1339" t="s">
        <v>25</v>
      </c>
      <c r="G1339" t="s">
        <v>26</v>
      </c>
      <c r="H1339" t="s">
        <v>20</v>
      </c>
      <c r="I1339">
        <v>0</v>
      </c>
      <c r="J1339">
        <v>17</v>
      </c>
      <c r="K1339">
        <v>-17</v>
      </c>
      <c r="L1339">
        <v>0</v>
      </c>
      <c r="M1339">
        <v>39100</v>
      </c>
      <c r="N1339">
        <v>-39100</v>
      </c>
      <c r="O1339">
        <v>2300</v>
      </c>
    </row>
    <row r="1340" spans="1:15" x14ac:dyDescent="0.3">
      <c r="A1340">
        <v>1339</v>
      </c>
      <c r="B1340" s="1">
        <f>DATE(E1340, LOOKUP(D1340, {"ene","feb","mar","abr","may","jun","jul","ago","sep","oct","nov","dic"}, {1,2,3,4,5,6,7,8,9,10,11,12}), C1340)</f>
        <v>45662</v>
      </c>
      <c r="C1340">
        <v>5</v>
      </c>
      <c r="D1340" t="s">
        <v>14</v>
      </c>
      <c r="E1340">
        <v>2025</v>
      </c>
      <c r="F1340" t="s">
        <v>15</v>
      </c>
      <c r="G1340" t="s">
        <v>24</v>
      </c>
      <c r="H1340" t="s">
        <v>22</v>
      </c>
      <c r="I1340">
        <v>12</v>
      </c>
      <c r="J1340">
        <v>0</v>
      </c>
      <c r="K1340">
        <v>12</v>
      </c>
      <c r="L1340">
        <v>5760</v>
      </c>
      <c r="M1340">
        <v>0</v>
      </c>
      <c r="N1340">
        <v>5760</v>
      </c>
      <c r="O1340">
        <v>480</v>
      </c>
    </row>
    <row r="1341" spans="1:15" x14ac:dyDescent="0.3">
      <c r="A1341">
        <v>1340</v>
      </c>
      <c r="B1341" s="1">
        <f>DATE(E1341, LOOKUP(D1341, {"ene","feb","mar","abr","may","jun","jul","ago","sep","oct","nov","dic"}, {1,2,3,4,5,6,7,8,9,10,11,12}), C1341)</f>
        <v>45662</v>
      </c>
      <c r="C1341">
        <v>5</v>
      </c>
      <c r="D1341" t="s">
        <v>14</v>
      </c>
      <c r="E1341">
        <v>2025</v>
      </c>
      <c r="F1341" t="s">
        <v>15</v>
      </c>
      <c r="G1341" t="s">
        <v>24</v>
      </c>
      <c r="H1341" t="s">
        <v>17</v>
      </c>
      <c r="I1341">
        <v>13</v>
      </c>
      <c r="J1341">
        <v>0</v>
      </c>
      <c r="K1341">
        <v>13</v>
      </c>
      <c r="L1341">
        <v>8450</v>
      </c>
      <c r="M1341">
        <v>0</v>
      </c>
      <c r="N1341">
        <v>8450</v>
      </c>
      <c r="O1341">
        <v>650</v>
      </c>
    </row>
    <row r="1342" spans="1:15" x14ac:dyDescent="0.3">
      <c r="A1342">
        <v>1341</v>
      </c>
      <c r="B1342" s="1">
        <f>DATE(E1342, LOOKUP(D1342, {"ene","feb","mar","abr","may","jun","jul","ago","sep","oct","nov","dic"}, {1,2,3,4,5,6,7,8,9,10,11,12}), C1342)</f>
        <v>45662</v>
      </c>
      <c r="C1342">
        <v>5</v>
      </c>
      <c r="D1342" t="s">
        <v>14</v>
      </c>
      <c r="E1342">
        <v>2025</v>
      </c>
      <c r="F1342" t="s">
        <v>25</v>
      </c>
      <c r="G1342" t="s">
        <v>26</v>
      </c>
      <c r="H1342" t="s">
        <v>19</v>
      </c>
      <c r="I1342">
        <v>0</v>
      </c>
      <c r="J1342">
        <v>18</v>
      </c>
      <c r="K1342">
        <v>-18</v>
      </c>
      <c r="L1342">
        <v>0</v>
      </c>
      <c r="M1342">
        <v>27000</v>
      </c>
      <c r="N1342">
        <v>-27000</v>
      </c>
      <c r="O1342">
        <v>1500</v>
      </c>
    </row>
    <row r="1343" spans="1:15" x14ac:dyDescent="0.3">
      <c r="A1343">
        <v>1342</v>
      </c>
      <c r="B1343" s="1">
        <f>DATE(E1343, LOOKUP(D1343, {"ene","feb","mar","abr","may","jun","jul","ago","sep","oct","nov","dic"}, {1,2,3,4,5,6,7,8,9,10,11,12}), C1343)</f>
        <v>45662</v>
      </c>
      <c r="C1343">
        <v>5</v>
      </c>
      <c r="D1343" t="s">
        <v>14</v>
      </c>
      <c r="E1343">
        <v>2025</v>
      </c>
      <c r="F1343" t="s">
        <v>15</v>
      </c>
      <c r="G1343" t="s">
        <v>24</v>
      </c>
      <c r="H1343" t="s">
        <v>21</v>
      </c>
      <c r="I1343">
        <v>21</v>
      </c>
      <c r="J1343">
        <v>0</v>
      </c>
      <c r="K1343">
        <v>21</v>
      </c>
      <c r="L1343">
        <v>1050</v>
      </c>
      <c r="M1343">
        <v>0</v>
      </c>
      <c r="N1343">
        <v>1050</v>
      </c>
      <c r="O1343">
        <v>50</v>
      </c>
    </row>
    <row r="1344" spans="1:15" x14ac:dyDescent="0.3">
      <c r="A1344">
        <v>1343</v>
      </c>
      <c r="B1344" s="1">
        <f>DATE(E1344, LOOKUP(D1344, {"ene","feb","mar","abr","may","jun","jul","ago","sep","oct","nov","dic"}, {1,2,3,4,5,6,7,8,9,10,11,12}), C1344)</f>
        <v>45662</v>
      </c>
      <c r="C1344">
        <v>5</v>
      </c>
      <c r="D1344" t="s">
        <v>14</v>
      </c>
      <c r="E1344">
        <v>2025</v>
      </c>
      <c r="F1344" t="s">
        <v>15</v>
      </c>
      <c r="G1344" t="s">
        <v>24</v>
      </c>
      <c r="H1344" t="s">
        <v>18</v>
      </c>
      <c r="I1344">
        <v>3</v>
      </c>
      <c r="J1344">
        <v>0</v>
      </c>
      <c r="K1344">
        <v>3</v>
      </c>
      <c r="L1344">
        <v>3600</v>
      </c>
      <c r="M1344">
        <v>0</v>
      </c>
      <c r="N1344">
        <v>3600</v>
      </c>
      <c r="O1344">
        <v>1200</v>
      </c>
    </row>
    <row r="1345" spans="1:15" x14ac:dyDescent="0.3">
      <c r="A1345">
        <v>1344</v>
      </c>
      <c r="B1345" s="1">
        <f>DATE(E1345, LOOKUP(D1345, {"ene","feb","mar","abr","may","jun","jul","ago","sep","oct","nov","dic"}, {1,2,3,4,5,6,7,8,9,10,11,12}), C1345)</f>
        <v>45662</v>
      </c>
      <c r="C1345">
        <v>5</v>
      </c>
      <c r="D1345" t="s">
        <v>14</v>
      </c>
      <c r="E1345">
        <v>2025</v>
      </c>
      <c r="F1345" t="s">
        <v>25</v>
      </c>
      <c r="G1345" t="s">
        <v>26</v>
      </c>
      <c r="H1345" t="s">
        <v>23</v>
      </c>
      <c r="I1345">
        <v>0</v>
      </c>
      <c r="J1345">
        <v>3</v>
      </c>
      <c r="K1345">
        <v>-3</v>
      </c>
      <c r="L1345">
        <v>0</v>
      </c>
      <c r="M1345">
        <v>1200</v>
      </c>
      <c r="N1345">
        <v>-1200</v>
      </c>
      <c r="O1345">
        <v>400</v>
      </c>
    </row>
    <row r="1346" spans="1:15" x14ac:dyDescent="0.3">
      <c r="A1346">
        <v>1345</v>
      </c>
      <c r="B1346" s="1">
        <f>DATE(E1346, LOOKUP(D1346, {"ene","feb","mar","abr","may","jun","jul","ago","sep","oct","nov","dic"}, {1,2,3,4,5,6,7,8,9,10,11,12}), C1346)</f>
        <v>45662</v>
      </c>
      <c r="C1346">
        <v>5</v>
      </c>
      <c r="D1346" t="s">
        <v>14</v>
      </c>
      <c r="E1346">
        <v>2025</v>
      </c>
      <c r="F1346" t="s">
        <v>25</v>
      </c>
      <c r="G1346" t="s">
        <v>26</v>
      </c>
      <c r="H1346" t="s">
        <v>20</v>
      </c>
      <c r="I1346">
        <v>0</v>
      </c>
      <c r="J1346">
        <v>17</v>
      </c>
      <c r="K1346">
        <v>-17</v>
      </c>
      <c r="L1346">
        <v>0</v>
      </c>
      <c r="M1346">
        <v>39100</v>
      </c>
      <c r="N1346">
        <v>-39100</v>
      </c>
      <c r="O1346">
        <v>2300</v>
      </c>
    </row>
    <row r="1347" spans="1:15" x14ac:dyDescent="0.3">
      <c r="A1347">
        <v>1346</v>
      </c>
      <c r="B1347" s="1">
        <f>DATE(E1347, LOOKUP(D1347, {"ene","feb","mar","abr","may","jun","jul","ago","sep","oct","nov","dic"}, {1,2,3,4,5,6,7,8,9,10,11,12}), C1347)</f>
        <v>45662</v>
      </c>
      <c r="C1347">
        <v>5</v>
      </c>
      <c r="D1347" t="s">
        <v>14</v>
      </c>
      <c r="E1347">
        <v>2025</v>
      </c>
      <c r="F1347" t="s">
        <v>15</v>
      </c>
      <c r="G1347" t="s">
        <v>24</v>
      </c>
      <c r="H1347" t="s">
        <v>22</v>
      </c>
      <c r="I1347">
        <v>9</v>
      </c>
      <c r="J1347">
        <v>0</v>
      </c>
      <c r="K1347">
        <v>9</v>
      </c>
      <c r="L1347">
        <v>4320</v>
      </c>
      <c r="M1347">
        <v>0</v>
      </c>
      <c r="N1347">
        <v>4320</v>
      </c>
      <c r="O1347">
        <v>480</v>
      </c>
    </row>
    <row r="1348" spans="1:15" x14ac:dyDescent="0.3">
      <c r="A1348">
        <v>1347</v>
      </c>
      <c r="B1348" s="1">
        <f>DATE(E1348, LOOKUP(D1348, {"ene","feb","mar","abr","may","jun","jul","ago","sep","oct","nov","dic"}, {1,2,3,4,5,6,7,8,9,10,11,12}), C1348)</f>
        <v>45662</v>
      </c>
      <c r="C1348">
        <v>5</v>
      </c>
      <c r="D1348" t="s">
        <v>14</v>
      </c>
      <c r="E1348">
        <v>2025</v>
      </c>
      <c r="F1348" t="s">
        <v>15</v>
      </c>
      <c r="G1348" t="s">
        <v>24</v>
      </c>
      <c r="H1348" t="s">
        <v>17</v>
      </c>
      <c r="I1348">
        <v>9</v>
      </c>
      <c r="J1348">
        <v>0</v>
      </c>
      <c r="K1348">
        <v>9</v>
      </c>
      <c r="L1348">
        <v>5850</v>
      </c>
      <c r="M1348">
        <v>0</v>
      </c>
      <c r="N1348">
        <v>5850</v>
      </c>
      <c r="O1348">
        <v>650</v>
      </c>
    </row>
    <row r="1349" spans="1:15" x14ac:dyDescent="0.3">
      <c r="A1349">
        <v>1348</v>
      </c>
      <c r="B1349" s="1">
        <f>DATE(E1349, LOOKUP(D1349, {"ene","feb","mar","abr","may","jun","jul","ago","sep","oct","nov","dic"}, {1,2,3,4,5,6,7,8,9,10,11,12}), C1349)</f>
        <v>45662</v>
      </c>
      <c r="C1349">
        <v>5</v>
      </c>
      <c r="D1349" t="s">
        <v>14</v>
      </c>
      <c r="E1349">
        <v>2025</v>
      </c>
      <c r="F1349" t="s">
        <v>25</v>
      </c>
      <c r="G1349" t="s">
        <v>26</v>
      </c>
      <c r="H1349" t="s">
        <v>19</v>
      </c>
      <c r="I1349">
        <v>0</v>
      </c>
      <c r="J1349">
        <v>3</v>
      </c>
      <c r="K1349">
        <v>-3</v>
      </c>
      <c r="L1349">
        <v>0</v>
      </c>
      <c r="M1349">
        <v>4500</v>
      </c>
      <c r="N1349">
        <v>-4500</v>
      </c>
      <c r="O1349">
        <v>1500</v>
      </c>
    </row>
    <row r="1350" spans="1:15" x14ac:dyDescent="0.3">
      <c r="A1350">
        <v>1349</v>
      </c>
      <c r="B1350" s="1">
        <f>DATE(E1350, LOOKUP(D1350, {"ene","feb","mar","abr","may","jun","jul","ago","sep","oct","nov","dic"}, {1,2,3,4,5,6,7,8,9,10,11,12}), C1350)</f>
        <v>45662</v>
      </c>
      <c r="C1350">
        <v>5</v>
      </c>
      <c r="D1350" t="s">
        <v>14</v>
      </c>
      <c r="E1350">
        <v>2025</v>
      </c>
      <c r="F1350" t="s">
        <v>15</v>
      </c>
      <c r="G1350" t="s">
        <v>24</v>
      </c>
      <c r="H1350" t="s">
        <v>21</v>
      </c>
      <c r="I1350">
        <v>22</v>
      </c>
      <c r="J1350">
        <v>0</v>
      </c>
      <c r="K1350">
        <v>22</v>
      </c>
      <c r="L1350">
        <v>1100</v>
      </c>
      <c r="M1350">
        <v>0</v>
      </c>
      <c r="N1350">
        <v>1100</v>
      </c>
      <c r="O1350">
        <v>50</v>
      </c>
    </row>
    <row r="1351" spans="1:15" x14ac:dyDescent="0.3">
      <c r="A1351">
        <v>1350</v>
      </c>
      <c r="B1351" s="1">
        <f>DATE(E1351, LOOKUP(D1351, {"ene","feb","mar","abr","may","jun","jul","ago","sep","oct","nov","dic"}, {1,2,3,4,5,6,7,8,9,10,11,12}), C1351)</f>
        <v>45662</v>
      </c>
      <c r="C1351">
        <v>5</v>
      </c>
      <c r="D1351" t="s">
        <v>14</v>
      </c>
      <c r="E1351">
        <v>2025</v>
      </c>
      <c r="F1351" t="s">
        <v>25</v>
      </c>
      <c r="G1351" t="s">
        <v>26</v>
      </c>
      <c r="H1351" t="s">
        <v>18</v>
      </c>
      <c r="I1351">
        <v>0</v>
      </c>
      <c r="J1351">
        <v>2</v>
      </c>
      <c r="K1351">
        <v>-2</v>
      </c>
      <c r="L1351">
        <v>0</v>
      </c>
      <c r="M1351">
        <v>3000</v>
      </c>
      <c r="N1351">
        <v>-3000</v>
      </c>
      <c r="O1351">
        <v>1500</v>
      </c>
    </row>
    <row r="1352" spans="1:15" x14ac:dyDescent="0.3">
      <c r="A1352">
        <v>1351</v>
      </c>
      <c r="B1352" s="1">
        <f>DATE(E1352, LOOKUP(D1352, {"ene","feb","mar","abr","may","jun","jul","ago","sep","oct","nov","dic"}, {1,2,3,4,5,6,7,8,9,10,11,12}), C1352)</f>
        <v>45662</v>
      </c>
      <c r="C1352">
        <v>5</v>
      </c>
      <c r="D1352" t="s">
        <v>14</v>
      </c>
      <c r="E1352">
        <v>2025</v>
      </c>
      <c r="F1352" t="s">
        <v>25</v>
      </c>
      <c r="G1352" t="s">
        <v>26</v>
      </c>
      <c r="H1352" t="s">
        <v>23</v>
      </c>
      <c r="I1352">
        <v>0</v>
      </c>
      <c r="J1352">
        <v>20</v>
      </c>
      <c r="K1352">
        <v>-20</v>
      </c>
      <c r="L1352">
        <v>0</v>
      </c>
      <c r="M1352">
        <v>8000</v>
      </c>
      <c r="N1352">
        <v>-8000</v>
      </c>
      <c r="O1352">
        <v>400</v>
      </c>
    </row>
    <row r="1353" spans="1:15" x14ac:dyDescent="0.3">
      <c r="A1353">
        <v>1352</v>
      </c>
      <c r="B1353" s="1">
        <f>DATE(E1353, LOOKUP(D1353, {"ene","feb","mar","abr","may","jun","jul","ago","sep","oct","nov","dic"}, {1,2,3,4,5,6,7,8,9,10,11,12}), C1353)</f>
        <v>45662</v>
      </c>
      <c r="C1353">
        <v>5</v>
      </c>
      <c r="D1353" t="s">
        <v>14</v>
      </c>
      <c r="E1353">
        <v>2025</v>
      </c>
      <c r="F1353" t="s">
        <v>25</v>
      </c>
      <c r="G1353" t="s">
        <v>26</v>
      </c>
      <c r="H1353" t="s">
        <v>20</v>
      </c>
      <c r="I1353">
        <v>0</v>
      </c>
      <c r="J1353">
        <v>15</v>
      </c>
      <c r="K1353">
        <v>-15</v>
      </c>
      <c r="L1353">
        <v>0</v>
      </c>
      <c r="M1353">
        <v>34500</v>
      </c>
      <c r="N1353">
        <v>-34500</v>
      </c>
      <c r="O1353">
        <v>2300</v>
      </c>
    </row>
    <row r="1354" spans="1:15" x14ac:dyDescent="0.3">
      <c r="A1354">
        <v>1353</v>
      </c>
      <c r="B1354" s="1">
        <f>DATE(E1354, LOOKUP(D1354, {"ene","feb","mar","abr","may","jun","jul","ago","sep","oct","nov","dic"}, {1,2,3,4,5,6,7,8,9,10,11,12}), C1354)</f>
        <v>45662</v>
      </c>
      <c r="C1354">
        <v>5</v>
      </c>
      <c r="D1354" t="s">
        <v>14</v>
      </c>
      <c r="E1354">
        <v>2025</v>
      </c>
      <c r="F1354" t="s">
        <v>25</v>
      </c>
      <c r="G1354" t="s">
        <v>26</v>
      </c>
      <c r="H1354" t="s">
        <v>22</v>
      </c>
      <c r="I1354">
        <v>0</v>
      </c>
      <c r="J1354">
        <v>17</v>
      </c>
      <c r="K1354">
        <v>-17</v>
      </c>
      <c r="L1354">
        <v>0</v>
      </c>
      <c r="M1354">
        <v>7650</v>
      </c>
      <c r="N1354">
        <v>-7650</v>
      </c>
      <c r="O1354">
        <v>450</v>
      </c>
    </row>
    <row r="1355" spans="1:15" x14ac:dyDescent="0.3">
      <c r="A1355">
        <v>1354</v>
      </c>
      <c r="B1355" s="1">
        <f>DATE(E1355, LOOKUP(D1355, {"ene","feb","mar","abr","may","jun","jul","ago","sep","oct","nov","dic"}, {1,2,3,4,5,6,7,8,9,10,11,12}), C1355)</f>
        <v>45662</v>
      </c>
      <c r="C1355">
        <v>5</v>
      </c>
      <c r="D1355" t="s">
        <v>14</v>
      </c>
      <c r="E1355">
        <v>2025</v>
      </c>
      <c r="F1355" t="s">
        <v>15</v>
      </c>
      <c r="G1355" t="s">
        <v>24</v>
      </c>
      <c r="H1355" t="s">
        <v>17</v>
      </c>
      <c r="I1355">
        <v>3</v>
      </c>
      <c r="J1355">
        <v>0</v>
      </c>
      <c r="K1355">
        <v>3</v>
      </c>
      <c r="L1355">
        <v>1950</v>
      </c>
      <c r="M1355">
        <v>0</v>
      </c>
      <c r="N1355">
        <v>1950</v>
      </c>
      <c r="O1355">
        <v>650</v>
      </c>
    </row>
    <row r="1356" spans="1:15" x14ac:dyDescent="0.3">
      <c r="A1356">
        <v>1355</v>
      </c>
      <c r="B1356" s="1">
        <f>DATE(E1356, LOOKUP(D1356, {"ene","feb","mar","abr","may","jun","jul","ago","sep","oct","nov","dic"}, {1,2,3,4,5,6,7,8,9,10,11,12}), C1356)</f>
        <v>45662</v>
      </c>
      <c r="C1356">
        <v>5</v>
      </c>
      <c r="D1356" t="s">
        <v>14</v>
      </c>
      <c r="E1356">
        <v>2025</v>
      </c>
      <c r="F1356" t="s">
        <v>25</v>
      </c>
      <c r="G1356" t="s">
        <v>26</v>
      </c>
      <c r="H1356" t="s">
        <v>19</v>
      </c>
      <c r="I1356">
        <v>0</v>
      </c>
      <c r="J1356">
        <v>16</v>
      </c>
      <c r="K1356">
        <v>-16</v>
      </c>
      <c r="L1356">
        <v>0</v>
      </c>
      <c r="M1356">
        <v>24000</v>
      </c>
      <c r="N1356">
        <v>-24000</v>
      </c>
      <c r="O1356">
        <v>1500</v>
      </c>
    </row>
    <row r="1357" spans="1:15" x14ac:dyDescent="0.3">
      <c r="A1357">
        <v>1356</v>
      </c>
      <c r="B1357" s="1">
        <f>DATE(E1357, LOOKUP(D1357, {"ene","feb","mar","abr","may","jun","jul","ago","sep","oct","nov","dic"}, {1,2,3,4,5,6,7,8,9,10,11,12}), C1357)</f>
        <v>45662</v>
      </c>
      <c r="C1357">
        <v>5</v>
      </c>
      <c r="D1357" t="s">
        <v>14</v>
      </c>
      <c r="E1357">
        <v>2025</v>
      </c>
      <c r="F1357" t="s">
        <v>25</v>
      </c>
      <c r="G1357" t="s">
        <v>26</v>
      </c>
      <c r="H1357" t="s">
        <v>21</v>
      </c>
      <c r="I1357">
        <v>0</v>
      </c>
      <c r="J1357">
        <v>17</v>
      </c>
      <c r="K1357">
        <v>-17</v>
      </c>
      <c r="L1357">
        <v>0</v>
      </c>
      <c r="M1357">
        <v>1190</v>
      </c>
      <c r="N1357">
        <v>-1190</v>
      </c>
      <c r="O1357">
        <v>70</v>
      </c>
    </row>
    <row r="1358" spans="1:15" x14ac:dyDescent="0.3">
      <c r="A1358">
        <v>1357</v>
      </c>
      <c r="B1358" s="1">
        <f>DATE(E1358, LOOKUP(D1358, {"ene","feb","mar","abr","may","jun","jul","ago","sep","oct","nov","dic"}, {1,2,3,4,5,6,7,8,9,10,11,12}), C1358)</f>
        <v>45662</v>
      </c>
      <c r="C1358">
        <v>5</v>
      </c>
      <c r="D1358" t="s">
        <v>14</v>
      </c>
      <c r="E1358">
        <v>2025</v>
      </c>
      <c r="F1358" t="s">
        <v>15</v>
      </c>
      <c r="G1358" t="s">
        <v>24</v>
      </c>
      <c r="H1358" t="s">
        <v>18</v>
      </c>
      <c r="I1358">
        <v>3</v>
      </c>
      <c r="J1358">
        <v>0</v>
      </c>
      <c r="K1358">
        <v>3</v>
      </c>
      <c r="L1358">
        <v>3600</v>
      </c>
      <c r="M1358">
        <v>0</v>
      </c>
      <c r="N1358">
        <v>3600</v>
      </c>
      <c r="O1358">
        <v>1200</v>
      </c>
    </row>
    <row r="1359" spans="1:15" x14ac:dyDescent="0.3">
      <c r="A1359">
        <v>1358</v>
      </c>
      <c r="B1359" s="1">
        <f>DATE(E1359, LOOKUP(D1359, {"ene","feb","mar","abr","may","jun","jul","ago","sep","oct","nov","dic"}, {1,2,3,4,5,6,7,8,9,10,11,12}), C1359)</f>
        <v>45662</v>
      </c>
      <c r="C1359">
        <v>5</v>
      </c>
      <c r="D1359" t="s">
        <v>14</v>
      </c>
      <c r="E1359">
        <v>2025</v>
      </c>
      <c r="F1359" t="s">
        <v>15</v>
      </c>
      <c r="G1359" t="s">
        <v>24</v>
      </c>
      <c r="H1359" t="s">
        <v>23</v>
      </c>
      <c r="I1359">
        <v>19</v>
      </c>
      <c r="J1359">
        <v>0</v>
      </c>
      <c r="K1359">
        <v>19</v>
      </c>
      <c r="L1359">
        <v>5700</v>
      </c>
      <c r="M1359">
        <v>0</v>
      </c>
      <c r="N1359">
        <v>5700</v>
      </c>
      <c r="O1359">
        <v>300</v>
      </c>
    </row>
    <row r="1360" spans="1:15" x14ac:dyDescent="0.3">
      <c r="A1360">
        <v>1359</v>
      </c>
      <c r="B1360" s="1">
        <f>DATE(E1360, LOOKUP(D1360, {"ene","feb","mar","abr","may","jun","jul","ago","sep","oct","nov","dic"}, {1,2,3,4,5,6,7,8,9,10,11,12}), C1360)</f>
        <v>45662</v>
      </c>
      <c r="C1360">
        <v>5</v>
      </c>
      <c r="D1360" t="s">
        <v>14</v>
      </c>
      <c r="E1360">
        <v>2025</v>
      </c>
      <c r="F1360" t="s">
        <v>15</v>
      </c>
      <c r="G1360" t="s">
        <v>24</v>
      </c>
      <c r="H1360" t="s">
        <v>20</v>
      </c>
      <c r="I1360">
        <v>12</v>
      </c>
      <c r="J1360">
        <v>0</v>
      </c>
      <c r="K1360">
        <v>12</v>
      </c>
      <c r="L1360">
        <v>24000</v>
      </c>
      <c r="M1360">
        <v>0</v>
      </c>
      <c r="N1360">
        <v>24000</v>
      </c>
      <c r="O1360">
        <v>2000</v>
      </c>
    </row>
    <row r="1361" spans="1:15" x14ac:dyDescent="0.3">
      <c r="A1361">
        <v>1360</v>
      </c>
      <c r="B1361" s="1">
        <f>DATE(E1361, LOOKUP(D1361, {"ene","feb","mar","abr","may","jun","jul","ago","sep","oct","nov","dic"}, {1,2,3,4,5,6,7,8,9,10,11,12}), C1361)</f>
        <v>45662</v>
      </c>
      <c r="C1361">
        <v>5</v>
      </c>
      <c r="D1361" t="s">
        <v>14</v>
      </c>
      <c r="E1361">
        <v>2025</v>
      </c>
      <c r="F1361" t="s">
        <v>15</v>
      </c>
      <c r="G1361" t="s">
        <v>24</v>
      </c>
      <c r="H1361" t="s">
        <v>22</v>
      </c>
      <c r="I1361">
        <v>3</v>
      </c>
      <c r="J1361">
        <v>0</v>
      </c>
      <c r="K1361">
        <v>3</v>
      </c>
      <c r="L1361">
        <v>1440</v>
      </c>
      <c r="M1361">
        <v>0</v>
      </c>
      <c r="N1361">
        <v>1440</v>
      </c>
      <c r="O1361">
        <v>480</v>
      </c>
    </row>
    <row r="1362" spans="1:15" x14ac:dyDescent="0.3">
      <c r="A1362">
        <v>1361</v>
      </c>
      <c r="B1362" s="1">
        <f>DATE(E1362, LOOKUP(D1362, {"ene","feb","mar","abr","may","jun","jul","ago","sep","oct","nov","dic"}, {1,2,3,4,5,6,7,8,9,10,11,12}), C1362)</f>
        <v>45662</v>
      </c>
      <c r="C1362">
        <v>5</v>
      </c>
      <c r="D1362" t="s">
        <v>14</v>
      </c>
      <c r="E1362">
        <v>2025</v>
      </c>
      <c r="F1362" t="s">
        <v>15</v>
      </c>
      <c r="G1362" t="s">
        <v>24</v>
      </c>
      <c r="H1362" t="s">
        <v>17</v>
      </c>
      <c r="I1362">
        <v>13</v>
      </c>
      <c r="J1362">
        <v>0</v>
      </c>
      <c r="K1362">
        <v>13</v>
      </c>
      <c r="L1362">
        <v>8450</v>
      </c>
      <c r="M1362">
        <v>0</v>
      </c>
      <c r="N1362">
        <v>8450</v>
      </c>
      <c r="O1362">
        <v>650</v>
      </c>
    </row>
    <row r="1363" spans="1:15" x14ac:dyDescent="0.3">
      <c r="A1363">
        <v>1362</v>
      </c>
      <c r="B1363" s="1">
        <f>DATE(E1363, LOOKUP(D1363, {"ene","feb","mar","abr","may","jun","jul","ago","sep","oct","nov","dic"}, {1,2,3,4,5,6,7,8,9,10,11,12}), C1363)</f>
        <v>45662</v>
      </c>
      <c r="C1363">
        <v>5</v>
      </c>
      <c r="D1363" t="s">
        <v>14</v>
      </c>
      <c r="E1363">
        <v>2025</v>
      </c>
      <c r="F1363" t="s">
        <v>15</v>
      </c>
      <c r="G1363" t="s">
        <v>24</v>
      </c>
      <c r="H1363" t="s">
        <v>19</v>
      </c>
      <c r="I1363">
        <v>21</v>
      </c>
      <c r="J1363">
        <v>0</v>
      </c>
      <c r="K1363">
        <v>21</v>
      </c>
      <c r="L1363">
        <v>25200</v>
      </c>
      <c r="M1363">
        <v>0</v>
      </c>
      <c r="N1363">
        <v>25200</v>
      </c>
      <c r="O1363">
        <v>1200</v>
      </c>
    </row>
    <row r="1364" spans="1:15" x14ac:dyDescent="0.3">
      <c r="A1364">
        <v>1363</v>
      </c>
      <c r="B1364" s="1">
        <f>DATE(E1364, LOOKUP(D1364, {"ene","feb","mar","abr","may","jun","jul","ago","sep","oct","nov","dic"}, {1,2,3,4,5,6,7,8,9,10,11,12}), C1364)</f>
        <v>45662</v>
      </c>
      <c r="C1364">
        <v>5</v>
      </c>
      <c r="D1364" t="s">
        <v>14</v>
      </c>
      <c r="E1364">
        <v>2025</v>
      </c>
      <c r="F1364" t="s">
        <v>15</v>
      </c>
      <c r="G1364" t="s">
        <v>24</v>
      </c>
      <c r="H1364" t="s">
        <v>21</v>
      </c>
      <c r="I1364">
        <v>4</v>
      </c>
      <c r="J1364">
        <v>0</v>
      </c>
      <c r="K1364">
        <v>4</v>
      </c>
      <c r="L1364">
        <v>200</v>
      </c>
      <c r="M1364">
        <v>0</v>
      </c>
      <c r="N1364">
        <v>200</v>
      </c>
      <c r="O1364">
        <v>50</v>
      </c>
    </row>
    <row r="1365" spans="1:15" x14ac:dyDescent="0.3">
      <c r="A1365">
        <v>1364</v>
      </c>
      <c r="B1365" s="1">
        <f>DATE(E1365, LOOKUP(D1365, {"ene","feb","mar","abr","may","jun","jul","ago","sep","oct","nov","dic"}, {1,2,3,4,5,6,7,8,9,10,11,12}), C1365)</f>
        <v>45662</v>
      </c>
      <c r="C1365">
        <v>5</v>
      </c>
      <c r="D1365" t="s">
        <v>14</v>
      </c>
      <c r="E1365">
        <v>2025</v>
      </c>
      <c r="F1365" t="s">
        <v>25</v>
      </c>
      <c r="G1365" t="s">
        <v>27</v>
      </c>
      <c r="H1365" t="s">
        <v>18</v>
      </c>
      <c r="I1365">
        <v>0</v>
      </c>
      <c r="J1365">
        <v>15</v>
      </c>
      <c r="K1365">
        <v>-15</v>
      </c>
      <c r="L1365">
        <v>0</v>
      </c>
      <c r="M1365">
        <v>22500</v>
      </c>
      <c r="N1365">
        <v>-22500</v>
      </c>
      <c r="O1365">
        <v>1500</v>
      </c>
    </row>
    <row r="1366" spans="1:15" x14ac:dyDescent="0.3">
      <c r="A1366">
        <v>1365</v>
      </c>
      <c r="B1366" s="1">
        <f>DATE(E1366, LOOKUP(D1366, {"ene","feb","mar","abr","may","jun","jul","ago","sep","oct","nov","dic"}, {1,2,3,4,5,6,7,8,9,10,11,12}), C1366)</f>
        <v>45662</v>
      </c>
      <c r="C1366">
        <v>5</v>
      </c>
      <c r="D1366" t="s">
        <v>14</v>
      </c>
      <c r="E1366">
        <v>2025</v>
      </c>
      <c r="F1366" t="s">
        <v>15</v>
      </c>
      <c r="G1366" t="s">
        <v>24</v>
      </c>
      <c r="H1366" t="s">
        <v>23</v>
      </c>
      <c r="I1366">
        <v>14</v>
      </c>
      <c r="J1366">
        <v>0</v>
      </c>
      <c r="K1366">
        <v>14</v>
      </c>
      <c r="L1366">
        <v>4200</v>
      </c>
      <c r="M1366">
        <v>0</v>
      </c>
      <c r="N1366">
        <v>4200</v>
      </c>
      <c r="O1366">
        <v>300</v>
      </c>
    </row>
    <row r="1367" spans="1:15" x14ac:dyDescent="0.3">
      <c r="A1367">
        <v>1366</v>
      </c>
      <c r="B1367" s="1">
        <f>DATE(E1367, LOOKUP(D1367, {"ene","feb","mar","abr","may","jun","jul","ago","sep","oct","nov","dic"}, {1,2,3,4,5,6,7,8,9,10,11,12}), C1367)</f>
        <v>45662</v>
      </c>
      <c r="C1367">
        <v>5</v>
      </c>
      <c r="D1367" t="s">
        <v>14</v>
      </c>
      <c r="E1367">
        <v>2025</v>
      </c>
      <c r="F1367" t="s">
        <v>25</v>
      </c>
      <c r="G1367" t="s">
        <v>26</v>
      </c>
      <c r="H1367" t="s">
        <v>20</v>
      </c>
      <c r="I1367">
        <v>0</v>
      </c>
      <c r="J1367">
        <v>19</v>
      </c>
      <c r="K1367">
        <v>-19</v>
      </c>
      <c r="L1367">
        <v>0</v>
      </c>
      <c r="M1367">
        <v>43700</v>
      </c>
      <c r="N1367">
        <v>-43700</v>
      </c>
      <c r="O1367">
        <v>2300</v>
      </c>
    </row>
    <row r="1368" spans="1:15" x14ac:dyDescent="0.3">
      <c r="A1368">
        <v>1367</v>
      </c>
      <c r="B1368" s="1">
        <f>DATE(E1368, LOOKUP(D1368, {"ene","feb","mar","abr","may","jun","jul","ago","sep","oct","nov","dic"}, {1,2,3,4,5,6,7,8,9,10,11,12}), C1368)</f>
        <v>45662</v>
      </c>
      <c r="C1368">
        <v>5</v>
      </c>
      <c r="D1368" t="s">
        <v>14</v>
      </c>
      <c r="E1368">
        <v>2025</v>
      </c>
      <c r="F1368" t="s">
        <v>15</v>
      </c>
      <c r="G1368" t="s">
        <v>24</v>
      </c>
      <c r="H1368" t="s">
        <v>22</v>
      </c>
      <c r="I1368">
        <v>20</v>
      </c>
      <c r="J1368">
        <v>0</v>
      </c>
      <c r="K1368">
        <v>20</v>
      </c>
      <c r="L1368">
        <v>9600</v>
      </c>
      <c r="M1368">
        <v>0</v>
      </c>
      <c r="N1368">
        <v>9600</v>
      </c>
      <c r="O1368">
        <v>480</v>
      </c>
    </row>
    <row r="1369" spans="1:15" x14ac:dyDescent="0.3">
      <c r="A1369">
        <v>1368</v>
      </c>
      <c r="B1369" s="1">
        <f>DATE(E1369, LOOKUP(D1369, {"ene","feb","mar","abr","may","jun","jul","ago","sep","oct","nov","dic"}, {1,2,3,4,5,6,7,8,9,10,11,12}), C1369)</f>
        <v>45662</v>
      </c>
      <c r="C1369">
        <v>5</v>
      </c>
      <c r="D1369" t="s">
        <v>14</v>
      </c>
      <c r="E1369">
        <v>2025</v>
      </c>
      <c r="F1369" t="s">
        <v>15</v>
      </c>
      <c r="G1369" t="s">
        <v>24</v>
      </c>
      <c r="H1369" t="s">
        <v>17</v>
      </c>
      <c r="I1369">
        <v>19</v>
      </c>
      <c r="J1369">
        <v>0</v>
      </c>
      <c r="K1369">
        <v>19</v>
      </c>
      <c r="L1369">
        <v>12350</v>
      </c>
      <c r="M1369">
        <v>0</v>
      </c>
      <c r="N1369">
        <v>12350</v>
      </c>
      <c r="O1369">
        <v>650</v>
      </c>
    </row>
    <row r="1370" spans="1:15" x14ac:dyDescent="0.3">
      <c r="A1370">
        <v>1369</v>
      </c>
      <c r="B1370" s="1">
        <f>DATE(E1370, LOOKUP(D1370, {"ene","feb","mar","abr","may","jun","jul","ago","sep","oct","nov","dic"}, {1,2,3,4,5,6,7,8,9,10,11,12}), C1370)</f>
        <v>45662</v>
      </c>
      <c r="C1370">
        <v>5</v>
      </c>
      <c r="D1370" t="s">
        <v>14</v>
      </c>
      <c r="E1370">
        <v>2025</v>
      </c>
      <c r="F1370" t="s">
        <v>25</v>
      </c>
      <c r="G1370" t="s">
        <v>27</v>
      </c>
      <c r="H1370" t="s">
        <v>19</v>
      </c>
      <c r="I1370">
        <v>0</v>
      </c>
      <c r="J1370">
        <v>13</v>
      </c>
      <c r="K1370">
        <v>-13</v>
      </c>
      <c r="L1370">
        <v>0</v>
      </c>
      <c r="M1370">
        <v>19500</v>
      </c>
      <c r="N1370">
        <v>-19500</v>
      </c>
      <c r="O1370">
        <v>1500</v>
      </c>
    </row>
    <row r="1371" spans="1:15" x14ac:dyDescent="0.3">
      <c r="A1371">
        <v>1370</v>
      </c>
      <c r="B1371" s="1">
        <f>DATE(E1371, LOOKUP(D1371, {"ene","feb","mar","abr","may","jun","jul","ago","sep","oct","nov","dic"}, {1,2,3,4,5,6,7,8,9,10,11,12}), C1371)</f>
        <v>45662</v>
      </c>
      <c r="C1371">
        <v>5</v>
      </c>
      <c r="D1371" t="s">
        <v>14</v>
      </c>
      <c r="E1371">
        <v>2025</v>
      </c>
      <c r="F1371" t="s">
        <v>15</v>
      </c>
      <c r="G1371" t="s">
        <v>24</v>
      </c>
      <c r="H1371" t="s">
        <v>21</v>
      </c>
      <c r="I1371">
        <v>11</v>
      </c>
      <c r="J1371">
        <v>0</v>
      </c>
      <c r="K1371">
        <v>11</v>
      </c>
      <c r="L1371">
        <v>550</v>
      </c>
      <c r="M1371">
        <v>0</v>
      </c>
      <c r="N1371">
        <v>550</v>
      </c>
      <c r="O1371">
        <v>50</v>
      </c>
    </row>
    <row r="1372" spans="1:15" x14ac:dyDescent="0.3">
      <c r="A1372">
        <v>1371</v>
      </c>
      <c r="B1372" s="1">
        <f>DATE(E1372, LOOKUP(D1372, {"ene","feb","mar","abr","may","jun","jul","ago","sep","oct","nov","dic"}, {1,2,3,4,5,6,7,8,9,10,11,12}), C1372)</f>
        <v>45662</v>
      </c>
      <c r="C1372">
        <v>5</v>
      </c>
      <c r="D1372" t="s">
        <v>14</v>
      </c>
      <c r="E1372">
        <v>2025</v>
      </c>
      <c r="F1372" t="s">
        <v>15</v>
      </c>
      <c r="G1372" t="s">
        <v>24</v>
      </c>
      <c r="H1372" t="s">
        <v>18</v>
      </c>
      <c r="I1372">
        <v>11</v>
      </c>
      <c r="J1372">
        <v>0</v>
      </c>
      <c r="K1372">
        <v>11</v>
      </c>
      <c r="L1372">
        <v>13200</v>
      </c>
      <c r="M1372">
        <v>0</v>
      </c>
      <c r="N1372">
        <v>13200</v>
      </c>
      <c r="O1372">
        <v>1200</v>
      </c>
    </row>
    <row r="1373" spans="1:15" x14ac:dyDescent="0.3">
      <c r="A1373">
        <v>1372</v>
      </c>
      <c r="B1373" s="1">
        <f>DATE(E1373, LOOKUP(D1373, {"ene","feb","mar","abr","may","jun","jul","ago","sep","oct","nov","dic"}, {1,2,3,4,5,6,7,8,9,10,11,12}), C1373)</f>
        <v>45662</v>
      </c>
      <c r="C1373">
        <v>5</v>
      </c>
      <c r="D1373" t="s">
        <v>14</v>
      </c>
      <c r="E1373">
        <v>2025</v>
      </c>
      <c r="F1373" t="s">
        <v>15</v>
      </c>
      <c r="G1373" t="s">
        <v>24</v>
      </c>
      <c r="H1373" t="s">
        <v>23</v>
      </c>
      <c r="I1373">
        <v>5</v>
      </c>
      <c r="J1373">
        <v>0</v>
      </c>
      <c r="K1373">
        <v>5</v>
      </c>
      <c r="L1373">
        <v>1500</v>
      </c>
      <c r="M1373">
        <v>0</v>
      </c>
      <c r="N1373">
        <v>1500</v>
      </c>
      <c r="O1373">
        <v>300</v>
      </c>
    </row>
    <row r="1374" spans="1:15" x14ac:dyDescent="0.3">
      <c r="A1374">
        <v>1373</v>
      </c>
      <c r="B1374" s="1">
        <f>DATE(E1374, LOOKUP(D1374, {"ene","feb","mar","abr","may","jun","jul","ago","sep","oct","nov","dic"}, {1,2,3,4,5,6,7,8,9,10,11,12}), C1374)</f>
        <v>45662</v>
      </c>
      <c r="C1374">
        <v>5</v>
      </c>
      <c r="D1374" t="s">
        <v>14</v>
      </c>
      <c r="E1374">
        <v>2025</v>
      </c>
      <c r="F1374" t="s">
        <v>25</v>
      </c>
      <c r="G1374" t="s">
        <v>26</v>
      </c>
      <c r="H1374" t="s">
        <v>20</v>
      </c>
      <c r="I1374">
        <v>0</v>
      </c>
      <c r="J1374">
        <v>3</v>
      </c>
      <c r="K1374">
        <v>-3</v>
      </c>
      <c r="L1374">
        <v>0</v>
      </c>
      <c r="M1374">
        <v>6900</v>
      </c>
      <c r="N1374">
        <v>-6900</v>
      </c>
      <c r="O1374">
        <v>2300</v>
      </c>
    </row>
    <row r="1375" spans="1:15" x14ac:dyDescent="0.3">
      <c r="A1375">
        <v>1374</v>
      </c>
      <c r="B1375" s="1">
        <f>DATE(E1375, LOOKUP(D1375, {"ene","feb","mar","abr","may","jun","jul","ago","sep","oct","nov","dic"}, {1,2,3,4,5,6,7,8,9,10,11,12}), C1375)</f>
        <v>45662</v>
      </c>
      <c r="C1375">
        <v>5</v>
      </c>
      <c r="D1375" t="s">
        <v>14</v>
      </c>
      <c r="E1375">
        <v>2025</v>
      </c>
      <c r="F1375" t="s">
        <v>15</v>
      </c>
      <c r="G1375" t="s">
        <v>24</v>
      </c>
      <c r="H1375" t="s">
        <v>22</v>
      </c>
      <c r="I1375">
        <v>9</v>
      </c>
      <c r="J1375">
        <v>0</v>
      </c>
      <c r="K1375">
        <v>9</v>
      </c>
      <c r="L1375">
        <v>4320</v>
      </c>
      <c r="M1375">
        <v>0</v>
      </c>
      <c r="N1375">
        <v>4320</v>
      </c>
      <c r="O1375">
        <v>480</v>
      </c>
    </row>
    <row r="1376" spans="1:15" x14ac:dyDescent="0.3">
      <c r="A1376">
        <v>1375</v>
      </c>
      <c r="B1376" s="1">
        <f>DATE(E1376, LOOKUP(D1376, {"ene","feb","mar","abr","may","jun","jul","ago","sep","oct","nov","dic"}, {1,2,3,4,5,6,7,8,9,10,11,12}), C1376)</f>
        <v>45662</v>
      </c>
      <c r="C1376">
        <v>5</v>
      </c>
      <c r="D1376" t="s">
        <v>14</v>
      </c>
      <c r="E1376">
        <v>2025</v>
      </c>
      <c r="F1376" t="s">
        <v>15</v>
      </c>
      <c r="G1376" t="s">
        <v>24</v>
      </c>
      <c r="H1376" t="s">
        <v>17</v>
      </c>
      <c r="I1376">
        <v>20</v>
      </c>
      <c r="J1376">
        <v>0</v>
      </c>
      <c r="K1376">
        <v>20</v>
      </c>
      <c r="L1376">
        <v>13000</v>
      </c>
      <c r="M1376">
        <v>0</v>
      </c>
      <c r="N1376">
        <v>13000</v>
      </c>
      <c r="O1376">
        <v>650</v>
      </c>
    </row>
    <row r="1377" spans="1:15" x14ac:dyDescent="0.3">
      <c r="A1377">
        <v>1376</v>
      </c>
      <c r="B1377" s="1">
        <f>DATE(E1377, LOOKUP(D1377, {"ene","feb","mar","abr","may","jun","jul","ago","sep","oct","nov","dic"}, {1,2,3,4,5,6,7,8,9,10,11,12}), C1377)</f>
        <v>45662</v>
      </c>
      <c r="C1377">
        <v>5</v>
      </c>
      <c r="D1377" t="s">
        <v>14</v>
      </c>
      <c r="E1377">
        <v>2025</v>
      </c>
      <c r="F1377" t="s">
        <v>25</v>
      </c>
      <c r="G1377" t="s">
        <v>26</v>
      </c>
      <c r="H1377" t="s">
        <v>19</v>
      </c>
      <c r="I1377">
        <v>0</v>
      </c>
      <c r="J1377">
        <v>12</v>
      </c>
      <c r="K1377">
        <v>-12</v>
      </c>
      <c r="L1377">
        <v>0</v>
      </c>
      <c r="M1377">
        <v>18000</v>
      </c>
      <c r="N1377">
        <v>-18000</v>
      </c>
      <c r="O1377">
        <v>1500</v>
      </c>
    </row>
    <row r="1378" spans="1:15" x14ac:dyDescent="0.3">
      <c r="A1378">
        <v>1377</v>
      </c>
      <c r="B1378" s="1">
        <f>DATE(E1378, LOOKUP(D1378, {"ene","feb","mar","abr","may","jun","jul","ago","sep","oct","nov","dic"}, {1,2,3,4,5,6,7,8,9,10,11,12}), C1378)</f>
        <v>45662</v>
      </c>
      <c r="C1378">
        <v>5</v>
      </c>
      <c r="D1378" t="s">
        <v>14</v>
      </c>
      <c r="E1378">
        <v>2025</v>
      </c>
      <c r="F1378" t="s">
        <v>15</v>
      </c>
      <c r="G1378" t="s">
        <v>24</v>
      </c>
      <c r="H1378" t="s">
        <v>21</v>
      </c>
      <c r="I1378">
        <v>16</v>
      </c>
      <c r="J1378">
        <v>0</v>
      </c>
      <c r="K1378">
        <v>16</v>
      </c>
      <c r="L1378">
        <v>800</v>
      </c>
      <c r="M1378">
        <v>0</v>
      </c>
      <c r="N1378">
        <v>800</v>
      </c>
      <c r="O1378">
        <v>50</v>
      </c>
    </row>
    <row r="1379" spans="1:15" x14ac:dyDescent="0.3">
      <c r="A1379">
        <v>1378</v>
      </c>
      <c r="B1379" s="1">
        <f>DATE(E1379, LOOKUP(D1379, {"ene","feb","mar","abr","may","jun","jul","ago","sep","oct","nov","dic"}, {1,2,3,4,5,6,7,8,9,10,11,12}), C1379)</f>
        <v>45662</v>
      </c>
      <c r="C1379">
        <v>5</v>
      </c>
      <c r="D1379" t="s">
        <v>14</v>
      </c>
      <c r="E1379">
        <v>2025</v>
      </c>
      <c r="F1379" t="s">
        <v>25</v>
      </c>
      <c r="G1379" t="s">
        <v>26</v>
      </c>
      <c r="H1379" t="s">
        <v>18</v>
      </c>
      <c r="I1379">
        <v>0</v>
      </c>
      <c r="J1379">
        <v>19</v>
      </c>
      <c r="K1379">
        <v>-19</v>
      </c>
      <c r="L1379">
        <v>0</v>
      </c>
      <c r="M1379">
        <v>28500</v>
      </c>
      <c r="N1379">
        <v>-28500</v>
      </c>
      <c r="O1379">
        <v>1500</v>
      </c>
    </row>
    <row r="1380" spans="1:15" x14ac:dyDescent="0.3">
      <c r="A1380">
        <v>1379</v>
      </c>
      <c r="B1380" s="1">
        <f>DATE(E1380, LOOKUP(D1380, {"ene","feb","mar","abr","may","jun","jul","ago","sep","oct","nov","dic"}, {1,2,3,4,5,6,7,8,9,10,11,12}), C1380)</f>
        <v>45662</v>
      </c>
      <c r="C1380">
        <v>5</v>
      </c>
      <c r="D1380" t="s">
        <v>14</v>
      </c>
      <c r="E1380">
        <v>2025</v>
      </c>
      <c r="F1380" t="s">
        <v>25</v>
      </c>
      <c r="G1380" t="s">
        <v>26</v>
      </c>
      <c r="H1380" t="s">
        <v>23</v>
      </c>
      <c r="I1380">
        <v>0</v>
      </c>
      <c r="J1380">
        <v>17</v>
      </c>
      <c r="K1380">
        <v>-17</v>
      </c>
      <c r="L1380">
        <v>0</v>
      </c>
      <c r="M1380">
        <v>6800</v>
      </c>
      <c r="N1380">
        <v>-6800</v>
      </c>
      <c r="O1380">
        <v>400</v>
      </c>
    </row>
    <row r="1381" spans="1:15" x14ac:dyDescent="0.3">
      <c r="A1381">
        <v>1380</v>
      </c>
      <c r="B1381" s="1">
        <f>DATE(E1381, LOOKUP(D1381, {"ene","feb","mar","abr","may","jun","jul","ago","sep","oct","nov","dic"}, {1,2,3,4,5,6,7,8,9,10,11,12}), C1381)</f>
        <v>45662</v>
      </c>
      <c r="C1381">
        <v>5</v>
      </c>
      <c r="D1381" t="s">
        <v>14</v>
      </c>
      <c r="E1381">
        <v>2025</v>
      </c>
      <c r="F1381" t="s">
        <v>15</v>
      </c>
      <c r="G1381" t="s">
        <v>24</v>
      </c>
      <c r="H1381" t="s">
        <v>20</v>
      </c>
      <c r="I1381">
        <v>6</v>
      </c>
      <c r="J1381">
        <v>0</v>
      </c>
      <c r="K1381">
        <v>6</v>
      </c>
      <c r="L1381">
        <v>12000</v>
      </c>
      <c r="M1381">
        <v>0</v>
      </c>
      <c r="N1381">
        <v>12000</v>
      </c>
      <c r="O1381">
        <v>2000</v>
      </c>
    </row>
    <row r="1382" spans="1:15" x14ac:dyDescent="0.3">
      <c r="A1382">
        <v>1381</v>
      </c>
      <c r="B1382" s="1">
        <f>DATE(E1382, LOOKUP(D1382, {"ene","feb","mar","abr","may","jun","jul","ago","sep","oct","nov","dic"}, {1,2,3,4,5,6,7,8,9,10,11,12}), C1382)</f>
        <v>45662</v>
      </c>
      <c r="C1382">
        <v>5</v>
      </c>
      <c r="D1382" t="s">
        <v>14</v>
      </c>
      <c r="E1382">
        <v>2025</v>
      </c>
      <c r="F1382" t="s">
        <v>15</v>
      </c>
      <c r="G1382" t="s">
        <v>24</v>
      </c>
      <c r="H1382" t="s">
        <v>22</v>
      </c>
      <c r="I1382">
        <v>12</v>
      </c>
      <c r="J1382">
        <v>0</v>
      </c>
      <c r="K1382">
        <v>12</v>
      </c>
      <c r="L1382">
        <v>5760</v>
      </c>
      <c r="M1382">
        <v>0</v>
      </c>
      <c r="N1382">
        <v>5760</v>
      </c>
      <c r="O1382">
        <v>480</v>
      </c>
    </row>
    <row r="1383" spans="1:15" x14ac:dyDescent="0.3">
      <c r="A1383">
        <v>1382</v>
      </c>
      <c r="B1383" s="1">
        <f>DATE(E1383, LOOKUP(D1383, {"ene","feb","mar","abr","may","jun","jul","ago","sep","oct","nov","dic"}, {1,2,3,4,5,6,7,8,9,10,11,12}), C1383)</f>
        <v>45662</v>
      </c>
      <c r="C1383">
        <v>5</v>
      </c>
      <c r="D1383" t="s">
        <v>14</v>
      </c>
      <c r="E1383">
        <v>2025</v>
      </c>
      <c r="F1383" t="s">
        <v>25</v>
      </c>
      <c r="G1383" t="s">
        <v>26</v>
      </c>
      <c r="H1383" t="s">
        <v>17</v>
      </c>
      <c r="I1383">
        <v>0</v>
      </c>
      <c r="J1383">
        <v>12</v>
      </c>
      <c r="K1383">
        <v>-12</v>
      </c>
      <c r="L1383">
        <v>0</v>
      </c>
      <c r="M1383">
        <v>9000</v>
      </c>
      <c r="N1383">
        <v>-9000</v>
      </c>
      <c r="O1383">
        <v>750</v>
      </c>
    </row>
    <row r="1384" spans="1:15" x14ac:dyDescent="0.3">
      <c r="A1384">
        <v>1383</v>
      </c>
      <c r="B1384" s="1">
        <f>DATE(E1384, LOOKUP(D1384, {"ene","feb","mar","abr","may","jun","jul","ago","sep","oct","nov","dic"}, {1,2,3,4,5,6,7,8,9,10,11,12}), C1384)</f>
        <v>45662</v>
      </c>
      <c r="C1384">
        <v>5</v>
      </c>
      <c r="D1384" t="s">
        <v>14</v>
      </c>
      <c r="E1384">
        <v>2025</v>
      </c>
      <c r="F1384" t="s">
        <v>15</v>
      </c>
      <c r="G1384" t="s">
        <v>24</v>
      </c>
      <c r="H1384" t="s">
        <v>19</v>
      </c>
      <c r="I1384">
        <v>7</v>
      </c>
      <c r="J1384">
        <v>0</v>
      </c>
      <c r="K1384">
        <v>7</v>
      </c>
      <c r="L1384">
        <v>8400</v>
      </c>
      <c r="M1384">
        <v>0</v>
      </c>
      <c r="N1384">
        <v>8400</v>
      </c>
      <c r="O1384">
        <v>1200</v>
      </c>
    </row>
    <row r="1385" spans="1:15" x14ac:dyDescent="0.3">
      <c r="A1385">
        <v>1384</v>
      </c>
      <c r="B1385" s="1">
        <f>DATE(E1385, LOOKUP(D1385, {"ene","feb","mar","abr","may","jun","jul","ago","sep","oct","nov","dic"}, {1,2,3,4,5,6,7,8,9,10,11,12}), C1385)</f>
        <v>45662</v>
      </c>
      <c r="C1385">
        <v>5</v>
      </c>
      <c r="D1385" t="s">
        <v>14</v>
      </c>
      <c r="E1385">
        <v>2025</v>
      </c>
      <c r="F1385" t="s">
        <v>15</v>
      </c>
      <c r="G1385" t="s">
        <v>24</v>
      </c>
      <c r="H1385" t="s">
        <v>21</v>
      </c>
      <c r="I1385">
        <v>13</v>
      </c>
      <c r="J1385">
        <v>0</v>
      </c>
      <c r="K1385">
        <v>13</v>
      </c>
      <c r="L1385">
        <v>650</v>
      </c>
      <c r="M1385">
        <v>0</v>
      </c>
      <c r="N1385">
        <v>650</v>
      </c>
      <c r="O1385">
        <v>50</v>
      </c>
    </row>
    <row r="1386" spans="1:15" x14ac:dyDescent="0.3">
      <c r="A1386">
        <v>1385</v>
      </c>
      <c r="B1386" s="1">
        <f>DATE(E1386, LOOKUP(D1386, {"ene","feb","mar","abr","may","jun","jul","ago","sep","oct","nov","dic"}, {1,2,3,4,5,6,7,8,9,10,11,12}), C1386)</f>
        <v>45662</v>
      </c>
      <c r="C1386">
        <v>5</v>
      </c>
      <c r="D1386" t="s">
        <v>14</v>
      </c>
      <c r="E1386">
        <v>2025</v>
      </c>
      <c r="F1386" t="s">
        <v>15</v>
      </c>
      <c r="G1386" t="s">
        <v>24</v>
      </c>
      <c r="H1386" t="s">
        <v>18</v>
      </c>
      <c r="I1386">
        <v>19</v>
      </c>
      <c r="J1386">
        <v>0</v>
      </c>
      <c r="K1386">
        <v>19</v>
      </c>
      <c r="L1386">
        <v>22800</v>
      </c>
      <c r="M1386">
        <v>0</v>
      </c>
      <c r="N1386">
        <v>22800</v>
      </c>
      <c r="O1386">
        <v>1200</v>
      </c>
    </row>
    <row r="1387" spans="1:15" x14ac:dyDescent="0.3">
      <c r="A1387">
        <v>1386</v>
      </c>
      <c r="B1387" s="1">
        <f>DATE(E1387, LOOKUP(D1387, {"ene","feb","mar","abr","may","jun","jul","ago","sep","oct","nov","dic"}, {1,2,3,4,5,6,7,8,9,10,11,12}), C1387)</f>
        <v>45662</v>
      </c>
      <c r="C1387">
        <v>5</v>
      </c>
      <c r="D1387" t="s">
        <v>14</v>
      </c>
      <c r="E1387">
        <v>2025</v>
      </c>
      <c r="F1387" t="s">
        <v>15</v>
      </c>
      <c r="G1387" t="s">
        <v>24</v>
      </c>
      <c r="H1387" t="s">
        <v>23</v>
      </c>
      <c r="I1387">
        <v>9</v>
      </c>
      <c r="J1387">
        <v>0</v>
      </c>
      <c r="K1387">
        <v>9</v>
      </c>
      <c r="L1387">
        <v>2700</v>
      </c>
      <c r="M1387">
        <v>0</v>
      </c>
      <c r="N1387">
        <v>2700</v>
      </c>
      <c r="O1387">
        <v>300</v>
      </c>
    </row>
    <row r="1388" spans="1:15" x14ac:dyDescent="0.3">
      <c r="A1388">
        <v>1387</v>
      </c>
      <c r="B1388" s="1">
        <f>DATE(E1388, LOOKUP(D1388, {"ene","feb","mar","abr","may","jun","jul","ago","sep","oct","nov","dic"}, {1,2,3,4,5,6,7,8,9,10,11,12}), C1388)</f>
        <v>45662</v>
      </c>
      <c r="C1388">
        <v>5</v>
      </c>
      <c r="D1388" t="s">
        <v>14</v>
      </c>
      <c r="E1388">
        <v>2025</v>
      </c>
      <c r="F1388" t="s">
        <v>15</v>
      </c>
      <c r="G1388" t="s">
        <v>24</v>
      </c>
      <c r="H1388" t="s">
        <v>20</v>
      </c>
      <c r="I1388">
        <v>17</v>
      </c>
      <c r="J1388">
        <v>0</v>
      </c>
      <c r="K1388">
        <v>17</v>
      </c>
      <c r="L1388">
        <v>34000</v>
      </c>
      <c r="M1388">
        <v>0</v>
      </c>
      <c r="N1388">
        <v>34000</v>
      </c>
      <c r="O1388">
        <v>2000</v>
      </c>
    </row>
    <row r="1389" spans="1:15" x14ac:dyDescent="0.3">
      <c r="A1389">
        <v>1388</v>
      </c>
      <c r="B1389" s="1">
        <f>DATE(E1389, LOOKUP(D1389, {"ene","feb","mar","abr","may","jun","jul","ago","sep","oct","nov","dic"}, {1,2,3,4,5,6,7,8,9,10,11,12}), C1389)</f>
        <v>45662</v>
      </c>
      <c r="C1389">
        <v>5</v>
      </c>
      <c r="D1389" t="s">
        <v>14</v>
      </c>
      <c r="E1389">
        <v>2025</v>
      </c>
      <c r="F1389" t="s">
        <v>15</v>
      </c>
      <c r="G1389" t="s">
        <v>24</v>
      </c>
      <c r="H1389" t="s">
        <v>22</v>
      </c>
      <c r="I1389">
        <v>6</v>
      </c>
      <c r="J1389">
        <v>0</v>
      </c>
      <c r="K1389">
        <v>6</v>
      </c>
      <c r="L1389">
        <v>2880</v>
      </c>
      <c r="M1389">
        <v>0</v>
      </c>
      <c r="N1389">
        <v>2880</v>
      </c>
      <c r="O1389">
        <v>480</v>
      </c>
    </row>
    <row r="1390" spans="1:15" x14ac:dyDescent="0.3">
      <c r="A1390">
        <v>1389</v>
      </c>
      <c r="B1390" s="1">
        <f>DATE(E1390, LOOKUP(D1390, {"ene","feb","mar","abr","may","jun","jul","ago","sep","oct","nov","dic"}, {1,2,3,4,5,6,7,8,9,10,11,12}), C1390)</f>
        <v>45662</v>
      </c>
      <c r="C1390">
        <v>5</v>
      </c>
      <c r="D1390" t="s">
        <v>14</v>
      </c>
      <c r="E1390">
        <v>2025</v>
      </c>
      <c r="F1390" t="s">
        <v>25</v>
      </c>
      <c r="G1390" t="s">
        <v>26</v>
      </c>
      <c r="H1390" t="s">
        <v>17</v>
      </c>
      <c r="I1390">
        <v>0</v>
      </c>
      <c r="J1390">
        <v>5</v>
      </c>
      <c r="K1390">
        <v>-5</v>
      </c>
      <c r="L1390">
        <v>0</v>
      </c>
      <c r="M1390">
        <v>3750</v>
      </c>
      <c r="N1390">
        <v>-3750</v>
      </c>
      <c r="O1390">
        <v>750</v>
      </c>
    </row>
    <row r="1391" spans="1:15" x14ac:dyDescent="0.3">
      <c r="A1391">
        <v>1390</v>
      </c>
      <c r="B1391" s="1">
        <f>DATE(E1391, LOOKUP(D1391, {"ene","feb","mar","abr","may","jun","jul","ago","sep","oct","nov","dic"}, {1,2,3,4,5,6,7,8,9,10,11,12}), C1391)</f>
        <v>45662</v>
      </c>
      <c r="C1391">
        <v>5</v>
      </c>
      <c r="D1391" t="s">
        <v>14</v>
      </c>
      <c r="E1391">
        <v>2025</v>
      </c>
      <c r="F1391" t="s">
        <v>25</v>
      </c>
      <c r="G1391" t="s">
        <v>26</v>
      </c>
      <c r="H1391" t="s">
        <v>19</v>
      </c>
      <c r="I1391">
        <v>0</v>
      </c>
      <c r="J1391">
        <v>4</v>
      </c>
      <c r="K1391">
        <v>-4</v>
      </c>
      <c r="L1391">
        <v>0</v>
      </c>
      <c r="M1391">
        <v>6000</v>
      </c>
      <c r="N1391">
        <v>-6000</v>
      </c>
      <c r="O1391">
        <v>1500</v>
      </c>
    </row>
    <row r="1392" spans="1:15" x14ac:dyDescent="0.3">
      <c r="A1392">
        <v>1391</v>
      </c>
      <c r="B1392" s="1">
        <f>DATE(E1392, LOOKUP(D1392, {"ene","feb","mar","abr","may","jun","jul","ago","sep","oct","nov","dic"}, {1,2,3,4,5,6,7,8,9,10,11,12}), C1392)</f>
        <v>45662</v>
      </c>
      <c r="C1392">
        <v>5</v>
      </c>
      <c r="D1392" t="s">
        <v>14</v>
      </c>
      <c r="E1392">
        <v>2025</v>
      </c>
      <c r="F1392" t="s">
        <v>25</v>
      </c>
      <c r="G1392" t="s">
        <v>26</v>
      </c>
      <c r="H1392" t="s">
        <v>21</v>
      </c>
      <c r="I1392">
        <v>0</v>
      </c>
      <c r="J1392">
        <v>3</v>
      </c>
      <c r="K1392">
        <v>-3</v>
      </c>
      <c r="L1392">
        <v>0</v>
      </c>
      <c r="M1392">
        <v>210</v>
      </c>
      <c r="N1392">
        <v>-210</v>
      </c>
      <c r="O1392">
        <v>70</v>
      </c>
    </row>
    <row r="1393" spans="1:15" x14ac:dyDescent="0.3">
      <c r="A1393">
        <v>1392</v>
      </c>
      <c r="B1393" s="1">
        <f>DATE(E1393, LOOKUP(D1393, {"ene","feb","mar","abr","may","jun","jul","ago","sep","oct","nov","dic"}, {1,2,3,4,5,6,7,8,9,10,11,12}), C1393)</f>
        <v>45662</v>
      </c>
      <c r="C1393">
        <v>5</v>
      </c>
      <c r="D1393" t="s">
        <v>14</v>
      </c>
      <c r="E1393">
        <v>2025</v>
      </c>
      <c r="F1393" t="s">
        <v>25</v>
      </c>
      <c r="G1393" t="s">
        <v>26</v>
      </c>
      <c r="H1393" t="s">
        <v>18</v>
      </c>
      <c r="I1393">
        <v>0</v>
      </c>
      <c r="J1393">
        <v>17</v>
      </c>
      <c r="K1393">
        <v>-17</v>
      </c>
      <c r="L1393">
        <v>0</v>
      </c>
      <c r="M1393">
        <v>25500</v>
      </c>
      <c r="N1393">
        <v>-25500</v>
      </c>
      <c r="O1393">
        <v>1500</v>
      </c>
    </row>
    <row r="1394" spans="1:15" x14ac:dyDescent="0.3">
      <c r="A1394">
        <v>1393</v>
      </c>
      <c r="B1394" s="1">
        <f>DATE(E1394, LOOKUP(D1394, {"ene","feb","mar","abr","may","jun","jul","ago","sep","oct","nov","dic"}, {1,2,3,4,5,6,7,8,9,10,11,12}), C1394)</f>
        <v>45662</v>
      </c>
      <c r="C1394">
        <v>5</v>
      </c>
      <c r="D1394" t="s">
        <v>14</v>
      </c>
      <c r="E1394">
        <v>2025</v>
      </c>
      <c r="F1394" t="s">
        <v>25</v>
      </c>
      <c r="G1394" t="s">
        <v>26</v>
      </c>
      <c r="H1394" t="s">
        <v>23</v>
      </c>
      <c r="I1394">
        <v>0</v>
      </c>
      <c r="J1394">
        <v>19</v>
      </c>
      <c r="K1394">
        <v>-19</v>
      </c>
      <c r="L1394">
        <v>0</v>
      </c>
      <c r="M1394">
        <v>7600</v>
      </c>
      <c r="N1394">
        <v>-7600</v>
      </c>
      <c r="O1394">
        <v>400</v>
      </c>
    </row>
    <row r="1395" spans="1:15" x14ac:dyDescent="0.3">
      <c r="A1395">
        <v>1394</v>
      </c>
      <c r="B1395" s="1">
        <f>DATE(E1395, LOOKUP(D1395, {"ene","feb","mar","abr","may","jun","jul","ago","sep","oct","nov","dic"}, {1,2,3,4,5,6,7,8,9,10,11,12}), C1395)</f>
        <v>45662</v>
      </c>
      <c r="C1395">
        <v>5</v>
      </c>
      <c r="D1395" t="s">
        <v>14</v>
      </c>
      <c r="E1395">
        <v>2025</v>
      </c>
      <c r="F1395" t="s">
        <v>15</v>
      </c>
      <c r="G1395" t="s">
        <v>24</v>
      </c>
      <c r="H1395" t="s">
        <v>20</v>
      </c>
      <c r="I1395">
        <v>3</v>
      </c>
      <c r="J1395">
        <v>0</v>
      </c>
      <c r="K1395">
        <v>3</v>
      </c>
      <c r="L1395">
        <v>6000</v>
      </c>
      <c r="M1395">
        <v>0</v>
      </c>
      <c r="N1395">
        <v>6000</v>
      </c>
      <c r="O1395">
        <v>2000</v>
      </c>
    </row>
    <row r="1396" spans="1:15" x14ac:dyDescent="0.3">
      <c r="A1396">
        <v>1395</v>
      </c>
      <c r="B1396" s="1">
        <f>DATE(E1396, LOOKUP(D1396, {"ene","feb","mar","abr","may","jun","jul","ago","sep","oct","nov","dic"}, {1,2,3,4,5,6,7,8,9,10,11,12}), C1396)</f>
        <v>45662</v>
      </c>
      <c r="C1396">
        <v>5</v>
      </c>
      <c r="D1396" t="s">
        <v>14</v>
      </c>
      <c r="E1396">
        <v>2025</v>
      </c>
      <c r="F1396" t="s">
        <v>15</v>
      </c>
      <c r="G1396" t="s">
        <v>24</v>
      </c>
      <c r="H1396" t="s">
        <v>22</v>
      </c>
      <c r="I1396">
        <v>3</v>
      </c>
      <c r="J1396">
        <v>0</v>
      </c>
      <c r="K1396">
        <v>3</v>
      </c>
      <c r="L1396">
        <v>1440</v>
      </c>
      <c r="M1396">
        <v>0</v>
      </c>
      <c r="N1396">
        <v>1440</v>
      </c>
      <c r="O1396">
        <v>480</v>
      </c>
    </row>
    <row r="1397" spans="1:15" x14ac:dyDescent="0.3">
      <c r="A1397">
        <v>1396</v>
      </c>
      <c r="B1397" s="1">
        <f>DATE(E1397, LOOKUP(D1397, {"ene","feb","mar","abr","may","jun","jul","ago","sep","oct","nov","dic"}, {1,2,3,4,5,6,7,8,9,10,11,12}), C1397)</f>
        <v>45662</v>
      </c>
      <c r="C1397">
        <v>5</v>
      </c>
      <c r="D1397" t="s">
        <v>14</v>
      </c>
      <c r="E1397">
        <v>2025</v>
      </c>
      <c r="F1397" t="s">
        <v>25</v>
      </c>
      <c r="G1397" t="s">
        <v>26</v>
      </c>
      <c r="H1397" t="s">
        <v>17</v>
      </c>
      <c r="I1397">
        <v>0</v>
      </c>
      <c r="J1397">
        <v>17</v>
      </c>
      <c r="K1397">
        <v>-17</v>
      </c>
      <c r="L1397">
        <v>0</v>
      </c>
      <c r="M1397">
        <v>12750</v>
      </c>
      <c r="N1397">
        <v>-12750</v>
      </c>
      <c r="O1397">
        <v>750</v>
      </c>
    </row>
    <row r="1398" spans="1:15" x14ac:dyDescent="0.3">
      <c r="A1398">
        <v>1397</v>
      </c>
      <c r="B1398" s="1">
        <f>DATE(E1398, LOOKUP(D1398, {"ene","feb","mar","abr","may","jun","jul","ago","sep","oct","nov","dic"}, {1,2,3,4,5,6,7,8,9,10,11,12}), C1398)</f>
        <v>45662</v>
      </c>
      <c r="C1398">
        <v>5</v>
      </c>
      <c r="D1398" t="s">
        <v>14</v>
      </c>
      <c r="E1398">
        <v>2025</v>
      </c>
      <c r="F1398" t="s">
        <v>15</v>
      </c>
      <c r="G1398" t="s">
        <v>24</v>
      </c>
      <c r="H1398" t="s">
        <v>19</v>
      </c>
      <c r="I1398">
        <v>19</v>
      </c>
      <c r="J1398">
        <v>0</v>
      </c>
      <c r="K1398">
        <v>19</v>
      </c>
      <c r="L1398">
        <v>22800</v>
      </c>
      <c r="M1398">
        <v>0</v>
      </c>
      <c r="N1398">
        <v>22800</v>
      </c>
      <c r="O1398">
        <v>1200</v>
      </c>
    </row>
    <row r="1399" spans="1:15" x14ac:dyDescent="0.3">
      <c r="A1399">
        <v>1398</v>
      </c>
      <c r="B1399" s="1">
        <f>DATE(E1399, LOOKUP(D1399, {"ene","feb","mar","abr","may","jun","jul","ago","sep","oct","nov","dic"}, {1,2,3,4,5,6,7,8,9,10,11,12}), C1399)</f>
        <v>45662</v>
      </c>
      <c r="C1399">
        <v>5</v>
      </c>
      <c r="D1399" t="s">
        <v>14</v>
      </c>
      <c r="E1399">
        <v>2025</v>
      </c>
      <c r="F1399" t="s">
        <v>25</v>
      </c>
      <c r="G1399" t="s">
        <v>26</v>
      </c>
      <c r="H1399" t="s">
        <v>21</v>
      </c>
      <c r="I1399">
        <v>0</v>
      </c>
      <c r="J1399">
        <v>3</v>
      </c>
      <c r="K1399">
        <v>-3</v>
      </c>
      <c r="L1399">
        <v>0</v>
      </c>
      <c r="M1399">
        <v>210</v>
      </c>
      <c r="N1399">
        <v>-210</v>
      </c>
      <c r="O1399">
        <v>70</v>
      </c>
    </row>
    <row r="1400" spans="1:15" x14ac:dyDescent="0.3">
      <c r="A1400">
        <v>1399</v>
      </c>
      <c r="B1400" s="1">
        <f>DATE(E1400, LOOKUP(D1400, {"ene","feb","mar","abr","may","jun","jul","ago","sep","oct","nov","dic"}, {1,2,3,4,5,6,7,8,9,10,11,12}), C1400)</f>
        <v>45662</v>
      </c>
      <c r="C1400">
        <v>5</v>
      </c>
      <c r="D1400" t="s">
        <v>14</v>
      </c>
      <c r="E1400">
        <v>2025</v>
      </c>
      <c r="F1400" t="s">
        <v>15</v>
      </c>
      <c r="G1400" t="s">
        <v>24</v>
      </c>
      <c r="H1400" t="s">
        <v>18</v>
      </c>
      <c r="I1400">
        <v>15</v>
      </c>
      <c r="J1400">
        <v>0</v>
      </c>
      <c r="K1400">
        <v>15</v>
      </c>
      <c r="L1400">
        <v>18000</v>
      </c>
      <c r="M1400">
        <v>0</v>
      </c>
      <c r="N1400">
        <v>18000</v>
      </c>
      <c r="O1400">
        <v>1200</v>
      </c>
    </row>
    <row r="1401" spans="1:15" x14ac:dyDescent="0.3">
      <c r="A1401">
        <v>1400</v>
      </c>
      <c r="B1401" s="1">
        <f>DATE(E1401, LOOKUP(D1401, {"ene","feb","mar","abr","may","jun","jul","ago","sep","oct","nov","dic"}, {1,2,3,4,5,6,7,8,9,10,11,12}), C1401)</f>
        <v>45662</v>
      </c>
      <c r="C1401">
        <v>5</v>
      </c>
      <c r="D1401" t="s">
        <v>14</v>
      </c>
      <c r="E1401">
        <v>2025</v>
      </c>
      <c r="F1401" t="s">
        <v>15</v>
      </c>
      <c r="G1401" t="s">
        <v>24</v>
      </c>
      <c r="H1401" t="s">
        <v>23</v>
      </c>
      <c r="I1401">
        <v>11</v>
      </c>
      <c r="J1401">
        <v>0</v>
      </c>
      <c r="K1401">
        <v>11</v>
      </c>
      <c r="L1401">
        <v>3300</v>
      </c>
      <c r="M1401">
        <v>0</v>
      </c>
      <c r="N1401">
        <v>3300</v>
      </c>
      <c r="O1401">
        <v>300</v>
      </c>
    </row>
    <row r="1402" spans="1:15" x14ac:dyDescent="0.3">
      <c r="A1402">
        <v>1401</v>
      </c>
      <c r="B1402" s="1">
        <f>DATE(E1402, LOOKUP(D1402, {"ene","feb","mar","abr","may","jun","jul","ago","sep","oct","nov","dic"}, {1,2,3,4,5,6,7,8,9,10,11,12}), C1402)</f>
        <v>45662</v>
      </c>
      <c r="C1402">
        <v>5</v>
      </c>
      <c r="D1402" t="s">
        <v>14</v>
      </c>
      <c r="E1402">
        <v>2025</v>
      </c>
      <c r="F1402" t="s">
        <v>25</v>
      </c>
      <c r="G1402" t="s">
        <v>26</v>
      </c>
      <c r="H1402" t="s">
        <v>20</v>
      </c>
      <c r="I1402">
        <v>0</v>
      </c>
      <c r="J1402">
        <v>13</v>
      </c>
      <c r="K1402">
        <v>-13</v>
      </c>
      <c r="L1402">
        <v>0</v>
      </c>
      <c r="M1402">
        <v>29900</v>
      </c>
      <c r="N1402">
        <v>-29900</v>
      </c>
      <c r="O1402">
        <v>2300</v>
      </c>
    </row>
    <row r="1403" spans="1:15" x14ac:dyDescent="0.3">
      <c r="A1403">
        <v>1402</v>
      </c>
      <c r="B1403" s="1">
        <f>DATE(E1403, LOOKUP(D1403, {"ene","feb","mar","abr","may","jun","jul","ago","sep","oct","nov","dic"}, {1,2,3,4,5,6,7,8,9,10,11,12}), C1403)</f>
        <v>45662</v>
      </c>
      <c r="C1403">
        <v>5</v>
      </c>
      <c r="D1403" t="s">
        <v>14</v>
      </c>
      <c r="E1403">
        <v>2025</v>
      </c>
      <c r="F1403" t="s">
        <v>15</v>
      </c>
      <c r="G1403" t="s">
        <v>24</v>
      </c>
      <c r="H1403" t="s">
        <v>22</v>
      </c>
      <c r="I1403">
        <v>4</v>
      </c>
      <c r="J1403">
        <v>0</v>
      </c>
      <c r="K1403">
        <v>4</v>
      </c>
      <c r="L1403">
        <v>1920</v>
      </c>
      <c r="M1403">
        <v>0</v>
      </c>
      <c r="N1403">
        <v>1920</v>
      </c>
      <c r="O1403">
        <v>480</v>
      </c>
    </row>
    <row r="1404" spans="1:15" x14ac:dyDescent="0.3">
      <c r="A1404">
        <v>1403</v>
      </c>
      <c r="B1404" s="1">
        <f>DATE(E1404, LOOKUP(D1404, {"ene","feb","mar","abr","may","jun","jul","ago","sep","oct","nov","dic"}, {1,2,3,4,5,6,7,8,9,10,11,12}), C1404)</f>
        <v>45662</v>
      </c>
      <c r="C1404">
        <v>5</v>
      </c>
      <c r="D1404" t="s">
        <v>14</v>
      </c>
      <c r="E1404">
        <v>2025</v>
      </c>
      <c r="F1404" t="s">
        <v>25</v>
      </c>
      <c r="G1404" t="s">
        <v>26</v>
      </c>
      <c r="H1404" t="s">
        <v>17</v>
      </c>
      <c r="I1404">
        <v>0</v>
      </c>
      <c r="J1404">
        <v>3</v>
      </c>
      <c r="K1404">
        <v>-3</v>
      </c>
      <c r="L1404">
        <v>0</v>
      </c>
      <c r="M1404">
        <v>2250</v>
      </c>
      <c r="N1404">
        <v>-2250</v>
      </c>
      <c r="O1404">
        <v>750</v>
      </c>
    </row>
    <row r="1405" spans="1:15" x14ac:dyDescent="0.3">
      <c r="A1405">
        <v>1404</v>
      </c>
      <c r="B1405" s="1">
        <f>DATE(E1405, LOOKUP(D1405, {"ene","feb","mar","abr","may","jun","jul","ago","sep","oct","nov","dic"}, {1,2,3,4,5,6,7,8,9,10,11,12}), C1405)</f>
        <v>45662</v>
      </c>
      <c r="C1405">
        <v>5</v>
      </c>
      <c r="D1405" t="s">
        <v>14</v>
      </c>
      <c r="E1405">
        <v>2025</v>
      </c>
      <c r="F1405" t="s">
        <v>25</v>
      </c>
      <c r="G1405" t="s">
        <v>26</v>
      </c>
      <c r="H1405" t="s">
        <v>19</v>
      </c>
      <c r="I1405">
        <v>0</v>
      </c>
      <c r="J1405">
        <v>14</v>
      </c>
      <c r="K1405">
        <v>-14</v>
      </c>
      <c r="L1405">
        <v>0</v>
      </c>
      <c r="M1405">
        <v>21000</v>
      </c>
      <c r="N1405">
        <v>-21000</v>
      </c>
      <c r="O1405">
        <v>1500</v>
      </c>
    </row>
    <row r="1406" spans="1:15" x14ac:dyDescent="0.3">
      <c r="A1406">
        <v>1405</v>
      </c>
      <c r="B1406" s="1">
        <f>DATE(E1406, LOOKUP(D1406, {"ene","feb","mar","abr","may","jun","jul","ago","sep","oct","nov","dic"}, {1,2,3,4,5,6,7,8,9,10,11,12}), C1406)</f>
        <v>45662</v>
      </c>
      <c r="C1406">
        <v>5</v>
      </c>
      <c r="D1406" t="s">
        <v>14</v>
      </c>
      <c r="E1406">
        <v>2025</v>
      </c>
      <c r="F1406" t="s">
        <v>25</v>
      </c>
      <c r="G1406" t="s">
        <v>26</v>
      </c>
      <c r="H1406" t="s">
        <v>21</v>
      </c>
      <c r="I1406">
        <v>0</v>
      </c>
      <c r="J1406">
        <v>10</v>
      </c>
      <c r="K1406">
        <v>-10</v>
      </c>
      <c r="L1406">
        <v>0</v>
      </c>
      <c r="M1406">
        <v>700</v>
      </c>
      <c r="N1406">
        <v>-700</v>
      </c>
      <c r="O1406">
        <v>70</v>
      </c>
    </row>
    <row r="1407" spans="1:15" x14ac:dyDescent="0.3">
      <c r="A1407">
        <v>1406</v>
      </c>
      <c r="B1407" s="1">
        <f>DATE(E1407, LOOKUP(D1407, {"ene","feb","mar","abr","may","jun","jul","ago","sep","oct","nov","dic"}, {1,2,3,4,5,6,7,8,9,10,11,12}), C1407)</f>
        <v>45662</v>
      </c>
      <c r="C1407">
        <v>5</v>
      </c>
      <c r="D1407" t="s">
        <v>14</v>
      </c>
      <c r="E1407">
        <v>2025</v>
      </c>
      <c r="F1407" t="s">
        <v>15</v>
      </c>
      <c r="G1407" t="s">
        <v>24</v>
      </c>
      <c r="H1407" t="s">
        <v>18</v>
      </c>
      <c r="I1407">
        <v>3</v>
      </c>
      <c r="J1407">
        <v>0</v>
      </c>
      <c r="K1407">
        <v>3</v>
      </c>
      <c r="L1407">
        <v>3600</v>
      </c>
      <c r="M1407">
        <v>0</v>
      </c>
      <c r="N1407">
        <v>3600</v>
      </c>
      <c r="O1407">
        <v>1200</v>
      </c>
    </row>
    <row r="1408" spans="1:15" x14ac:dyDescent="0.3">
      <c r="A1408">
        <v>1407</v>
      </c>
      <c r="B1408" s="1">
        <f>DATE(E1408, LOOKUP(D1408, {"ene","feb","mar","abr","may","jun","jul","ago","sep","oct","nov","dic"}, {1,2,3,4,5,6,7,8,9,10,11,12}), C1408)</f>
        <v>45662</v>
      </c>
      <c r="C1408">
        <v>5</v>
      </c>
      <c r="D1408" t="s">
        <v>14</v>
      </c>
      <c r="E1408">
        <v>2025</v>
      </c>
      <c r="F1408" t="s">
        <v>15</v>
      </c>
      <c r="G1408" t="s">
        <v>24</v>
      </c>
      <c r="H1408" t="s">
        <v>23</v>
      </c>
      <c r="I1408">
        <v>9</v>
      </c>
      <c r="J1408">
        <v>0</v>
      </c>
      <c r="K1408">
        <v>9</v>
      </c>
      <c r="L1408">
        <v>2700</v>
      </c>
      <c r="M1408">
        <v>0</v>
      </c>
      <c r="N1408">
        <v>2700</v>
      </c>
      <c r="O1408">
        <v>300</v>
      </c>
    </row>
    <row r="1409" spans="1:15" x14ac:dyDescent="0.3">
      <c r="A1409">
        <v>1408</v>
      </c>
      <c r="B1409" s="1">
        <f>DATE(E1409, LOOKUP(D1409, {"ene","feb","mar","abr","may","jun","jul","ago","sep","oct","nov","dic"}, {1,2,3,4,5,6,7,8,9,10,11,12}), C1409)</f>
        <v>45662</v>
      </c>
      <c r="C1409">
        <v>5</v>
      </c>
      <c r="D1409" t="s">
        <v>14</v>
      </c>
      <c r="E1409">
        <v>2025</v>
      </c>
      <c r="F1409" t="s">
        <v>25</v>
      </c>
      <c r="G1409" t="s">
        <v>26</v>
      </c>
      <c r="H1409" t="s">
        <v>20</v>
      </c>
      <c r="I1409">
        <v>0</v>
      </c>
      <c r="J1409">
        <v>20</v>
      </c>
      <c r="K1409">
        <v>-20</v>
      </c>
      <c r="L1409">
        <v>0</v>
      </c>
      <c r="M1409">
        <v>46000</v>
      </c>
      <c r="N1409">
        <v>-46000</v>
      </c>
      <c r="O1409">
        <v>2300</v>
      </c>
    </row>
    <row r="1410" spans="1:15" x14ac:dyDescent="0.3">
      <c r="A1410">
        <v>1409</v>
      </c>
      <c r="B1410" s="1">
        <f>DATE(E1410, LOOKUP(D1410, {"ene","feb","mar","abr","may","jun","jul","ago","sep","oct","nov","dic"}, {1,2,3,4,5,6,7,8,9,10,11,12}), C1410)</f>
        <v>45662</v>
      </c>
      <c r="C1410">
        <v>5</v>
      </c>
      <c r="D1410" t="s">
        <v>14</v>
      </c>
      <c r="E1410">
        <v>2025</v>
      </c>
      <c r="F1410" t="s">
        <v>25</v>
      </c>
      <c r="G1410" t="s">
        <v>26</v>
      </c>
      <c r="H1410" t="s">
        <v>22</v>
      </c>
      <c r="I1410">
        <v>0</v>
      </c>
      <c r="J1410">
        <v>17</v>
      </c>
      <c r="K1410">
        <v>-17</v>
      </c>
      <c r="L1410">
        <v>0</v>
      </c>
      <c r="M1410">
        <v>7650</v>
      </c>
      <c r="N1410">
        <v>-7650</v>
      </c>
      <c r="O1410">
        <v>450</v>
      </c>
    </row>
    <row r="1411" spans="1:15" x14ac:dyDescent="0.3">
      <c r="A1411">
        <v>1410</v>
      </c>
      <c r="B1411" s="1">
        <f>DATE(E1411, LOOKUP(D1411, {"ene","feb","mar","abr","may","jun","jul","ago","sep","oct","nov","dic"}, {1,2,3,4,5,6,7,8,9,10,11,12}), C1411)</f>
        <v>45662</v>
      </c>
      <c r="C1411">
        <v>5</v>
      </c>
      <c r="D1411" t="s">
        <v>14</v>
      </c>
      <c r="E1411">
        <v>2025</v>
      </c>
      <c r="F1411" t="s">
        <v>25</v>
      </c>
      <c r="G1411" t="s">
        <v>26</v>
      </c>
      <c r="H1411" t="s">
        <v>17</v>
      </c>
      <c r="I1411">
        <v>0</v>
      </c>
      <c r="J1411">
        <v>5</v>
      </c>
      <c r="K1411">
        <v>-5</v>
      </c>
      <c r="L1411">
        <v>0</v>
      </c>
      <c r="M1411">
        <v>3750</v>
      </c>
      <c r="N1411">
        <v>-3750</v>
      </c>
      <c r="O1411">
        <v>750</v>
      </c>
    </row>
    <row r="1412" spans="1:15" x14ac:dyDescent="0.3">
      <c r="A1412">
        <v>1411</v>
      </c>
      <c r="B1412" s="1">
        <f>DATE(E1412, LOOKUP(D1412, {"ene","feb","mar","abr","may","jun","jul","ago","sep","oct","nov","dic"}, {1,2,3,4,5,6,7,8,9,10,11,12}), C1412)</f>
        <v>45662</v>
      </c>
      <c r="C1412">
        <v>5</v>
      </c>
      <c r="D1412" t="s">
        <v>14</v>
      </c>
      <c r="E1412">
        <v>2025</v>
      </c>
      <c r="F1412" t="s">
        <v>25</v>
      </c>
      <c r="G1412" t="s">
        <v>26</v>
      </c>
      <c r="H1412" t="s">
        <v>19</v>
      </c>
      <c r="I1412">
        <v>0</v>
      </c>
      <c r="J1412">
        <v>11</v>
      </c>
      <c r="K1412">
        <v>-11</v>
      </c>
      <c r="L1412">
        <v>0</v>
      </c>
      <c r="M1412">
        <v>16500</v>
      </c>
      <c r="N1412">
        <v>-16500</v>
      </c>
      <c r="O1412">
        <v>1500</v>
      </c>
    </row>
    <row r="1413" spans="1:15" x14ac:dyDescent="0.3">
      <c r="A1413">
        <v>1412</v>
      </c>
      <c r="B1413" s="1">
        <f>DATE(E1413, LOOKUP(D1413, {"ene","feb","mar","abr","may","jun","jul","ago","sep","oct","nov","dic"}, {1,2,3,4,5,6,7,8,9,10,11,12}), C1413)</f>
        <v>45662</v>
      </c>
      <c r="C1413">
        <v>5</v>
      </c>
      <c r="D1413" t="s">
        <v>14</v>
      </c>
      <c r="E1413">
        <v>2025</v>
      </c>
      <c r="F1413" t="s">
        <v>15</v>
      </c>
      <c r="G1413" t="s">
        <v>24</v>
      </c>
      <c r="H1413" t="s">
        <v>21</v>
      </c>
      <c r="I1413">
        <v>20</v>
      </c>
      <c r="J1413">
        <v>0</v>
      </c>
      <c r="K1413">
        <v>20</v>
      </c>
      <c r="L1413">
        <v>1000</v>
      </c>
      <c r="M1413">
        <v>0</v>
      </c>
      <c r="N1413">
        <v>1000</v>
      </c>
      <c r="O1413">
        <v>50</v>
      </c>
    </row>
    <row r="1414" spans="1:15" x14ac:dyDescent="0.3">
      <c r="A1414">
        <v>1413</v>
      </c>
      <c r="B1414" s="1">
        <f>DATE(E1414, LOOKUP(D1414, {"ene","feb","mar","abr","may","jun","jul","ago","sep","oct","nov","dic"}, {1,2,3,4,5,6,7,8,9,10,11,12}), C1414)</f>
        <v>45662</v>
      </c>
      <c r="C1414">
        <v>5</v>
      </c>
      <c r="D1414" t="s">
        <v>14</v>
      </c>
      <c r="E1414">
        <v>2025</v>
      </c>
      <c r="F1414" t="s">
        <v>15</v>
      </c>
      <c r="G1414" t="s">
        <v>24</v>
      </c>
      <c r="H1414" t="s">
        <v>18</v>
      </c>
      <c r="I1414">
        <v>16</v>
      </c>
      <c r="J1414">
        <v>0</v>
      </c>
      <c r="K1414">
        <v>16</v>
      </c>
      <c r="L1414">
        <v>19200</v>
      </c>
      <c r="M1414">
        <v>0</v>
      </c>
      <c r="N1414">
        <v>19200</v>
      </c>
      <c r="O1414">
        <v>1200</v>
      </c>
    </row>
    <row r="1415" spans="1:15" x14ac:dyDescent="0.3">
      <c r="A1415">
        <v>1414</v>
      </c>
      <c r="B1415" s="1">
        <f>DATE(E1415, LOOKUP(D1415, {"ene","feb","mar","abr","may","jun","jul","ago","sep","oct","nov","dic"}, {1,2,3,4,5,6,7,8,9,10,11,12}), C1415)</f>
        <v>45662</v>
      </c>
      <c r="C1415">
        <v>5</v>
      </c>
      <c r="D1415" t="s">
        <v>14</v>
      </c>
      <c r="E1415">
        <v>2025</v>
      </c>
      <c r="F1415" t="s">
        <v>15</v>
      </c>
      <c r="G1415" t="s">
        <v>24</v>
      </c>
      <c r="H1415" t="s">
        <v>23</v>
      </c>
      <c r="I1415">
        <v>3</v>
      </c>
      <c r="J1415">
        <v>0</v>
      </c>
      <c r="K1415">
        <v>3</v>
      </c>
      <c r="L1415">
        <v>900</v>
      </c>
      <c r="M1415">
        <v>0</v>
      </c>
      <c r="N1415">
        <v>900</v>
      </c>
      <c r="O1415">
        <v>300</v>
      </c>
    </row>
    <row r="1416" spans="1:15" x14ac:dyDescent="0.3">
      <c r="A1416">
        <v>1415</v>
      </c>
      <c r="B1416" s="1">
        <f>DATE(E1416, LOOKUP(D1416, {"ene","feb","mar","abr","may","jun","jul","ago","sep","oct","nov","dic"}, {1,2,3,4,5,6,7,8,9,10,11,12}), C1416)</f>
        <v>45662</v>
      </c>
      <c r="C1416">
        <v>5</v>
      </c>
      <c r="D1416" t="s">
        <v>14</v>
      </c>
      <c r="E1416">
        <v>2025</v>
      </c>
      <c r="F1416" t="s">
        <v>25</v>
      </c>
      <c r="G1416" t="s">
        <v>26</v>
      </c>
      <c r="H1416" t="s">
        <v>20</v>
      </c>
      <c r="I1416">
        <v>0</v>
      </c>
      <c r="J1416">
        <v>11</v>
      </c>
      <c r="K1416">
        <v>-11</v>
      </c>
      <c r="L1416">
        <v>0</v>
      </c>
      <c r="M1416">
        <v>25300</v>
      </c>
      <c r="N1416">
        <v>-25300</v>
      </c>
      <c r="O1416">
        <v>2300</v>
      </c>
    </row>
    <row r="1417" spans="1:15" x14ac:dyDescent="0.3">
      <c r="A1417">
        <v>1416</v>
      </c>
      <c r="B1417" s="1">
        <f>DATE(E1417, LOOKUP(D1417, {"ene","feb","mar","abr","may","jun","jul","ago","sep","oct","nov","dic"}, {1,2,3,4,5,6,7,8,9,10,11,12}), C1417)</f>
        <v>45662</v>
      </c>
      <c r="C1417">
        <v>5</v>
      </c>
      <c r="D1417" t="s">
        <v>14</v>
      </c>
      <c r="E1417">
        <v>2025</v>
      </c>
      <c r="F1417" t="s">
        <v>15</v>
      </c>
      <c r="G1417" t="s">
        <v>24</v>
      </c>
      <c r="H1417" t="s">
        <v>22</v>
      </c>
      <c r="I1417">
        <v>13</v>
      </c>
      <c r="J1417">
        <v>0</v>
      </c>
      <c r="K1417">
        <v>13</v>
      </c>
      <c r="L1417">
        <v>6240</v>
      </c>
      <c r="M1417">
        <v>0</v>
      </c>
      <c r="N1417">
        <v>6240</v>
      </c>
      <c r="O1417">
        <v>480</v>
      </c>
    </row>
    <row r="1418" spans="1:15" x14ac:dyDescent="0.3">
      <c r="A1418">
        <v>1417</v>
      </c>
      <c r="B1418" s="1">
        <f>DATE(E1418, LOOKUP(D1418, {"ene","feb","mar","abr","may","jun","jul","ago","sep","oct","nov","dic"}, {1,2,3,4,5,6,7,8,9,10,11,12}), C1418)</f>
        <v>45662</v>
      </c>
      <c r="C1418">
        <v>5</v>
      </c>
      <c r="D1418" t="s">
        <v>14</v>
      </c>
      <c r="E1418">
        <v>2025</v>
      </c>
      <c r="F1418" t="s">
        <v>25</v>
      </c>
      <c r="G1418" t="s">
        <v>26</v>
      </c>
      <c r="H1418" t="s">
        <v>17</v>
      </c>
      <c r="I1418">
        <v>0</v>
      </c>
      <c r="J1418">
        <v>16</v>
      </c>
      <c r="K1418">
        <v>-16</v>
      </c>
      <c r="L1418">
        <v>0</v>
      </c>
      <c r="M1418">
        <v>12000</v>
      </c>
      <c r="N1418">
        <v>-12000</v>
      </c>
      <c r="O1418">
        <v>750</v>
      </c>
    </row>
    <row r="1419" spans="1:15" x14ac:dyDescent="0.3">
      <c r="A1419">
        <v>1418</v>
      </c>
      <c r="B1419" s="1">
        <f>DATE(E1419, LOOKUP(D1419, {"ene","feb","mar","abr","may","jun","jul","ago","sep","oct","nov","dic"}, {1,2,3,4,5,6,7,8,9,10,11,12}), C1419)</f>
        <v>45662</v>
      </c>
      <c r="C1419">
        <v>5</v>
      </c>
      <c r="D1419" t="s">
        <v>14</v>
      </c>
      <c r="E1419">
        <v>2025</v>
      </c>
      <c r="F1419" t="s">
        <v>25</v>
      </c>
      <c r="G1419" t="s">
        <v>26</v>
      </c>
      <c r="H1419" t="s">
        <v>19</v>
      </c>
      <c r="I1419">
        <v>0</v>
      </c>
      <c r="J1419">
        <v>11</v>
      </c>
      <c r="K1419">
        <v>-11</v>
      </c>
      <c r="L1419">
        <v>0</v>
      </c>
      <c r="M1419">
        <v>16500</v>
      </c>
      <c r="N1419">
        <v>-16500</v>
      </c>
      <c r="O1419">
        <v>1500</v>
      </c>
    </row>
    <row r="1420" spans="1:15" x14ac:dyDescent="0.3">
      <c r="A1420">
        <v>1419</v>
      </c>
      <c r="B1420" s="1">
        <f>DATE(E1420, LOOKUP(D1420, {"ene","feb","mar","abr","may","jun","jul","ago","sep","oct","nov","dic"}, {1,2,3,4,5,6,7,8,9,10,11,12}), C1420)</f>
        <v>45662</v>
      </c>
      <c r="C1420">
        <v>5</v>
      </c>
      <c r="D1420" t="s">
        <v>14</v>
      </c>
      <c r="E1420">
        <v>2025</v>
      </c>
      <c r="F1420" t="s">
        <v>25</v>
      </c>
      <c r="G1420" t="s">
        <v>26</v>
      </c>
      <c r="H1420" t="s">
        <v>21</v>
      </c>
      <c r="I1420">
        <v>0</v>
      </c>
      <c r="J1420">
        <v>3</v>
      </c>
      <c r="K1420">
        <v>-3</v>
      </c>
      <c r="L1420">
        <v>0</v>
      </c>
      <c r="M1420">
        <v>210</v>
      </c>
      <c r="N1420">
        <v>-210</v>
      </c>
      <c r="O1420">
        <v>70</v>
      </c>
    </row>
    <row r="1421" spans="1:15" x14ac:dyDescent="0.3">
      <c r="A1421">
        <v>1420</v>
      </c>
      <c r="B1421" s="1">
        <f>DATE(E1421, LOOKUP(D1421, {"ene","feb","mar","abr","may","jun","jul","ago","sep","oct","nov","dic"}, {1,2,3,4,5,6,7,8,9,10,11,12}), C1421)</f>
        <v>45663</v>
      </c>
      <c r="C1421">
        <v>6</v>
      </c>
      <c r="D1421" t="s">
        <v>14</v>
      </c>
      <c r="E1421">
        <v>2025</v>
      </c>
      <c r="F1421" t="s">
        <v>25</v>
      </c>
      <c r="G1421" t="s">
        <v>26</v>
      </c>
      <c r="H1421" t="s">
        <v>18</v>
      </c>
      <c r="I1421">
        <v>0</v>
      </c>
      <c r="J1421">
        <v>17</v>
      </c>
      <c r="K1421">
        <v>-17</v>
      </c>
      <c r="L1421">
        <v>0</v>
      </c>
      <c r="M1421">
        <v>25500</v>
      </c>
      <c r="N1421">
        <v>-25500</v>
      </c>
      <c r="O1421">
        <v>1500</v>
      </c>
    </row>
    <row r="1422" spans="1:15" x14ac:dyDescent="0.3">
      <c r="A1422">
        <v>1421</v>
      </c>
      <c r="B1422" s="1">
        <f>DATE(E1422, LOOKUP(D1422, {"ene","feb","mar","abr","may","jun","jul","ago","sep","oct","nov","dic"}, {1,2,3,4,5,6,7,8,9,10,11,12}), C1422)</f>
        <v>45663</v>
      </c>
      <c r="C1422">
        <v>6</v>
      </c>
      <c r="D1422" t="s">
        <v>14</v>
      </c>
      <c r="E1422">
        <v>2025</v>
      </c>
      <c r="F1422" t="s">
        <v>15</v>
      </c>
      <c r="G1422" t="s">
        <v>24</v>
      </c>
      <c r="H1422" t="s">
        <v>23</v>
      </c>
      <c r="I1422">
        <v>3</v>
      </c>
      <c r="J1422">
        <v>0</v>
      </c>
      <c r="K1422">
        <v>3</v>
      </c>
      <c r="L1422">
        <v>900</v>
      </c>
      <c r="M1422">
        <v>0</v>
      </c>
      <c r="N1422">
        <v>900</v>
      </c>
      <c r="O1422">
        <v>300</v>
      </c>
    </row>
    <row r="1423" spans="1:15" x14ac:dyDescent="0.3">
      <c r="A1423">
        <v>1422</v>
      </c>
      <c r="B1423" s="1">
        <f>DATE(E1423, LOOKUP(D1423, {"ene","feb","mar","abr","may","jun","jul","ago","sep","oct","nov","dic"}, {1,2,3,4,5,6,7,8,9,10,11,12}), C1423)</f>
        <v>45663</v>
      </c>
      <c r="C1423">
        <v>6</v>
      </c>
      <c r="D1423" t="s">
        <v>14</v>
      </c>
      <c r="E1423">
        <v>2025</v>
      </c>
      <c r="F1423" t="s">
        <v>15</v>
      </c>
      <c r="G1423" t="s">
        <v>24</v>
      </c>
      <c r="H1423" t="s">
        <v>20</v>
      </c>
      <c r="I1423">
        <v>12</v>
      </c>
      <c r="J1423">
        <v>0</v>
      </c>
      <c r="K1423">
        <v>12</v>
      </c>
      <c r="L1423">
        <v>24000</v>
      </c>
      <c r="M1423">
        <v>0</v>
      </c>
      <c r="N1423">
        <v>24000</v>
      </c>
      <c r="O1423">
        <v>2000</v>
      </c>
    </row>
    <row r="1424" spans="1:15" x14ac:dyDescent="0.3">
      <c r="A1424">
        <v>1423</v>
      </c>
      <c r="B1424" s="1">
        <f>DATE(E1424, LOOKUP(D1424, {"ene","feb","mar","abr","may","jun","jul","ago","sep","oct","nov","dic"}, {1,2,3,4,5,6,7,8,9,10,11,12}), C1424)</f>
        <v>45663</v>
      </c>
      <c r="C1424">
        <v>6</v>
      </c>
      <c r="D1424" t="s">
        <v>14</v>
      </c>
      <c r="E1424">
        <v>2025</v>
      </c>
      <c r="F1424" t="s">
        <v>25</v>
      </c>
      <c r="G1424" t="s">
        <v>26</v>
      </c>
      <c r="H1424" t="s">
        <v>22</v>
      </c>
      <c r="I1424">
        <v>0</v>
      </c>
      <c r="J1424">
        <v>13</v>
      </c>
      <c r="K1424">
        <v>-13</v>
      </c>
      <c r="L1424">
        <v>0</v>
      </c>
      <c r="M1424">
        <v>5850</v>
      </c>
      <c r="N1424">
        <v>-5850</v>
      </c>
      <c r="O1424">
        <v>450</v>
      </c>
    </row>
    <row r="1425" spans="1:15" x14ac:dyDescent="0.3">
      <c r="A1425">
        <v>1424</v>
      </c>
      <c r="B1425" s="1">
        <f>DATE(E1425, LOOKUP(D1425, {"ene","feb","mar","abr","may","jun","jul","ago","sep","oct","nov","dic"}, {1,2,3,4,5,6,7,8,9,10,11,12}), C1425)</f>
        <v>45663</v>
      </c>
      <c r="C1425">
        <v>6</v>
      </c>
      <c r="D1425" t="s">
        <v>14</v>
      </c>
      <c r="E1425">
        <v>2025</v>
      </c>
      <c r="F1425" t="s">
        <v>15</v>
      </c>
      <c r="G1425" t="s">
        <v>24</v>
      </c>
      <c r="H1425" t="s">
        <v>17</v>
      </c>
      <c r="I1425">
        <v>11</v>
      </c>
      <c r="J1425">
        <v>0</v>
      </c>
      <c r="K1425">
        <v>11</v>
      </c>
      <c r="L1425">
        <v>7150</v>
      </c>
      <c r="M1425">
        <v>0</v>
      </c>
      <c r="N1425">
        <v>7150</v>
      </c>
      <c r="O1425">
        <v>650</v>
      </c>
    </row>
    <row r="1426" spans="1:15" x14ac:dyDescent="0.3">
      <c r="A1426">
        <v>1425</v>
      </c>
      <c r="B1426" s="1">
        <f>DATE(E1426, LOOKUP(D1426, {"ene","feb","mar","abr","may","jun","jul","ago","sep","oct","nov","dic"}, {1,2,3,4,5,6,7,8,9,10,11,12}), C1426)</f>
        <v>45663</v>
      </c>
      <c r="C1426">
        <v>6</v>
      </c>
      <c r="D1426" t="s">
        <v>14</v>
      </c>
      <c r="E1426">
        <v>2025</v>
      </c>
      <c r="F1426" t="s">
        <v>25</v>
      </c>
      <c r="G1426" t="s">
        <v>26</v>
      </c>
      <c r="H1426" t="s">
        <v>19</v>
      </c>
      <c r="I1426">
        <v>0</v>
      </c>
      <c r="J1426">
        <v>17</v>
      </c>
      <c r="K1426">
        <v>-17</v>
      </c>
      <c r="L1426">
        <v>0</v>
      </c>
      <c r="M1426">
        <v>25500</v>
      </c>
      <c r="N1426">
        <v>-25500</v>
      </c>
      <c r="O1426">
        <v>1500</v>
      </c>
    </row>
    <row r="1427" spans="1:15" x14ac:dyDescent="0.3">
      <c r="A1427">
        <v>1426</v>
      </c>
      <c r="B1427" s="1">
        <f>DATE(E1427, LOOKUP(D1427, {"ene","feb","mar","abr","may","jun","jul","ago","sep","oct","nov","dic"}, {1,2,3,4,5,6,7,8,9,10,11,12}), C1427)</f>
        <v>45663</v>
      </c>
      <c r="C1427">
        <v>6</v>
      </c>
      <c r="D1427" t="s">
        <v>14</v>
      </c>
      <c r="E1427">
        <v>2025</v>
      </c>
      <c r="F1427" t="s">
        <v>25</v>
      </c>
      <c r="G1427" t="s">
        <v>26</v>
      </c>
      <c r="H1427" t="s">
        <v>21</v>
      </c>
      <c r="I1427">
        <v>0</v>
      </c>
      <c r="J1427">
        <v>10</v>
      </c>
      <c r="K1427">
        <v>-10</v>
      </c>
      <c r="L1427">
        <v>0</v>
      </c>
      <c r="M1427">
        <v>700</v>
      </c>
      <c r="N1427">
        <v>-700</v>
      </c>
      <c r="O1427">
        <v>70</v>
      </c>
    </row>
    <row r="1428" spans="1:15" x14ac:dyDescent="0.3">
      <c r="A1428">
        <v>1427</v>
      </c>
      <c r="B1428" s="1">
        <f>DATE(E1428, LOOKUP(D1428, {"ene","feb","mar","abr","may","jun","jul","ago","sep","oct","nov","dic"}, {1,2,3,4,5,6,7,8,9,10,11,12}), C1428)</f>
        <v>45663</v>
      </c>
      <c r="C1428">
        <v>6</v>
      </c>
      <c r="D1428" t="s">
        <v>14</v>
      </c>
      <c r="E1428">
        <v>2025</v>
      </c>
      <c r="F1428" t="s">
        <v>15</v>
      </c>
      <c r="G1428" t="s">
        <v>24</v>
      </c>
      <c r="H1428" t="s">
        <v>18</v>
      </c>
      <c r="I1428">
        <v>3</v>
      </c>
      <c r="J1428">
        <v>0</v>
      </c>
      <c r="K1428">
        <v>3</v>
      </c>
      <c r="L1428">
        <v>3600</v>
      </c>
      <c r="M1428">
        <v>0</v>
      </c>
      <c r="N1428">
        <v>3600</v>
      </c>
      <c r="O1428">
        <v>1200</v>
      </c>
    </row>
    <row r="1429" spans="1:15" x14ac:dyDescent="0.3">
      <c r="A1429">
        <v>1428</v>
      </c>
      <c r="B1429" s="1">
        <f>DATE(E1429, LOOKUP(D1429, {"ene","feb","mar","abr","may","jun","jul","ago","sep","oct","nov","dic"}, {1,2,3,4,5,6,7,8,9,10,11,12}), C1429)</f>
        <v>45663</v>
      </c>
      <c r="C1429">
        <v>6</v>
      </c>
      <c r="D1429" t="s">
        <v>14</v>
      </c>
      <c r="E1429">
        <v>2025</v>
      </c>
      <c r="F1429" t="s">
        <v>15</v>
      </c>
      <c r="G1429" t="s">
        <v>24</v>
      </c>
      <c r="H1429" t="s">
        <v>23</v>
      </c>
      <c r="I1429">
        <v>1</v>
      </c>
      <c r="J1429">
        <v>0</v>
      </c>
      <c r="K1429">
        <v>1</v>
      </c>
      <c r="L1429">
        <v>300</v>
      </c>
      <c r="M1429">
        <v>0</v>
      </c>
      <c r="N1429">
        <v>300</v>
      </c>
      <c r="O1429">
        <v>300</v>
      </c>
    </row>
    <row r="1430" spans="1:15" x14ac:dyDescent="0.3">
      <c r="A1430">
        <v>1429</v>
      </c>
      <c r="B1430" s="1">
        <f>DATE(E1430, LOOKUP(D1430, {"ene","feb","mar","abr","may","jun","jul","ago","sep","oct","nov","dic"}, {1,2,3,4,5,6,7,8,9,10,11,12}), C1430)</f>
        <v>45663</v>
      </c>
      <c r="C1430">
        <v>6</v>
      </c>
      <c r="D1430" t="s">
        <v>14</v>
      </c>
      <c r="E1430">
        <v>2025</v>
      </c>
      <c r="F1430" t="s">
        <v>25</v>
      </c>
      <c r="G1430" t="s">
        <v>26</v>
      </c>
      <c r="H1430" t="s">
        <v>20</v>
      </c>
      <c r="I1430">
        <v>0</v>
      </c>
      <c r="J1430">
        <v>5</v>
      </c>
      <c r="K1430">
        <v>-5</v>
      </c>
      <c r="L1430">
        <v>0</v>
      </c>
      <c r="M1430">
        <v>11500</v>
      </c>
      <c r="N1430">
        <v>-11500</v>
      </c>
      <c r="O1430">
        <v>2300</v>
      </c>
    </row>
    <row r="1431" spans="1:15" x14ac:dyDescent="0.3">
      <c r="A1431">
        <v>1430</v>
      </c>
      <c r="B1431" s="1">
        <f>DATE(E1431, LOOKUP(D1431, {"ene","feb","mar","abr","may","jun","jul","ago","sep","oct","nov","dic"}, {1,2,3,4,5,6,7,8,9,10,11,12}), C1431)</f>
        <v>45663</v>
      </c>
      <c r="C1431">
        <v>6</v>
      </c>
      <c r="D1431" t="s">
        <v>14</v>
      </c>
      <c r="E1431">
        <v>2025</v>
      </c>
      <c r="F1431" t="s">
        <v>15</v>
      </c>
      <c r="G1431" t="s">
        <v>24</v>
      </c>
      <c r="H1431" t="s">
        <v>22</v>
      </c>
      <c r="I1431">
        <v>10</v>
      </c>
      <c r="J1431">
        <v>0</v>
      </c>
      <c r="K1431">
        <v>10</v>
      </c>
      <c r="L1431">
        <v>4800</v>
      </c>
      <c r="M1431">
        <v>0</v>
      </c>
      <c r="N1431">
        <v>4800</v>
      </c>
      <c r="O1431">
        <v>480</v>
      </c>
    </row>
    <row r="1432" spans="1:15" x14ac:dyDescent="0.3">
      <c r="A1432">
        <v>1431</v>
      </c>
      <c r="B1432" s="1">
        <f>DATE(E1432, LOOKUP(D1432, {"ene","feb","mar","abr","may","jun","jul","ago","sep","oct","nov","dic"}, {1,2,3,4,5,6,7,8,9,10,11,12}), C1432)</f>
        <v>45663</v>
      </c>
      <c r="C1432">
        <v>6</v>
      </c>
      <c r="D1432" t="s">
        <v>14</v>
      </c>
      <c r="E1432">
        <v>2025</v>
      </c>
      <c r="F1432" t="s">
        <v>25</v>
      </c>
      <c r="G1432" t="s">
        <v>26</v>
      </c>
      <c r="H1432" t="s">
        <v>17</v>
      </c>
      <c r="I1432">
        <v>0</v>
      </c>
      <c r="J1432">
        <v>4</v>
      </c>
      <c r="K1432">
        <v>-4</v>
      </c>
      <c r="L1432">
        <v>0</v>
      </c>
      <c r="M1432">
        <v>3000</v>
      </c>
      <c r="N1432">
        <v>-3000</v>
      </c>
      <c r="O1432">
        <v>750</v>
      </c>
    </row>
    <row r="1433" spans="1:15" x14ac:dyDescent="0.3">
      <c r="A1433">
        <v>1432</v>
      </c>
      <c r="B1433" s="1">
        <f>DATE(E1433, LOOKUP(D1433, {"ene","feb","mar","abr","may","jun","jul","ago","sep","oct","nov","dic"}, {1,2,3,4,5,6,7,8,9,10,11,12}), C1433)</f>
        <v>45663</v>
      </c>
      <c r="C1433">
        <v>6</v>
      </c>
      <c r="D1433" t="s">
        <v>14</v>
      </c>
      <c r="E1433">
        <v>2025</v>
      </c>
      <c r="F1433" t="s">
        <v>25</v>
      </c>
      <c r="G1433" t="s">
        <v>26</v>
      </c>
      <c r="H1433" t="s">
        <v>19</v>
      </c>
      <c r="I1433">
        <v>0</v>
      </c>
      <c r="J1433">
        <v>12</v>
      </c>
      <c r="K1433">
        <v>-12</v>
      </c>
      <c r="L1433">
        <v>0</v>
      </c>
      <c r="M1433">
        <v>18000</v>
      </c>
      <c r="N1433">
        <v>-18000</v>
      </c>
      <c r="O1433">
        <v>1500</v>
      </c>
    </row>
    <row r="1434" spans="1:15" x14ac:dyDescent="0.3">
      <c r="A1434">
        <v>1433</v>
      </c>
      <c r="B1434" s="1">
        <f>DATE(E1434, LOOKUP(D1434, {"ene","feb","mar","abr","may","jun","jul","ago","sep","oct","nov","dic"}, {1,2,3,4,5,6,7,8,9,10,11,12}), C1434)</f>
        <v>45663</v>
      </c>
      <c r="C1434">
        <v>6</v>
      </c>
      <c r="D1434" t="s">
        <v>14</v>
      </c>
      <c r="E1434">
        <v>2025</v>
      </c>
      <c r="F1434" t="s">
        <v>15</v>
      </c>
      <c r="G1434" t="s">
        <v>24</v>
      </c>
      <c r="H1434" t="s">
        <v>21</v>
      </c>
      <c r="I1434">
        <v>3</v>
      </c>
      <c r="J1434">
        <v>0</v>
      </c>
      <c r="K1434">
        <v>3</v>
      </c>
      <c r="L1434">
        <v>150</v>
      </c>
      <c r="M1434">
        <v>0</v>
      </c>
      <c r="N1434">
        <v>150</v>
      </c>
      <c r="O1434">
        <v>50</v>
      </c>
    </row>
    <row r="1435" spans="1:15" x14ac:dyDescent="0.3">
      <c r="A1435">
        <v>1434</v>
      </c>
      <c r="B1435" s="1">
        <f>DATE(E1435, LOOKUP(D1435, {"ene","feb","mar","abr","may","jun","jul","ago","sep","oct","nov","dic"}, {1,2,3,4,5,6,7,8,9,10,11,12}), C1435)</f>
        <v>45663</v>
      </c>
      <c r="C1435">
        <v>6</v>
      </c>
      <c r="D1435" t="s">
        <v>14</v>
      </c>
      <c r="E1435">
        <v>2025</v>
      </c>
      <c r="F1435" t="s">
        <v>25</v>
      </c>
      <c r="G1435" t="s">
        <v>26</v>
      </c>
      <c r="H1435" t="s">
        <v>18</v>
      </c>
      <c r="I1435">
        <v>0</v>
      </c>
      <c r="J1435">
        <v>3</v>
      </c>
      <c r="K1435">
        <v>-3</v>
      </c>
      <c r="L1435">
        <v>0</v>
      </c>
      <c r="M1435">
        <v>4500</v>
      </c>
      <c r="N1435">
        <v>-4500</v>
      </c>
      <c r="O1435">
        <v>1500</v>
      </c>
    </row>
    <row r="1436" spans="1:15" x14ac:dyDescent="0.3">
      <c r="A1436">
        <v>1435</v>
      </c>
      <c r="B1436" s="1">
        <f>DATE(E1436, LOOKUP(D1436, {"ene","feb","mar","abr","may","jun","jul","ago","sep","oct","nov","dic"}, {1,2,3,4,5,6,7,8,9,10,11,12}), C1436)</f>
        <v>45663</v>
      </c>
      <c r="C1436">
        <v>6</v>
      </c>
      <c r="D1436" t="s">
        <v>14</v>
      </c>
      <c r="E1436">
        <v>2025</v>
      </c>
      <c r="F1436" t="s">
        <v>15</v>
      </c>
      <c r="G1436" t="s">
        <v>24</v>
      </c>
      <c r="H1436" t="s">
        <v>23</v>
      </c>
      <c r="I1436">
        <v>18</v>
      </c>
      <c r="J1436">
        <v>0</v>
      </c>
      <c r="K1436">
        <v>18</v>
      </c>
      <c r="L1436">
        <v>5400</v>
      </c>
      <c r="M1436">
        <v>0</v>
      </c>
      <c r="N1436">
        <v>5400</v>
      </c>
      <c r="O1436">
        <v>300</v>
      </c>
    </row>
    <row r="1437" spans="1:15" x14ac:dyDescent="0.3">
      <c r="A1437">
        <v>1436</v>
      </c>
      <c r="B1437" s="1">
        <f>DATE(E1437, LOOKUP(D1437, {"ene","feb","mar","abr","may","jun","jul","ago","sep","oct","nov","dic"}, {1,2,3,4,5,6,7,8,9,10,11,12}), C1437)</f>
        <v>45663</v>
      </c>
      <c r="C1437">
        <v>6</v>
      </c>
      <c r="D1437" t="s">
        <v>14</v>
      </c>
      <c r="E1437">
        <v>2025</v>
      </c>
      <c r="F1437" t="s">
        <v>15</v>
      </c>
      <c r="G1437" t="s">
        <v>24</v>
      </c>
      <c r="H1437" t="s">
        <v>20</v>
      </c>
      <c r="I1437">
        <v>11</v>
      </c>
      <c r="J1437">
        <v>0</v>
      </c>
      <c r="K1437">
        <v>11</v>
      </c>
      <c r="L1437">
        <v>22000</v>
      </c>
      <c r="M1437">
        <v>0</v>
      </c>
      <c r="N1437">
        <v>22000</v>
      </c>
      <c r="O1437">
        <v>2000</v>
      </c>
    </row>
    <row r="1438" spans="1:15" x14ac:dyDescent="0.3">
      <c r="A1438">
        <v>1437</v>
      </c>
      <c r="B1438" s="1">
        <f>DATE(E1438, LOOKUP(D1438, {"ene","feb","mar","abr","may","jun","jul","ago","sep","oct","nov","dic"}, {1,2,3,4,5,6,7,8,9,10,11,12}), C1438)</f>
        <v>45663</v>
      </c>
      <c r="C1438">
        <v>6</v>
      </c>
      <c r="D1438" t="s">
        <v>14</v>
      </c>
      <c r="E1438">
        <v>2025</v>
      </c>
      <c r="F1438" t="s">
        <v>15</v>
      </c>
      <c r="G1438" t="s">
        <v>24</v>
      </c>
      <c r="H1438" t="s">
        <v>22</v>
      </c>
      <c r="I1438">
        <v>20</v>
      </c>
      <c r="J1438">
        <v>0</v>
      </c>
      <c r="K1438">
        <v>20</v>
      </c>
      <c r="L1438">
        <v>9600</v>
      </c>
      <c r="M1438">
        <v>0</v>
      </c>
      <c r="N1438">
        <v>9600</v>
      </c>
      <c r="O1438">
        <v>480</v>
      </c>
    </row>
    <row r="1439" spans="1:15" x14ac:dyDescent="0.3">
      <c r="A1439">
        <v>1438</v>
      </c>
      <c r="B1439" s="1">
        <f>DATE(E1439, LOOKUP(D1439, {"ene","feb","mar","abr","may","jun","jul","ago","sep","oct","nov","dic"}, {1,2,3,4,5,6,7,8,9,10,11,12}), C1439)</f>
        <v>45663</v>
      </c>
      <c r="C1439">
        <v>6</v>
      </c>
      <c r="D1439" t="s">
        <v>14</v>
      </c>
      <c r="E1439">
        <v>2025</v>
      </c>
      <c r="F1439" t="s">
        <v>15</v>
      </c>
      <c r="G1439" t="s">
        <v>24</v>
      </c>
      <c r="H1439" t="s">
        <v>17</v>
      </c>
      <c r="I1439">
        <v>2</v>
      </c>
      <c r="J1439">
        <v>0</v>
      </c>
      <c r="K1439">
        <v>2</v>
      </c>
      <c r="L1439">
        <v>1300</v>
      </c>
      <c r="M1439">
        <v>0</v>
      </c>
      <c r="N1439">
        <v>1300</v>
      </c>
      <c r="O1439">
        <v>650</v>
      </c>
    </row>
    <row r="1440" spans="1:15" x14ac:dyDescent="0.3">
      <c r="A1440">
        <v>1439</v>
      </c>
      <c r="B1440" s="1">
        <f>DATE(E1440, LOOKUP(D1440, {"ene","feb","mar","abr","may","jun","jul","ago","sep","oct","nov","dic"}, {1,2,3,4,5,6,7,8,9,10,11,12}), C1440)</f>
        <v>45663</v>
      </c>
      <c r="C1440">
        <v>6</v>
      </c>
      <c r="D1440" t="s">
        <v>14</v>
      </c>
      <c r="E1440">
        <v>2025</v>
      </c>
      <c r="F1440" t="s">
        <v>15</v>
      </c>
      <c r="G1440" t="s">
        <v>24</v>
      </c>
      <c r="H1440" t="s">
        <v>19</v>
      </c>
      <c r="I1440">
        <v>3</v>
      </c>
      <c r="J1440">
        <v>0</v>
      </c>
      <c r="K1440">
        <v>3</v>
      </c>
      <c r="L1440">
        <v>3600</v>
      </c>
      <c r="M1440">
        <v>0</v>
      </c>
      <c r="N1440">
        <v>3600</v>
      </c>
      <c r="O1440">
        <v>1200</v>
      </c>
    </row>
    <row r="1441" spans="1:15" x14ac:dyDescent="0.3">
      <c r="A1441">
        <v>1440</v>
      </c>
      <c r="B1441" s="1">
        <f>DATE(E1441, LOOKUP(D1441, {"ene","feb","mar","abr","may","jun","jul","ago","sep","oct","nov","dic"}, {1,2,3,4,5,6,7,8,9,10,11,12}), C1441)</f>
        <v>45663</v>
      </c>
      <c r="C1441">
        <v>6</v>
      </c>
      <c r="D1441" t="s">
        <v>14</v>
      </c>
      <c r="E1441">
        <v>2025</v>
      </c>
      <c r="F1441" t="s">
        <v>25</v>
      </c>
      <c r="G1441" t="s">
        <v>26</v>
      </c>
      <c r="H1441" t="s">
        <v>21</v>
      </c>
      <c r="I1441">
        <v>0</v>
      </c>
      <c r="J1441">
        <v>12</v>
      </c>
      <c r="K1441">
        <v>-12</v>
      </c>
      <c r="L1441">
        <v>0</v>
      </c>
      <c r="M1441">
        <v>840</v>
      </c>
      <c r="N1441">
        <v>-840</v>
      </c>
      <c r="O1441">
        <v>70</v>
      </c>
    </row>
    <row r="1442" spans="1:15" x14ac:dyDescent="0.3">
      <c r="A1442">
        <v>1441</v>
      </c>
      <c r="B1442" s="1">
        <f>DATE(E1442, LOOKUP(D1442, {"ene","feb","mar","abr","may","jun","jul","ago","sep","oct","nov","dic"}, {1,2,3,4,5,6,7,8,9,10,11,12}), C1442)</f>
        <v>45663</v>
      </c>
      <c r="C1442">
        <v>6</v>
      </c>
      <c r="D1442" t="s">
        <v>14</v>
      </c>
      <c r="E1442">
        <v>2025</v>
      </c>
      <c r="F1442" t="s">
        <v>15</v>
      </c>
      <c r="G1442" t="s">
        <v>24</v>
      </c>
      <c r="H1442" t="s">
        <v>18</v>
      </c>
      <c r="I1442">
        <v>6</v>
      </c>
      <c r="J1442">
        <v>0</v>
      </c>
      <c r="K1442">
        <v>6</v>
      </c>
      <c r="L1442">
        <v>7200</v>
      </c>
      <c r="M1442">
        <v>0</v>
      </c>
      <c r="N1442">
        <v>7200</v>
      </c>
      <c r="O1442">
        <v>1200</v>
      </c>
    </row>
    <row r="1443" spans="1:15" x14ac:dyDescent="0.3">
      <c r="A1443">
        <v>1442</v>
      </c>
      <c r="B1443" s="1">
        <f>DATE(E1443, LOOKUP(D1443, {"ene","feb","mar","abr","may","jun","jul","ago","sep","oct","nov","dic"}, {1,2,3,4,5,6,7,8,9,10,11,12}), C1443)</f>
        <v>45663</v>
      </c>
      <c r="C1443">
        <v>6</v>
      </c>
      <c r="D1443" t="s">
        <v>14</v>
      </c>
      <c r="E1443">
        <v>2025</v>
      </c>
      <c r="F1443" t="s">
        <v>15</v>
      </c>
      <c r="G1443" t="s">
        <v>24</v>
      </c>
      <c r="H1443" t="s">
        <v>23</v>
      </c>
      <c r="I1443">
        <v>1</v>
      </c>
      <c r="J1443">
        <v>0</v>
      </c>
      <c r="K1443">
        <v>1</v>
      </c>
      <c r="L1443">
        <v>300</v>
      </c>
      <c r="M1443">
        <v>0</v>
      </c>
      <c r="N1443">
        <v>300</v>
      </c>
      <c r="O1443">
        <v>300</v>
      </c>
    </row>
    <row r="1444" spans="1:15" x14ac:dyDescent="0.3">
      <c r="A1444">
        <v>1443</v>
      </c>
      <c r="B1444" s="1">
        <f>DATE(E1444, LOOKUP(D1444, {"ene","feb","mar","abr","may","jun","jul","ago","sep","oct","nov","dic"}, {1,2,3,4,5,6,7,8,9,10,11,12}), C1444)</f>
        <v>45663</v>
      </c>
      <c r="C1444">
        <v>6</v>
      </c>
      <c r="D1444" t="s">
        <v>14</v>
      </c>
      <c r="E1444">
        <v>2025</v>
      </c>
      <c r="F1444" t="s">
        <v>25</v>
      </c>
      <c r="G1444" t="s">
        <v>26</v>
      </c>
      <c r="H1444" t="s">
        <v>20</v>
      </c>
      <c r="I1444">
        <v>0</v>
      </c>
      <c r="J1444">
        <v>17</v>
      </c>
      <c r="K1444">
        <v>-17</v>
      </c>
      <c r="L1444">
        <v>0</v>
      </c>
      <c r="M1444">
        <v>39100</v>
      </c>
      <c r="N1444">
        <v>-39100</v>
      </c>
      <c r="O1444">
        <v>2300</v>
      </c>
    </row>
    <row r="1445" spans="1:15" x14ac:dyDescent="0.3">
      <c r="A1445">
        <v>1444</v>
      </c>
      <c r="B1445" s="1">
        <f>DATE(E1445, LOOKUP(D1445, {"ene","feb","mar","abr","may","jun","jul","ago","sep","oct","nov","dic"}, {1,2,3,4,5,6,7,8,9,10,11,12}), C1445)</f>
        <v>45663</v>
      </c>
      <c r="C1445">
        <v>6</v>
      </c>
      <c r="D1445" t="s">
        <v>14</v>
      </c>
      <c r="E1445">
        <v>2025</v>
      </c>
      <c r="F1445" t="s">
        <v>15</v>
      </c>
      <c r="G1445" t="s">
        <v>24</v>
      </c>
      <c r="H1445" t="s">
        <v>22</v>
      </c>
      <c r="I1445">
        <v>11</v>
      </c>
      <c r="J1445">
        <v>0</v>
      </c>
      <c r="K1445">
        <v>11</v>
      </c>
      <c r="L1445">
        <v>5280</v>
      </c>
      <c r="M1445">
        <v>0</v>
      </c>
      <c r="N1445">
        <v>5280</v>
      </c>
      <c r="O1445">
        <v>480</v>
      </c>
    </row>
    <row r="1446" spans="1:15" x14ac:dyDescent="0.3">
      <c r="A1446">
        <v>1445</v>
      </c>
      <c r="B1446" s="1">
        <f>DATE(E1446, LOOKUP(D1446, {"ene","feb","mar","abr","may","jun","jul","ago","sep","oct","nov","dic"}, {1,2,3,4,5,6,7,8,9,10,11,12}), C1446)</f>
        <v>45663</v>
      </c>
      <c r="C1446">
        <v>6</v>
      </c>
      <c r="D1446" t="s">
        <v>14</v>
      </c>
      <c r="E1446">
        <v>2025</v>
      </c>
      <c r="F1446" t="s">
        <v>25</v>
      </c>
      <c r="G1446" t="s">
        <v>26</v>
      </c>
      <c r="H1446" t="s">
        <v>17</v>
      </c>
      <c r="I1446">
        <v>0</v>
      </c>
      <c r="J1446">
        <v>16</v>
      </c>
      <c r="K1446">
        <v>-16</v>
      </c>
      <c r="L1446">
        <v>0</v>
      </c>
      <c r="M1446">
        <v>12000</v>
      </c>
      <c r="N1446">
        <v>-12000</v>
      </c>
      <c r="O1446">
        <v>750</v>
      </c>
    </row>
    <row r="1447" spans="1:15" x14ac:dyDescent="0.3">
      <c r="A1447">
        <v>1446</v>
      </c>
      <c r="B1447" s="1">
        <f>DATE(E1447, LOOKUP(D1447, {"ene","feb","mar","abr","may","jun","jul","ago","sep","oct","nov","dic"}, {1,2,3,4,5,6,7,8,9,10,11,12}), C1447)</f>
        <v>45663</v>
      </c>
      <c r="C1447">
        <v>6</v>
      </c>
      <c r="D1447" t="s">
        <v>14</v>
      </c>
      <c r="E1447">
        <v>2025</v>
      </c>
      <c r="F1447" t="s">
        <v>15</v>
      </c>
      <c r="G1447" t="s">
        <v>24</v>
      </c>
      <c r="H1447" t="s">
        <v>19</v>
      </c>
      <c r="I1447">
        <v>3</v>
      </c>
      <c r="J1447">
        <v>0</v>
      </c>
      <c r="K1447">
        <v>3</v>
      </c>
      <c r="L1447">
        <v>3600</v>
      </c>
      <c r="M1447">
        <v>0</v>
      </c>
      <c r="N1447">
        <v>3600</v>
      </c>
      <c r="O1447">
        <v>1200</v>
      </c>
    </row>
    <row r="1448" spans="1:15" x14ac:dyDescent="0.3">
      <c r="A1448">
        <v>1447</v>
      </c>
      <c r="B1448" s="1">
        <f>DATE(E1448, LOOKUP(D1448, {"ene","feb","mar","abr","may","jun","jul","ago","sep","oct","nov","dic"}, {1,2,3,4,5,6,7,8,9,10,11,12}), C1448)</f>
        <v>45663</v>
      </c>
      <c r="C1448">
        <v>6</v>
      </c>
      <c r="D1448" t="s">
        <v>14</v>
      </c>
      <c r="E1448">
        <v>2025</v>
      </c>
      <c r="F1448" t="s">
        <v>25</v>
      </c>
      <c r="G1448" t="s">
        <v>26</v>
      </c>
      <c r="H1448" t="s">
        <v>21</v>
      </c>
      <c r="I1448">
        <v>0</v>
      </c>
      <c r="J1448">
        <v>4</v>
      </c>
      <c r="K1448">
        <v>-4</v>
      </c>
      <c r="L1448">
        <v>0</v>
      </c>
      <c r="M1448">
        <v>280</v>
      </c>
      <c r="N1448">
        <v>-280</v>
      </c>
      <c r="O1448">
        <v>70</v>
      </c>
    </row>
    <row r="1449" spans="1:15" x14ac:dyDescent="0.3">
      <c r="A1449">
        <v>1448</v>
      </c>
      <c r="B1449" s="1">
        <f>DATE(E1449, LOOKUP(D1449, {"ene","feb","mar","abr","may","jun","jul","ago","sep","oct","nov","dic"}, {1,2,3,4,5,6,7,8,9,10,11,12}), C1449)</f>
        <v>45663</v>
      </c>
      <c r="C1449">
        <v>6</v>
      </c>
      <c r="D1449" t="s">
        <v>14</v>
      </c>
      <c r="E1449">
        <v>2025</v>
      </c>
      <c r="F1449" t="s">
        <v>15</v>
      </c>
      <c r="G1449" t="s">
        <v>24</v>
      </c>
      <c r="H1449" t="s">
        <v>18</v>
      </c>
      <c r="I1449">
        <v>3</v>
      </c>
      <c r="J1449">
        <v>0</v>
      </c>
      <c r="K1449">
        <v>3</v>
      </c>
      <c r="L1449">
        <v>3600</v>
      </c>
      <c r="M1449">
        <v>0</v>
      </c>
      <c r="N1449">
        <v>3600</v>
      </c>
      <c r="O1449">
        <v>1200</v>
      </c>
    </row>
    <row r="1450" spans="1:15" x14ac:dyDescent="0.3">
      <c r="A1450">
        <v>1449</v>
      </c>
      <c r="B1450" s="1">
        <f>DATE(E1450, LOOKUP(D1450, {"ene","feb","mar","abr","may","jun","jul","ago","sep","oct","nov","dic"}, {1,2,3,4,5,6,7,8,9,10,11,12}), C1450)</f>
        <v>45663</v>
      </c>
      <c r="C1450">
        <v>6</v>
      </c>
      <c r="D1450" t="s">
        <v>14</v>
      </c>
      <c r="E1450">
        <v>2025</v>
      </c>
      <c r="F1450" t="s">
        <v>25</v>
      </c>
      <c r="G1450" t="s">
        <v>26</v>
      </c>
      <c r="H1450" t="s">
        <v>23</v>
      </c>
      <c r="I1450">
        <v>0</v>
      </c>
      <c r="J1450">
        <v>17</v>
      </c>
      <c r="K1450">
        <v>-17</v>
      </c>
      <c r="L1450">
        <v>0</v>
      </c>
      <c r="M1450">
        <v>6800</v>
      </c>
      <c r="N1450">
        <v>-6800</v>
      </c>
      <c r="O1450">
        <v>400</v>
      </c>
    </row>
    <row r="1451" spans="1:15" x14ac:dyDescent="0.3">
      <c r="A1451">
        <v>1450</v>
      </c>
      <c r="B1451" s="1">
        <f>DATE(E1451, LOOKUP(D1451, {"ene","feb","mar","abr","may","jun","jul","ago","sep","oct","nov","dic"}, {1,2,3,4,5,6,7,8,9,10,11,12}), C1451)</f>
        <v>45663</v>
      </c>
      <c r="C1451">
        <v>6</v>
      </c>
      <c r="D1451" t="s">
        <v>14</v>
      </c>
      <c r="E1451">
        <v>2025</v>
      </c>
      <c r="F1451" t="s">
        <v>25</v>
      </c>
      <c r="G1451" t="s">
        <v>26</v>
      </c>
      <c r="H1451" t="s">
        <v>20</v>
      </c>
      <c r="I1451">
        <v>0</v>
      </c>
      <c r="J1451">
        <v>14</v>
      </c>
      <c r="K1451">
        <v>-14</v>
      </c>
      <c r="L1451">
        <v>0</v>
      </c>
      <c r="M1451">
        <v>32200</v>
      </c>
      <c r="N1451">
        <v>-32200</v>
      </c>
      <c r="O1451">
        <v>2300</v>
      </c>
    </row>
    <row r="1452" spans="1:15" x14ac:dyDescent="0.3">
      <c r="A1452">
        <v>1451</v>
      </c>
      <c r="B1452" s="1">
        <f>DATE(E1452, LOOKUP(D1452, {"ene","feb","mar","abr","may","jun","jul","ago","sep","oct","nov","dic"}, {1,2,3,4,5,6,7,8,9,10,11,12}), C1452)</f>
        <v>45663</v>
      </c>
      <c r="C1452">
        <v>6</v>
      </c>
      <c r="D1452" t="s">
        <v>14</v>
      </c>
      <c r="E1452">
        <v>2025</v>
      </c>
      <c r="F1452" t="s">
        <v>25</v>
      </c>
      <c r="G1452" t="s">
        <v>26</v>
      </c>
      <c r="H1452" t="s">
        <v>22</v>
      </c>
      <c r="I1452">
        <v>0</v>
      </c>
      <c r="J1452">
        <v>11</v>
      </c>
      <c r="K1452">
        <v>-11</v>
      </c>
      <c r="L1452">
        <v>0</v>
      </c>
      <c r="M1452">
        <v>4950</v>
      </c>
      <c r="N1452">
        <v>-4950</v>
      </c>
      <c r="O1452">
        <v>450</v>
      </c>
    </row>
    <row r="1453" spans="1:15" x14ac:dyDescent="0.3">
      <c r="A1453">
        <v>1452</v>
      </c>
      <c r="B1453" s="1">
        <f>DATE(E1453, LOOKUP(D1453, {"ene","feb","mar","abr","may","jun","jul","ago","sep","oct","nov","dic"}, {1,2,3,4,5,6,7,8,9,10,11,12}), C1453)</f>
        <v>45663</v>
      </c>
      <c r="C1453">
        <v>6</v>
      </c>
      <c r="D1453" t="s">
        <v>14</v>
      </c>
      <c r="E1453">
        <v>2025</v>
      </c>
      <c r="F1453" t="s">
        <v>15</v>
      </c>
      <c r="G1453" t="s">
        <v>24</v>
      </c>
      <c r="H1453" t="s">
        <v>17</v>
      </c>
      <c r="I1453">
        <v>3</v>
      </c>
      <c r="J1453">
        <v>0</v>
      </c>
      <c r="K1453">
        <v>3</v>
      </c>
      <c r="L1453">
        <v>1950</v>
      </c>
      <c r="M1453">
        <v>0</v>
      </c>
      <c r="N1453">
        <v>1950</v>
      </c>
      <c r="O1453">
        <v>650</v>
      </c>
    </row>
    <row r="1454" spans="1:15" x14ac:dyDescent="0.3">
      <c r="A1454">
        <v>1453</v>
      </c>
      <c r="B1454" s="1">
        <f>DATE(E1454, LOOKUP(D1454, {"ene","feb","mar","abr","may","jun","jul","ago","sep","oct","nov","dic"}, {1,2,3,4,5,6,7,8,9,10,11,12}), C1454)</f>
        <v>45663</v>
      </c>
      <c r="C1454">
        <v>6</v>
      </c>
      <c r="D1454" t="s">
        <v>14</v>
      </c>
      <c r="E1454">
        <v>2025</v>
      </c>
      <c r="F1454" t="s">
        <v>15</v>
      </c>
      <c r="G1454" t="s">
        <v>24</v>
      </c>
      <c r="H1454" t="s">
        <v>19</v>
      </c>
      <c r="I1454">
        <v>3</v>
      </c>
      <c r="J1454">
        <v>0</v>
      </c>
      <c r="K1454">
        <v>3</v>
      </c>
      <c r="L1454">
        <v>3600</v>
      </c>
      <c r="M1454">
        <v>0</v>
      </c>
      <c r="N1454">
        <v>3600</v>
      </c>
      <c r="O1454">
        <v>1200</v>
      </c>
    </row>
    <row r="1455" spans="1:15" x14ac:dyDescent="0.3">
      <c r="A1455">
        <v>1454</v>
      </c>
      <c r="B1455" s="1">
        <f>DATE(E1455, LOOKUP(D1455, {"ene","feb","mar","abr","may","jun","jul","ago","sep","oct","nov","dic"}, {1,2,3,4,5,6,7,8,9,10,11,12}), C1455)</f>
        <v>45663</v>
      </c>
      <c r="C1455">
        <v>6</v>
      </c>
      <c r="D1455" t="s">
        <v>14</v>
      </c>
      <c r="E1455">
        <v>2025</v>
      </c>
      <c r="F1455" t="s">
        <v>25</v>
      </c>
      <c r="G1455" t="s">
        <v>26</v>
      </c>
      <c r="H1455" t="s">
        <v>21</v>
      </c>
      <c r="I1455">
        <v>0</v>
      </c>
      <c r="J1455">
        <v>4</v>
      </c>
      <c r="K1455">
        <v>-4</v>
      </c>
      <c r="L1455">
        <v>0</v>
      </c>
      <c r="M1455">
        <v>280</v>
      </c>
      <c r="N1455">
        <v>-280</v>
      </c>
      <c r="O1455">
        <v>70</v>
      </c>
    </row>
    <row r="1456" spans="1:15" x14ac:dyDescent="0.3">
      <c r="A1456">
        <v>1455</v>
      </c>
      <c r="B1456" s="1">
        <f>DATE(E1456, LOOKUP(D1456, {"ene","feb","mar","abr","may","jun","jul","ago","sep","oct","nov","dic"}, {1,2,3,4,5,6,7,8,9,10,11,12}), C1456)</f>
        <v>45663</v>
      </c>
      <c r="C1456">
        <v>6</v>
      </c>
      <c r="D1456" t="s">
        <v>14</v>
      </c>
      <c r="E1456">
        <v>2025</v>
      </c>
      <c r="F1456" t="s">
        <v>25</v>
      </c>
      <c r="G1456" t="s">
        <v>26</v>
      </c>
      <c r="H1456" t="s">
        <v>18</v>
      </c>
      <c r="I1456">
        <v>0</v>
      </c>
      <c r="J1456">
        <v>5</v>
      </c>
      <c r="K1456">
        <v>-5</v>
      </c>
      <c r="L1456">
        <v>0</v>
      </c>
      <c r="M1456">
        <v>7500</v>
      </c>
      <c r="N1456">
        <v>-7500</v>
      </c>
      <c r="O1456">
        <v>1500</v>
      </c>
    </row>
    <row r="1457" spans="1:15" x14ac:dyDescent="0.3">
      <c r="A1457">
        <v>1456</v>
      </c>
      <c r="B1457" s="1">
        <f>DATE(E1457, LOOKUP(D1457, {"ene","feb","mar","abr","may","jun","jul","ago","sep","oct","nov","dic"}, {1,2,3,4,5,6,7,8,9,10,11,12}), C1457)</f>
        <v>45663</v>
      </c>
      <c r="C1457">
        <v>6</v>
      </c>
      <c r="D1457" t="s">
        <v>14</v>
      </c>
      <c r="E1457">
        <v>2025</v>
      </c>
      <c r="F1457" t="s">
        <v>15</v>
      </c>
      <c r="G1457" t="s">
        <v>24</v>
      </c>
      <c r="H1457" t="s">
        <v>23</v>
      </c>
      <c r="I1457">
        <v>3</v>
      </c>
      <c r="J1457">
        <v>0</v>
      </c>
      <c r="K1457">
        <v>3</v>
      </c>
      <c r="L1457">
        <v>900</v>
      </c>
      <c r="M1457">
        <v>0</v>
      </c>
      <c r="N1457">
        <v>900</v>
      </c>
      <c r="O1457">
        <v>300</v>
      </c>
    </row>
    <row r="1458" spans="1:15" x14ac:dyDescent="0.3">
      <c r="A1458">
        <v>1457</v>
      </c>
      <c r="B1458" s="1">
        <f>DATE(E1458, LOOKUP(D1458, {"ene","feb","mar","abr","may","jun","jul","ago","sep","oct","nov","dic"}, {1,2,3,4,5,6,7,8,9,10,11,12}), C1458)</f>
        <v>45663</v>
      </c>
      <c r="C1458">
        <v>6</v>
      </c>
      <c r="D1458" t="s">
        <v>14</v>
      </c>
      <c r="E1458">
        <v>2025</v>
      </c>
      <c r="F1458" t="s">
        <v>25</v>
      </c>
      <c r="G1458" t="s">
        <v>26</v>
      </c>
      <c r="H1458" t="s">
        <v>20</v>
      </c>
      <c r="I1458">
        <v>0</v>
      </c>
      <c r="J1458">
        <v>11</v>
      </c>
      <c r="K1458">
        <v>-11</v>
      </c>
      <c r="L1458">
        <v>0</v>
      </c>
      <c r="M1458">
        <v>25300</v>
      </c>
      <c r="N1458">
        <v>-25300</v>
      </c>
      <c r="O1458">
        <v>2300</v>
      </c>
    </row>
    <row r="1459" spans="1:15" x14ac:dyDescent="0.3">
      <c r="A1459">
        <v>1458</v>
      </c>
      <c r="B1459" s="1">
        <f>DATE(E1459, LOOKUP(D1459, {"ene","feb","mar","abr","may","jun","jul","ago","sep","oct","nov","dic"}, {1,2,3,4,5,6,7,8,9,10,11,12}), C1459)</f>
        <v>45663</v>
      </c>
      <c r="C1459">
        <v>6</v>
      </c>
      <c r="D1459" t="s">
        <v>14</v>
      </c>
      <c r="E1459">
        <v>2025</v>
      </c>
      <c r="F1459" t="s">
        <v>25</v>
      </c>
      <c r="G1459" t="s">
        <v>26</v>
      </c>
      <c r="H1459" t="s">
        <v>22</v>
      </c>
      <c r="I1459">
        <v>0</v>
      </c>
      <c r="J1459">
        <v>11</v>
      </c>
      <c r="K1459">
        <v>-11</v>
      </c>
      <c r="L1459">
        <v>0</v>
      </c>
      <c r="M1459">
        <v>4950</v>
      </c>
      <c r="N1459">
        <v>-4950</v>
      </c>
      <c r="O1459">
        <v>450</v>
      </c>
    </row>
    <row r="1460" spans="1:15" x14ac:dyDescent="0.3">
      <c r="A1460">
        <v>1459</v>
      </c>
      <c r="B1460" s="1">
        <f>DATE(E1460, LOOKUP(D1460, {"ene","feb","mar","abr","may","jun","jul","ago","sep","oct","nov","dic"}, {1,2,3,4,5,6,7,8,9,10,11,12}), C1460)</f>
        <v>45663</v>
      </c>
      <c r="C1460">
        <v>6</v>
      </c>
      <c r="D1460" t="s">
        <v>14</v>
      </c>
      <c r="E1460">
        <v>2025</v>
      </c>
      <c r="F1460" t="s">
        <v>25</v>
      </c>
      <c r="G1460" t="s">
        <v>26</v>
      </c>
      <c r="H1460" t="s">
        <v>17</v>
      </c>
      <c r="I1460">
        <v>0</v>
      </c>
      <c r="J1460">
        <v>2</v>
      </c>
      <c r="K1460">
        <v>-2</v>
      </c>
      <c r="L1460">
        <v>0</v>
      </c>
      <c r="M1460">
        <v>1500</v>
      </c>
      <c r="N1460">
        <v>-1500</v>
      </c>
      <c r="O1460">
        <v>750</v>
      </c>
    </row>
    <row r="1461" spans="1:15" x14ac:dyDescent="0.3">
      <c r="A1461">
        <v>1460</v>
      </c>
      <c r="B1461" s="1">
        <f>DATE(E1461, LOOKUP(D1461, {"ene","feb","mar","abr","may","jun","jul","ago","sep","oct","nov","dic"}, {1,2,3,4,5,6,7,8,9,10,11,12}), C1461)</f>
        <v>45663</v>
      </c>
      <c r="C1461">
        <v>6</v>
      </c>
      <c r="D1461" t="s">
        <v>14</v>
      </c>
      <c r="E1461">
        <v>2025</v>
      </c>
      <c r="F1461" t="s">
        <v>15</v>
      </c>
      <c r="G1461" t="s">
        <v>24</v>
      </c>
      <c r="H1461" t="s">
        <v>19</v>
      </c>
      <c r="I1461">
        <v>3</v>
      </c>
      <c r="J1461">
        <v>0</v>
      </c>
      <c r="K1461">
        <v>3</v>
      </c>
      <c r="L1461">
        <v>3600</v>
      </c>
      <c r="M1461">
        <v>0</v>
      </c>
      <c r="N1461">
        <v>3600</v>
      </c>
      <c r="O1461">
        <v>1200</v>
      </c>
    </row>
    <row r="1462" spans="1:15" x14ac:dyDescent="0.3">
      <c r="A1462">
        <v>1461</v>
      </c>
      <c r="B1462" s="1">
        <f>DATE(E1462, LOOKUP(D1462, {"ene","feb","mar","abr","may","jun","jul","ago","sep","oct","nov","dic"}, {1,2,3,4,5,6,7,8,9,10,11,12}), C1462)</f>
        <v>45663</v>
      </c>
      <c r="C1462">
        <v>6</v>
      </c>
      <c r="D1462" t="s">
        <v>14</v>
      </c>
      <c r="E1462">
        <v>2025</v>
      </c>
      <c r="F1462" t="s">
        <v>25</v>
      </c>
      <c r="G1462" t="s">
        <v>26</v>
      </c>
      <c r="H1462" t="s">
        <v>21</v>
      </c>
      <c r="I1462">
        <v>0</v>
      </c>
      <c r="J1462">
        <v>13</v>
      </c>
      <c r="K1462">
        <v>-13</v>
      </c>
      <c r="L1462">
        <v>0</v>
      </c>
      <c r="M1462">
        <v>910</v>
      </c>
      <c r="N1462">
        <v>-910</v>
      </c>
      <c r="O1462">
        <v>70</v>
      </c>
    </row>
    <row r="1463" spans="1:15" x14ac:dyDescent="0.3">
      <c r="A1463">
        <v>1462</v>
      </c>
      <c r="B1463" s="1">
        <f>DATE(E1463, LOOKUP(D1463, {"ene","feb","mar","abr","may","jun","jul","ago","sep","oct","nov","dic"}, {1,2,3,4,5,6,7,8,9,10,11,12}), C1463)</f>
        <v>45663</v>
      </c>
      <c r="C1463">
        <v>6</v>
      </c>
      <c r="D1463" t="s">
        <v>14</v>
      </c>
      <c r="E1463">
        <v>2025</v>
      </c>
      <c r="F1463" t="s">
        <v>25</v>
      </c>
      <c r="G1463" t="s">
        <v>26</v>
      </c>
      <c r="H1463" t="s">
        <v>18</v>
      </c>
      <c r="I1463">
        <v>0</v>
      </c>
      <c r="J1463">
        <v>15</v>
      </c>
      <c r="K1463">
        <v>-15</v>
      </c>
      <c r="L1463">
        <v>0</v>
      </c>
      <c r="M1463">
        <v>22500</v>
      </c>
      <c r="N1463">
        <v>-22500</v>
      </c>
      <c r="O1463">
        <v>1500</v>
      </c>
    </row>
    <row r="1464" spans="1:15" x14ac:dyDescent="0.3">
      <c r="A1464">
        <v>1463</v>
      </c>
      <c r="B1464" s="1">
        <f>DATE(E1464, LOOKUP(D1464, {"ene","feb","mar","abr","may","jun","jul","ago","sep","oct","nov","dic"}, {1,2,3,4,5,6,7,8,9,10,11,12}), C1464)</f>
        <v>45663</v>
      </c>
      <c r="C1464">
        <v>6</v>
      </c>
      <c r="D1464" t="s">
        <v>14</v>
      </c>
      <c r="E1464">
        <v>2025</v>
      </c>
      <c r="F1464" t="s">
        <v>15</v>
      </c>
      <c r="G1464" t="s">
        <v>24</v>
      </c>
      <c r="H1464" t="s">
        <v>23</v>
      </c>
      <c r="I1464">
        <v>8</v>
      </c>
      <c r="J1464">
        <v>0</v>
      </c>
      <c r="K1464">
        <v>8</v>
      </c>
      <c r="L1464">
        <v>2400</v>
      </c>
      <c r="M1464">
        <v>0</v>
      </c>
      <c r="N1464">
        <v>2400</v>
      </c>
      <c r="O1464">
        <v>300</v>
      </c>
    </row>
    <row r="1465" spans="1:15" x14ac:dyDescent="0.3">
      <c r="A1465">
        <v>1464</v>
      </c>
      <c r="B1465" s="1">
        <f>DATE(E1465, LOOKUP(D1465, {"ene","feb","mar","abr","may","jun","jul","ago","sep","oct","nov","dic"}, {1,2,3,4,5,6,7,8,9,10,11,12}), C1465)</f>
        <v>45663</v>
      </c>
      <c r="C1465">
        <v>6</v>
      </c>
      <c r="D1465" t="s">
        <v>14</v>
      </c>
      <c r="E1465">
        <v>2025</v>
      </c>
      <c r="F1465" t="s">
        <v>25</v>
      </c>
      <c r="G1465" t="s">
        <v>26</v>
      </c>
      <c r="H1465" t="s">
        <v>20</v>
      </c>
      <c r="I1465">
        <v>0</v>
      </c>
      <c r="J1465">
        <v>2</v>
      </c>
      <c r="K1465">
        <v>-2</v>
      </c>
      <c r="L1465">
        <v>0</v>
      </c>
      <c r="M1465">
        <v>4600</v>
      </c>
      <c r="N1465">
        <v>-4600</v>
      </c>
      <c r="O1465">
        <v>2300</v>
      </c>
    </row>
    <row r="1466" spans="1:15" x14ac:dyDescent="0.3">
      <c r="A1466">
        <v>1465</v>
      </c>
      <c r="B1466" s="1">
        <f>DATE(E1466, LOOKUP(D1466, {"ene","feb","mar","abr","may","jun","jul","ago","sep","oct","nov","dic"}, {1,2,3,4,5,6,7,8,9,10,11,12}), C1466)</f>
        <v>45663</v>
      </c>
      <c r="C1466">
        <v>6</v>
      </c>
      <c r="D1466" t="s">
        <v>14</v>
      </c>
      <c r="E1466">
        <v>2025</v>
      </c>
      <c r="F1466" t="s">
        <v>15</v>
      </c>
      <c r="G1466" t="s">
        <v>24</v>
      </c>
      <c r="H1466" t="s">
        <v>22</v>
      </c>
      <c r="I1466">
        <v>13</v>
      </c>
      <c r="J1466">
        <v>0</v>
      </c>
      <c r="K1466">
        <v>13</v>
      </c>
      <c r="L1466">
        <v>6240</v>
      </c>
      <c r="M1466">
        <v>0</v>
      </c>
      <c r="N1466">
        <v>6240</v>
      </c>
      <c r="O1466">
        <v>480</v>
      </c>
    </row>
    <row r="1467" spans="1:15" x14ac:dyDescent="0.3">
      <c r="A1467">
        <v>1466</v>
      </c>
      <c r="B1467" s="1">
        <f>DATE(E1467, LOOKUP(D1467, {"ene","feb","mar","abr","may","jun","jul","ago","sep","oct","nov","dic"}, {1,2,3,4,5,6,7,8,9,10,11,12}), C1467)</f>
        <v>45663</v>
      </c>
      <c r="C1467">
        <v>6</v>
      </c>
      <c r="D1467" t="s">
        <v>14</v>
      </c>
      <c r="E1467">
        <v>2025</v>
      </c>
      <c r="F1467" t="s">
        <v>25</v>
      </c>
      <c r="G1467" t="s">
        <v>26</v>
      </c>
      <c r="H1467" t="s">
        <v>17</v>
      </c>
      <c r="I1467">
        <v>0</v>
      </c>
      <c r="J1467">
        <v>17</v>
      </c>
      <c r="K1467">
        <v>-17</v>
      </c>
      <c r="L1467">
        <v>0</v>
      </c>
      <c r="M1467">
        <v>12750</v>
      </c>
      <c r="N1467">
        <v>-12750</v>
      </c>
      <c r="O1467">
        <v>750</v>
      </c>
    </row>
    <row r="1468" spans="1:15" x14ac:dyDescent="0.3">
      <c r="A1468">
        <v>1467</v>
      </c>
      <c r="B1468" s="1">
        <f>DATE(E1468, LOOKUP(D1468, {"ene","feb","mar","abr","may","jun","jul","ago","sep","oct","nov","dic"}, {1,2,3,4,5,6,7,8,9,10,11,12}), C1468)</f>
        <v>45663</v>
      </c>
      <c r="C1468">
        <v>6</v>
      </c>
      <c r="D1468" t="s">
        <v>14</v>
      </c>
      <c r="E1468">
        <v>2025</v>
      </c>
      <c r="F1468" t="s">
        <v>15</v>
      </c>
      <c r="G1468" t="s">
        <v>24</v>
      </c>
      <c r="H1468" t="s">
        <v>19</v>
      </c>
      <c r="I1468">
        <v>3</v>
      </c>
      <c r="J1468">
        <v>0</v>
      </c>
      <c r="K1468">
        <v>3</v>
      </c>
      <c r="L1468">
        <v>3600</v>
      </c>
      <c r="M1468">
        <v>0</v>
      </c>
      <c r="N1468">
        <v>3600</v>
      </c>
      <c r="O1468">
        <v>1200</v>
      </c>
    </row>
    <row r="1469" spans="1:15" x14ac:dyDescent="0.3">
      <c r="A1469">
        <v>1468</v>
      </c>
      <c r="B1469" s="1">
        <f>DATE(E1469, LOOKUP(D1469, {"ene","feb","mar","abr","may","jun","jul","ago","sep","oct","nov","dic"}, {1,2,3,4,5,6,7,8,9,10,11,12}), C1469)</f>
        <v>45663</v>
      </c>
      <c r="C1469">
        <v>6</v>
      </c>
      <c r="D1469" t="s">
        <v>14</v>
      </c>
      <c r="E1469">
        <v>2025</v>
      </c>
      <c r="F1469" t="s">
        <v>25</v>
      </c>
      <c r="G1469" t="s">
        <v>26</v>
      </c>
      <c r="H1469" t="s">
        <v>21</v>
      </c>
      <c r="I1469">
        <v>0</v>
      </c>
      <c r="J1469">
        <v>13</v>
      </c>
      <c r="K1469">
        <v>-13</v>
      </c>
      <c r="L1469">
        <v>0</v>
      </c>
      <c r="M1469">
        <v>910</v>
      </c>
      <c r="N1469">
        <v>-910</v>
      </c>
      <c r="O1469">
        <v>70</v>
      </c>
    </row>
    <row r="1470" spans="1:15" x14ac:dyDescent="0.3">
      <c r="A1470">
        <v>1469</v>
      </c>
      <c r="B1470" s="1">
        <f>DATE(E1470, LOOKUP(D1470, {"ene","feb","mar","abr","may","jun","jul","ago","sep","oct","nov","dic"}, {1,2,3,4,5,6,7,8,9,10,11,12}), C1470)</f>
        <v>45663</v>
      </c>
      <c r="C1470">
        <v>6</v>
      </c>
      <c r="D1470" t="s">
        <v>14</v>
      </c>
      <c r="E1470">
        <v>2025</v>
      </c>
      <c r="F1470" t="s">
        <v>25</v>
      </c>
      <c r="G1470" t="s">
        <v>26</v>
      </c>
      <c r="H1470" t="s">
        <v>18</v>
      </c>
      <c r="I1470">
        <v>0</v>
      </c>
      <c r="J1470">
        <v>17</v>
      </c>
      <c r="K1470">
        <v>-17</v>
      </c>
      <c r="L1470">
        <v>0</v>
      </c>
      <c r="M1470">
        <v>25500</v>
      </c>
      <c r="N1470">
        <v>-25500</v>
      </c>
      <c r="O1470">
        <v>1500</v>
      </c>
    </row>
    <row r="1471" spans="1:15" x14ac:dyDescent="0.3">
      <c r="A1471">
        <v>1470</v>
      </c>
      <c r="B1471" s="1">
        <f>DATE(E1471, LOOKUP(D1471, {"ene","feb","mar","abr","may","jun","jul","ago","sep","oct","nov","dic"}, {1,2,3,4,5,6,7,8,9,10,11,12}), C1471)</f>
        <v>45663</v>
      </c>
      <c r="C1471">
        <v>6</v>
      </c>
      <c r="D1471" t="s">
        <v>14</v>
      </c>
      <c r="E1471">
        <v>2025</v>
      </c>
      <c r="F1471" t="s">
        <v>15</v>
      </c>
      <c r="G1471" t="s">
        <v>24</v>
      </c>
      <c r="H1471" t="s">
        <v>23</v>
      </c>
      <c r="I1471">
        <v>14</v>
      </c>
      <c r="J1471">
        <v>0</v>
      </c>
      <c r="K1471">
        <v>14</v>
      </c>
      <c r="L1471">
        <v>4200</v>
      </c>
      <c r="M1471">
        <v>0</v>
      </c>
      <c r="N1471">
        <v>4200</v>
      </c>
      <c r="O1471">
        <v>300</v>
      </c>
    </row>
    <row r="1472" spans="1:15" x14ac:dyDescent="0.3">
      <c r="A1472">
        <v>1471</v>
      </c>
      <c r="B1472" s="1">
        <f>DATE(E1472, LOOKUP(D1472, {"ene","feb","mar","abr","may","jun","jul","ago","sep","oct","nov","dic"}, {1,2,3,4,5,6,7,8,9,10,11,12}), C1472)</f>
        <v>45663</v>
      </c>
      <c r="C1472">
        <v>6</v>
      </c>
      <c r="D1472" t="s">
        <v>14</v>
      </c>
      <c r="E1472">
        <v>2025</v>
      </c>
      <c r="F1472" t="s">
        <v>15</v>
      </c>
      <c r="G1472" t="s">
        <v>24</v>
      </c>
      <c r="H1472" t="s">
        <v>20</v>
      </c>
      <c r="I1472">
        <v>3</v>
      </c>
      <c r="J1472">
        <v>0</v>
      </c>
      <c r="K1472">
        <v>3</v>
      </c>
      <c r="L1472">
        <v>6000</v>
      </c>
      <c r="M1472">
        <v>0</v>
      </c>
      <c r="N1472">
        <v>6000</v>
      </c>
      <c r="O1472">
        <v>2000</v>
      </c>
    </row>
    <row r="1473" spans="1:15" x14ac:dyDescent="0.3">
      <c r="A1473">
        <v>1472</v>
      </c>
      <c r="B1473" s="1">
        <f>DATE(E1473, LOOKUP(D1473, {"ene","feb","mar","abr","may","jun","jul","ago","sep","oct","nov","dic"}, {1,2,3,4,5,6,7,8,9,10,11,12}), C1473)</f>
        <v>45663</v>
      </c>
      <c r="C1473">
        <v>6</v>
      </c>
      <c r="D1473" t="s">
        <v>14</v>
      </c>
      <c r="E1473">
        <v>2025</v>
      </c>
      <c r="F1473" t="s">
        <v>25</v>
      </c>
      <c r="G1473" t="s">
        <v>26</v>
      </c>
      <c r="H1473" t="s">
        <v>22</v>
      </c>
      <c r="I1473">
        <v>0</v>
      </c>
      <c r="J1473">
        <v>3</v>
      </c>
      <c r="K1473">
        <v>-3</v>
      </c>
      <c r="L1473">
        <v>0</v>
      </c>
      <c r="M1473">
        <v>1350</v>
      </c>
      <c r="N1473">
        <v>-1350</v>
      </c>
      <c r="O1473">
        <v>450</v>
      </c>
    </row>
    <row r="1474" spans="1:15" x14ac:dyDescent="0.3">
      <c r="A1474">
        <v>1473</v>
      </c>
      <c r="B1474" s="1">
        <f>DATE(E1474, LOOKUP(D1474, {"ene","feb","mar","abr","may","jun","jul","ago","sep","oct","nov","dic"}, {1,2,3,4,5,6,7,8,9,10,11,12}), C1474)</f>
        <v>45663</v>
      </c>
      <c r="C1474">
        <v>6</v>
      </c>
      <c r="D1474" t="s">
        <v>14</v>
      </c>
      <c r="E1474">
        <v>2025</v>
      </c>
      <c r="F1474" t="s">
        <v>25</v>
      </c>
      <c r="G1474" t="s">
        <v>26</v>
      </c>
      <c r="H1474" t="s">
        <v>17</v>
      </c>
      <c r="I1474">
        <v>0</v>
      </c>
      <c r="J1474">
        <v>2</v>
      </c>
      <c r="K1474">
        <v>-2</v>
      </c>
      <c r="L1474">
        <v>0</v>
      </c>
      <c r="M1474">
        <v>1500</v>
      </c>
      <c r="N1474">
        <v>-1500</v>
      </c>
      <c r="O1474">
        <v>750</v>
      </c>
    </row>
    <row r="1475" spans="1:15" x14ac:dyDescent="0.3">
      <c r="A1475">
        <v>1474</v>
      </c>
      <c r="B1475" s="1">
        <f>DATE(E1475, LOOKUP(D1475, {"ene","feb","mar","abr","may","jun","jul","ago","sep","oct","nov","dic"}, {1,2,3,4,5,6,7,8,9,10,11,12}), C1475)</f>
        <v>45663</v>
      </c>
      <c r="C1475">
        <v>6</v>
      </c>
      <c r="D1475" t="s">
        <v>14</v>
      </c>
      <c r="E1475">
        <v>2025</v>
      </c>
      <c r="F1475" t="s">
        <v>25</v>
      </c>
      <c r="G1475" t="s">
        <v>26</v>
      </c>
      <c r="H1475" t="s">
        <v>19</v>
      </c>
      <c r="I1475">
        <v>0</v>
      </c>
      <c r="J1475">
        <v>5</v>
      </c>
      <c r="K1475">
        <v>-5</v>
      </c>
      <c r="L1475">
        <v>0</v>
      </c>
      <c r="M1475">
        <v>7500</v>
      </c>
      <c r="N1475">
        <v>-7500</v>
      </c>
      <c r="O1475">
        <v>1500</v>
      </c>
    </row>
    <row r="1476" spans="1:15" x14ac:dyDescent="0.3">
      <c r="A1476">
        <v>1475</v>
      </c>
      <c r="B1476" s="1">
        <f>DATE(E1476, LOOKUP(D1476, {"ene","feb","mar","abr","may","jun","jul","ago","sep","oct","nov","dic"}, {1,2,3,4,5,6,7,8,9,10,11,12}), C1476)</f>
        <v>45663</v>
      </c>
      <c r="C1476">
        <v>6</v>
      </c>
      <c r="D1476" t="s">
        <v>14</v>
      </c>
      <c r="E1476">
        <v>2025</v>
      </c>
      <c r="F1476" t="s">
        <v>15</v>
      </c>
      <c r="G1476" t="s">
        <v>24</v>
      </c>
      <c r="H1476" t="s">
        <v>21</v>
      </c>
      <c r="I1476">
        <v>7</v>
      </c>
      <c r="J1476">
        <v>0</v>
      </c>
      <c r="K1476">
        <v>7</v>
      </c>
      <c r="L1476">
        <v>350</v>
      </c>
      <c r="M1476">
        <v>0</v>
      </c>
      <c r="N1476">
        <v>350</v>
      </c>
      <c r="O1476">
        <v>50</v>
      </c>
    </row>
    <row r="1477" spans="1:15" x14ac:dyDescent="0.3">
      <c r="A1477">
        <v>1476</v>
      </c>
      <c r="B1477" s="1">
        <f>DATE(E1477, LOOKUP(D1477, {"ene","feb","mar","abr","may","jun","jul","ago","sep","oct","nov","dic"}, {1,2,3,4,5,6,7,8,9,10,11,12}), C1477)</f>
        <v>45663</v>
      </c>
      <c r="C1477">
        <v>6</v>
      </c>
      <c r="D1477" t="s">
        <v>14</v>
      </c>
      <c r="E1477">
        <v>2025</v>
      </c>
      <c r="F1477" t="s">
        <v>15</v>
      </c>
      <c r="G1477" t="s">
        <v>24</v>
      </c>
      <c r="H1477" t="s">
        <v>18</v>
      </c>
      <c r="I1477">
        <v>20</v>
      </c>
      <c r="J1477">
        <v>0</v>
      </c>
      <c r="K1477">
        <v>20</v>
      </c>
      <c r="L1477">
        <v>24000</v>
      </c>
      <c r="M1477">
        <v>0</v>
      </c>
      <c r="N1477">
        <v>24000</v>
      </c>
      <c r="O1477">
        <v>1200</v>
      </c>
    </row>
    <row r="1478" spans="1:15" x14ac:dyDescent="0.3">
      <c r="A1478">
        <v>1477</v>
      </c>
      <c r="B1478" s="1">
        <f>DATE(E1478, LOOKUP(D1478, {"ene","feb","mar","abr","may","jun","jul","ago","sep","oct","nov","dic"}, {1,2,3,4,5,6,7,8,9,10,11,12}), C1478)</f>
        <v>45663</v>
      </c>
      <c r="C1478">
        <v>6</v>
      </c>
      <c r="D1478" t="s">
        <v>14</v>
      </c>
      <c r="E1478">
        <v>2025</v>
      </c>
      <c r="F1478" t="s">
        <v>25</v>
      </c>
      <c r="G1478" t="s">
        <v>26</v>
      </c>
      <c r="H1478" t="s">
        <v>23</v>
      </c>
      <c r="I1478">
        <v>0</v>
      </c>
      <c r="J1478">
        <v>11</v>
      </c>
      <c r="K1478">
        <v>-11</v>
      </c>
      <c r="L1478">
        <v>0</v>
      </c>
      <c r="M1478">
        <v>4400</v>
      </c>
      <c r="N1478">
        <v>-4400</v>
      </c>
      <c r="O1478">
        <v>400</v>
      </c>
    </row>
    <row r="1479" spans="1:15" x14ac:dyDescent="0.3">
      <c r="A1479">
        <v>1478</v>
      </c>
      <c r="B1479" s="1">
        <f>DATE(E1479, LOOKUP(D1479, {"ene","feb","mar","abr","may","jun","jul","ago","sep","oct","nov","dic"}, {1,2,3,4,5,6,7,8,9,10,11,12}), C1479)</f>
        <v>45663</v>
      </c>
      <c r="C1479">
        <v>6</v>
      </c>
      <c r="D1479" t="s">
        <v>14</v>
      </c>
      <c r="E1479">
        <v>2025</v>
      </c>
      <c r="F1479" t="s">
        <v>15</v>
      </c>
      <c r="G1479" t="s">
        <v>24</v>
      </c>
      <c r="H1479" t="s">
        <v>20</v>
      </c>
      <c r="I1479">
        <v>4</v>
      </c>
      <c r="J1479">
        <v>0</v>
      </c>
      <c r="K1479">
        <v>4</v>
      </c>
      <c r="L1479">
        <v>8000</v>
      </c>
      <c r="M1479">
        <v>0</v>
      </c>
      <c r="N1479">
        <v>8000</v>
      </c>
      <c r="O1479">
        <v>2000</v>
      </c>
    </row>
    <row r="1480" spans="1:15" x14ac:dyDescent="0.3">
      <c r="A1480">
        <v>1479</v>
      </c>
      <c r="B1480" s="1">
        <f>DATE(E1480, LOOKUP(D1480, {"ene","feb","mar","abr","may","jun","jul","ago","sep","oct","nov","dic"}, {1,2,3,4,5,6,7,8,9,10,11,12}), C1480)</f>
        <v>45663</v>
      </c>
      <c r="C1480">
        <v>6</v>
      </c>
      <c r="D1480" t="s">
        <v>14</v>
      </c>
      <c r="E1480">
        <v>2025</v>
      </c>
      <c r="F1480" t="s">
        <v>15</v>
      </c>
      <c r="G1480" t="s">
        <v>24</v>
      </c>
      <c r="H1480" t="s">
        <v>22</v>
      </c>
      <c r="I1480">
        <v>19</v>
      </c>
      <c r="J1480">
        <v>0</v>
      </c>
      <c r="K1480">
        <v>19</v>
      </c>
      <c r="L1480">
        <v>9120</v>
      </c>
      <c r="M1480">
        <v>0</v>
      </c>
      <c r="N1480">
        <v>9120</v>
      </c>
      <c r="O1480">
        <v>480</v>
      </c>
    </row>
    <row r="1481" spans="1:15" x14ac:dyDescent="0.3">
      <c r="A1481">
        <v>1480</v>
      </c>
      <c r="B1481" s="1">
        <f>DATE(E1481, LOOKUP(D1481, {"ene","feb","mar","abr","may","jun","jul","ago","sep","oct","nov","dic"}, {1,2,3,4,5,6,7,8,9,10,11,12}), C1481)</f>
        <v>45663</v>
      </c>
      <c r="C1481">
        <v>6</v>
      </c>
      <c r="D1481" t="s">
        <v>14</v>
      </c>
      <c r="E1481">
        <v>2025</v>
      </c>
      <c r="F1481" t="s">
        <v>15</v>
      </c>
      <c r="G1481" t="s">
        <v>24</v>
      </c>
      <c r="H1481" t="s">
        <v>17</v>
      </c>
      <c r="I1481">
        <v>3</v>
      </c>
      <c r="J1481">
        <v>0</v>
      </c>
      <c r="K1481">
        <v>3</v>
      </c>
      <c r="L1481">
        <v>1950</v>
      </c>
      <c r="M1481">
        <v>0</v>
      </c>
      <c r="N1481">
        <v>1950</v>
      </c>
      <c r="O1481">
        <v>650</v>
      </c>
    </row>
    <row r="1482" spans="1:15" x14ac:dyDescent="0.3">
      <c r="A1482">
        <v>1481</v>
      </c>
      <c r="B1482" s="1">
        <f>DATE(E1482, LOOKUP(D1482, {"ene","feb","mar","abr","may","jun","jul","ago","sep","oct","nov","dic"}, {1,2,3,4,5,6,7,8,9,10,11,12}), C1482)</f>
        <v>45663</v>
      </c>
      <c r="C1482">
        <v>6</v>
      </c>
      <c r="D1482" t="s">
        <v>14</v>
      </c>
      <c r="E1482">
        <v>2025</v>
      </c>
      <c r="F1482" t="s">
        <v>25</v>
      </c>
      <c r="G1482" t="s">
        <v>26</v>
      </c>
      <c r="H1482" t="s">
        <v>19</v>
      </c>
      <c r="I1482">
        <v>0</v>
      </c>
      <c r="J1482">
        <v>17</v>
      </c>
      <c r="K1482">
        <v>-17</v>
      </c>
      <c r="L1482">
        <v>0</v>
      </c>
      <c r="M1482">
        <v>25500</v>
      </c>
      <c r="N1482">
        <v>-25500</v>
      </c>
      <c r="O1482">
        <v>1500</v>
      </c>
    </row>
    <row r="1483" spans="1:15" x14ac:dyDescent="0.3">
      <c r="A1483">
        <v>1482</v>
      </c>
      <c r="B1483" s="1">
        <f>DATE(E1483, LOOKUP(D1483, {"ene","feb","mar","abr","may","jun","jul","ago","sep","oct","nov","dic"}, {1,2,3,4,5,6,7,8,9,10,11,12}), C1483)</f>
        <v>45663</v>
      </c>
      <c r="C1483">
        <v>6</v>
      </c>
      <c r="D1483" t="s">
        <v>14</v>
      </c>
      <c r="E1483">
        <v>2025</v>
      </c>
      <c r="F1483" t="s">
        <v>15</v>
      </c>
      <c r="G1483" t="s">
        <v>24</v>
      </c>
      <c r="H1483" t="s">
        <v>21</v>
      </c>
      <c r="I1483">
        <v>9</v>
      </c>
      <c r="J1483">
        <v>0</v>
      </c>
      <c r="K1483">
        <v>9</v>
      </c>
      <c r="L1483">
        <v>450</v>
      </c>
      <c r="M1483">
        <v>0</v>
      </c>
      <c r="N1483">
        <v>450</v>
      </c>
      <c r="O1483">
        <v>50</v>
      </c>
    </row>
    <row r="1484" spans="1:15" x14ac:dyDescent="0.3">
      <c r="A1484">
        <v>1483</v>
      </c>
      <c r="B1484" s="1">
        <f>DATE(E1484, LOOKUP(D1484, {"ene","feb","mar","abr","may","jun","jul","ago","sep","oct","nov","dic"}, {1,2,3,4,5,6,7,8,9,10,11,12}), C1484)</f>
        <v>45663</v>
      </c>
      <c r="C1484">
        <v>6</v>
      </c>
      <c r="D1484" t="s">
        <v>14</v>
      </c>
      <c r="E1484">
        <v>2025</v>
      </c>
      <c r="F1484" t="s">
        <v>15</v>
      </c>
      <c r="G1484" t="s">
        <v>24</v>
      </c>
      <c r="H1484" t="s">
        <v>18</v>
      </c>
      <c r="I1484">
        <v>21</v>
      </c>
      <c r="J1484">
        <v>0</v>
      </c>
      <c r="K1484">
        <v>21</v>
      </c>
      <c r="L1484">
        <v>25200</v>
      </c>
      <c r="M1484">
        <v>0</v>
      </c>
      <c r="N1484">
        <v>25200</v>
      </c>
      <c r="O1484">
        <v>1200</v>
      </c>
    </row>
    <row r="1485" spans="1:15" x14ac:dyDescent="0.3">
      <c r="A1485">
        <v>1484</v>
      </c>
      <c r="B1485" s="1">
        <f>DATE(E1485, LOOKUP(D1485, {"ene","feb","mar","abr","may","jun","jul","ago","sep","oct","nov","dic"}, {1,2,3,4,5,6,7,8,9,10,11,12}), C1485)</f>
        <v>45663</v>
      </c>
      <c r="C1485">
        <v>6</v>
      </c>
      <c r="D1485" t="s">
        <v>14</v>
      </c>
      <c r="E1485">
        <v>2025</v>
      </c>
      <c r="F1485" t="s">
        <v>25</v>
      </c>
      <c r="G1485" t="s">
        <v>26</v>
      </c>
      <c r="H1485" t="s">
        <v>23</v>
      </c>
      <c r="I1485">
        <v>0</v>
      </c>
      <c r="J1485">
        <v>13</v>
      </c>
      <c r="K1485">
        <v>-13</v>
      </c>
      <c r="L1485">
        <v>0</v>
      </c>
      <c r="M1485">
        <v>5200</v>
      </c>
      <c r="N1485">
        <v>-5200</v>
      </c>
      <c r="O1485">
        <v>400</v>
      </c>
    </row>
    <row r="1486" spans="1:15" x14ac:dyDescent="0.3">
      <c r="A1486">
        <v>1485</v>
      </c>
      <c r="B1486" s="1">
        <f>DATE(E1486, LOOKUP(D1486, {"ene","feb","mar","abr","may","jun","jul","ago","sep","oct","nov","dic"}, {1,2,3,4,5,6,7,8,9,10,11,12}), C1486)</f>
        <v>45663</v>
      </c>
      <c r="C1486">
        <v>6</v>
      </c>
      <c r="D1486" t="s">
        <v>14</v>
      </c>
      <c r="E1486">
        <v>2025</v>
      </c>
      <c r="F1486" t="s">
        <v>25</v>
      </c>
      <c r="G1486" t="s">
        <v>26</v>
      </c>
      <c r="H1486" t="s">
        <v>20</v>
      </c>
      <c r="I1486">
        <v>0</v>
      </c>
      <c r="J1486">
        <v>14</v>
      </c>
      <c r="K1486">
        <v>-14</v>
      </c>
      <c r="L1486">
        <v>0</v>
      </c>
      <c r="M1486">
        <v>32200</v>
      </c>
      <c r="N1486">
        <v>-32200</v>
      </c>
      <c r="O1486">
        <v>2300</v>
      </c>
    </row>
    <row r="1487" spans="1:15" x14ac:dyDescent="0.3">
      <c r="A1487">
        <v>1486</v>
      </c>
      <c r="B1487" s="1">
        <f>DATE(E1487, LOOKUP(D1487, {"ene","feb","mar","abr","may","jun","jul","ago","sep","oct","nov","dic"}, {1,2,3,4,5,6,7,8,9,10,11,12}), C1487)</f>
        <v>45663</v>
      </c>
      <c r="C1487">
        <v>6</v>
      </c>
      <c r="D1487" t="s">
        <v>14</v>
      </c>
      <c r="E1487">
        <v>2025</v>
      </c>
      <c r="F1487" t="s">
        <v>15</v>
      </c>
      <c r="G1487" t="s">
        <v>24</v>
      </c>
      <c r="H1487" t="s">
        <v>22</v>
      </c>
      <c r="I1487">
        <v>3</v>
      </c>
      <c r="J1487">
        <v>0</v>
      </c>
      <c r="K1487">
        <v>3</v>
      </c>
      <c r="L1487">
        <v>1440</v>
      </c>
      <c r="M1487">
        <v>0</v>
      </c>
      <c r="N1487">
        <v>1440</v>
      </c>
      <c r="O1487">
        <v>480</v>
      </c>
    </row>
    <row r="1488" spans="1:15" x14ac:dyDescent="0.3">
      <c r="A1488">
        <v>1487</v>
      </c>
      <c r="B1488" s="1">
        <f>DATE(E1488, LOOKUP(D1488, {"ene","feb","mar","abr","may","jun","jul","ago","sep","oct","nov","dic"}, {1,2,3,4,5,6,7,8,9,10,11,12}), C1488)</f>
        <v>45663</v>
      </c>
      <c r="C1488">
        <v>6</v>
      </c>
      <c r="D1488" t="s">
        <v>14</v>
      </c>
      <c r="E1488">
        <v>2025</v>
      </c>
      <c r="F1488" t="s">
        <v>25</v>
      </c>
      <c r="G1488" t="s">
        <v>26</v>
      </c>
      <c r="H1488" t="s">
        <v>17</v>
      </c>
      <c r="I1488">
        <v>0</v>
      </c>
      <c r="J1488">
        <v>3</v>
      </c>
      <c r="K1488">
        <v>-3</v>
      </c>
      <c r="L1488">
        <v>0</v>
      </c>
      <c r="M1488">
        <v>2250</v>
      </c>
      <c r="N1488">
        <v>-2250</v>
      </c>
      <c r="O1488">
        <v>750</v>
      </c>
    </row>
    <row r="1489" spans="1:15" x14ac:dyDescent="0.3">
      <c r="A1489">
        <v>1488</v>
      </c>
      <c r="B1489" s="1">
        <f>DATE(E1489, LOOKUP(D1489, {"ene","feb","mar","abr","may","jun","jul","ago","sep","oct","nov","dic"}, {1,2,3,4,5,6,7,8,9,10,11,12}), C1489)</f>
        <v>45663</v>
      </c>
      <c r="C1489">
        <v>6</v>
      </c>
      <c r="D1489" t="s">
        <v>14</v>
      </c>
      <c r="E1489">
        <v>2025</v>
      </c>
      <c r="F1489" t="s">
        <v>25</v>
      </c>
      <c r="G1489" t="s">
        <v>26</v>
      </c>
      <c r="H1489" t="s">
        <v>19</v>
      </c>
      <c r="I1489">
        <v>0</v>
      </c>
      <c r="J1489">
        <v>16</v>
      </c>
      <c r="K1489">
        <v>-16</v>
      </c>
      <c r="L1489">
        <v>0</v>
      </c>
      <c r="M1489">
        <v>24000</v>
      </c>
      <c r="N1489">
        <v>-24000</v>
      </c>
      <c r="O1489">
        <v>1500</v>
      </c>
    </row>
    <row r="1490" spans="1:15" x14ac:dyDescent="0.3">
      <c r="A1490">
        <v>1489</v>
      </c>
      <c r="B1490" s="1">
        <f>DATE(E1490, LOOKUP(D1490, {"ene","feb","mar","abr","may","jun","jul","ago","sep","oct","nov","dic"}, {1,2,3,4,5,6,7,8,9,10,11,12}), C1490)</f>
        <v>45663</v>
      </c>
      <c r="C1490">
        <v>6</v>
      </c>
      <c r="D1490" t="s">
        <v>14</v>
      </c>
      <c r="E1490">
        <v>2025</v>
      </c>
      <c r="F1490" t="s">
        <v>15</v>
      </c>
      <c r="G1490" t="s">
        <v>24</v>
      </c>
      <c r="H1490" t="s">
        <v>21</v>
      </c>
      <c r="I1490">
        <v>6</v>
      </c>
      <c r="J1490">
        <v>0</v>
      </c>
      <c r="K1490">
        <v>6</v>
      </c>
      <c r="L1490">
        <v>300</v>
      </c>
      <c r="M1490">
        <v>0</v>
      </c>
      <c r="N1490">
        <v>300</v>
      </c>
      <c r="O1490">
        <v>50</v>
      </c>
    </row>
    <row r="1491" spans="1:15" x14ac:dyDescent="0.3">
      <c r="A1491">
        <v>1490</v>
      </c>
      <c r="B1491" s="1">
        <f>DATE(E1491, LOOKUP(D1491, {"ene","feb","mar","abr","may","jun","jul","ago","sep","oct","nov","dic"}, {1,2,3,4,5,6,7,8,9,10,11,12}), C1491)</f>
        <v>45663</v>
      </c>
      <c r="C1491">
        <v>6</v>
      </c>
      <c r="D1491" t="s">
        <v>14</v>
      </c>
      <c r="E1491">
        <v>2025</v>
      </c>
      <c r="F1491" t="s">
        <v>15</v>
      </c>
      <c r="G1491" t="s">
        <v>24</v>
      </c>
      <c r="H1491" t="s">
        <v>18</v>
      </c>
      <c r="I1491">
        <v>3</v>
      </c>
      <c r="J1491">
        <v>0</v>
      </c>
      <c r="K1491">
        <v>3</v>
      </c>
      <c r="L1491">
        <v>3600</v>
      </c>
      <c r="M1491">
        <v>0</v>
      </c>
      <c r="N1491">
        <v>3600</v>
      </c>
      <c r="O1491">
        <v>1200</v>
      </c>
    </row>
    <row r="1492" spans="1:15" x14ac:dyDescent="0.3">
      <c r="A1492">
        <v>1491</v>
      </c>
      <c r="B1492" s="1">
        <f>DATE(E1492, LOOKUP(D1492, {"ene","feb","mar","abr","may","jun","jul","ago","sep","oct","nov","dic"}, {1,2,3,4,5,6,7,8,9,10,11,12}), C1492)</f>
        <v>45663</v>
      </c>
      <c r="C1492">
        <v>6</v>
      </c>
      <c r="D1492" t="s">
        <v>14</v>
      </c>
      <c r="E1492">
        <v>2025</v>
      </c>
      <c r="F1492" t="s">
        <v>15</v>
      </c>
      <c r="G1492" t="s">
        <v>24</v>
      </c>
      <c r="H1492" t="s">
        <v>23</v>
      </c>
      <c r="I1492">
        <v>6</v>
      </c>
      <c r="J1492">
        <v>0</v>
      </c>
      <c r="K1492">
        <v>6</v>
      </c>
      <c r="L1492">
        <v>1800</v>
      </c>
      <c r="M1492">
        <v>0</v>
      </c>
      <c r="N1492">
        <v>1800</v>
      </c>
      <c r="O1492">
        <v>300</v>
      </c>
    </row>
    <row r="1493" spans="1:15" x14ac:dyDescent="0.3">
      <c r="A1493">
        <v>1492</v>
      </c>
      <c r="B1493" s="1">
        <f>DATE(E1493, LOOKUP(D1493, {"ene","feb","mar","abr","may","jun","jul","ago","sep","oct","nov","dic"}, {1,2,3,4,5,6,7,8,9,10,11,12}), C1493)</f>
        <v>45663</v>
      </c>
      <c r="C1493">
        <v>6</v>
      </c>
      <c r="D1493" t="s">
        <v>14</v>
      </c>
      <c r="E1493">
        <v>2025</v>
      </c>
      <c r="F1493" t="s">
        <v>25</v>
      </c>
      <c r="G1493" t="s">
        <v>26</v>
      </c>
      <c r="H1493" t="s">
        <v>20</v>
      </c>
      <c r="I1493">
        <v>0</v>
      </c>
      <c r="J1493">
        <v>12</v>
      </c>
      <c r="K1493">
        <v>-12</v>
      </c>
      <c r="L1493">
        <v>0</v>
      </c>
      <c r="M1493">
        <v>27600</v>
      </c>
      <c r="N1493">
        <v>-27600</v>
      </c>
      <c r="O1493">
        <v>2300</v>
      </c>
    </row>
    <row r="1494" spans="1:15" x14ac:dyDescent="0.3">
      <c r="A1494">
        <v>1493</v>
      </c>
      <c r="B1494" s="1">
        <f>DATE(E1494, LOOKUP(D1494, {"ene","feb","mar","abr","may","jun","jul","ago","sep","oct","nov","dic"}, {1,2,3,4,5,6,7,8,9,10,11,12}), C1494)</f>
        <v>45663</v>
      </c>
      <c r="C1494">
        <v>6</v>
      </c>
      <c r="D1494" t="s">
        <v>14</v>
      </c>
      <c r="E1494">
        <v>2025</v>
      </c>
      <c r="F1494" t="s">
        <v>15</v>
      </c>
      <c r="G1494" t="s">
        <v>24</v>
      </c>
      <c r="H1494" t="s">
        <v>22</v>
      </c>
      <c r="I1494">
        <v>5</v>
      </c>
      <c r="J1494">
        <v>0</v>
      </c>
      <c r="K1494">
        <v>5</v>
      </c>
      <c r="L1494">
        <v>2400</v>
      </c>
      <c r="M1494">
        <v>0</v>
      </c>
      <c r="N1494">
        <v>2400</v>
      </c>
      <c r="O1494">
        <v>480</v>
      </c>
    </row>
    <row r="1495" spans="1:15" x14ac:dyDescent="0.3">
      <c r="A1495">
        <v>1494</v>
      </c>
      <c r="B1495" s="1">
        <f>DATE(E1495, LOOKUP(D1495, {"ene","feb","mar","abr","may","jun","jul","ago","sep","oct","nov","dic"}, {1,2,3,4,5,6,7,8,9,10,11,12}), C1495)</f>
        <v>45663</v>
      </c>
      <c r="C1495">
        <v>6</v>
      </c>
      <c r="D1495" t="s">
        <v>14</v>
      </c>
      <c r="E1495">
        <v>2025</v>
      </c>
      <c r="F1495" t="s">
        <v>15</v>
      </c>
      <c r="G1495" t="s">
        <v>24</v>
      </c>
      <c r="H1495" t="s">
        <v>17</v>
      </c>
      <c r="I1495">
        <v>3</v>
      </c>
      <c r="J1495">
        <v>0</v>
      </c>
      <c r="K1495">
        <v>3</v>
      </c>
      <c r="L1495">
        <v>1950</v>
      </c>
      <c r="M1495">
        <v>0</v>
      </c>
      <c r="N1495">
        <v>1950</v>
      </c>
      <c r="O1495">
        <v>650</v>
      </c>
    </row>
    <row r="1496" spans="1:15" x14ac:dyDescent="0.3">
      <c r="A1496">
        <v>1495</v>
      </c>
      <c r="B1496" s="1">
        <f>DATE(E1496, LOOKUP(D1496, {"ene","feb","mar","abr","may","jun","jul","ago","sep","oct","nov","dic"}, {1,2,3,4,5,6,7,8,9,10,11,12}), C1496)</f>
        <v>45663</v>
      </c>
      <c r="C1496">
        <v>6</v>
      </c>
      <c r="D1496" t="s">
        <v>14</v>
      </c>
      <c r="E1496">
        <v>2025</v>
      </c>
      <c r="F1496" t="s">
        <v>25</v>
      </c>
      <c r="G1496" t="s">
        <v>26</v>
      </c>
      <c r="H1496" t="s">
        <v>19</v>
      </c>
      <c r="I1496">
        <v>0</v>
      </c>
      <c r="J1496">
        <v>2</v>
      </c>
      <c r="K1496">
        <v>-2</v>
      </c>
      <c r="L1496">
        <v>0</v>
      </c>
      <c r="M1496">
        <v>3000</v>
      </c>
      <c r="N1496">
        <v>-3000</v>
      </c>
      <c r="O1496">
        <v>1500</v>
      </c>
    </row>
    <row r="1497" spans="1:15" x14ac:dyDescent="0.3">
      <c r="A1497">
        <v>1496</v>
      </c>
      <c r="B1497" s="1">
        <f>DATE(E1497, LOOKUP(D1497, {"ene","feb","mar","abr","may","jun","jul","ago","sep","oct","nov","dic"}, {1,2,3,4,5,6,7,8,9,10,11,12}), C1497)</f>
        <v>45663</v>
      </c>
      <c r="C1497">
        <v>6</v>
      </c>
      <c r="D1497" t="s">
        <v>14</v>
      </c>
      <c r="E1497">
        <v>2025</v>
      </c>
      <c r="F1497" t="s">
        <v>25</v>
      </c>
      <c r="G1497" t="s">
        <v>26</v>
      </c>
      <c r="H1497" t="s">
        <v>21</v>
      </c>
      <c r="I1497">
        <v>0</v>
      </c>
      <c r="J1497">
        <v>17</v>
      </c>
      <c r="K1497">
        <v>-17</v>
      </c>
      <c r="L1497">
        <v>0</v>
      </c>
      <c r="M1497">
        <v>1190</v>
      </c>
      <c r="N1497">
        <v>-1190</v>
      </c>
      <c r="O1497">
        <v>70</v>
      </c>
    </row>
    <row r="1498" spans="1:15" x14ac:dyDescent="0.3">
      <c r="A1498">
        <v>1497</v>
      </c>
      <c r="B1498" s="1">
        <f>DATE(E1498, LOOKUP(D1498, {"ene","feb","mar","abr","may","jun","jul","ago","sep","oct","nov","dic"}, {1,2,3,4,5,6,7,8,9,10,11,12}), C1498)</f>
        <v>45663</v>
      </c>
      <c r="C1498">
        <v>6</v>
      </c>
      <c r="D1498" t="s">
        <v>14</v>
      </c>
      <c r="E1498">
        <v>2025</v>
      </c>
      <c r="F1498" t="s">
        <v>25</v>
      </c>
      <c r="G1498" t="s">
        <v>26</v>
      </c>
      <c r="H1498" t="s">
        <v>18</v>
      </c>
      <c r="I1498">
        <v>0</v>
      </c>
      <c r="J1498">
        <v>18</v>
      </c>
      <c r="K1498">
        <v>-18</v>
      </c>
      <c r="L1498">
        <v>0</v>
      </c>
      <c r="M1498">
        <v>27000</v>
      </c>
      <c r="N1498">
        <v>-27000</v>
      </c>
      <c r="O1498">
        <v>1500</v>
      </c>
    </row>
    <row r="1499" spans="1:15" x14ac:dyDescent="0.3">
      <c r="A1499">
        <v>1498</v>
      </c>
      <c r="B1499" s="1">
        <f>DATE(E1499, LOOKUP(D1499, {"ene","feb","mar","abr","may","jun","jul","ago","sep","oct","nov","dic"}, {1,2,3,4,5,6,7,8,9,10,11,12}), C1499)</f>
        <v>45663</v>
      </c>
      <c r="C1499">
        <v>6</v>
      </c>
      <c r="D1499" t="s">
        <v>14</v>
      </c>
      <c r="E1499">
        <v>2025</v>
      </c>
      <c r="F1499" t="s">
        <v>15</v>
      </c>
      <c r="G1499" t="s">
        <v>24</v>
      </c>
      <c r="H1499" t="s">
        <v>23</v>
      </c>
      <c r="I1499">
        <v>3</v>
      </c>
      <c r="J1499">
        <v>0</v>
      </c>
      <c r="K1499">
        <v>3</v>
      </c>
      <c r="L1499">
        <v>900</v>
      </c>
      <c r="M1499">
        <v>0</v>
      </c>
      <c r="N1499">
        <v>900</v>
      </c>
      <c r="O1499">
        <v>300</v>
      </c>
    </row>
    <row r="1500" spans="1:15" x14ac:dyDescent="0.3">
      <c r="A1500">
        <v>1499</v>
      </c>
      <c r="B1500" s="1">
        <f>DATE(E1500, LOOKUP(D1500, {"ene","feb","mar","abr","may","jun","jul","ago","sep","oct","nov","dic"}, {1,2,3,4,5,6,7,8,9,10,11,12}), C1500)</f>
        <v>45663</v>
      </c>
      <c r="C1500">
        <v>6</v>
      </c>
      <c r="D1500" t="s">
        <v>14</v>
      </c>
      <c r="E1500">
        <v>2025</v>
      </c>
      <c r="F1500" t="s">
        <v>15</v>
      </c>
      <c r="G1500" t="s">
        <v>24</v>
      </c>
      <c r="H1500" t="s">
        <v>20</v>
      </c>
      <c r="I1500">
        <v>16</v>
      </c>
      <c r="J1500">
        <v>0</v>
      </c>
      <c r="K1500">
        <v>16</v>
      </c>
      <c r="L1500">
        <v>32000</v>
      </c>
      <c r="M1500">
        <v>0</v>
      </c>
      <c r="N1500">
        <v>32000</v>
      </c>
      <c r="O1500">
        <v>2000</v>
      </c>
    </row>
    <row r="1501" spans="1:15" x14ac:dyDescent="0.3">
      <c r="A1501">
        <v>1500</v>
      </c>
      <c r="B1501" s="1">
        <f>DATE(E1501, LOOKUP(D1501, {"ene","feb","mar","abr","may","jun","jul","ago","sep","oct","nov","dic"}, {1,2,3,4,5,6,7,8,9,10,11,12}), C1501)</f>
        <v>45663</v>
      </c>
      <c r="C1501">
        <v>6</v>
      </c>
      <c r="D1501" t="s">
        <v>14</v>
      </c>
      <c r="E1501">
        <v>2025</v>
      </c>
      <c r="F1501" t="s">
        <v>25</v>
      </c>
      <c r="G1501" t="s">
        <v>26</v>
      </c>
      <c r="H1501" t="s">
        <v>22</v>
      </c>
      <c r="I1501">
        <v>0</v>
      </c>
      <c r="J1501">
        <v>1</v>
      </c>
      <c r="K1501">
        <v>-1</v>
      </c>
      <c r="L1501">
        <v>0</v>
      </c>
      <c r="M1501">
        <v>450</v>
      </c>
      <c r="N1501">
        <v>-450</v>
      </c>
      <c r="O1501">
        <v>450</v>
      </c>
    </row>
    <row r="1502" spans="1:15" x14ac:dyDescent="0.3">
      <c r="A1502">
        <v>1501</v>
      </c>
      <c r="B1502" s="1">
        <f>DATE(E1502, LOOKUP(D1502, {"ene","feb","mar","abr","may","jun","jul","ago","sep","oct","nov","dic"}, {1,2,3,4,5,6,7,8,9,10,11,12}), C1502)</f>
        <v>45663</v>
      </c>
      <c r="C1502">
        <v>6</v>
      </c>
      <c r="D1502" t="s">
        <v>14</v>
      </c>
      <c r="E1502">
        <v>2025</v>
      </c>
      <c r="F1502" t="s">
        <v>15</v>
      </c>
      <c r="G1502" t="s">
        <v>24</v>
      </c>
      <c r="H1502" t="s">
        <v>17</v>
      </c>
      <c r="I1502">
        <v>13</v>
      </c>
      <c r="J1502">
        <v>0</v>
      </c>
      <c r="K1502">
        <v>13</v>
      </c>
      <c r="L1502">
        <v>8450</v>
      </c>
      <c r="M1502">
        <v>0</v>
      </c>
      <c r="N1502">
        <v>8450</v>
      </c>
      <c r="O1502">
        <v>650</v>
      </c>
    </row>
    <row r="1503" spans="1:15" x14ac:dyDescent="0.3">
      <c r="A1503">
        <v>1502</v>
      </c>
      <c r="B1503" s="1">
        <f>DATE(E1503, LOOKUP(D1503, {"ene","feb","mar","abr","may","jun","jul","ago","sep","oct","nov","dic"}, {1,2,3,4,5,6,7,8,9,10,11,12}), C1503)</f>
        <v>45663</v>
      </c>
      <c r="C1503">
        <v>6</v>
      </c>
      <c r="D1503" t="s">
        <v>14</v>
      </c>
      <c r="E1503">
        <v>2025</v>
      </c>
      <c r="F1503" t="s">
        <v>15</v>
      </c>
      <c r="G1503" t="s">
        <v>24</v>
      </c>
      <c r="H1503" t="s">
        <v>19</v>
      </c>
      <c r="I1503">
        <v>11</v>
      </c>
      <c r="J1503">
        <v>0</v>
      </c>
      <c r="K1503">
        <v>11</v>
      </c>
      <c r="L1503">
        <v>13200</v>
      </c>
      <c r="M1503">
        <v>0</v>
      </c>
      <c r="N1503">
        <v>13200</v>
      </c>
      <c r="O1503">
        <v>1200</v>
      </c>
    </row>
    <row r="1504" spans="1:15" x14ac:dyDescent="0.3">
      <c r="A1504">
        <v>1503</v>
      </c>
      <c r="B1504" s="1">
        <f>DATE(E1504, LOOKUP(D1504, {"ene","feb","mar","abr","may","jun","jul","ago","sep","oct","nov","dic"}, {1,2,3,4,5,6,7,8,9,10,11,12}), C1504)</f>
        <v>45663</v>
      </c>
      <c r="C1504">
        <v>6</v>
      </c>
      <c r="D1504" t="s">
        <v>14</v>
      </c>
      <c r="E1504">
        <v>2025</v>
      </c>
      <c r="F1504" t="s">
        <v>15</v>
      </c>
      <c r="G1504" t="s">
        <v>24</v>
      </c>
      <c r="H1504" t="s">
        <v>21</v>
      </c>
      <c r="I1504">
        <v>14</v>
      </c>
      <c r="J1504">
        <v>0</v>
      </c>
      <c r="K1504">
        <v>14</v>
      </c>
      <c r="L1504">
        <v>700</v>
      </c>
      <c r="M1504">
        <v>0</v>
      </c>
      <c r="N1504">
        <v>700</v>
      </c>
      <c r="O1504">
        <v>50</v>
      </c>
    </row>
    <row r="1505" spans="1:15" x14ac:dyDescent="0.3">
      <c r="A1505">
        <v>1504</v>
      </c>
      <c r="B1505" s="1">
        <f>DATE(E1505, LOOKUP(D1505, {"ene","feb","mar","abr","may","jun","jul","ago","sep","oct","nov","dic"}, {1,2,3,4,5,6,7,8,9,10,11,12}), C1505)</f>
        <v>45663</v>
      </c>
      <c r="C1505">
        <v>6</v>
      </c>
      <c r="D1505" t="s">
        <v>14</v>
      </c>
      <c r="E1505">
        <v>2025</v>
      </c>
      <c r="F1505" t="s">
        <v>15</v>
      </c>
      <c r="G1505" t="s">
        <v>24</v>
      </c>
      <c r="H1505" t="s">
        <v>18</v>
      </c>
      <c r="I1505">
        <v>3</v>
      </c>
      <c r="J1505">
        <v>0</v>
      </c>
      <c r="K1505">
        <v>3</v>
      </c>
      <c r="L1505">
        <v>3600</v>
      </c>
      <c r="M1505">
        <v>0</v>
      </c>
      <c r="N1505">
        <v>3600</v>
      </c>
      <c r="O1505">
        <v>1200</v>
      </c>
    </row>
    <row r="1506" spans="1:15" x14ac:dyDescent="0.3">
      <c r="A1506">
        <v>1505</v>
      </c>
      <c r="B1506" s="1">
        <f>DATE(E1506, LOOKUP(D1506, {"ene","feb","mar","abr","may","jun","jul","ago","sep","oct","nov","dic"}, {1,2,3,4,5,6,7,8,9,10,11,12}), C1506)</f>
        <v>45663</v>
      </c>
      <c r="C1506">
        <v>6</v>
      </c>
      <c r="D1506" t="s">
        <v>14</v>
      </c>
      <c r="E1506">
        <v>2025</v>
      </c>
      <c r="F1506" t="s">
        <v>15</v>
      </c>
      <c r="G1506" t="s">
        <v>24</v>
      </c>
      <c r="H1506" t="s">
        <v>23</v>
      </c>
      <c r="I1506">
        <v>18</v>
      </c>
      <c r="J1506">
        <v>0</v>
      </c>
      <c r="K1506">
        <v>18</v>
      </c>
      <c r="L1506">
        <v>5400</v>
      </c>
      <c r="M1506">
        <v>0</v>
      </c>
      <c r="N1506">
        <v>5400</v>
      </c>
      <c r="O1506">
        <v>300</v>
      </c>
    </row>
    <row r="1507" spans="1:15" x14ac:dyDescent="0.3">
      <c r="A1507">
        <v>1506</v>
      </c>
      <c r="B1507" s="1">
        <f>DATE(E1507, LOOKUP(D1507, {"ene","feb","mar","abr","may","jun","jul","ago","sep","oct","nov","dic"}, {1,2,3,4,5,6,7,8,9,10,11,12}), C1507)</f>
        <v>45663</v>
      </c>
      <c r="C1507">
        <v>6</v>
      </c>
      <c r="D1507" t="s">
        <v>14</v>
      </c>
      <c r="E1507">
        <v>2025</v>
      </c>
      <c r="F1507" t="s">
        <v>15</v>
      </c>
      <c r="G1507" t="s">
        <v>24</v>
      </c>
      <c r="H1507" t="s">
        <v>20</v>
      </c>
      <c r="I1507">
        <v>4</v>
      </c>
      <c r="J1507">
        <v>0</v>
      </c>
      <c r="K1507">
        <v>4</v>
      </c>
      <c r="L1507">
        <v>8000</v>
      </c>
      <c r="M1507">
        <v>0</v>
      </c>
      <c r="N1507">
        <v>8000</v>
      </c>
      <c r="O1507">
        <v>2000</v>
      </c>
    </row>
    <row r="1508" spans="1:15" x14ac:dyDescent="0.3">
      <c r="A1508">
        <v>1507</v>
      </c>
      <c r="B1508" s="1">
        <f>DATE(E1508, LOOKUP(D1508, {"ene","feb","mar","abr","may","jun","jul","ago","sep","oct","nov","dic"}, {1,2,3,4,5,6,7,8,9,10,11,12}), C1508)</f>
        <v>45663</v>
      </c>
      <c r="C1508">
        <v>6</v>
      </c>
      <c r="D1508" t="s">
        <v>14</v>
      </c>
      <c r="E1508">
        <v>2025</v>
      </c>
      <c r="F1508" t="s">
        <v>15</v>
      </c>
      <c r="G1508" t="s">
        <v>24</v>
      </c>
      <c r="H1508" t="s">
        <v>22</v>
      </c>
      <c r="I1508">
        <v>17</v>
      </c>
      <c r="J1508">
        <v>0</v>
      </c>
      <c r="K1508">
        <v>17</v>
      </c>
      <c r="L1508">
        <v>8160</v>
      </c>
      <c r="M1508">
        <v>0</v>
      </c>
      <c r="N1508">
        <v>8160</v>
      </c>
      <c r="O1508">
        <v>480</v>
      </c>
    </row>
    <row r="1509" spans="1:15" x14ac:dyDescent="0.3">
      <c r="A1509">
        <v>1508</v>
      </c>
      <c r="B1509" s="1">
        <f>DATE(E1509, LOOKUP(D1509, {"ene","feb","mar","abr","may","jun","jul","ago","sep","oct","nov","dic"}, {1,2,3,4,5,6,7,8,9,10,11,12}), C1509)</f>
        <v>45663</v>
      </c>
      <c r="C1509">
        <v>6</v>
      </c>
      <c r="D1509" t="s">
        <v>14</v>
      </c>
      <c r="E1509">
        <v>2025</v>
      </c>
      <c r="F1509" t="s">
        <v>25</v>
      </c>
      <c r="G1509" t="s">
        <v>26</v>
      </c>
      <c r="H1509" t="s">
        <v>17</v>
      </c>
      <c r="I1509">
        <v>0</v>
      </c>
      <c r="J1509">
        <v>17</v>
      </c>
      <c r="K1509">
        <v>-17</v>
      </c>
      <c r="L1509">
        <v>0</v>
      </c>
      <c r="M1509">
        <v>12750</v>
      </c>
      <c r="N1509">
        <v>-12750</v>
      </c>
      <c r="O1509">
        <v>750</v>
      </c>
    </row>
    <row r="1510" spans="1:15" x14ac:dyDescent="0.3">
      <c r="A1510">
        <v>1509</v>
      </c>
      <c r="B1510" s="1">
        <f>DATE(E1510, LOOKUP(D1510, {"ene","feb","mar","abr","may","jun","jul","ago","sep","oct","nov","dic"}, {1,2,3,4,5,6,7,8,9,10,11,12}), C1510)</f>
        <v>45663</v>
      </c>
      <c r="C1510">
        <v>6</v>
      </c>
      <c r="D1510" t="s">
        <v>14</v>
      </c>
      <c r="E1510">
        <v>2025</v>
      </c>
      <c r="F1510" t="s">
        <v>15</v>
      </c>
      <c r="G1510" t="s">
        <v>24</v>
      </c>
      <c r="H1510" t="s">
        <v>19</v>
      </c>
      <c r="I1510">
        <v>11</v>
      </c>
      <c r="J1510">
        <v>0</v>
      </c>
      <c r="K1510">
        <v>11</v>
      </c>
      <c r="L1510">
        <v>13200</v>
      </c>
      <c r="M1510">
        <v>0</v>
      </c>
      <c r="N1510">
        <v>13200</v>
      </c>
      <c r="O1510">
        <v>1200</v>
      </c>
    </row>
    <row r="1511" spans="1:15" x14ac:dyDescent="0.3">
      <c r="A1511">
        <v>1510</v>
      </c>
      <c r="B1511" s="1">
        <f>DATE(E1511, LOOKUP(D1511, {"ene","feb","mar","abr","may","jun","jul","ago","sep","oct","nov","dic"}, {1,2,3,4,5,6,7,8,9,10,11,12}), C1511)</f>
        <v>45663</v>
      </c>
      <c r="C1511">
        <v>6</v>
      </c>
      <c r="D1511" t="s">
        <v>14</v>
      </c>
      <c r="E1511">
        <v>2025</v>
      </c>
      <c r="F1511" t="s">
        <v>15</v>
      </c>
      <c r="G1511" t="s">
        <v>24</v>
      </c>
      <c r="H1511" t="s">
        <v>21</v>
      </c>
      <c r="I1511">
        <v>16</v>
      </c>
      <c r="J1511">
        <v>0</v>
      </c>
      <c r="K1511">
        <v>16</v>
      </c>
      <c r="L1511">
        <v>800</v>
      </c>
      <c r="M1511">
        <v>0</v>
      </c>
      <c r="N1511">
        <v>800</v>
      </c>
      <c r="O1511">
        <v>50</v>
      </c>
    </row>
    <row r="1512" spans="1:15" x14ac:dyDescent="0.3">
      <c r="A1512">
        <v>1511</v>
      </c>
      <c r="B1512" s="1">
        <f>DATE(E1512, LOOKUP(D1512, {"ene","feb","mar","abr","may","jun","jul","ago","sep","oct","nov","dic"}, {1,2,3,4,5,6,7,8,9,10,11,12}), C1512)</f>
        <v>45663</v>
      </c>
      <c r="C1512">
        <v>6</v>
      </c>
      <c r="D1512" t="s">
        <v>14</v>
      </c>
      <c r="E1512">
        <v>2025</v>
      </c>
      <c r="F1512" t="s">
        <v>15</v>
      </c>
      <c r="G1512" t="s">
        <v>24</v>
      </c>
      <c r="H1512" t="s">
        <v>18</v>
      </c>
      <c r="I1512">
        <v>3</v>
      </c>
      <c r="J1512">
        <v>0</v>
      </c>
      <c r="K1512">
        <v>3</v>
      </c>
      <c r="L1512">
        <v>3600</v>
      </c>
      <c r="M1512">
        <v>0</v>
      </c>
      <c r="N1512">
        <v>3600</v>
      </c>
      <c r="O1512">
        <v>1200</v>
      </c>
    </row>
    <row r="1513" spans="1:15" x14ac:dyDescent="0.3">
      <c r="A1513">
        <v>1512</v>
      </c>
      <c r="B1513" s="1">
        <f>DATE(E1513, LOOKUP(D1513, {"ene","feb","mar","abr","may","jun","jul","ago","sep","oct","nov","dic"}, {1,2,3,4,5,6,7,8,9,10,11,12}), C1513)</f>
        <v>45663</v>
      </c>
      <c r="C1513">
        <v>6</v>
      </c>
      <c r="D1513" t="s">
        <v>14</v>
      </c>
      <c r="E1513">
        <v>2025</v>
      </c>
      <c r="F1513" t="s">
        <v>25</v>
      </c>
      <c r="G1513" t="s">
        <v>26</v>
      </c>
      <c r="H1513" t="s">
        <v>23</v>
      </c>
      <c r="I1513">
        <v>0</v>
      </c>
      <c r="J1513">
        <v>3</v>
      </c>
      <c r="K1513">
        <v>-3</v>
      </c>
      <c r="L1513">
        <v>0</v>
      </c>
      <c r="M1513">
        <v>1200</v>
      </c>
      <c r="N1513">
        <v>-1200</v>
      </c>
      <c r="O1513">
        <v>400</v>
      </c>
    </row>
    <row r="1514" spans="1:15" x14ac:dyDescent="0.3">
      <c r="A1514">
        <v>1513</v>
      </c>
      <c r="B1514" s="1">
        <f>DATE(E1514, LOOKUP(D1514, {"ene","feb","mar","abr","may","jun","jul","ago","sep","oct","nov","dic"}, {1,2,3,4,5,6,7,8,9,10,11,12}), C1514)</f>
        <v>45663</v>
      </c>
      <c r="C1514">
        <v>6</v>
      </c>
      <c r="D1514" t="s">
        <v>14</v>
      </c>
      <c r="E1514">
        <v>2025</v>
      </c>
      <c r="F1514" t="s">
        <v>15</v>
      </c>
      <c r="G1514" t="s">
        <v>24</v>
      </c>
      <c r="H1514" t="s">
        <v>20</v>
      </c>
      <c r="I1514">
        <v>3</v>
      </c>
      <c r="J1514">
        <v>0</v>
      </c>
      <c r="K1514">
        <v>3</v>
      </c>
      <c r="L1514">
        <v>6000</v>
      </c>
      <c r="M1514">
        <v>0</v>
      </c>
      <c r="N1514">
        <v>6000</v>
      </c>
      <c r="O1514">
        <v>2000</v>
      </c>
    </row>
    <row r="1515" spans="1:15" x14ac:dyDescent="0.3">
      <c r="A1515">
        <v>1514</v>
      </c>
      <c r="B1515" s="1">
        <f>DATE(E1515, LOOKUP(D1515, {"ene","feb","mar","abr","may","jun","jul","ago","sep","oct","nov","dic"}, {1,2,3,4,5,6,7,8,9,10,11,12}), C1515)</f>
        <v>45663</v>
      </c>
      <c r="C1515">
        <v>6</v>
      </c>
      <c r="D1515" t="s">
        <v>14</v>
      </c>
      <c r="E1515">
        <v>2025</v>
      </c>
      <c r="F1515" t="s">
        <v>25</v>
      </c>
      <c r="G1515" t="s">
        <v>26</v>
      </c>
      <c r="H1515" t="s">
        <v>22</v>
      </c>
      <c r="I1515">
        <v>0</v>
      </c>
      <c r="J1515">
        <v>3</v>
      </c>
      <c r="K1515">
        <v>-3</v>
      </c>
      <c r="L1515">
        <v>0</v>
      </c>
      <c r="M1515">
        <v>1350</v>
      </c>
      <c r="N1515">
        <v>-1350</v>
      </c>
      <c r="O1515">
        <v>450</v>
      </c>
    </row>
    <row r="1516" spans="1:15" x14ac:dyDescent="0.3">
      <c r="A1516">
        <v>1515</v>
      </c>
      <c r="B1516" s="1">
        <f>DATE(E1516, LOOKUP(D1516, {"ene","feb","mar","abr","may","jun","jul","ago","sep","oct","nov","dic"}, {1,2,3,4,5,6,7,8,9,10,11,12}), C1516)</f>
        <v>45663</v>
      </c>
      <c r="C1516">
        <v>6</v>
      </c>
      <c r="D1516" t="s">
        <v>14</v>
      </c>
      <c r="E1516">
        <v>2025</v>
      </c>
      <c r="F1516" t="s">
        <v>25</v>
      </c>
      <c r="G1516" t="s">
        <v>26</v>
      </c>
      <c r="H1516" t="s">
        <v>17</v>
      </c>
      <c r="I1516">
        <v>0</v>
      </c>
      <c r="J1516">
        <v>2</v>
      </c>
      <c r="K1516">
        <v>-2</v>
      </c>
      <c r="L1516">
        <v>0</v>
      </c>
      <c r="M1516">
        <v>1500</v>
      </c>
      <c r="N1516">
        <v>-1500</v>
      </c>
      <c r="O1516">
        <v>750</v>
      </c>
    </row>
    <row r="1517" spans="1:15" x14ac:dyDescent="0.3">
      <c r="A1517">
        <v>1516</v>
      </c>
      <c r="B1517" s="1">
        <f>DATE(E1517, LOOKUP(D1517, {"ene","feb","mar","abr","may","jun","jul","ago","sep","oct","nov","dic"}, {1,2,3,4,5,6,7,8,9,10,11,12}), C1517)</f>
        <v>45663</v>
      </c>
      <c r="C1517">
        <v>6</v>
      </c>
      <c r="D1517" t="s">
        <v>14</v>
      </c>
      <c r="E1517">
        <v>2025</v>
      </c>
      <c r="F1517" t="s">
        <v>15</v>
      </c>
      <c r="G1517" t="s">
        <v>24</v>
      </c>
      <c r="H1517" t="s">
        <v>19</v>
      </c>
      <c r="I1517">
        <v>16</v>
      </c>
      <c r="J1517">
        <v>0</v>
      </c>
      <c r="K1517">
        <v>16</v>
      </c>
      <c r="L1517">
        <v>19200</v>
      </c>
      <c r="M1517">
        <v>0</v>
      </c>
      <c r="N1517">
        <v>19200</v>
      </c>
      <c r="O1517">
        <v>1200</v>
      </c>
    </row>
    <row r="1518" spans="1:15" x14ac:dyDescent="0.3">
      <c r="A1518">
        <v>1517</v>
      </c>
      <c r="B1518" s="1">
        <f>DATE(E1518, LOOKUP(D1518, {"ene","feb","mar","abr","may","jun","jul","ago","sep","oct","nov","dic"}, {1,2,3,4,5,6,7,8,9,10,11,12}), C1518)</f>
        <v>45663</v>
      </c>
      <c r="C1518">
        <v>6</v>
      </c>
      <c r="D1518" t="s">
        <v>14</v>
      </c>
      <c r="E1518">
        <v>2025</v>
      </c>
      <c r="F1518" t="s">
        <v>25</v>
      </c>
      <c r="G1518" t="s">
        <v>26</v>
      </c>
      <c r="H1518" t="s">
        <v>21</v>
      </c>
      <c r="I1518">
        <v>0</v>
      </c>
      <c r="J1518">
        <v>14</v>
      </c>
      <c r="K1518">
        <v>-14</v>
      </c>
      <c r="L1518">
        <v>0</v>
      </c>
      <c r="M1518">
        <v>980</v>
      </c>
      <c r="N1518">
        <v>-980</v>
      </c>
      <c r="O1518">
        <v>70</v>
      </c>
    </row>
    <row r="1519" spans="1:15" x14ac:dyDescent="0.3">
      <c r="A1519">
        <v>1518</v>
      </c>
      <c r="B1519" s="1">
        <f>DATE(E1519, LOOKUP(D1519, {"ene","feb","mar","abr","may","jun","jul","ago","sep","oct","nov","dic"}, {1,2,3,4,5,6,7,8,9,10,11,12}), C1519)</f>
        <v>45663</v>
      </c>
      <c r="C1519">
        <v>6</v>
      </c>
      <c r="D1519" t="s">
        <v>14</v>
      </c>
      <c r="E1519">
        <v>2025</v>
      </c>
      <c r="F1519" t="s">
        <v>25</v>
      </c>
      <c r="G1519" t="s">
        <v>26</v>
      </c>
      <c r="H1519" t="s">
        <v>18</v>
      </c>
      <c r="I1519">
        <v>0</v>
      </c>
      <c r="J1519">
        <v>10</v>
      </c>
      <c r="K1519">
        <v>-10</v>
      </c>
      <c r="L1519">
        <v>0</v>
      </c>
      <c r="M1519">
        <v>15000</v>
      </c>
      <c r="N1519">
        <v>-15000</v>
      </c>
      <c r="O1519">
        <v>1500</v>
      </c>
    </row>
    <row r="1520" spans="1:15" x14ac:dyDescent="0.3">
      <c r="A1520">
        <v>1519</v>
      </c>
      <c r="B1520" s="1">
        <f>DATE(E1520, LOOKUP(D1520, {"ene","feb","mar","abr","may","jun","jul","ago","sep","oct","nov","dic"}, {1,2,3,4,5,6,7,8,9,10,11,12}), C1520)</f>
        <v>45663</v>
      </c>
      <c r="C1520">
        <v>6</v>
      </c>
      <c r="D1520" t="s">
        <v>14</v>
      </c>
      <c r="E1520">
        <v>2025</v>
      </c>
      <c r="F1520" t="s">
        <v>25</v>
      </c>
      <c r="G1520" t="s">
        <v>26</v>
      </c>
      <c r="H1520" t="s">
        <v>23</v>
      </c>
      <c r="I1520">
        <v>0</v>
      </c>
      <c r="J1520">
        <v>19</v>
      </c>
      <c r="K1520">
        <v>-19</v>
      </c>
      <c r="L1520">
        <v>0</v>
      </c>
      <c r="M1520">
        <v>7600</v>
      </c>
      <c r="N1520">
        <v>-7600</v>
      </c>
      <c r="O1520">
        <v>400</v>
      </c>
    </row>
    <row r="1521" spans="1:15" x14ac:dyDescent="0.3">
      <c r="A1521">
        <v>1520</v>
      </c>
      <c r="B1521" s="1">
        <f>DATE(E1521, LOOKUP(D1521, {"ene","feb","mar","abr","may","jun","jul","ago","sep","oct","nov","dic"}, {1,2,3,4,5,6,7,8,9,10,11,12}), C1521)</f>
        <v>45663</v>
      </c>
      <c r="C1521">
        <v>6</v>
      </c>
      <c r="D1521" t="s">
        <v>14</v>
      </c>
      <c r="E1521">
        <v>2025</v>
      </c>
      <c r="F1521" t="s">
        <v>25</v>
      </c>
      <c r="G1521" t="s">
        <v>26</v>
      </c>
      <c r="H1521" t="s">
        <v>20</v>
      </c>
      <c r="I1521">
        <v>0</v>
      </c>
      <c r="J1521">
        <v>13</v>
      </c>
      <c r="K1521">
        <v>-13</v>
      </c>
      <c r="L1521">
        <v>0</v>
      </c>
      <c r="M1521">
        <v>29900</v>
      </c>
      <c r="N1521">
        <v>-29900</v>
      </c>
      <c r="O1521">
        <v>2300</v>
      </c>
    </row>
    <row r="1522" spans="1:15" x14ac:dyDescent="0.3">
      <c r="A1522">
        <v>1521</v>
      </c>
      <c r="B1522" s="1">
        <f>DATE(E1522, LOOKUP(D1522, {"ene","feb","mar","abr","may","jun","jul","ago","sep","oct","nov","dic"}, {1,2,3,4,5,6,7,8,9,10,11,12}), C1522)</f>
        <v>45663</v>
      </c>
      <c r="C1522">
        <v>6</v>
      </c>
      <c r="D1522" t="s">
        <v>14</v>
      </c>
      <c r="E1522">
        <v>2025</v>
      </c>
      <c r="F1522" t="s">
        <v>15</v>
      </c>
      <c r="G1522" t="s">
        <v>24</v>
      </c>
      <c r="H1522" t="s">
        <v>22</v>
      </c>
      <c r="I1522">
        <v>20</v>
      </c>
      <c r="J1522">
        <v>0</v>
      </c>
      <c r="K1522">
        <v>20</v>
      </c>
      <c r="L1522">
        <v>9600</v>
      </c>
      <c r="M1522">
        <v>0</v>
      </c>
      <c r="N1522">
        <v>9600</v>
      </c>
      <c r="O1522">
        <v>480</v>
      </c>
    </row>
    <row r="1523" spans="1:15" x14ac:dyDescent="0.3">
      <c r="A1523">
        <v>1522</v>
      </c>
      <c r="B1523" s="1">
        <f>DATE(E1523, LOOKUP(D1523, {"ene","feb","mar","abr","may","jun","jul","ago","sep","oct","nov","dic"}, {1,2,3,4,5,6,7,8,9,10,11,12}), C1523)</f>
        <v>45663</v>
      </c>
      <c r="C1523">
        <v>6</v>
      </c>
      <c r="D1523" t="s">
        <v>14</v>
      </c>
      <c r="E1523">
        <v>2025</v>
      </c>
      <c r="F1523" t="s">
        <v>25</v>
      </c>
      <c r="G1523" t="s">
        <v>26</v>
      </c>
      <c r="H1523" t="s">
        <v>17</v>
      </c>
      <c r="I1523">
        <v>0</v>
      </c>
      <c r="J1523">
        <v>2</v>
      </c>
      <c r="K1523">
        <v>-2</v>
      </c>
      <c r="L1523">
        <v>0</v>
      </c>
      <c r="M1523">
        <v>1500</v>
      </c>
      <c r="N1523">
        <v>-1500</v>
      </c>
      <c r="O1523">
        <v>750</v>
      </c>
    </row>
    <row r="1524" spans="1:15" x14ac:dyDescent="0.3">
      <c r="A1524">
        <v>1523</v>
      </c>
      <c r="B1524" s="1">
        <f>DATE(E1524, LOOKUP(D1524, {"ene","feb","mar","abr","may","jun","jul","ago","sep","oct","nov","dic"}, {1,2,3,4,5,6,7,8,9,10,11,12}), C1524)</f>
        <v>45663</v>
      </c>
      <c r="C1524">
        <v>6</v>
      </c>
      <c r="D1524" t="s">
        <v>14</v>
      </c>
      <c r="E1524">
        <v>2025</v>
      </c>
      <c r="F1524" t="s">
        <v>25</v>
      </c>
      <c r="G1524" t="s">
        <v>26</v>
      </c>
      <c r="H1524" t="s">
        <v>19</v>
      </c>
      <c r="I1524">
        <v>0</v>
      </c>
      <c r="J1524">
        <v>11</v>
      </c>
      <c r="K1524">
        <v>-11</v>
      </c>
      <c r="L1524">
        <v>0</v>
      </c>
      <c r="M1524">
        <v>16500</v>
      </c>
      <c r="N1524">
        <v>-16500</v>
      </c>
      <c r="O1524">
        <v>1500</v>
      </c>
    </row>
    <row r="1525" spans="1:15" x14ac:dyDescent="0.3">
      <c r="A1525">
        <v>1524</v>
      </c>
      <c r="B1525" s="1">
        <f>DATE(E1525, LOOKUP(D1525, {"ene","feb","mar","abr","may","jun","jul","ago","sep","oct","nov","dic"}, {1,2,3,4,5,6,7,8,9,10,11,12}), C1525)</f>
        <v>45663</v>
      </c>
      <c r="C1525">
        <v>6</v>
      </c>
      <c r="D1525" t="s">
        <v>14</v>
      </c>
      <c r="E1525">
        <v>2025</v>
      </c>
      <c r="F1525" t="s">
        <v>15</v>
      </c>
      <c r="G1525" t="s">
        <v>24</v>
      </c>
      <c r="H1525" t="s">
        <v>21</v>
      </c>
      <c r="I1525">
        <v>16</v>
      </c>
      <c r="J1525">
        <v>0</v>
      </c>
      <c r="K1525">
        <v>16</v>
      </c>
      <c r="L1525">
        <v>800</v>
      </c>
      <c r="M1525">
        <v>0</v>
      </c>
      <c r="N1525">
        <v>800</v>
      </c>
      <c r="O1525">
        <v>50</v>
      </c>
    </row>
    <row r="1526" spans="1:15" x14ac:dyDescent="0.3">
      <c r="A1526">
        <v>1525</v>
      </c>
      <c r="B1526" s="1">
        <f>DATE(E1526, LOOKUP(D1526, {"ene","feb","mar","abr","may","jun","jul","ago","sep","oct","nov","dic"}, {1,2,3,4,5,6,7,8,9,10,11,12}), C1526)</f>
        <v>45663</v>
      </c>
      <c r="C1526">
        <v>6</v>
      </c>
      <c r="D1526" t="s">
        <v>14</v>
      </c>
      <c r="E1526">
        <v>2025</v>
      </c>
      <c r="F1526" t="s">
        <v>15</v>
      </c>
      <c r="G1526" t="s">
        <v>24</v>
      </c>
      <c r="H1526" t="s">
        <v>18</v>
      </c>
      <c r="I1526">
        <v>4</v>
      </c>
      <c r="J1526">
        <v>0</v>
      </c>
      <c r="K1526">
        <v>4</v>
      </c>
      <c r="L1526">
        <v>4800</v>
      </c>
      <c r="M1526">
        <v>0</v>
      </c>
      <c r="N1526">
        <v>4800</v>
      </c>
      <c r="O1526">
        <v>1200</v>
      </c>
    </row>
    <row r="1527" spans="1:15" x14ac:dyDescent="0.3">
      <c r="A1527">
        <v>1526</v>
      </c>
      <c r="B1527" s="1">
        <f>DATE(E1527, LOOKUP(D1527, {"ene","feb","mar","abr","may","jun","jul","ago","sep","oct","nov","dic"}, {1,2,3,4,5,6,7,8,9,10,11,12}), C1527)</f>
        <v>45663</v>
      </c>
      <c r="C1527">
        <v>6</v>
      </c>
      <c r="D1527" t="s">
        <v>14</v>
      </c>
      <c r="E1527">
        <v>2025</v>
      </c>
      <c r="F1527" t="s">
        <v>25</v>
      </c>
      <c r="G1527" t="s">
        <v>26</v>
      </c>
      <c r="H1527" t="s">
        <v>23</v>
      </c>
      <c r="I1527">
        <v>0</v>
      </c>
      <c r="J1527">
        <v>19</v>
      </c>
      <c r="K1527">
        <v>-19</v>
      </c>
      <c r="L1527">
        <v>0</v>
      </c>
      <c r="M1527">
        <v>7600</v>
      </c>
      <c r="N1527">
        <v>-7600</v>
      </c>
      <c r="O1527">
        <v>400</v>
      </c>
    </row>
    <row r="1528" spans="1:15" x14ac:dyDescent="0.3">
      <c r="A1528">
        <v>1527</v>
      </c>
      <c r="B1528" s="1">
        <f>DATE(E1528, LOOKUP(D1528, {"ene","feb","mar","abr","may","jun","jul","ago","sep","oct","nov","dic"}, {1,2,3,4,5,6,7,8,9,10,11,12}), C1528)</f>
        <v>45663</v>
      </c>
      <c r="C1528">
        <v>6</v>
      </c>
      <c r="D1528" t="s">
        <v>14</v>
      </c>
      <c r="E1528">
        <v>2025</v>
      </c>
      <c r="F1528" t="s">
        <v>15</v>
      </c>
      <c r="G1528" t="s">
        <v>24</v>
      </c>
      <c r="H1528" t="s">
        <v>20</v>
      </c>
      <c r="I1528">
        <v>19</v>
      </c>
      <c r="J1528">
        <v>0</v>
      </c>
      <c r="K1528">
        <v>19</v>
      </c>
      <c r="L1528">
        <v>38000</v>
      </c>
      <c r="M1528">
        <v>0</v>
      </c>
      <c r="N1528">
        <v>38000</v>
      </c>
      <c r="O1528">
        <v>2000</v>
      </c>
    </row>
    <row r="1529" spans="1:15" x14ac:dyDescent="0.3">
      <c r="A1529">
        <v>1528</v>
      </c>
      <c r="B1529" s="1">
        <f>DATE(E1529, LOOKUP(D1529, {"ene","feb","mar","abr","may","jun","jul","ago","sep","oct","nov","dic"}, {1,2,3,4,5,6,7,8,9,10,11,12}), C1529)</f>
        <v>45663</v>
      </c>
      <c r="C1529">
        <v>6</v>
      </c>
      <c r="D1529" t="s">
        <v>14</v>
      </c>
      <c r="E1529">
        <v>2025</v>
      </c>
      <c r="F1529" t="s">
        <v>15</v>
      </c>
      <c r="G1529" t="s">
        <v>24</v>
      </c>
      <c r="H1529" t="s">
        <v>22</v>
      </c>
      <c r="I1529">
        <v>1</v>
      </c>
      <c r="J1529">
        <v>0</v>
      </c>
      <c r="K1529">
        <v>1</v>
      </c>
      <c r="L1529">
        <v>480</v>
      </c>
      <c r="M1529">
        <v>0</v>
      </c>
      <c r="N1529">
        <v>480</v>
      </c>
      <c r="O1529">
        <v>480</v>
      </c>
    </row>
    <row r="1530" spans="1:15" x14ac:dyDescent="0.3">
      <c r="A1530">
        <v>1529</v>
      </c>
      <c r="B1530" s="1">
        <f>DATE(E1530, LOOKUP(D1530, {"ene","feb","mar","abr","may","jun","jul","ago","sep","oct","nov","dic"}, {1,2,3,4,5,6,7,8,9,10,11,12}), C1530)</f>
        <v>45663</v>
      </c>
      <c r="C1530">
        <v>6</v>
      </c>
      <c r="D1530" t="s">
        <v>14</v>
      </c>
      <c r="E1530">
        <v>2025</v>
      </c>
      <c r="F1530" t="s">
        <v>25</v>
      </c>
      <c r="G1530" t="s">
        <v>26</v>
      </c>
      <c r="H1530" t="s">
        <v>17</v>
      </c>
      <c r="I1530">
        <v>0</v>
      </c>
      <c r="J1530">
        <v>17</v>
      </c>
      <c r="K1530">
        <v>-17</v>
      </c>
      <c r="L1530">
        <v>0</v>
      </c>
      <c r="M1530">
        <v>12750</v>
      </c>
      <c r="N1530">
        <v>-12750</v>
      </c>
      <c r="O1530">
        <v>750</v>
      </c>
    </row>
    <row r="1531" spans="1:15" x14ac:dyDescent="0.3">
      <c r="A1531">
        <v>1530</v>
      </c>
      <c r="B1531" s="1">
        <f>DATE(E1531, LOOKUP(D1531, {"ene","feb","mar","abr","may","jun","jul","ago","sep","oct","nov","dic"}, {1,2,3,4,5,6,7,8,9,10,11,12}), C1531)</f>
        <v>45663</v>
      </c>
      <c r="C1531">
        <v>6</v>
      </c>
      <c r="D1531" t="s">
        <v>14</v>
      </c>
      <c r="E1531">
        <v>2025</v>
      </c>
      <c r="F1531" t="s">
        <v>15</v>
      </c>
      <c r="G1531" t="s">
        <v>24</v>
      </c>
      <c r="H1531" t="s">
        <v>19</v>
      </c>
      <c r="I1531">
        <v>3</v>
      </c>
      <c r="J1531">
        <v>0</v>
      </c>
      <c r="K1531">
        <v>3</v>
      </c>
      <c r="L1531">
        <v>3600</v>
      </c>
      <c r="M1531">
        <v>0</v>
      </c>
      <c r="N1531">
        <v>3600</v>
      </c>
      <c r="O1531">
        <v>1200</v>
      </c>
    </row>
    <row r="1532" spans="1:15" x14ac:dyDescent="0.3">
      <c r="A1532">
        <v>1531</v>
      </c>
      <c r="B1532" s="1">
        <f>DATE(E1532, LOOKUP(D1532, {"ene","feb","mar","abr","may","jun","jul","ago","sep","oct","nov","dic"}, {1,2,3,4,5,6,7,8,9,10,11,12}), C1532)</f>
        <v>45663</v>
      </c>
      <c r="C1532">
        <v>6</v>
      </c>
      <c r="D1532" t="s">
        <v>14</v>
      </c>
      <c r="E1532">
        <v>2025</v>
      </c>
      <c r="F1532" t="s">
        <v>25</v>
      </c>
      <c r="G1532" t="s">
        <v>26</v>
      </c>
      <c r="H1532" t="s">
        <v>21</v>
      </c>
      <c r="I1532">
        <v>0</v>
      </c>
      <c r="J1532">
        <v>17</v>
      </c>
      <c r="K1532">
        <v>-17</v>
      </c>
      <c r="L1532">
        <v>0</v>
      </c>
      <c r="M1532">
        <v>1190</v>
      </c>
      <c r="N1532">
        <v>-1190</v>
      </c>
      <c r="O1532">
        <v>70</v>
      </c>
    </row>
    <row r="1533" spans="1:15" x14ac:dyDescent="0.3">
      <c r="A1533">
        <v>1532</v>
      </c>
      <c r="B1533" s="1">
        <f>DATE(E1533, LOOKUP(D1533, {"ene","feb","mar","abr","may","jun","jul","ago","sep","oct","nov","dic"}, {1,2,3,4,5,6,7,8,9,10,11,12}), C1533)</f>
        <v>45663</v>
      </c>
      <c r="C1533">
        <v>6</v>
      </c>
      <c r="D1533" t="s">
        <v>14</v>
      </c>
      <c r="E1533">
        <v>2025</v>
      </c>
      <c r="F1533" t="s">
        <v>25</v>
      </c>
      <c r="G1533" t="s">
        <v>26</v>
      </c>
      <c r="H1533" t="s">
        <v>18</v>
      </c>
      <c r="I1533">
        <v>0</v>
      </c>
      <c r="J1533">
        <v>17</v>
      </c>
      <c r="K1533">
        <v>-17</v>
      </c>
      <c r="L1533">
        <v>0</v>
      </c>
      <c r="M1533">
        <v>25500</v>
      </c>
      <c r="N1533">
        <v>-25500</v>
      </c>
      <c r="O1533">
        <v>1500</v>
      </c>
    </row>
    <row r="1534" spans="1:15" x14ac:dyDescent="0.3">
      <c r="A1534">
        <v>1533</v>
      </c>
      <c r="B1534" s="1">
        <f>DATE(E1534, LOOKUP(D1534, {"ene","feb","mar","abr","may","jun","jul","ago","sep","oct","nov","dic"}, {1,2,3,4,5,6,7,8,9,10,11,12}), C1534)</f>
        <v>45663</v>
      </c>
      <c r="C1534">
        <v>6</v>
      </c>
      <c r="D1534" t="s">
        <v>14</v>
      </c>
      <c r="E1534">
        <v>2025</v>
      </c>
      <c r="F1534" t="s">
        <v>15</v>
      </c>
      <c r="G1534" t="s">
        <v>24</v>
      </c>
      <c r="H1534" t="s">
        <v>23</v>
      </c>
      <c r="I1534">
        <v>22</v>
      </c>
      <c r="J1534">
        <v>0</v>
      </c>
      <c r="K1534">
        <v>22</v>
      </c>
      <c r="L1534">
        <v>6600</v>
      </c>
      <c r="M1534">
        <v>0</v>
      </c>
      <c r="N1534">
        <v>6600</v>
      </c>
      <c r="O1534">
        <v>300</v>
      </c>
    </row>
    <row r="1535" spans="1:15" x14ac:dyDescent="0.3">
      <c r="A1535">
        <v>1534</v>
      </c>
      <c r="B1535" s="1">
        <f>DATE(E1535, LOOKUP(D1535, {"ene","feb","mar","abr","may","jun","jul","ago","sep","oct","nov","dic"}, {1,2,3,4,5,6,7,8,9,10,11,12}), C1535)</f>
        <v>45663</v>
      </c>
      <c r="C1535">
        <v>6</v>
      </c>
      <c r="D1535" t="s">
        <v>14</v>
      </c>
      <c r="E1535">
        <v>2025</v>
      </c>
      <c r="F1535" t="s">
        <v>15</v>
      </c>
      <c r="G1535" t="s">
        <v>24</v>
      </c>
      <c r="H1535" t="s">
        <v>20</v>
      </c>
      <c r="I1535">
        <v>13</v>
      </c>
      <c r="J1535">
        <v>0</v>
      </c>
      <c r="K1535">
        <v>13</v>
      </c>
      <c r="L1535">
        <v>26000</v>
      </c>
      <c r="M1535">
        <v>0</v>
      </c>
      <c r="N1535">
        <v>26000</v>
      </c>
      <c r="O1535">
        <v>2000</v>
      </c>
    </row>
    <row r="1536" spans="1:15" x14ac:dyDescent="0.3">
      <c r="A1536">
        <v>1535</v>
      </c>
      <c r="B1536" s="1">
        <f>DATE(E1536, LOOKUP(D1536, {"ene","feb","mar","abr","may","jun","jul","ago","sep","oct","nov","dic"}, {1,2,3,4,5,6,7,8,9,10,11,12}), C1536)</f>
        <v>45663</v>
      </c>
      <c r="C1536">
        <v>6</v>
      </c>
      <c r="D1536" t="s">
        <v>14</v>
      </c>
      <c r="E1536">
        <v>2025</v>
      </c>
      <c r="F1536" t="s">
        <v>15</v>
      </c>
      <c r="G1536" t="s">
        <v>24</v>
      </c>
      <c r="H1536" t="s">
        <v>22</v>
      </c>
      <c r="I1536">
        <v>7</v>
      </c>
      <c r="J1536">
        <v>0</v>
      </c>
      <c r="K1536">
        <v>7</v>
      </c>
      <c r="L1536">
        <v>3360</v>
      </c>
      <c r="M1536">
        <v>0</v>
      </c>
      <c r="N1536">
        <v>3360</v>
      </c>
      <c r="O1536">
        <v>480</v>
      </c>
    </row>
    <row r="1537" spans="1:15" x14ac:dyDescent="0.3">
      <c r="A1537">
        <v>1536</v>
      </c>
      <c r="B1537" s="1">
        <f>DATE(E1537, LOOKUP(D1537, {"ene","feb","mar","abr","may","jun","jul","ago","sep","oct","nov","dic"}, {1,2,3,4,5,6,7,8,9,10,11,12}), C1537)</f>
        <v>45663</v>
      </c>
      <c r="C1537">
        <v>6</v>
      </c>
      <c r="D1537" t="s">
        <v>14</v>
      </c>
      <c r="E1537">
        <v>2025</v>
      </c>
      <c r="F1537" t="s">
        <v>25</v>
      </c>
      <c r="G1537" t="s">
        <v>26</v>
      </c>
      <c r="H1537" t="s">
        <v>17</v>
      </c>
      <c r="I1537">
        <v>0</v>
      </c>
      <c r="J1537">
        <v>17</v>
      </c>
      <c r="K1537">
        <v>-17</v>
      </c>
      <c r="L1537">
        <v>0</v>
      </c>
      <c r="M1537">
        <v>12750</v>
      </c>
      <c r="N1537">
        <v>-12750</v>
      </c>
      <c r="O1537">
        <v>750</v>
      </c>
    </row>
    <row r="1538" spans="1:15" x14ac:dyDescent="0.3">
      <c r="A1538">
        <v>1537</v>
      </c>
      <c r="B1538" s="1">
        <f>DATE(E1538, LOOKUP(D1538, {"ene","feb","mar","abr","may","jun","jul","ago","sep","oct","nov","dic"}, {1,2,3,4,5,6,7,8,9,10,11,12}), C1538)</f>
        <v>45663</v>
      </c>
      <c r="C1538">
        <v>6</v>
      </c>
      <c r="D1538" t="s">
        <v>14</v>
      </c>
      <c r="E1538">
        <v>2025</v>
      </c>
      <c r="F1538" t="s">
        <v>25</v>
      </c>
      <c r="G1538" t="s">
        <v>26</v>
      </c>
      <c r="H1538" t="s">
        <v>19</v>
      </c>
      <c r="I1538">
        <v>0</v>
      </c>
      <c r="J1538">
        <v>2</v>
      </c>
      <c r="K1538">
        <v>-2</v>
      </c>
      <c r="L1538">
        <v>0</v>
      </c>
      <c r="M1538">
        <v>3000</v>
      </c>
      <c r="N1538">
        <v>-3000</v>
      </c>
      <c r="O1538">
        <v>1500</v>
      </c>
    </row>
    <row r="1539" spans="1:15" x14ac:dyDescent="0.3">
      <c r="A1539">
        <v>1538</v>
      </c>
      <c r="B1539" s="1">
        <f>DATE(E1539, LOOKUP(D1539, {"ene","feb","mar","abr","may","jun","jul","ago","sep","oct","nov","dic"}, {1,2,3,4,5,6,7,8,9,10,11,12}), C1539)</f>
        <v>45663</v>
      </c>
      <c r="C1539">
        <v>6</v>
      </c>
      <c r="D1539" t="s">
        <v>14</v>
      </c>
      <c r="E1539">
        <v>2025</v>
      </c>
      <c r="F1539" t="s">
        <v>15</v>
      </c>
      <c r="G1539" t="s">
        <v>24</v>
      </c>
      <c r="H1539" t="s">
        <v>21</v>
      </c>
      <c r="I1539">
        <v>8</v>
      </c>
      <c r="J1539">
        <v>0</v>
      </c>
      <c r="K1539">
        <v>8</v>
      </c>
      <c r="L1539">
        <v>400</v>
      </c>
      <c r="M1539">
        <v>0</v>
      </c>
      <c r="N1539">
        <v>400</v>
      </c>
      <c r="O1539">
        <v>50</v>
      </c>
    </row>
    <row r="1540" spans="1:15" x14ac:dyDescent="0.3">
      <c r="A1540">
        <v>1539</v>
      </c>
      <c r="B1540" s="1">
        <f>DATE(E1540, LOOKUP(D1540, {"ene","feb","mar","abr","may","jun","jul","ago","sep","oct","nov","dic"}, {1,2,3,4,5,6,7,8,9,10,11,12}), C1540)</f>
        <v>45663</v>
      </c>
      <c r="C1540">
        <v>6</v>
      </c>
      <c r="D1540" t="s">
        <v>14</v>
      </c>
      <c r="E1540">
        <v>2025</v>
      </c>
      <c r="F1540" t="s">
        <v>15</v>
      </c>
      <c r="G1540" t="s">
        <v>24</v>
      </c>
      <c r="H1540" t="s">
        <v>18</v>
      </c>
      <c r="I1540">
        <v>3</v>
      </c>
      <c r="J1540">
        <v>0</v>
      </c>
      <c r="K1540">
        <v>3</v>
      </c>
      <c r="L1540">
        <v>3600</v>
      </c>
      <c r="M1540">
        <v>0</v>
      </c>
      <c r="N1540">
        <v>3600</v>
      </c>
      <c r="O1540">
        <v>1200</v>
      </c>
    </row>
    <row r="1541" spans="1:15" x14ac:dyDescent="0.3">
      <c r="A1541">
        <v>1540</v>
      </c>
      <c r="B1541" s="1">
        <f>DATE(E1541, LOOKUP(D1541, {"ene","feb","mar","abr","may","jun","jul","ago","sep","oct","nov","dic"}, {1,2,3,4,5,6,7,8,9,10,11,12}), C1541)</f>
        <v>45663</v>
      </c>
      <c r="C1541">
        <v>6</v>
      </c>
      <c r="D1541" t="s">
        <v>14</v>
      </c>
      <c r="E1541">
        <v>2025</v>
      </c>
      <c r="F1541" t="s">
        <v>25</v>
      </c>
      <c r="G1541" t="s">
        <v>26</v>
      </c>
      <c r="H1541" t="s">
        <v>23</v>
      </c>
      <c r="I1541">
        <v>0</v>
      </c>
      <c r="J1541">
        <v>13</v>
      </c>
      <c r="K1541">
        <v>-13</v>
      </c>
      <c r="L1541">
        <v>0</v>
      </c>
      <c r="M1541">
        <v>5200</v>
      </c>
      <c r="N1541">
        <v>-5200</v>
      </c>
      <c r="O1541">
        <v>400</v>
      </c>
    </row>
    <row r="1542" spans="1:15" x14ac:dyDescent="0.3">
      <c r="A1542">
        <v>1541</v>
      </c>
      <c r="B1542" s="1">
        <f>DATE(E1542, LOOKUP(D1542, {"ene","feb","mar","abr","may","jun","jul","ago","sep","oct","nov","dic"}, {1,2,3,4,5,6,7,8,9,10,11,12}), C1542)</f>
        <v>45663</v>
      </c>
      <c r="C1542">
        <v>6</v>
      </c>
      <c r="D1542" t="s">
        <v>14</v>
      </c>
      <c r="E1542">
        <v>2025</v>
      </c>
      <c r="F1542" t="s">
        <v>25</v>
      </c>
      <c r="G1542" t="s">
        <v>26</v>
      </c>
      <c r="H1542" t="s">
        <v>20</v>
      </c>
      <c r="I1542">
        <v>0</v>
      </c>
      <c r="J1542">
        <v>15</v>
      </c>
      <c r="K1542">
        <v>-15</v>
      </c>
      <c r="L1542">
        <v>0</v>
      </c>
      <c r="M1542">
        <v>34500</v>
      </c>
      <c r="N1542">
        <v>-34500</v>
      </c>
      <c r="O1542">
        <v>2300</v>
      </c>
    </row>
    <row r="1543" spans="1:15" x14ac:dyDescent="0.3">
      <c r="A1543">
        <v>1542</v>
      </c>
      <c r="B1543" s="1">
        <f>DATE(E1543, LOOKUP(D1543, {"ene","feb","mar","abr","may","jun","jul","ago","sep","oct","nov","dic"}, {1,2,3,4,5,6,7,8,9,10,11,12}), C1543)</f>
        <v>45663</v>
      </c>
      <c r="C1543">
        <v>6</v>
      </c>
      <c r="D1543" t="s">
        <v>14</v>
      </c>
      <c r="E1543">
        <v>2025</v>
      </c>
      <c r="F1543" t="s">
        <v>15</v>
      </c>
      <c r="G1543" t="s">
        <v>24</v>
      </c>
      <c r="H1543" t="s">
        <v>22</v>
      </c>
      <c r="I1543">
        <v>12</v>
      </c>
      <c r="J1543">
        <v>0</v>
      </c>
      <c r="K1543">
        <v>12</v>
      </c>
      <c r="L1543">
        <v>5760</v>
      </c>
      <c r="M1543">
        <v>0</v>
      </c>
      <c r="N1543">
        <v>5760</v>
      </c>
      <c r="O1543">
        <v>480</v>
      </c>
    </row>
    <row r="1544" spans="1:15" x14ac:dyDescent="0.3">
      <c r="A1544">
        <v>1543</v>
      </c>
      <c r="B1544" s="1">
        <f>DATE(E1544, LOOKUP(D1544, {"ene","feb","mar","abr","may","jun","jul","ago","sep","oct","nov","dic"}, {1,2,3,4,5,6,7,8,9,10,11,12}), C1544)</f>
        <v>45663</v>
      </c>
      <c r="C1544">
        <v>6</v>
      </c>
      <c r="D1544" t="s">
        <v>14</v>
      </c>
      <c r="E1544">
        <v>2025</v>
      </c>
      <c r="F1544" t="s">
        <v>25</v>
      </c>
      <c r="G1544" t="s">
        <v>26</v>
      </c>
      <c r="H1544" t="s">
        <v>17</v>
      </c>
      <c r="I1544">
        <v>0</v>
      </c>
      <c r="J1544">
        <v>12</v>
      </c>
      <c r="K1544">
        <v>-12</v>
      </c>
      <c r="L1544">
        <v>0</v>
      </c>
      <c r="M1544">
        <v>9000</v>
      </c>
      <c r="N1544">
        <v>-9000</v>
      </c>
      <c r="O1544">
        <v>750</v>
      </c>
    </row>
    <row r="1545" spans="1:15" x14ac:dyDescent="0.3">
      <c r="A1545">
        <v>1544</v>
      </c>
      <c r="B1545" s="1">
        <f>DATE(E1545, LOOKUP(D1545, {"ene","feb","mar","abr","may","jun","jul","ago","sep","oct","nov","dic"}, {1,2,3,4,5,6,7,8,9,10,11,12}), C1545)</f>
        <v>45663</v>
      </c>
      <c r="C1545">
        <v>6</v>
      </c>
      <c r="D1545" t="s">
        <v>14</v>
      </c>
      <c r="E1545">
        <v>2025</v>
      </c>
      <c r="F1545" t="s">
        <v>25</v>
      </c>
      <c r="G1545" t="s">
        <v>26</v>
      </c>
      <c r="H1545" t="s">
        <v>19</v>
      </c>
      <c r="I1545">
        <v>0</v>
      </c>
      <c r="J1545">
        <v>14</v>
      </c>
      <c r="K1545">
        <v>-14</v>
      </c>
      <c r="L1545">
        <v>0</v>
      </c>
      <c r="M1545">
        <v>21000</v>
      </c>
      <c r="N1545">
        <v>-21000</v>
      </c>
      <c r="O1545">
        <v>1500</v>
      </c>
    </row>
    <row r="1546" spans="1:15" x14ac:dyDescent="0.3">
      <c r="A1546">
        <v>1545</v>
      </c>
      <c r="B1546" s="1">
        <f>DATE(E1546, LOOKUP(D1546, {"ene","feb","mar","abr","may","jun","jul","ago","sep","oct","nov","dic"}, {1,2,3,4,5,6,7,8,9,10,11,12}), C1546)</f>
        <v>45663</v>
      </c>
      <c r="C1546">
        <v>6</v>
      </c>
      <c r="D1546" t="s">
        <v>14</v>
      </c>
      <c r="E1546">
        <v>2025</v>
      </c>
      <c r="F1546" t="s">
        <v>15</v>
      </c>
      <c r="G1546" t="s">
        <v>24</v>
      </c>
      <c r="H1546" t="s">
        <v>21</v>
      </c>
      <c r="I1546">
        <v>5</v>
      </c>
      <c r="J1546">
        <v>0</v>
      </c>
      <c r="K1546">
        <v>5</v>
      </c>
      <c r="L1546">
        <v>250</v>
      </c>
      <c r="M1546">
        <v>0</v>
      </c>
      <c r="N1546">
        <v>250</v>
      </c>
      <c r="O1546">
        <v>50</v>
      </c>
    </row>
    <row r="1547" spans="1:15" x14ac:dyDescent="0.3">
      <c r="A1547">
        <v>1546</v>
      </c>
      <c r="B1547" s="1">
        <f>DATE(E1547, LOOKUP(D1547, {"ene","feb","mar","abr","may","jun","jul","ago","sep","oct","nov","dic"}, {1,2,3,4,5,6,7,8,9,10,11,12}), C1547)</f>
        <v>45663</v>
      </c>
      <c r="C1547">
        <v>6</v>
      </c>
      <c r="D1547" t="s">
        <v>14</v>
      </c>
      <c r="E1547">
        <v>2025</v>
      </c>
      <c r="F1547" t="s">
        <v>15</v>
      </c>
      <c r="G1547" t="s">
        <v>24</v>
      </c>
      <c r="H1547" t="s">
        <v>18</v>
      </c>
      <c r="I1547">
        <v>3</v>
      </c>
      <c r="J1547">
        <v>0</v>
      </c>
      <c r="K1547">
        <v>3</v>
      </c>
      <c r="L1547">
        <v>3600</v>
      </c>
      <c r="M1547">
        <v>0</v>
      </c>
      <c r="N1547">
        <v>3600</v>
      </c>
      <c r="O1547">
        <v>1200</v>
      </c>
    </row>
    <row r="1548" spans="1:15" x14ac:dyDescent="0.3">
      <c r="A1548">
        <v>1547</v>
      </c>
      <c r="B1548" s="1">
        <f>DATE(E1548, LOOKUP(D1548, {"ene","feb","mar","abr","may","jun","jul","ago","sep","oct","nov","dic"}, {1,2,3,4,5,6,7,8,9,10,11,12}), C1548)</f>
        <v>45663</v>
      </c>
      <c r="C1548">
        <v>6</v>
      </c>
      <c r="D1548" t="s">
        <v>14</v>
      </c>
      <c r="E1548">
        <v>2025</v>
      </c>
      <c r="F1548" t="s">
        <v>25</v>
      </c>
      <c r="G1548" t="s">
        <v>26</v>
      </c>
      <c r="H1548" t="s">
        <v>23</v>
      </c>
      <c r="I1548">
        <v>0</v>
      </c>
      <c r="J1548">
        <v>17</v>
      </c>
      <c r="K1548">
        <v>-17</v>
      </c>
      <c r="L1548">
        <v>0</v>
      </c>
      <c r="M1548">
        <v>6800</v>
      </c>
      <c r="N1548">
        <v>-6800</v>
      </c>
      <c r="O1548">
        <v>400</v>
      </c>
    </row>
    <row r="1549" spans="1:15" x14ac:dyDescent="0.3">
      <c r="A1549">
        <v>1548</v>
      </c>
      <c r="B1549" s="1">
        <f>DATE(E1549, LOOKUP(D1549, {"ene","feb","mar","abr","may","jun","jul","ago","sep","oct","nov","dic"}, {1,2,3,4,5,6,7,8,9,10,11,12}), C1549)</f>
        <v>45663</v>
      </c>
      <c r="C1549">
        <v>6</v>
      </c>
      <c r="D1549" t="s">
        <v>14</v>
      </c>
      <c r="E1549">
        <v>2025</v>
      </c>
      <c r="F1549" t="s">
        <v>25</v>
      </c>
      <c r="G1549" t="s">
        <v>26</v>
      </c>
      <c r="H1549" t="s">
        <v>20</v>
      </c>
      <c r="I1549">
        <v>0</v>
      </c>
      <c r="J1549">
        <v>10</v>
      </c>
      <c r="K1549">
        <v>-10</v>
      </c>
      <c r="L1549">
        <v>0</v>
      </c>
      <c r="M1549">
        <v>23000</v>
      </c>
      <c r="N1549">
        <v>-23000</v>
      </c>
      <c r="O1549">
        <v>2300</v>
      </c>
    </row>
    <row r="1550" spans="1:15" x14ac:dyDescent="0.3">
      <c r="A1550">
        <v>1549</v>
      </c>
      <c r="B1550" s="1">
        <f>DATE(E1550, LOOKUP(D1550, {"ene","feb","mar","abr","may","jun","jul","ago","sep","oct","nov","dic"}, {1,2,3,4,5,6,7,8,9,10,11,12}), C1550)</f>
        <v>45663</v>
      </c>
      <c r="C1550">
        <v>6</v>
      </c>
      <c r="D1550" t="s">
        <v>14</v>
      </c>
      <c r="E1550">
        <v>2025</v>
      </c>
      <c r="F1550" t="s">
        <v>15</v>
      </c>
      <c r="G1550" t="s">
        <v>24</v>
      </c>
      <c r="H1550" t="s">
        <v>22</v>
      </c>
      <c r="I1550">
        <v>20</v>
      </c>
      <c r="J1550">
        <v>0</v>
      </c>
      <c r="K1550">
        <v>20</v>
      </c>
      <c r="L1550">
        <v>9600</v>
      </c>
      <c r="M1550">
        <v>0</v>
      </c>
      <c r="N1550">
        <v>9600</v>
      </c>
      <c r="O1550">
        <v>480</v>
      </c>
    </row>
    <row r="1551" spans="1:15" x14ac:dyDescent="0.3">
      <c r="A1551">
        <v>1550</v>
      </c>
      <c r="B1551" s="1">
        <f>DATE(E1551, LOOKUP(D1551, {"ene","feb","mar","abr","may","jun","jul","ago","sep","oct","nov","dic"}, {1,2,3,4,5,6,7,8,9,10,11,12}), C1551)</f>
        <v>45663</v>
      </c>
      <c r="C1551">
        <v>6</v>
      </c>
      <c r="D1551" t="s">
        <v>14</v>
      </c>
      <c r="E1551">
        <v>2025</v>
      </c>
      <c r="F1551" t="s">
        <v>15</v>
      </c>
      <c r="G1551" t="s">
        <v>24</v>
      </c>
      <c r="H1551" t="s">
        <v>17</v>
      </c>
      <c r="I1551">
        <v>18</v>
      </c>
      <c r="J1551">
        <v>0</v>
      </c>
      <c r="K1551">
        <v>18</v>
      </c>
      <c r="L1551">
        <v>11700</v>
      </c>
      <c r="M1551">
        <v>0</v>
      </c>
      <c r="N1551">
        <v>11700</v>
      </c>
      <c r="O1551">
        <v>650</v>
      </c>
    </row>
    <row r="1552" spans="1:15" x14ac:dyDescent="0.3">
      <c r="A1552">
        <v>1551</v>
      </c>
      <c r="B1552" s="1">
        <f>DATE(E1552, LOOKUP(D1552, {"ene","feb","mar","abr","may","jun","jul","ago","sep","oct","nov","dic"}, {1,2,3,4,5,6,7,8,9,10,11,12}), C1552)</f>
        <v>45663</v>
      </c>
      <c r="C1552">
        <v>6</v>
      </c>
      <c r="D1552" t="s">
        <v>14</v>
      </c>
      <c r="E1552">
        <v>2025</v>
      </c>
      <c r="F1552" t="s">
        <v>15</v>
      </c>
      <c r="G1552" t="s">
        <v>24</v>
      </c>
      <c r="H1552" t="s">
        <v>19</v>
      </c>
      <c r="I1552">
        <v>17</v>
      </c>
      <c r="J1552">
        <v>0</v>
      </c>
      <c r="K1552">
        <v>17</v>
      </c>
      <c r="L1552">
        <v>20400</v>
      </c>
      <c r="M1552">
        <v>0</v>
      </c>
      <c r="N1552">
        <v>20400</v>
      </c>
      <c r="O1552">
        <v>1200</v>
      </c>
    </row>
    <row r="1553" spans="1:15" x14ac:dyDescent="0.3">
      <c r="A1553">
        <v>1552</v>
      </c>
      <c r="B1553" s="1">
        <f>DATE(E1553, LOOKUP(D1553, {"ene","feb","mar","abr","may","jun","jul","ago","sep","oct","nov","dic"}, {1,2,3,4,5,6,7,8,9,10,11,12}), C1553)</f>
        <v>45663</v>
      </c>
      <c r="C1553">
        <v>6</v>
      </c>
      <c r="D1553" t="s">
        <v>14</v>
      </c>
      <c r="E1553">
        <v>2025</v>
      </c>
      <c r="F1553" t="s">
        <v>15</v>
      </c>
      <c r="G1553" t="s">
        <v>24</v>
      </c>
      <c r="H1553" t="s">
        <v>21</v>
      </c>
      <c r="I1553">
        <v>22</v>
      </c>
      <c r="J1553">
        <v>0</v>
      </c>
      <c r="K1553">
        <v>22</v>
      </c>
      <c r="L1553">
        <v>1100</v>
      </c>
      <c r="M1553">
        <v>0</v>
      </c>
      <c r="N1553">
        <v>1100</v>
      </c>
      <c r="O1553">
        <v>50</v>
      </c>
    </row>
    <row r="1554" spans="1:15" x14ac:dyDescent="0.3">
      <c r="A1554">
        <v>1553</v>
      </c>
      <c r="B1554" s="1">
        <f>DATE(E1554, LOOKUP(D1554, {"ene","feb","mar","abr","may","jun","jul","ago","sep","oct","nov","dic"}, {1,2,3,4,5,6,7,8,9,10,11,12}), C1554)</f>
        <v>45663</v>
      </c>
      <c r="C1554">
        <v>6</v>
      </c>
      <c r="D1554" t="s">
        <v>14</v>
      </c>
      <c r="E1554">
        <v>2025</v>
      </c>
      <c r="F1554" t="s">
        <v>15</v>
      </c>
      <c r="G1554" t="s">
        <v>24</v>
      </c>
      <c r="H1554" t="s">
        <v>18</v>
      </c>
      <c r="I1554">
        <v>7</v>
      </c>
      <c r="J1554">
        <v>0</v>
      </c>
      <c r="K1554">
        <v>7</v>
      </c>
      <c r="L1554">
        <v>8400</v>
      </c>
      <c r="M1554">
        <v>0</v>
      </c>
      <c r="N1554">
        <v>8400</v>
      </c>
      <c r="O1554">
        <v>1200</v>
      </c>
    </row>
    <row r="1555" spans="1:15" x14ac:dyDescent="0.3">
      <c r="A1555">
        <v>1554</v>
      </c>
      <c r="B1555" s="1">
        <f>DATE(E1555, LOOKUP(D1555, {"ene","feb","mar","abr","may","jun","jul","ago","sep","oct","nov","dic"}, {1,2,3,4,5,6,7,8,9,10,11,12}), C1555)</f>
        <v>45663</v>
      </c>
      <c r="C1555">
        <v>6</v>
      </c>
      <c r="D1555" t="s">
        <v>14</v>
      </c>
      <c r="E1555">
        <v>2025</v>
      </c>
      <c r="F1555" t="s">
        <v>15</v>
      </c>
      <c r="G1555" t="s">
        <v>24</v>
      </c>
      <c r="H1555" t="s">
        <v>23</v>
      </c>
      <c r="I1555">
        <v>6</v>
      </c>
      <c r="J1555">
        <v>0</v>
      </c>
      <c r="K1555">
        <v>6</v>
      </c>
      <c r="L1555">
        <v>1800</v>
      </c>
      <c r="M1555">
        <v>0</v>
      </c>
      <c r="N1555">
        <v>1800</v>
      </c>
      <c r="O1555">
        <v>300</v>
      </c>
    </row>
    <row r="1556" spans="1:15" x14ac:dyDescent="0.3">
      <c r="A1556">
        <v>1555</v>
      </c>
      <c r="B1556" s="1">
        <f>DATE(E1556, LOOKUP(D1556, {"ene","feb","mar","abr","may","jun","jul","ago","sep","oct","nov","dic"}, {1,2,3,4,5,6,7,8,9,10,11,12}), C1556)</f>
        <v>45663</v>
      </c>
      <c r="C1556">
        <v>6</v>
      </c>
      <c r="D1556" t="s">
        <v>14</v>
      </c>
      <c r="E1556">
        <v>2025</v>
      </c>
      <c r="F1556" t="s">
        <v>15</v>
      </c>
      <c r="G1556" t="s">
        <v>24</v>
      </c>
      <c r="H1556" t="s">
        <v>20</v>
      </c>
      <c r="I1556">
        <v>16</v>
      </c>
      <c r="J1556">
        <v>0</v>
      </c>
      <c r="K1556">
        <v>16</v>
      </c>
      <c r="L1556">
        <v>32000</v>
      </c>
      <c r="M1556">
        <v>0</v>
      </c>
      <c r="N1556">
        <v>32000</v>
      </c>
      <c r="O1556">
        <v>2000</v>
      </c>
    </row>
    <row r="1557" spans="1:15" x14ac:dyDescent="0.3">
      <c r="A1557">
        <v>1556</v>
      </c>
      <c r="B1557" s="1">
        <f>DATE(E1557, LOOKUP(D1557, {"ene","feb","mar","abr","may","jun","jul","ago","sep","oct","nov","dic"}, {1,2,3,4,5,6,7,8,9,10,11,12}), C1557)</f>
        <v>45663</v>
      </c>
      <c r="C1557">
        <v>6</v>
      </c>
      <c r="D1557" t="s">
        <v>14</v>
      </c>
      <c r="E1557">
        <v>2025</v>
      </c>
      <c r="F1557" t="s">
        <v>25</v>
      </c>
      <c r="G1557" t="s">
        <v>26</v>
      </c>
      <c r="H1557" t="s">
        <v>22</v>
      </c>
      <c r="I1557">
        <v>0</v>
      </c>
      <c r="J1557">
        <v>15</v>
      </c>
      <c r="K1557">
        <v>-15</v>
      </c>
      <c r="L1557">
        <v>0</v>
      </c>
      <c r="M1557">
        <v>6750</v>
      </c>
      <c r="N1557">
        <v>-6750</v>
      </c>
      <c r="O1557">
        <v>450</v>
      </c>
    </row>
    <row r="1558" spans="1:15" x14ac:dyDescent="0.3">
      <c r="A1558">
        <v>1557</v>
      </c>
      <c r="B1558" s="1">
        <f>DATE(E1558, LOOKUP(D1558, {"ene","feb","mar","abr","may","jun","jul","ago","sep","oct","nov","dic"}, {1,2,3,4,5,6,7,8,9,10,11,12}), C1558)</f>
        <v>45663</v>
      </c>
      <c r="C1558">
        <v>6</v>
      </c>
      <c r="D1558" t="s">
        <v>14</v>
      </c>
      <c r="E1558">
        <v>2025</v>
      </c>
      <c r="F1558" t="s">
        <v>15</v>
      </c>
      <c r="G1558" t="s">
        <v>24</v>
      </c>
      <c r="H1558" t="s">
        <v>17</v>
      </c>
      <c r="I1558">
        <v>19</v>
      </c>
      <c r="J1558">
        <v>0</v>
      </c>
      <c r="K1558">
        <v>19</v>
      </c>
      <c r="L1558">
        <v>12350</v>
      </c>
      <c r="M1558">
        <v>0</v>
      </c>
      <c r="N1558">
        <v>12350</v>
      </c>
      <c r="O1558">
        <v>650</v>
      </c>
    </row>
    <row r="1559" spans="1:15" x14ac:dyDescent="0.3">
      <c r="A1559">
        <v>1558</v>
      </c>
      <c r="B1559" s="1">
        <f>DATE(E1559, LOOKUP(D1559, {"ene","feb","mar","abr","may","jun","jul","ago","sep","oct","nov","dic"}, {1,2,3,4,5,6,7,8,9,10,11,12}), C1559)</f>
        <v>45663</v>
      </c>
      <c r="C1559">
        <v>6</v>
      </c>
      <c r="D1559" t="s">
        <v>14</v>
      </c>
      <c r="E1559">
        <v>2025</v>
      </c>
      <c r="F1559" t="s">
        <v>15</v>
      </c>
      <c r="G1559" t="s">
        <v>24</v>
      </c>
      <c r="H1559" t="s">
        <v>19</v>
      </c>
      <c r="I1559">
        <v>4</v>
      </c>
      <c r="J1559">
        <v>0</v>
      </c>
      <c r="K1559">
        <v>4</v>
      </c>
      <c r="L1559">
        <v>4800</v>
      </c>
      <c r="M1559">
        <v>0</v>
      </c>
      <c r="N1559">
        <v>4800</v>
      </c>
      <c r="O1559">
        <v>1200</v>
      </c>
    </row>
    <row r="1560" spans="1:15" x14ac:dyDescent="0.3">
      <c r="A1560">
        <v>1559</v>
      </c>
      <c r="B1560" s="1">
        <f>DATE(E1560, LOOKUP(D1560, {"ene","feb","mar","abr","may","jun","jul","ago","sep","oct","nov","dic"}, {1,2,3,4,5,6,7,8,9,10,11,12}), C1560)</f>
        <v>45663</v>
      </c>
      <c r="C1560">
        <v>6</v>
      </c>
      <c r="D1560" t="s">
        <v>14</v>
      </c>
      <c r="E1560">
        <v>2025</v>
      </c>
      <c r="F1560" t="s">
        <v>25</v>
      </c>
      <c r="G1560" t="s">
        <v>26</v>
      </c>
      <c r="H1560" t="s">
        <v>21</v>
      </c>
      <c r="I1560">
        <v>0</v>
      </c>
      <c r="J1560">
        <v>12</v>
      </c>
      <c r="K1560">
        <v>-12</v>
      </c>
      <c r="L1560">
        <v>0</v>
      </c>
      <c r="M1560">
        <v>840</v>
      </c>
      <c r="N1560">
        <v>-840</v>
      </c>
      <c r="O1560">
        <v>70</v>
      </c>
    </row>
    <row r="1561" spans="1:15" x14ac:dyDescent="0.3">
      <c r="A1561">
        <v>1560</v>
      </c>
      <c r="B1561" s="1">
        <f>DATE(E1561, LOOKUP(D1561, {"ene","feb","mar","abr","may","jun","jul","ago","sep","oct","nov","dic"}, {1,2,3,4,5,6,7,8,9,10,11,12}), C1561)</f>
        <v>45663</v>
      </c>
      <c r="C1561">
        <v>6</v>
      </c>
      <c r="D1561" t="s">
        <v>14</v>
      </c>
      <c r="E1561">
        <v>2025</v>
      </c>
      <c r="F1561" t="s">
        <v>25</v>
      </c>
      <c r="G1561" t="s">
        <v>26</v>
      </c>
      <c r="H1561" t="s">
        <v>18</v>
      </c>
      <c r="I1561">
        <v>0</v>
      </c>
      <c r="J1561">
        <v>13</v>
      </c>
      <c r="K1561">
        <v>-13</v>
      </c>
      <c r="L1561">
        <v>0</v>
      </c>
      <c r="M1561">
        <v>19500</v>
      </c>
      <c r="N1561">
        <v>-19500</v>
      </c>
      <c r="O1561">
        <v>1500</v>
      </c>
    </row>
    <row r="1562" spans="1:15" x14ac:dyDescent="0.3">
      <c r="A1562">
        <v>1561</v>
      </c>
      <c r="B1562" s="1">
        <f>DATE(E1562, LOOKUP(D1562, {"ene","feb","mar","abr","may","jun","jul","ago","sep","oct","nov","dic"}, {1,2,3,4,5,6,7,8,9,10,11,12}), C1562)</f>
        <v>45663</v>
      </c>
      <c r="C1562">
        <v>6</v>
      </c>
      <c r="D1562" t="s">
        <v>14</v>
      </c>
      <c r="E1562">
        <v>2025</v>
      </c>
      <c r="F1562" t="s">
        <v>15</v>
      </c>
      <c r="G1562" t="s">
        <v>24</v>
      </c>
      <c r="H1562" t="s">
        <v>23</v>
      </c>
      <c r="I1562">
        <v>3</v>
      </c>
      <c r="J1562">
        <v>0</v>
      </c>
      <c r="K1562">
        <v>3</v>
      </c>
      <c r="L1562">
        <v>900</v>
      </c>
      <c r="M1562">
        <v>0</v>
      </c>
      <c r="N1562">
        <v>900</v>
      </c>
      <c r="O1562">
        <v>300</v>
      </c>
    </row>
    <row r="1563" spans="1:15" x14ac:dyDescent="0.3">
      <c r="A1563">
        <v>1562</v>
      </c>
      <c r="B1563" s="1">
        <f>DATE(E1563, LOOKUP(D1563, {"ene","feb","mar","abr","may","jun","jul","ago","sep","oct","nov","dic"}, {1,2,3,4,5,6,7,8,9,10,11,12}), C1563)</f>
        <v>45663</v>
      </c>
      <c r="C1563">
        <v>6</v>
      </c>
      <c r="D1563" t="s">
        <v>14</v>
      </c>
      <c r="E1563">
        <v>2025</v>
      </c>
      <c r="F1563" t="s">
        <v>25</v>
      </c>
      <c r="G1563" t="s">
        <v>26</v>
      </c>
      <c r="H1563" t="s">
        <v>20</v>
      </c>
      <c r="I1563">
        <v>0</v>
      </c>
      <c r="J1563">
        <v>17</v>
      </c>
      <c r="K1563">
        <v>-17</v>
      </c>
      <c r="L1563">
        <v>0</v>
      </c>
      <c r="M1563">
        <v>39100</v>
      </c>
      <c r="N1563">
        <v>-39100</v>
      </c>
      <c r="O1563">
        <v>2300</v>
      </c>
    </row>
    <row r="1564" spans="1:15" x14ac:dyDescent="0.3">
      <c r="A1564">
        <v>1563</v>
      </c>
      <c r="B1564" s="1">
        <f>DATE(E1564, LOOKUP(D1564, {"ene","feb","mar","abr","may","jun","jul","ago","sep","oct","nov","dic"}, {1,2,3,4,5,6,7,8,9,10,11,12}), C1564)</f>
        <v>45663</v>
      </c>
      <c r="C1564">
        <v>6</v>
      </c>
      <c r="D1564" t="s">
        <v>14</v>
      </c>
      <c r="E1564">
        <v>2025</v>
      </c>
      <c r="F1564" t="s">
        <v>15</v>
      </c>
      <c r="G1564" t="s">
        <v>24</v>
      </c>
      <c r="H1564" t="s">
        <v>22</v>
      </c>
      <c r="I1564">
        <v>7</v>
      </c>
      <c r="J1564">
        <v>0</v>
      </c>
      <c r="K1564">
        <v>7</v>
      </c>
      <c r="L1564">
        <v>3360</v>
      </c>
      <c r="M1564">
        <v>0</v>
      </c>
      <c r="N1564">
        <v>3360</v>
      </c>
      <c r="O1564">
        <v>480</v>
      </c>
    </row>
    <row r="1565" spans="1:15" x14ac:dyDescent="0.3">
      <c r="A1565">
        <v>1564</v>
      </c>
      <c r="B1565" s="1">
        <f>DATE(E1565, LOOKUP(D1565, {"ene","feb","mar","abr","may","jun","jul","ago","sep","oct","nov","dic"}, {1,2,3,4,5,6,7,8,9,10,11,12}), C1565)</f>
        <v>45663</v>
      </c>
      <c r="C1565">
        <v>6</v>
      </c>
      <c r="D1565" t="s">
        <v>14</v>
      </c>
      <c r="E1565">
        <v>2025</v>
      </c>
      <c r="F1565" t="s">
        <v>15</v>
      </c>
      <c r="G1565" t="s">
        <v>24</v>
      </c>
      <c r="H1565" t="s">
        <v>17</v>
      </c>
      <c r="I1565">
        <v>20</v>
      </c>
      <c r="J1565">
        <v>0</v>
      </c>
      <c r="K1565">
        <v>20</v>
      </c>
      <c r="L1565">
        <v>13000</v>
      </c>
      <c r="M1565">
        <v>0</v>
      </c>
      <c r="N1565">
        <v>13000</v>
      </c>
      <c r="O1565">
        <v>650</v>
      </c>
    </row>
    <row r="1566" spans="1:15" x14ac:dyDescent="0.3">
      <c r="A1566">
        <v>1565</v>
      </c>
      <c r="B1566" s="1">
        <f>DATE(E1566, LOOKUP(D1566, {"ene","feb","mar","abr","may","jun","jul","ago","sep","oct","nov","dic"}, {1,2,3,4,5,6,7,8,9,10,11,12}), C1566)</f>
        <v>45663</v>
      </c>
      <c r="C1566">
        <v>6</v>
      </c>
      <c r="D1566" t="s">
        <v>14</v>
      </c>
      <c r="E1566">
        <v>2025</v>
      </c>
      <c r="F1566" t="s">
        <v>25</v>
      </c>
      <c r="G1566" t="s">
        <v>26</v>
      </c>
      <c r="H1566" t="s">
        <v>19</v>
      </c>
      <c r="I1566">
        <v>0</v>
      </c>
      <c r="J1566">
        <v>17</v>
      </c>
      <c r="K1566">
        <v>-17</v>
      </c>
      <c r="L1566">
        <v>0</v>
      </c>
      <c r="M1566">
        <v>25500</v>
      </c>
      <c r="N1566">
        <v>-25500</v>
      </c>
      <c r="O1566">
        <v>1500</v>
      </c>
    </row>
    <row r="1567" spans="1:15" x14ac:dyDescent="0.3">
      <c r="A1567">
        <v>1566</v>
      </c>
      <c r="B1567" s="1">
        <f>DATE(E1567, LOOKUP(D1567, {"ene","feb","mar","abr","may","jun","jul","ago","sep","oct","nov","dic"}, {1,2,3,4,5,6,7,8,9,10,11,12}), C1567)</f>
        <v>45663</v>
      </c>
      <c r="C1567">
        <v>6</v>
      </c>
      <c r="D1567" t="s">
        <v>14</v>
      </c>
      <c r="E1567">
        <v>2025</v>
      </c>
      <c r="F1567" t="s">
        <v>15</v>
      </c>
      <c r="G1567" t="s">
        <v>24</v>
      </c>
      <c r="H1567" t="s">
        <v>21</v>
      </c>
      <c r="I1567">
        <v>11</v>
      </c>
      <c r="J1567">
        <v>0</v>
      </c>
      <c r="K1567">
        <v>11</v>
      </c>
      <c r="L1567">
        <v>550</v>
      </c>
      <c r="M1567">
        <v>0</v>
      </c>
      <c r="N1567">
        <v>550</v>
      </c>
      <c r="O1567">
        <v>50</v>
      </c>
    </row>
    <row r="1568" spans="1:15" x14ac:dyDescent="0.3">
      <c r="A1568">
        <v>1567</v>
      </c>
      <c r="B1568" s="1">
        <f>DATE(E1568, LOOKUP(D1568, {"ene","feb","mar","abr","may","jun","jul","ago","sep","oct","nov","dic"}, {1,2,3,4,5,6,7,8,9,10,11,12}), C1568)</f>
        <v>45663</v>
      </c>
      <c r="C1568">
        <v>6</v>
      </c>
      <c r="D1568" t="s">
        <v>14</v>
      </c>
      <c r="E1568">
        <v>2025</v>
      </c>
      <c r="F1568" t="s">
        <v>15</v>
      </c>
      <c r="G1568" t="s">
        <v>24</v>
      </c>
      <c r="H1568" t="s">
        <v>18</v>
      </c>
      <c r="I1568">
        <v>1</v>
      </c>
      <c r="J1568">
        <v>0</v>
      </c>
      <c r="K1568">
        <v>1</v>
      </c>
      <c r="L1568">
        <v>1200</v>
      </c>
      <c r="M1568">
        <v>0</v>
      </c>
      <c r="N1568">
        <v>1200</v>
      </c>
      <c r="O1568">
        <v>1200</v>
      </c>
    </row>
    <row r="1569" spans="1:15" x14ac:dyDescent="0.3">
      <c r="A1569">
        <v>1568</v>
      </c>
      <c r="B1569" s="1">
        <f>DATE(E1569, LOOKUP(D1569, {"ene","feb","mar","abr","may","jun","jul","ago","sep","oct","nov","dic"}, {1,2,3,4,5,6,7,8,9,10,11,12}), C1569)</f>
        <v>45663</v>
      </c>
      <c r="C1569">
        <v>6</v>
      </c>
      <c r="D1569" t="s">
        <v>14</v>
      </c>
      <c r="E1569">
        <v>2025</v>
      </c>
      <c r="F1569" t="s">
        <v>25</v>
      </c>
      <c r="G1569" t="s">
        <v>26</v>
      </c>
      <c r="H1569" t="s">
        <v>23</v>
      </c>
      <c r="I1569">
        <v>0</v>
      </c>
      <c r="J1569">
        <v>12</v>
      </c>
      <c r="K1569">
        <v>-12</v>
      </c>
      <c r="L1569">
        <v>0</v>
      </c>
      <c r="M1569">
        <v>4800</v>
      </c>
      <c r="N1569">
        <v>-4800</v>
      </c>
      <c r="O1569">
        <v>400</v>
      </c>
    </row>
    <row r="1570" spans="1:15" x14ac:dyDescent="0.3">
      <c r="A1570">
        <v>1569</v>
      </c>
      <c r="B1570" s="1">
        <f>DATE(E1570, LOOKUP(D1570, {"ene","feb","mar","abr","may","jun","jul","ago","sep","oct","nov","dic"}, {1,2,3,4,5,6,7,8,9,10,11,12}), C1570)</f>
        <v>45663</v>
      </c>
      <c r="C1570">
        <v>6</v>
      </c>
      <c r="D1570" t="s">
        <v>14</v>
      </c>
      <c r="E1570">
        <v>2025</v>
      </c>
      <c r="F1570" t="s">
        <v>15</v>
      </c>
      <c r="G1570" t="s">
        <v>24</v>
      </c>
      <c r="H1570" t="s">
        <v>20</v>
      </c>
      <c r="I1570">
        <v>3</v>
      </c>
      <c r="J1570">
        <v>0</v>
      </c>
      <c r="K1570">
        <v>3</v>
      </c>
      <c r="L1570">
        <v>6000</v>
      </c>
      <c r="M1570">
        <v>0</v>
      </c>
      <c r="N1570">
        <v>6000</v>
      </c>
      <c r="O1570">
        <v>2000</v>
      </c>
    </row>
    <row r="1571" spans="1:15" x14ac:dyDescent="0.3">
      <c r="A1571">
        <v>1570</v>
      </c>
      <c r="B1571" s="1">
        <f>DATE(E1571, LOOKUP(D1571, {"ene","feb","mar","abr","may","jun","jul","ago","sep","oct","nov","dic"}, {1,2,3,4,5,6,7,8,9,10,11,12}), C1571)</f>
        <v>45663</v>
      </c>
      <c r="C1571">
        <v>6</v>
      </c>
      <c r="D1571" t="s">
        <v>14</v>
      </c>
      <c r="E1571">
        <v>2025</v>
      </c>
      <c r="F1571" t="s">
        <v>25</v>
      </c>
      <c r="G1571" t="s">
        <v>26</v>
      </c>
      <c r="H1571" t="s">
        <v>22</v>
      </c>
      <c r="I1571">
        <v>0</v>
      </c>
      <c r="J1571">
        <v>17</v>
      </c>
      <c r="K1571">
        <v>-17</v>
      </c>
      <c r="L1571">
        <v>0</v>
      </c>
      <c r="M1571">
        <v>7650</v>
      </c>
      <c r="N1571">
        <v>-7650</v>
      </c>
      <c r="O1571">
        <v>450</v>
      </c>
    </row>
    <row r="1572" spans="1:15" x14ac:dyDescent="0.3">
      <c r="A1572">
        <v>1571</v>
      </c>
      <c r="B1572" s="1">
        <f>DATE(E1572, LOOKUP(D1572, {"ene","feb","mar","abr","may","jun","jul","ago","sep","oct","nov","dic"}, {1,2,3,4,5,6,7,8,9,10,11,12}), C1572)</f>
        <v>45663</v>
      </c>
      <c r="C1572">
        <v>6</v>
      </c>
      <c r="D1572" t="s">
        <v>14</v>
      </c>
      <c r="E1572">
        <v>2025</v>
      </c>
      <c r="F1572" t="s">
        <v>15</v>
      </c>
      <c r="G1572" t="s">
        <v>24</v>
      </c>
      <c r="H1572" t="s">
        <v>17</v>
      </c>
      <c r="I1572">
        <v>8</v>
      </c>
      <c r="J1572">
        <v>0</v>
      </c>
      <c r="K1572">
        <v>8</v>
      </c>
      <c r="L1572">
        <v>5200</v>
      </c>
      <c r="M1572">
        <v>0</v>
      </c>
      <c r="N1572">
        <v>5200</v>
      </c>
      <c r="O1572">
        <v>650</v>
      </c>
    </row>
    <row r="1573" spans="1:15" x14ac:dyDescent="0.3">
      <c r="A1573">
        <v>1572</v>
      </c>
      <c r="B1573" s="1">
        <f>DATE(E1573, LOOKUP(D1573, {"ene","feb","mar","abr","may","jun","jul","ago","sep","oct","nov","dic"}, {1,2,3,4,5,6,7,8,9,10,11,12}), C1573)</f>
        <v>45663</v>
      </c>
      <c r="C1573">
        <v>6</v>
      </c>
      <c r="D1573" t="s">
        <v>14</v>
      </c>
      <c r="E1573">
        <v>2025</v>
      </c>
      <c r="F1573" t="s">
        <v>25</v>
      </c>
      <c r="G1573" t="s">
        <v>26</v>
      </c>
      <c r="H1573" t="s">
        <v>19</v>
      </c>
      <c r="I1573">
        <v>0</v>
      </c>
      <c r="J1573">
        <v>4</v>
      </c>
      <c r="K1573">
        <v>-4</v>
      </c>
      <c r="L1573">
        <v>0</v>
      </c>
      <c r="M1573">
        <v>6000</v>
      </c>
      <c r="N1573">
        <v>-6000</v>
      </c>
      <c r="O1573">
        <v>1500</v>
      </c>
    </row>
    <row r="1574" spans="1:15" x14ac:dyDescent="0.3">
      <c r="A1574">
        <v>1573</v>
      </c>
      <c r="B1574" s="1">
        <f>DATE(E1574, LOOKUP(D1574, {"ene","feb","mar","abr","may","jun","jul","ago","sep","oct","nov","dic"}, {1,2,3,4,5,6,7,8,9,10,11,12}), C1574)</f>
        <v>45663</v>
      </c>
      <c r="C1574">
        <v>6</v>
      </c>
      <c r="D1574" t="s">
        <v>14</v>
      </c>
      <c r="E1574">
        <v>2025</v>
      </c>
      <c r="F1574" t="s">
        <v>25</v>
      </c>
      <c r="G1574" t="s">
        <v>26</v>
      </c>
      <c r="H1574" t="s">
        <v>21</v>
      </c>
      <c r="I1574">
        <v>0</v>
      </c>
      <c r="J1574">
        <v>3</v>
      </c>
      <c r="K1574">
        <v>-3</v>
      </c>
      <c r="L1574">
        <v>0</v>
      </c>
      <c r="M1574">
        <v>210</v>
      </c>
      <c r="N1574">
        <v>-210</v>
      </c>
      <c r="O1574">
        <v>70</v>
      </c>
    </row>
    <row r="1575" spans="1:15" x14ac:dyDescent="0.3">
      <c r="A1575">
        <v>1574</v>
      </c>
      <c r="B1575" s="1">
        <f>DATE(E1575, LOOKUP(D1575, {"ene","feb","mar","abr","may","jun","jul","ago","sep","oct","nov","dic"}, {1,2,3,4,5,6,7,8,9,10,11,12}), C1575)</f>
        <v>45663</v>
      </c>
      <c r="C1575">
        <v>6</v>
      </c>
      <c r="D1575" t="s">
        <v>14</v>
      </c>
      <c r="E1575">
        <v>2025</v>
      </c>
      <c r="F1575" t="s">
        <v>15</v>
      </c>
      <c r="G1575" t="s">
        <v>24</v>
      </c>
      <c r="H1575" t="s">
        <v>18</v>
      </c>
      <c r="I1575">
        <v>7</v>
      </c>
      <c r="J1575">
        <v>0</v>
      </c>
      <c r="K1575">
        <v>7</v>
      </c>
      <c r="L1575">
        <v>8400</v>
      </c>
      <c r="M1575">
        <v>0</v>
      </c>
      <c r="N1575">
        <v>8400</v>
      </c>
      <c r="O1575">
        <v>1200</v>
      </c>
    </row>
    <row r="1576" spans="1:15" x14ac:dyDescent="0.3">
      <c r="A1576">
        <v>1575</v>
      </c>
      <c r="B1576" s="1">
        <f>DATE(E1576, LOOKUP(D1576, {"ene","feb","mar","abr","may","jun","jul","ago","sep","oct","nov","dic"}, {1,2,3,4,5,6,7,8,9,10,11,12}), C1576)</f>
        <v>45663</v>
      </c>
      <c r="C1576">
        <v>6</v>
      </c>
      <c r="D1576" t="s">
        <v>14</v>
      </c>
      <c r="E1576">
        <v>2025</v>
      </c>
      <c r="F1576" t="s">
        <v>25</v>
      </c>
      <c r="G1576" t="s">
        <v>26</v>
      </c>
      <c r="H1576" t="s">
        <v>23</v>
      </c>
      <c r="I1576">
        <v>0</v>
      </c>
      <c r="J1576">
        <v>4</v>
      </c>
      <c r="K1576">
        <v>-4</v>
      </c>
      <c r="L1576">
        <v>0</v>
      </c>
      <c r="M1576">
        <v>1600</v>
      </c>
      <c r="N1576">
        <v>-1600</v>
      </c>
      <c r="O1576">
        <v>400</v>
      </c>
    </row>
    <row r="1577" spans="1:15" x14ac:dyDescent="0.3">
      <c r="A1577">
        <v>1576</v>
      </c>
      <c r="B1577" s="1">
        <f>DATE(E1577, LOOKUP(D1577, {"ene","feb","mar","abr","may","jun","jul","ago","sep","oct","nov","dic"}, {1,2,3,4,5,6,7,8,9,10,11,12}), C1577)</f>
        <v>45663</v>
      </c>
      <c r="C1577">
        <v>6</v>
      </c>
      <c r="D1577" t="s">
        <v>14</v>
      </c>
      <c r="E1577">
        <v>2025</v>
      </c>
      <c r="F1577" t="s">
        <v>15</v>
      </c>
      <c r="G1577" t="s">
        <v>24</v>
      </c>
      <c r="H1577" t="s">
        <v>20</v>
      </c>
      <c r="I1577">
        <v>2</v>
      </c>
      <c r="J1577">
        <v>0</v>
      </c>
      <c r="K1577">
        <v>2</v>
      </c>
      <c r="L1577">
        <v>4000</v>
      </c>
      <c r="M1577">
        <v>0</v>
      </c>
      <c r="N1577">
        <v>4000</v>
      </c>
      <c r="O1577">
        <v>2000</v>
      </c>
    </row>
    <row r="1578" spans="1:15" x14ac:dyDescent="0.3">
      <c r="A1578">
        <v>1577</v>
      </c>
      <c r="B1578" s="1">
        <f>DATE(E1578, LOOKUP(D1578, {"ene","feb","mar","abr","may","jun","jul","ago","sep","oct","nov","dic"}, {1,2,3,4,5,6,7,8,9,10,11,12}), C1578)</f>
        <v>45663</v>
      </c>
      <c r="C1578">
        <v>6</v>
      </c>
      <c r="D1578" t="s">
        <v>14</v>
      </c>
      <c r="E1578">
        <v>2025</v>
      </c>
      <c r="F1578" t="s">
        <v>25</v>
      </c>
      <c r="G1578" t="s">
        <v>26</v>
      </c>
      <c r="H1578" t="s">
        <v>22</v>
      </c>
      <c r="I1578">
        <v>0</v>
      </c>
      <c r="J1578">
        <v>11</v>
      </c>
      <c r="K1578">
        <v>-11</v>
      </c>
      <c r="L1578">
        <v>0</v>
      </c>
      <c r="M1578">
        <v>4950</v>
      </c>
      <c r="N1578">
        <v>-4950</v>
      </c>
      <c r="O1578">
        <v>450</v>
      </c>
    </row>
    <row r="1579" spans="1:15" x14ac:dyDescent="0.3">
      <c r="A1579">
        <v>1578</v>
      </c>
      <c r="B1579" s="1">
        <f>DATE(E1579, LOOKUP(D1579, {"ene","feb","mar","abr","may","jun","jul","ago","sep","oct","nov","dic"}, {1,2,3,4,5,6,7,8,9,10,11,12}), C1579)</f>
        <v>45663</v>
      </c>
      <c r="C1579">
        <v>6</v>
      </c>
      <c r="D1579" t="s">
        <v>14</v>
      </c>
      <c r="E1579">
        <v>2025</v>
      </c>
      <c r="F1579" t="s">
        <v>25</v>
      </c>
      <c r="G1579" t="s">
        <v>26</v>
      </c>
      <c r="H1579" t="s">
        <v>17</v>
      </c>
      <c r="I1579">
        <v>0</v>
      </c>
      <c r="J1579">
        <v>17</v>
      </c>
      <c r="K1579">
        <v>-17</v>
      </c>
      <c r="L1579">
        <v>0</v>
      </c>
      <c r="M1579">
        <v>12750</v>
      </c>
      <c r="N1579">
        <v>-12750</v>
      </c>
      <c r="O1579">
        <v>750</v>
      </c>
    </row>
    <row r="1580" spans="1:15" x14ac:dyDescent="0.3">
      <c r="A1580">
        <v>1579</v>
      </c>
      <c r="B1580" s="1">
        <f>DATE(E1580, LOOKUP(D1580, {"ene","feb","mar","abr","may","jun","jul","ago","sep","oct","nov","dic"}, {1,2,3,4,5,6,7,8,9,10,11,12}), C1580)</f>
        <v>45663</v>
      </c>
      <c r="C1580">
        <v>6</v>
      </c>
      <c r="D1580" t="s">
        <v>14</v>
      </c>
      <c r="E1580">
        <v>2025</v>
      </c>
      <c r="F1580" t="s">
        <v>25</v>
      </c>
      <c r="G1580" t="s">
        <v>26</v>
      </c>
      <c r="H1580" t="s">
        <v>19</v>
      </c>
      <c r="I1580">
        <v>0</v>
      </c>
      <c r="J1580">
        <v>12</v>
      </c>
      <c r="K1580">
        <v>-12</v>
      </c>
      <c r="L1580">
        <v>0</v>
      </c>
      <c r="M1580">
        <v>18000</v>
      </c>
      <c r="N1580">
        <v>-18000</v>
      </c>
      <c r="O1580">
        <v>1500</v>
      </c>
    </row>
    <row r="1581" spans="1:15" x14ac:dyDescent="0.3">
      <c r="A1581">
        <v>1580</v>
      </c>
      <c r="B1581" s="1">
        <f>DATE(E1581, LOOKUP(D1581, {"ene","feb","mar","abr","may","jun","jul","ago","sep","oct","nov","dic"}, {1,2,3,4,5,6,7,8,9,10,11,12}), C1581)</f>
        <v>45663</v>
      </c>
      <c r="C1581">
        <v>6</v>
      </c>
      <c r="D1581" t="s">
        <v>14</v>
      </c>
      <c r="E1581">
        <v>2025</v>
      </c>
      <c r="F1581" t="s">
        <v>25</v>
      </c>
      <c r="G1581" t="s">
        <v>26</v>
      </c>
      <c r="H1581" t="s">
        <v>21</v>
      </c>
      <c r="I1581">
        <v>0</v>
      </c>
      <c r="J1581">
        <v>2</v>
      </c>
      <c r="K1581">
        <v>-2</v>
      </c>
      <c r="L1581">
        <v>0</v>
      </c>
      <c r="M1581">
        <v>140</v>
      </c>
      <c r="N1581">
        <v>-140</v>
      </c>
      <c r="O1581">
        <v>70</v>
      </c>
    </row>
    <row r="1582" spans="1:15" x14ac:dyDescent="0.3">
      <c r="A1582">
        <v>1581</v>
      </c>
      <c r="B1582" s="1">
        <f>DATE(E1582, LOOKUP(D1582, {"ene","feb","mar","abr","may","jun","jul","ago","sep","oct","nov","dic"}, {1,2,3,4,5,6,7,8,9,10,11,12}), C1582)</f>
        <v>45663</v>
      </c>
      <c r="C1582">
        <v>6</v>
      </c>
      <c r="D1582" t="s">
        <v>14</v>
      </c>
      <c r="E1582">
        <v>2025</v>
      </c>
      <c r="F1582" t="s">
        <v>15</v>
      </c>
      <c r="G1582" t="s">
        <v>24</v>
      </c>
      <c r="H1582" t="s">
        <v>18</v>
      </c>
      <c r="I1582">
        <v>3</v>
      </c>
      <c r="J1582">
        <v>0</v>
      </c>
      <c r="K1582">
        <v>3</v>
      </c>
      <c r="L1582">
        <v>3600</v>
      </c>
      <c r="M1582">
        <v>0</v>
      </c>
      <c r="N1582">
        <v>3600</v>
      </c>
      <c r="O1582">
        <v>1200</v>
      </c>
    </row>
    <row r="1583" spans="1:15" x14ac:dyDescent="0.3">
      <c r="A1583">
        <v>1582</v>
      </c>
      <c r="B1583" s="1">
        <f>DATE(E1583, LOOKUP(D1583, {"ene","feb","mar","abr","may","jun","jul","ago","sep","oct","nov","dic"}, {1,2,3,4,5,6,7,8,9,10,11,12}), C1583)</f>
        <v>45663</v>
      </c>
      <c r="C1583">
        <v>6</v>
      </c>
      <c r="D1583" t="s">
        <v>14</v>
      </c>
      <c r="E1583">
        <v>2025</v>
      </c>
      <c r="F1583" t="s">
        <v>25</v>
      </c>
      <c r="G1583" t="s">
        <v>26</v>
      </c>
      <c r="H1583" t="s">
        <v>23</v>
      </c>
      <c r="I1583">
        <v>0</v>
      </c>
      <c r="J1583">
        <v>17</v>
      </c>
      <c r="K1583">
        <v>-17</v>
      </c>
      <c r="L1583">
        <v>0</v>
      </c>
      <c r="M1583">
        <v>6800</v>
      </c>
      <c r="N1583">
        <v>-6800</v>
      </c>
      <c r="O1583">
        <v>400</v>
      </c>
    </row>
    <row r="1584" spans="1:15" x14ac:dyDescent="0.3">
      <c r="A1584">
        <v>1583</v>
      </c>
      <c r="B1584" s="1">
        <f>DATE(E1584, LOOKUP(D1584, {"ene","feb","mar","abr","may","jun","jul","ago","sep","oct","nov","dic"}, {1,2,3,4,5,6,7,8,9,10,11,12}), C1584)</f>
        <v>45663</v>
      </c>
      <c r="C1584">
        <v>6</v>
      </c>
      <c r="D1584" t="s">
        <v>14</v>
      </c>
      <c r="E1584">
        <v>2025</v>
      </c>
      <c r="F1584" t="s">
        <v>15</v>
      </c>
      <c r="G1584" t="s">
        <v>24</v>
      </c>
      <c r="H1584" t="s">
        <v>20</v>
      </c>
      <c r="I1584">
        <v>20</v>
      </c>
      <c r="J1584">
        <v>0</v>
      </c>
      <c r="K1584">
        <v>20</v>
      </c>
      <c r="L1584">
        <v>40000</v>
      </c>
      <c r="M1584">
        <v>0</v>
      </c>
      <c r="N1584">
        <v>40000</v>
      </c>
      <c r="O1584">
        <v>2000</v>
      </c>
    </row>
    <row r="1585" spans="1:15" x14ac:dyDescent="0.3">
      <c r="A1585">
        <v>1584</v>
      </c>
      <c r="B1585" s="1">
        <f>DATE(E1585, LOOKUP(D1585, {"ene","feb","mar","abr","may","jun","jul","ago","sep","oct","nov","dic"}, {1,2,3,4,5,6,7,8,9,10,11,12}), C1585)</f>
        <v>45663</v>
      </c>
      <c r="C1585">
        <v>6</v>
      </c>
      <c r="D1585" t="s">
        <v>14</v>
      </c>
      <c r="E1585">
        <v>2025</v>
      </c>
      <c r="F1585" t="s">
        <v>25</v>
      </c>
      <c r="G1585" t="s">
        <v>26</v>
      </c>
      <c r="H1585" t="s">
        <v>22</v>
      </c>
      <c r="I1585">
        <v>0</v>
      </c>
      <c r="J1585">
        <v>11</v>
      </c>
      <c r="K1585">
        <v>-11</v>
      </c>
      <c r="L1585">
        <v>0</v>
      </c>
      <c r="M1585">
        <v>4950</v>
      </c>
      <c r="N1585">
        <v>-4950</v>
      </c>
      <c r="O1585">
        <v>450</v>
      </c>
    </row>
    <row r="1586" spans="1:15" x14ac:dyDescent="0.3">
      <c r="A1586">
        <v>1585</v>
      </c>
      <c r="B1586" s="1">
        <f>DATE(E1586, LOOKUP(D1586, {"ene","feb","mar","abr","may","jun","jul","ago","sep","oct","nov","dic"}, {1,2,3,4,5,6,7,8,9,10,11,12}), C1586)</f>
        <v>45663</v>
      </c>
      <c r="C1586">
        <v>6</v>
      </c>
      <c r="D1586" t="s">
        <v>14</v>
      </c>
      <c r="E1586">
        <v>2025</v>
      </c>
      <c r="F1586" t="s">
        <v>15</v>
      </c>
      <c r="G1586" t="s">
        <v>24</v>
      </c>
      <c r="H1586" t="s">
        <v>17</v>
      </c>
      <c r="I1586">
        <v>17</v>
      </c>
      <c r="J1586">
        <v>0</v>
      </c>
      <c r="K1586">
        <v>17</v>
      </c>
      <c r="L1586">
        <v>11050</v>
      </c>
      <c r="M1586">
        <v>0</v>
      </c>
      <c r="N1586">
        <v>11050</v>
      </c>
      <c r="O1586">
        <v>650</v>
      </c>
    </row>
    <row r="1587" spans="1:15" x14ac:dyDescent="0.3">
      <c r="A1587">
        <v>1586</v>
      </c>
      <c r="B1587" s="1">
        <f>DATE(E1587, LOOKUP(D1587, {"ene","feb","mar","abr","may","jun","jul","ago","sep","oct","nov","dic"}, {1,2,3,4,5,6,7,8,9,10,11,12}), C1587)</f>
        <v>45663</v>
      </c>
      <c r="C1587">
        <v>6</v>
      </c>
      <c r="D1587" t="s">
        <v>14</v>
      </c>
      <c r="E1587">
        <v>2025</v>
      </c>
      <c r="F1587" t="s">
        <v>25</v>
      </c>
      <c r="G1587" t="s">
        <v>26</v>
      </c>
      <c r="H1587" t="s">
        <v>19</v>
      </c>
      <c r="I1587">
        <v>0</v>
      </c>
      <c r="J1587">
        <v>17</v>
      </c>
      <c r="K1587">
        <v>-17</v>
      </c>
      <c r="L1587">
        <v>0</v>
      </c>
      <c r="M1587">
        <v>25500</v>
      </c>
      <c r="N1587">
        <v>-25500</v>
      </c>
      <c r="O1587">
        <v>1500</v>
      </c>
    </row>
    <row r="1588" spans="1:15" x14ac:dyDescent="0.3">
      <c r="A1588">
        <v>1587</v>
      </c>
      <c r="B1588" s="1">
        <f>DATE(E1588, LOOKUP(D1588, {"ene","feb","mar","abr","may","jun","jul","ago","sep","oct","nov","dic"}, {1,2,3,4,5,6,7,8,9,10,11,12}), C1588)</f>
        <v>45663</v>
      </c>
      <c r="C1588">
        <v>6</v>
      </c>
      <c r="D1588" t="s">
        <v>14</v>
      </c>
      <c r="E1588">
        <v>2025</v>
      </c>
      <c r="F1588" t="s">
        <v>15</v>
      </c>
      <c r="G1588" t="s">
        <v>24</v>
      </c>
      <c r="H1588" t="s">
        <v>21</v>
      </c>
      <c r="I1588">
        <v>19</v>
      </c>
      <c r="J1588">
        <v>0</v>
      </c>
      <c r="K1588">
        <v>19</v>
      </c>
      <c r="L1588">
        <v>950</v>
      </c>
      <c r="M1588">
        <v>0</v>
      </c>
      <c r="N1588">
        <v>950</v>
      </c>
      <c r="O1588">
        <v>50</v>
      </c>
    </row>
    <row r="1589" spans="1:15" x14ac:dyDescent="0.3">
      <c r="A1589">
        <v>1588</v>
      </c>
      <c r="B1589" s="1">
        <f>DATE(E1589, LOOKUP(D1589, {"ene","feb","mar","abr","may","jun","jul","ago","sep","oct","nov","dic"}, {1,2,3,4,5,6,7,8,9,10,11,12}), C1589)</f>
        <v>45663</v>
      </c>
      <c r="C1589">
        <v>6</v>
      </c>
      <c r="D1589" t="s">
        <v>14</v>
      </c>
      <c r="E1589">
        <v>2025</v>
      </c>
      <c r="F1589" t="s">
        <v>25</v>
      </c>
      <c r="G1589" t="s">
        <v>26</v>
      </c>
      <c r="H1589" t="s">
        <v>18</v>
      </c>
      <c r="I1589">
        <v>0</v>
      </c>
      <c r="J1589">
        <v>17</v>
      </c>
      <c r="K1589">
        <v>-17</v>
      </c>
      <c r="L1589">
        <v>0</v>
      </c>
      <c r="M1589">
        <v>25500</v>
      </c>
      <c r="N1589">
        <v>-25500</v>
      </c>
      <c r="O1589">
        <v>1500</v>
      </c>
    </row>
    <row r="1590" spans="1:15" x14ac:dyDescent="0.3">
      <c r="A1590">
        <v>1589</v>
      </c>
      <c r="B1590" s="1">
        <f>DATE(E1590, LOOKUP(D1590, {"ene","feb","mar","abr","may","jun","jul","ago","sep","oct","nov","dic"}, {1,2,3,4,5,6,7,8,9,10,11,12}), C1590)</f>
        <v>45663</v>
      </c>
      <c r="C1590">
        <v>6</v>
      </c>
      <c r="D1590" t="s">
        <v>14</v>
      </c>
      <c r="E1590">
        <v>2025</v>
      </c>
      <c r="F1590" t="s">
        <v>25</v>
      </c>
      <c r="G1590" t="s">
        <v>26</v>
      </c>
      <c r="H1590" t="s">
        <v>23</v>
      </c>
      <c r="I1590">
        <v>0</v>
      </c>
      <c r="J1590">
        <v>11</v>
      </c>
      <c r="K1590">
        <v>-11</v>
      </c>
      <c r="L1590">
        <v>0</v>
      </c>
      <c r="M1590">
        <v>4400</v>
      </c>
      <c r="N1590">
        <v>-4400</v>
      </c>
      <c r="O1590">
        <v>400</v>
      </c>
    </row>
    <row r="1591" spans="1:15" x14ac:dyDescent="0.3">
      <c r="A1591">
        <v>1590</v>
      </c>
      <c r="B1591" s="1">
        <f>DATE(E1591, LOOKUP(D1591, {"ene","feb","mar","abr","may","jun","jul","ago","sep","oct","nov","dic"}, {1,2,3,4,5,6,7,8,9,10,11,12}), C1591)</f>
        <v>45663</v>
      </c>
      <c r="C1591">
        <v>6</v>
      </c>
      <c r="D1591" t="s">
        <v>14</v>
      </c>
      <c r="E1591">
        <v>2025</v>
      </c>
      <c r="F1591" t="s">
        <v>25</v>
      </c>
      <c r="G1591" t="s">
        <v>26</v>
      </c>
      <c r="H1591" t="s">
        <v>20</v>
      </c>
      <c r="I1591">
        <v>0</v>
      </c>
      <c r="J1591">
        <v>18</v>
      </c>
      <c r="K1591">
        <v>-18</v>
      </c>
      <c r="L1591">
        <v>0</v>
      </c>
      <c r="M1591">
        <v>41400</v>
      </c>
      <c r="N1591">
        <v>-41400</v>
      </c>
      <c r="O1591">
        <v>2300</v>
      </c>
    </row>
    <row r="1592" spans="1:15" x14ac:dyDescent="0.3">
      <c r="A1592">
        <v>1591</v>
      </c>
      <c r="B1592" s="1">
        <f>DATE(E1592, LOOKUP(D1592, {"ene","feb","mar","abr","may","jun","jul","ago","sep","oct","nov","dic"}, {1,2,3,4,5,6,7,8,9,10,11,12}), C1592)</f>
        <v>45663</v>
      </c>
      <c r="C1592">
        <v>6</v>
      </c>
      <c r="D1592" t="s">
        <v>14</v>
      </c>
      <c r="E1592">
        <v>2025</v>
      </c>
      <c r="F1592" t="s">
        <v>15</v>
      </c>
      <c r="G1592" t="s">
        <v>24</v>
      </c>
      <c r="H1592" t="s">
        <v>22</v>
      </c>
      <c r="I1592">
        <v>11</v>
      </c>
      <c r="J1592">
        <v>0</v>
      </c>
      <c r="K1592">
        <v>11</v>
      </c>
      <c r="L1592">
        <v>5280</v>
      </c>
      <c r="M1592">
        <v>0</v>
      </c>
      <c r="N1592">
        <v>5280</v>
      </c>
      <c r="O1592">
        <v>480</v>
      </c>
    </row>
    <row r="1593" spans="1:15" x14ac:dyDescent="0.3">
      <c r="A1593">
        <v>1592</v>
      </c>
      <c r="B1593" s="1">
        <f>DATE(E1593, LOOKUP(D1593, {"ene","feb","mar","abr","may","jun","jul","ago","sep","oct","nov","dic"}, {1,2,3,4,5,6,7,8,9,10,11,12}), C1593)</f>
        <v>45663</v>
      </c>
      <c r="C1593">
        <v>6</v>
      </c>
      <c r="D1593" t="s">
        <v>14</v>
      </c>
      <c r="E1593">
        <v>2025</v>
      </c>
      <c r="F1593" t="s">
        <v>15</v>
      </c>
      <c r="G1593" t="s">
        <v>24</v>
      </c>
      <c r="H1593" t="s">
        <v>17</v>
      </c>
      <c r="I1593">
        <v>3</v>
      </c>
      <c r="J1593">
        <v>0</v>
      </c>
      <c r="K1593">
        <v>3</v>
      </c>
      <c r="L1593">
        <v>1950</v>
      </c>
      <c r="M1593">
        <v>0</v>
      </c>
      <c r="N1593">
        <v>1950</v>
      </c>
      <c r="O1593">
        <v>650</v>
      </c>
    </row>
    <row r="1594" spans="1:15" x14ac:dyDescent="0.3">
      <c r="A1594">
        <v>1593</v>
      </c>
      <c r="B1594" s="1">
        <f>DATE(E1594, LOOKUP(D1594, {"ene","feb","mar","abr","may","jun","jul","ago","sep","oct","nov","dic"}, {1,2,3,4,5,6,7,8,9,10,11,12}), C1594)</f>
        <v>45663</v>
      </c>
      <c r="C1594">
        <v>6</v>
      </c>
      <c r="D1594" t="s">
        <v>14</v>
      </c>
      <c r="E1594">
        <v>2025</v>
      </c>
      <c r="F1594" t="s">
        <v>25</v>
      </c>
      <c r="G1594" t="s">
        <v>26</v>
      </c>
      <c r="H1594" t="s">
        <v>19</v>
      </c>
      <c r="I1594">
        <v>0</v>
      </c>
      <c r="J1594">
        <v>14</v>
      </c>
      <c r="K1594">
        <v>-14</v>
      </c>
      <c r="L1594">
        <v>0</v>
      </c>
      <c r="M1594">
        <v>21000</v>
      </c>
      <c r="N1594">
        <v>-21000</v>
      </c>
      <c r="O1594">
        <v>1500</v>
      </c>
    </row>
    <row r="1595" spans="1:15" x14ac:dyDescent="0.3">
      <c r="A1595">
        <v>1594</v>
      </c>
      <c r="B1595" s="1">
        <f>DATE(E1595, LOOKUP(D1595, {"ene","feb","mar","abr","may","jun","jul","ago","sep","oct","nov","dic"}, {1,2,3,4,5,6,7,8,9,10,11,12}), C1595)</f>
        <v>45663</v>
      </c>
      <c r="C1595">
        <v>6</v>
      </c>
      <c r="D1595" t="s">
        <v>14</v>
      </c>
      <c r="E1595">
        <v>2025</v>
      </c>
      <c r="F1595" t="s">
        <v>25</v>
      </c>
      <c r="G1595" t="s">
        <v>26</v>
      </c>
      <c r="H1595" t="s">
        <v>21</v>
      </c>
      <c r="I1595">
        <v>0</v>
      </c>
      <c r="J1595">
        <v>17</v>
      </c>
      <c r="K1595">
        <v>-17</v>
      </c>
      <c r="L1595">
        <v>0</v>
      </c>
      <c r="M1595">
        <v>1190</v>
      </c>
      <c r="N1595">
        <v>-1190</v>
      </c>
      <c r="O1595">
        <v>70</v>
      </c>
    </row>
    <row r="1596" spans="1:15" x14ac:dyDescent="0.3">
      <c r="A1596">
        <v>1595</v>
      </c>
      <c r="B1596" s="1">
        <f>DATE(E1596, LOOKUP(D1596, {"ene","feb","mar","abr","may","jun","jul","ago","sep","oct","nov","dic"}, {1,2,3,4,5,6,7,8,9,10,11,12}), C1596)</f>
        <v>45663</v>
      </c>
      <c r="C1596">
        <v>6</v>
      </c>
      <c r="D1596" t="s">
        <v>14</v>
      </c>
      <c r="E1596">
        <v>2025</v>
      </c>
      <c r="F1596" t="s">
        <v>15</v>
      </c>
      <c r="G1596" t="s">
        <v>24</v>
      </c>
      <c r="H1596" t="s">
        <v>18</v>
      </c>
      <c r="I1596">
        <v>3</v>
      </c>
      <c r="J1596">
        <v>0</v>
      </c>
      <c r="K1596">
        <v>3</v>
      </c>
      <c r="L1596">
        <v>3600</v>
      </c>
      <c r="M1596">
        <v>0</v>
      </c>
      <c r="N1596">
        <v>3600</v>
      </c>
      <c r="O1596">
        <v>1200</v>
      </c>
    </row>
    <row r="1597" spans="1:15" x14ac:dyDescent="0.3">
      <c r="A1597">
        <v>1596</v>
      </c>
      <c r="B1597" s="1">
        <f>DATE(E1597, LOOKUP(D1597, {"ene","feb","mar","abr","may","jun","jul","ago","sep","oct","nov","dic"}, {1,2,3,4,5,6,7,8,9,10,11,12}), C1597)</f>
        <v>45663</v>
      </c>
      <c r="C1597">
        <v>6</v>
      </c>
      <c r="D1597" t="s">
        <v>14</v>
      </c>
      <c r="E1597">
        <v>2025</v>
      </c>
      <c r="F1597" t="s">
        <v>15</v>
      </c>
      <c r="G1597" t="s">
        <v>24</v>
      </c>
      <c r="H1597" t="s">
        <v>23</v>
      </c>
      <c r="I1597">
        <v>13</v>
      </c>
      <c r="J1597">
        <v>0</v>
      </c>
      <c r="K1597">
        <v>13</v>
      </c>
      <c r="L1597">
        <v>3900</v>
      </c>
      <c r="M1597">
        <v>0</v>
      </c>
      <c r="N1597">
        <v>3900</v>
      </c>
      <c r="O1597">
        <v>300</v>
      </c>
    </row>
    <row r="1598" spans="1:15" x14ac:dyDescent="0.3">
      <c r="A1598">
        <v>1597</v>
      </c>
      <c r="B1598" s="1">
        <f>DATE(E1598, LOOKUP(D1598, {"ene","feb","mar","abr","may","jun","jul","ago","sep","oct","nov","dic"}, {1,2,3,4,5,6,7,8,9,10,11,12}), C1598)</f>
        <v>45663</v>
      </c>
      <c r="C1598">
        <v>6</v>
      </c>
      <c r="D1598" t="s">
        <v>14</v>
      </c>
      <c r="E1598">
        <v>2025</v>
      </c>
      <c r="F1598" t="s">
        <v>15</v>
      </c>
      <c r="G1598" t="s">
        <v>24</v>
      </c>
      <c r="H1598" t="s">
        <v>20</v>
      </c>
      <c r="I1598">
        <v>3</v>
      </c>
      <c r="J1598">
        <v>0</v>
      </c>
      <c r="K1598">
        <v>3</v>
      </c>
      <c r="L1598">
        <v>6000</v>
      </c>
      <c r="M1598">
        <v>0</v>
      </c>
      <c r="N1598">
        <v>6000</v>
      </c>
      <c r="O1598">
        <v>2000</v>
      </c>
    </row>
    <row r="1599" spans="1:15" x14ac:dyDescent="0.3">
      <c r="A1599">
        <v>1598</v>
      </c>
      <c r="B1599" s="1">
        <f>DATE(E1599, LOOKUP(D1599, {"ene","feb","mar","abr","may","jun","jul","ago","sep","oct","nov","dic"}, {1,2,3,4,5,6,7,8,9,10,11,12}), C1599)</f>
        <v>45663</v>
      </c>
      <c r="C1599">
        <v>6</v>
      </c>
      <c r="D1599" t="s">
        <v>14</v>
      </c>
      <c r="E1599">
        <v>2025</v>
      </c>
      <c r="F1599" t="s">
        <v>15</v>
      </c>
      <c r="G1599" t="s">
        <v>24</v>
      </c>
      <c r="H1599" t="s">
        <v>22</v>
      </c>
      <c r="I1599">
        <v>3</v>
      </c>
      <c r="J1599">
        <v>0</v>
      </c>
      <c r="K1599">
        <v>3</v>
      </c>
      <c r="L1599">
        <v>1440</v>
      </c>
      <c r="M1599">
        <v>0</v>
      </c>
      <c r="N1599">
        <v>1440</v>
      </c>
      <c r="O1599">
        <v>480</v>
      </c>
    </row>
    <row r="1600" spans="1:15" x14ac:dyDescent="0.3">
      <c r="A1600">
        <v>1599</v>
      </c>
      <c r="B1600" s="1">
        <f>DATE(E1600, LOOKUP(D1600, {"ene","feb","mar","abr","may","jun","jul","ago","sep","oct","nov","dic"}, {1,2,3,4,5,6,7,8,9,10,11,12}), C1600)</f>
        <v>45663</v>
      </c>
      <c r="C1600">
        <v>6</v>
      </c>
      <c r="D1600" t="s">
        <v>14</v>
      </c>
      <c r="E1600">
        <v>2025</v>
      </c>
      <c r="F1600" t="s">
        <v>15</v>
      </c>
      <c r="G1600" t="s">
        <v>24</v>
      </c>
      <c r="H1600" t="s">
        <v>17</v>
      </c>
      <c r="I1600">
        <v>3</v>
      </c>
      <c r="J1600">
        <v>0</v>
      </c>
      <c r="K1600">
        <v>3</v>
      </c>
      <c r="L1600">
        <v>1950</v>
      </c>
      <c r="M1600">
        <v>0</v>
      </c>
      <c r="N1600">
        <v>1950</v>
      </c>
      <c r="O1600">
        <v>650</v>
      </c>
    </row>
    <row r="1601" spans="1:15" x14ac:dyDescent="0.3">
      <c r="A1601">
        <v>1600</v>
      </c>
      <c r="B1601" s="1">
        <f>DATE(E1601, LOOKUP(D1601, {"ene","feb","mar","abr","may","jun","jul","ago","sep","oct","nov","dic"}, {1,2,3,4,5,6,7,8,9,10,11,12}), C1601)</f>
        <v>45663</v>
      </c>
      <c r="C1601">
        <v>6</v>
      </c>
      <c r="D1601" t="s">
        <v>14</v>
      </c>
      <c r="E1601">
        <v>2025</v>
      </c>
      <c r="F1601" t="s">
        <v>25</v>
      </c>
      <c r="G1601" t="s">
        <v>26</v>
      </c>
      <c r="H1601" t="s">
        <v>19</v>
      </c>
      <c r="I1601">
        <v>0</v>
      </c>
      <c r="J1601">
        <v>15</v>
      </c>
      <c r="K1601">
        <v>-15</v>
      </c>
      <c r="L1601">
        <v>0</v>
      </c>
      <c r="M1601">
        <v>22500</v>
      </c>
      <c r="N1601">
        <v>-22500</v>
      </c>
      <c r="O1601">
        <v>1500</v>
      </c>
    </row>
    <row r="1602" spans="1:15" x14ac:dyDescent="0.3">
      <c r="A1602">
        <v>1601</v>
      </c>
      <c r="B1602" s="1">
        <f>DATE(E1602, LOOKUP(D1602, {"ene","feb","mar","abr","may","jun","jul","ago","sep","oct","nov","dic"}, {1,2,3,4,5,6,7,8,9,10,11,12}), C1602)</f>
        <v>45663</v>
      </c>
      <c r="C1602">
        <v>6</v>
      </c>
      <c r="D1602" t="s">
        <v>14</v>
      </c>
      <c r="E1602">
        <v>2025</v>
      </c>
      <c r="F1602" t="s">
        <v>15</v>
      </c>
      <c r="G1602" t="s">
        <v>24</v>
      </c>
      <c r="H1602" t="s">
        <v>21</v>
      </c>
      <c r="I1602">
        <v>13</v>
      </c>
      <c r="J1602">
        <v>0</v>
      </c>
      <c r="K1602">
        <v>13</v>
      </c>
      <c r="L1602">
        <v>650</v>
      </c>
      <c r="M1602">
        <v>0</v>
      </c>
      <c r="N1602">
        <v>650</v>
      </c>
      <c r="O1602">
        <v>50</v>
      </c>
    </row>
    <row r="1603" spans="1:15" x14ac:dyDescent="0.3">
      <c r="A1603">
        <v>1602</v>
      </c>
      <c r="B1603" s="1">
        <f>DATE(E1603, LOOKUP(D1603, {"ene","feb","mar","abr","may","jun","jul","ago","sep","oct","nov","dic"}, {1,2,3,4,5,6,7,8,9,10,11,12}), C1603)</f>
        <v>45663</v>
      </c>
      <c r="C1603">
        <v>6</v>
      </c>
      <c r="D1603" t="s">
        <v>14</v>
      </c>
      <c r="E1603">
        <v>2025</v>
      </c>
      <c r="F1603" t="s">
        <v>25</v>
      </c>
      <c r="G1603" t="s">
        <v>26</v>
      </c>
      <c r="H1603" t="s">
        <v>18</v>
      </c>
      <c r="I1603">
        <v>0</v>
      </c>
      <c r="J1603">
        <v>17</v>
      </c>
      <c r="K1603">
        <v>-17</v>
      </c>
      <c r="L1603">
        <v>0</v>
      </c>
      <c r="M1603">
        <v>25500</v>
      </c>
      <c r="N1603">
        <v>-25500</v>
      </c>
      <c r="O1603">
        <v>1500</v>
      </c>
    </row>
    <row r="1604" spans="1:15" x14ac:dyDescent="0.3">
      <c r="A1604">
        <v>1603</v>
      </c>
      <c r="B1604" s="1">
        <f>DATE(E1604, LOOKUP(D1604, {"ene","feb","mar","abr","may","jun","jul","ago","sep","oct","nov","dic"}, {1,2,3,4,5,6,7,8,9,10,11,12}), C1604)</f>
        <v>45663</v>
      </c>
      <c r="C1604">
        <v>6</v>
      </c>
      <c r="D1604" t="s">
        <v>14</v>
      </c>
      <c r="E1604">
        <v>2025</v>
      </c>
      <c r="F1604" t="s">
        <v>15</v>
      </c>
      <c r="G1604" t="s">
        <v>24</v>
      </c>
      <c r="H1604" t="s">
        <v>23</v>
      </c>
      <c r="I1604">
        <v>3</v>
      </c>
      <c r="J1604">
        <v>0</v>
      </c>
      <c r="K1604">
        <v>3</v>
      </c>
      <c r="L1604">
        <v>900</v>
      </c>
      <c r="M1604">
        <v>0</v>
      </c>
      <c r="N1604">
        <v>900</v>
      </c>
      <c r="O1604">
        <v>300</v>
      </c>
    </row>
    <row r="1605" spans="1:15" x14ac:dyDescent="0.3">
      <c r="A1605">
        <v>1604</v>
      </c>
      <c r="B1605" s="1">
        <f>DATE(E1605, LOOKUP(D1605, {"ene","feb","mar","abr","may","jun","jul","ago","sep","oct","nov","dic"}, {1,2,3,4,5,6,7,8,9,10,11,12}), C1605)</f>
        <v>45663</v>
      </c>
      <c r="C1605">
        <v>6</v>
      </c>
      <c r="D1605" t="s">
        <v>14</v>
      </c>
      <c r="E1605">
        <v>2025</v>
      </c>
      <c r="F1605" t="s">
        <v>25</v>
      </c>
      <c r="G1605" t="s">
        <v>26</v>
      </c>
      <c r="H1605" t="s">
        <v>20</v>
      </c>
      <c r="I1605">
        <v>0</v>
      </c>
      <c r="J1605">
        <v>3</v>
      </c>
      <c r="K1605">
        <v>-3</v>
      </c>
      <c r="L1605">
        <v>0</v>
      </c>
      <c r="M1605">
        <v>6900</v>
      </c>
      <c r="N1605">
        <v>-6900</v>
      </c>
      <c r="O1605">
        <v>2300</v>
      </c>
    </row>
    <row r="1606" spans="1:15" x14ac:dyDescent="0.3">
      <c r="A1606">
        <v>1605</v>
      </c>
      <c r="B1606" s="1">
        <f>DATE(E1606, LOOKUP(D1606, {"ene","feb","mar","abr","may","jun","jul","ago","sep","oct","nov","dic"}, {1,2,3,4,5,6,7,8,9,10,11,12}), C1606)</f>
        <v>45663</v>
      </c>
      <c r="C1606">
        <v>6</v>
      </c>
      <c r="D1606" t="s">
        <v>14</v>
      </c>
      <c r="E1606">
        <v>2025</v>
      </c>
      <c r="F1606" t="s">
        <v>25</v>
      </c>
      <c r="G1606" t="s">
        <v>26</v>
      </c>
      <c r="H1606" t="s">
        <v>22</v>
      </c>
      <c r="I1606">
        <v>0</v>
      </c>
      <c r="J1606">
        <v>15</v>
      </c>
      <c r="K1606">
        <v>-15</v>
      </c>
      <c r="L1606">
        <v>0</v>
      </c>
      <c r="M1606">
        <v>6750</v>
      </c>
      <c r="N1606">
        <v>-6750</v>
      </c>
      <c r="O1606">
        <v>450</v>
      </c>
    </row>
    <row r="1607" spans="1:15" x14ac:dyDescent="0.3">
      <c r="A1607">
        <v>1606</v>
      </c>
      <c r="B1607" s="1">
        <f>DATE(E1607, LOOKUP(D1607, {"ene","feb","mar","abr","may","jun","jul","ago","sep","oct","nov","dic"}, {1,2,3,4,5,6,7,8,9,10,11,12}), C1607)</f>
        <v>45663</v>
      </c>
      <c r="C1607">
        <v>6</v>
      </c>
      <c r="D1607" t="s">
        <v>14</v>
      </c>
      <c r="E1607">
        <v>2025</v>
      </c>
      <c r="F1607" t="s">
        <v>15</v>
      </c>
      <c r="G1607" t="s">
        <v>24</v>
      </c>
      <c r="H1607" t="s">
        <v>17</v>
      </c>
      <c r="I1607">
        <v>22</v>
      </c>
      <c r="J1607">
        <v>0</v>
      </c>
      <c r="K1607">
        <v>22</v>
      </c>
      <c r="L1607">
        <v>14300</v>
      </c>
      <c r="M1607">
        <v>0</v>
      </c>
      <c r="N1607">
        <v>14300</v>
      </c>
      <c r="O1607">
        <v>650</v>
      </c>
    </row>
    <row r="1608" spans="1:15" x14ac:dyDescent="0.3">
      <c r="A1608">
        <v>1607</v>
      </c>
      <c r="B1608" s="1">
        <f>DATE(E1608, LOOKUP(D1608, {"ene","feb","mar","abr","may","jun","jul","ago","sep","oct","nov","dic"}, {1,2,3,4,5,6,7,8,9,10,11,12}), C1608)</f>
        <v>45663</v>
      </c>
      <c r="C1608">
        <v>6</v>
      </c>
      <c r="D1608" t="s">
        <v>14</v>
      </c>
      <c r="E1608">
        <v>2025</v>
      </c>
      <c r="F1608" t="s">
        <v>25</v>
      </c>
      <c r="G1608" t="s">
        <v>26</v>
      </c>
      <c r="H1608" t="s">
        <v>19</v>
      </c>
      <c r="I1608">
        <v>0</v>
      </c>
      <c r="J1608">
        <v>12</v>
      </c>
      <c r="K1608">
        <v>-12</v>
      </c>
      <c r="L1608">
        <v>0</v>
      </c>
      <c r="M1608">
        <v>18000</v>
      </c>
      <c r="N1608">
        <v>-18000</v>
      </c>
      <c r="O1608">
        <v>1500</v>
      </c>
    </row>
    <row r="1609" spans="1:15" x14ac:dyDescent="0.3">
      <c r="A1609">
        <v>1608</v>
      </c>
      <c r="B1609" s="1">
        <f>DATE(E1609, LOOKUP(D1609, {"ene","feb","mar","abr","may","jun","jul","ago","sep","oct","nov","dic"}, {1,2,3,4,5,6,7,8,9,10,11,12}), C1609)</f>
        <v>45663</v>
      </c>
      <c r="C1609">
        <v>6</v>
      </c>
      <c r="D1609" t="s">
        <v>14</v>
      </c>
      <c r="E1609">
        <v>2025</v>
      </c>
      <c r="F1609" t="s">
        <v>15</v>
      </c>
      <c r="G1609" t="s">
        <v>24</v>
      </c>
      <c r="H1609" t="s">
        <v>21</v>
      </c>
      <c r="I1609">
        <v>18</v>
      </c>
      <c r="J1609">
        <v>0</v>
      </c>
      <c r="K1609">
        <v>18</v>
      </c>
      <c r="L1609">
        <v>900</v>
      </c>
      <c r="M1609">
        <v>0</v>
      </c>
      <c r="N1609">
        <v>900</v>
      </c>
      <c r="O1609">
        <v>50</v>
      </c>
    </row>
    <row r="1610" spans="1:15" x14ac:dyDescent="0.3">
      <c r="A1610">
        <v>1609</v>
      </c>
      <c r="B1610" s="1">
        <f>DATE(E1610, LOOKUP(D1610, {"ene","feb","mar","abr","may","jun","jul","ago","sep","oct","nov","dic"}, {1,2,3,4,5,6,7,8,9,10,11,12}), C1610)</f>
        <v>45663</v>
      </c>
      <c r="C1610">
        <v>6</v>
      </c>
      <c r="D1610" t="s">
        <v>14</v>
      </c>
      <c r="E1610">
        <v>2025</v>
      </c>
      <c r="F1610" t="s">
        <v>15</v>
      </c>
      <c r="G1610" t="s">
        <v>24</v>
      </c>
      <c r="H1610" t="s">
        <v>18</v>
      </c>
      <c r="I1610">
        <v>3</v>
      </c>
      <c r="J1610">
        <v>0</v>
      </c>
      <c r="K1610">
        <v>3</v>
      </c>
      <c r="L1610">
        <v>3600</v>
      </c>
      <c r="M1610">
        <v>0</v>
      </c>
      <c r="N1610">
        <v>3600</v>
      </c>
      <c r="O1610">
        <v>1200</v>
      </c>
    </row>
    <row r="1611" spans="1:15" x14ac:dyDescent="0.3">
      <c r="A1611">
        <v>1610</v>
      </c>
      <c r="B1611" s="1">
        <f>DATE(E1611, LOOKUP(D1611, {"ene","feb","mar","abr","may","jun","jul","ago","sep","oct","nov","dic"}, {1,2,3,4,5,6,7,8,9,10,11,12}), C1611)</f>
        <v>45663</v>
      </c>
      <c r="C1611">
        <v>6</v>
      </c>
      <c r="D1611" t="s">
        <v>14</v>
      </c>
      <c r="E1611">
        <v>2025</v>
      </c>
      <c r="F1611" t="s">
        <v>25</v>
      </c>
      <c r="G1611" t="s">
        <v>26</v>
      </c>
      <c r="H1611" t="s">
        <v>23</v>
      </c>
      <c r="I1611">
        <v>0</v>
      </c>
      <c r="J1611">
        <v>4</v>
      </c>
      <c r="K1611">
        <v>-4</v>
      </c>
      <c r="L1611">
        <v>0</v>
      </c>
      <c r="M1611">
        <v>1600</v>
      </c>
      <c r="N1611">
        <v>-1600</v>
      </c>
      <c r="O1611">
        <v>400</v>
      </c>
    </row>
    <row r="1612" spans="1:15" x14ac:dyDescent="0.3">
      <c r="A1612">
        <v>1611</v>
      </c>
      <c r="B1612" s="1">
        <f>DATE(E1612, LOOKUP(D1612, {"ene","feb","mar","abr","may","jun","jul","ago","sep","oct","nov","dic"}, {1,2,3,4,5,6,7,8,9,10,11,12}), C1612)</f>
        <v>45663</v>
      </c>
      <c r="C1612">
        <v>6</v>
      </c>
      <c r="D1612" t="s">
        <v>14</v>
      </c>
      <c r="E1612">
        <v>2025</v>
      </c>
      <c r="F1612" t="s">
        <v>25</v>
      </c>
      <c r="G1612" t="s">
        <v>26</v>
      </c>
      <c r="H1612" t="s">
        <v>20</v>
      </c>
      <c r="I1612">
        <v>0</v>
      </c>
      <c r="J1612">
        <v>1</v>
      </c>
      <c r="K1612">
        <v>-1</v>
      </c>
      <c r="L1612">
        <v>0</v>
      </c>
      <c r="M1612">
        <v>2300</v>
      </c>
      <c r="N1612">
        <v>-2300</v>
      </c>
      <c r="O1612">
        <v>2300</v>
      </c>
    </row>
    <row r="1613" spans="1:15" x14ac:dyDescent="0.3">
      <c r="A1613">
        <v>1612</v>
      </c>
      <c r="B1613" s="1">
        <f>DATE(E1613, LOOKUP(D1613, {"ene","feb","mar","abr","may","jun","jul","ago","sep","oct","nov","dic"}, {1,2,3,4,5,6,7,8,9,10,11,12}), C1613)</f>
        <v>45663</v>
      </c>
      <c r="C1613">
        <v>6</v>
      </c>
      <c r="D1613" t="s">
        <v>14</v>
      </c>
      <c r="E1613">
        <v>2025</v>
      </c>
      <c r="F1613" t="s">
        <v>15</v>
      </c>
      <c r="G1613" t="s">
        <v>24</v>
      </c>
      <c r="H1613" t="s">
        <v>22</v>
      </c>
      <c r="I1613">
        <v>20</v>
      </c>
      <c r="J1613">
        <v>0</v>
      </c>
      <c r="K1613">
        <v>20</v>
      </c>
      <c r="L1613">
        <v>9600</v>
      </c>
      <c r="M1613">
        <v>0</v>
      </c>
      <c r="N1613">
        <v>9600</v>
      </c>
      <c r="O1613">
        <v>480</v>
      </c>
    </row>
    <row r="1614" spans="1:15" x14ac:dyDescent="0.3">
      <c r="A1614">
        <v>1613</v>
      </c>
      <c r="B1614" s="1">
        <f>DATE(E1614, LOOKUP(D1614, {"ene","feb","mar","abr","may","jun","jul","ago","sep","oct","nov","dic"}, {1,2,3,4,5,6,7,8,9,10,11,12}), C1614)</f>
        <v>45663</v>
      </c>
      <c r="C1614">
        <v>6</v>
      </c>
      <c r="D1614" t="s">
        <v>14</v>
      </c>
      <c r="E1614">
        <v>2025</v>
      </c>
      <c r="F1614" t="s">
        <v>25</v>
      </c>
      <c r="G1614" t="s">
        <v>26</v>
      </c>
      <c r="H1614" t="s">
        <v>17</v>
      </c>
      <c r="I1614">
        <v>0</v>
      </c>
      <c r="J1614">
        <v>4</v>
      </c>
      <c r="K1614">
        <v>-4</v>
      </c>
      <c r="L1614">
        <v>0</v>
      </c>
      <c r="M1614">
        <v>3000</v>
      </c>
      <c r="N1614">
        <v>-3000</v>
      </c>
      <c r="O1614">
        <v>750</v>
      </c>
    </row>
    <row r="1615" spans="1:15" x14ac:dyDescent="0.3">
      <c r="A1615">
        <v>1614</v>
      </c>
      <c r="B1615" s="1">
        <f>DATE(E1615, LOOKUP(D1615, {"ene","feb","mar","abr","may","jun","jul","ago","sep","oct","nov","dic"}, {1,2,3,4,5,6,7,8,9,10,11,12}), C1615)</f>
        <v>45663</v>
      </c>
      <c r="C1615">
        <v>6</v>
      </c>
      <c r="D1615" t="s">
        <v>14</v>
      </c>
      <c r="E1615">
        <v>2025</v>
      </c>
      <c r="F1615" t="s">
        <v>15</v>
      </c>
      <c r="G1615" t="s">
        <v>24</v>
      </c>
      <c r="H1615" t="s">
        <v>19</v>
      </c>
      <c r="I1615">
        <v>9</v>
      </c>
      <c r="J1615">
        <v>0</v>
      </c>
      <c r="K1615">
        <v>9</v>
      </c>
      <c r="L1615">
        <v>10800</v>
      </c>
      <c r="M1615">
        <v>0</v>
      </c>
      <c r="N1615">
        <v>10800</v>
      </c>
      <c r="O1615">
        <v>1200</v>
      </c>
    </row>
    <row r="1616" spans="1:15" x14ac:dyDescent="0.3">
      <c r="A1616">
        <v>1615</v>
      </c>
      <c r="B1616" s="1">
        <f>DATE(E1616, LOOKUP(D1616, {"ene","feb","mar","abr","may","jun","jul","ago","sep","oct","nov","dic"}, {1,2,3,4,5,6,7,8,9,10,11,12}), C1616)</f>
        <v>45663</v>
      </c>
      <c r="C1616">
        <v>6</v>
      </c>
      <c r="D1616" t="s">
        <v>14</v>
      </c>
      <c r="E1616">
        <v>2025</v>
      </c>
      <c r="F1616" t="s">
        <v>15</v>
      </c>
      <c r="G1616" t="s">
        <v>24</v>
      </c>
      <c r="H1616" t="s">
        <v>21</v>
      </c>
      <c r="I1616">
        <v>3</v>
      </c>
      <c r="J1616">
        <v>0</v>
      </c>
      <c r="K1616">
        <v>3</v>
      </c>
      <c r="L1616">
        <v>150</v>
      </c>
      <c r="M1616">
        <v>0</v>
      </c>
      <c r="N1616">
        <v>150</v>
      </c>
      <c r="O1616">
        <v>50</v>
      </c>
    </row>
    <row r="1617" spans="1:15" x14ac:dyDescent="0.3">
      <c r="A1617">
        <v>1616</v>
      </c>
      <c r="B1617" s="1">
        <f>DATE(E1617, LOOKUP(D1617, {"ene","feb","mar","abr","may","jun","jul","ago","sep","oct","nov","dic"}, {1,2,3,4,5,6,7,8,9,10,11,12}), C1617)</f>
        <v>45663</v>
      </c>
      <c r="C1617">
        <v>6</v>
      </c>
      <c r="D1617" t="s">
        <v>14</v>
      </c>
      <c r="E1617">
        <v>2025</v>
      </c>
      <c r="F1617" t="s">
        <v>25</v>
      </c>
      <c r="G1617" t="s">
        <v>26</v>
      </c>
      <c r="H1617" t="s">
        <v>18</v>
      </c>
      <c r="I1617">
        <v>0</v>
      </c>
      <c r="J1617">
        <v>1</v>
      </c>
      <c r="K1617">
        <v>-1</v>
      </c>
      <c r="L1617">
        <v>0</v>
      </c>
      <c r="M1617">
        <v>1500</v>
      </c>
      <c r="N1617">
        <v>-1500</v>
      </c>
      <c r="O1617">
        <v>1500</v>
      </c>
    </row>
    <row r="1618" spans="1:15" x14ac:dyDescent="0.3">
      <c r="A1618">
        <v>1617</v>
      </c>
      <c r="B1618" s="1">
        <f>DATE(E1618, LOOKUP(D1618, {"ene","feb","mar","abr","may","jun","jul","ago","sep","oct","nov","dic"}, {1,2,3,4,5,6,7,8,9,10,11,12}), C1618)</f>
        <v>45663</v>
      </c>
      <c r="C1618">
        <v>6</v>
      </c>
      <c r="D1618" t="s">
        <v>14</v>
      </c>
      <c r="E1618">
        <v>2025</v>
      </c>
      <c r="F1618" t="s">
        <v>25</v>
      </c>
      <c r="G1618" t="s">
        <v>26</v>
      </c>
      <c r="H1618" t="s">
        <v>23</v>
      </c>
      <c r="I1618">
        <v>0</v>
      </c>
      <c r="J1618">
        <v>17</v>
      </c>
      <c r="K1618">
        <v>-17</v>
      </c>
      <c r="L1618">
        <v>0</v>
      </c>
      <c r="M1618">
        <v>6800</v>
      </c>
      <c r="N1618">
        <v>-6800</v>
      </c>
      <c r="O1618">
        <v>400</v>
      </c>
    </row>
    <row r="1619" spans="1:15" x14ac:dyDescent="0.3">
      <c r="A1619">
        <v>1618</v>
      </c>
      <c r="B1619" s="1">
        <f>DATE(E1619, LOOKUP(D1619, {"ene","feb","mar","abr","may","jun","jul","ago","sep","oct","nov","dic"}, {1,2,3,4,5,6,7,8,9,10,11,12}), C1619)</f>
        <v>45663</v>
      </c>
      <c r="C1619">
        <v>6</v>
      </c>
      <c r="D1619" t="s">
        <v>14</v>
      </c>
      <c r="E1619">
        <v>2025</v>
      </c>
      <c r="F1619" t="s">
        <v>15</v>
      </c>
      <c r="G1619" t="s">
        <v>24</v>
      </c>
      <c r="H1619" t="s">
        <v>20</v>
      </c>
      <c r="I1619">
        <v>4</v>
      </c>
      <c r="J1619">
        <v>0</v>
      </c>
      <c r="K1619">
        <v>4</v>
      </c>
      <c r="L1619">
        <v>8000</v>
      </c>
      <c r="M1619">
        <v>0</v>
      </c>
      <c r="N1619">
        <v>8000</v>
      </c>
      <c r="O1619">
        <v>2000</v>
      </c>
    </row>
    <row r="1620" spans="1:15" x14ac:dyDescent="0.3">
      <c r="A1620">
        <v>1619</v>
      </c>
      <c r="B1620" s="1">
        <f>DATE(E1620, LOOKUP(D1620, {"ene","feb","mar","abr","may","jun","jul","ago","sep","oct","nov","dic"}, {1,2,3,4,5,6,7,8,9,10,11,12}), C1620)</f>
        <v>45663</v>
      </c>
      <c r="C1620">
        <v>6</v>
      </c>
      <c r="D1620" t="s">
        <v>14</v>
      </c>
      <c r="E1620">
        <v>2025</v>
      </c>
      <c r="F1620" t="s">
        <v>25</v>
      </c>
      <c r="G1620" t="s">
        <v>26</v>
      </c>
      <c r="H1620" t="s">
        <v>22</v>
      </c>
      <c r="I1620">
        <v>0</v>
      </c>
      <c r="J1620">
        <v>20</v>
      </c>
      <c r="K1620">
        <v>-20</v>
      </c>
      <c r="L1620">
        <v>0</v>
      </c>
      <c r="M1620">
        <v>9000</v>
      </c>
      <c r="N1620">
        <v>-9000</v>
      </c>
      <c r="O1620">
        <v>450</v>
      </c>
    </row>
    <row r="1621" spans="1:15" x14ac:dyDescent="0.3">
      <c r="A1621">
        <v>1620</v>
      </c>
      <c r="B1621" s="1">
        <f>DATE(E1621, LOOKUP(D1621, {"ene","feb","mar","abr","may","jun","jul","ago","sep","oct","nov","dic"}, {1,2,3,4,5,6,7,8,9,10,11,12}), C1621)</f>
        <v>45663</v>
      </c>
      <c r="C1621">
        <v>6</v>
      </c>
      <c r="D1621" t="s">
        <v>14</v>
      </c>
      <c r="E1621">
        <v>2025</v>
      </c>
      <c r="F1621" t="s">
        <v>15</v>
      </c>
      <c r="G1621" t="s">
        <v>24</v>
      </c>
      <c r="H1621" t="s">
        <v>17</v>
      </c>
      <c r="I1621">
        <v>21</v>
      </c>
      <c r="J1621">
        <v>0</v>
      </c>
      <c r="K1621">
        <v>21</v>
      </c>
      <c r="L1621">
        <v>13650</v>
      </c>
      <c r="M1621">
        <v>0</v>
      </c>
      <c r="N1621">
        <v>13650</v>
      </c>
      <c r="O1621">
        <v>650</v>
      </c>
    </row>
    <row r="1622" spans="1:15" x14ac:dyDescent="0.3">
      <c r="A1622">
        <v>1621</v>
      </c>
      <c r="B1622" s="1">
        <f>DATE(E1622, LOOKUP(D1622, {"ene","feb","mar","abr","may","jun","jul","ago","sep","oct","nov","dic"}, {1,2,3,4,5,6,7,8,9,10,11,12}), C1622)</f>
        <v>45663</v>
      </c>
      <c r="C1622">
        <v>6</v>
      </c>
      <c r="D1622" t="s">
        <v>14</v>
      </c>
      <c r="E1622">
        <v>2025</v>
      </c>
      <c r="F1622" t="s">
        <v>15</v>
      </c>
      <c r="G1622" t="s">
        <v>24</v>
      </c>
      <c r="H1622" t="s">
        <v>19</v>
      </c>
      <c r="I1622">
        <v>2</v>
      </c>
      <c r="J1622">
        <v>0</v>
      </c>
      <c r="K1622">
        <v>2</v>
      </c>
      <c r="L1622">
        <v>2400</v>
      </c>
      <c r="M1622">
        <v>0</v>
      </c>
      <c r="N1622">
        <v>2400</v>
      </c>
      <c r="O1622">
        <v>1200</v>
      </c>
    </row>
    <row r="1623" spans="1:15" x14ac:dyDescent="0.3">
      <c r="A1623">
        <v>1622</v>
      </c>
      <c r="B1623" s="1">
        <f>DATE(E1623, LOOKUP(D1623, {"ene","feb","mar","abr","may","jun","jul","ago","sep","oct","nov","dic"}, {1,2,3,4,5,6,7,8,9,10,11,12}), C1623)</f>
        <v>45663</v>
      </c>
      <c r="C1623">
        <v>6</v>
      </c>
      <c r="D1623" t="s">
        <v>14</v>
      </c>
      <c r="E1623">
        <v>2025</v>
      </c>
      <c r="F1623" t="s">
        <v>15</v>
      </c>
      <c r="G1623" t="s">
        <v>24</v>
      </c>
      <c r="H1623" t="s">
        <v>21</v>
      </c>
      <c r="I1623">
        <v>19</v>
      </c>
      <c r="J1623">
        <v>0</v>
      </c>
      <c r="K1623">
        <v>19</v>
      </c>
      <c r="L1623">
        <v>950</v>
      </c>
      <c r="M1623">
        <v>0</v>
      </c>
      <c r="N1623">
        <v>950</v>
      </c>
      <c r="O1623">
        <v>50</v>
      </c>
    </row>
    <row r="1624" spans="1:15" x14ac:dyDescent="0.3">
      <c r="A1624">
        <v>1623</v>
      </c>
      <c r="B1624" s="1">
        <f>DATE(E1624, LOOKUP(D1624, {"ene","feb","mar","abr","may","jun","jul","ago","sep","oct","nov","dic"}, {1,2,3,4,5,6,7,8,9,10,11,12}), C1624)</f>
        <v>45663</v>
      </c>
      <c r="C1624">
        <v>6</v>
      </c>
      <c r="D1624" t="s">
        <v>14</v>
      </c>
      <c r="E1624">
        <v>2025</v>
      </c>
      <c r="F1624" t="s">
        <v>25</v>
      </c>
      <c r="G1624" t="s">
        <v>26</v>
      </c>
      <c r="H1624" t="s">
        <v>18</v>
      </c>
      <c r="I1624">
        <v>0</v>
      </c>
      <c r="J1624">
        <v>20</v>
      </c>
      <c r="K1624">
        <v>-20</v>
      </c>
      <c r="L1624">
        <v>0</v>
      </c>
      <c r="M1624">
        <v>30000</v>
      </c>
      <c r="N1624">
        <v>-30000</v>
      </c>
      <c r="O1624">
        <v>1500</v>
      </c>
    </row>
    <row r="1625" spans="1:15" x14ac:dyDescent="0.3">
      <c r="A1625">
        <v>1624</v>
      </c>
      <c r="B1625" s="1">
        <f>DATE(E1625, LOOKUP(D1625, {"ene","feb","mar","abr","may","jun","jul","ago","sep","oct","nov","dic"}, {1,2,3,4,5,6,7,8,9,10,11,12}), C1625)</f>
        <v>45663</v>
      </c>
      <c r="C1625">
        <v>6</v>
      </c>
      <c r="D1625" t="s">
        <v>14</v>
      </c>
      <c r="E1625">
        <v>2025</v>
      </c>
      <c r="F1625" t="s">
        <v>25</v>
      </c>
      <c r="G1625" t="s">
        <v>26</v>
      </c>
      <c r="H1625" t="s">
        <v>23</v>
      </c>
      <c r="I1625">
        <v>0</v>
      </c>
      <c r="J1625">
        <v>16</v>
      </c>
      <c r="K1625">
        <v>-16</v>
      </c>
      <c r="L1625">
        <v>0</v>
      </c>
      <c r="M1625">
        <v>6400</v>
      </c>
      <c r="N1625">
        <v>-6400</v>
      </c>
      <c r="O1625">
        <v>400</v>
      </c>
    </row>
    <row r="1626" spans="1:15" x14ac:dyDescent="0.3">
      <c r="A1626">
        <v>1625</v>
      </c>
      <c r="B1626" s="1">
        <f>DATE(E1626, LOOKUP(D1626, {"ene","feb","mar","abr","may","jun","jul","ago","sep","oct","nov","dic"}, {1,2,3,4,5,6,7,8,9,10,11,12}), C1626)</f>
        <v>45663</v>
      </c>
      <c r="C1626">
        <v>6</v>
      </c>
      <c r="D1626" t="s">
        <v>14</v>
      </c>
      <c r="E1626">
        <v>2025</v>
      </c>
      <c r="F1626" t="s">
        <v>25</v>
      </c>
      <c r="G1626" t="s">
        <v>26</v>
      </c>
      <c r="H1626" t="s">
        <v>20</v>
      </c>
      <c r="I1626">
        <v>0</v>
      </c>
      <c r="J1626">
        <v>10</v>
      </c>
      <c r="K1626">
        <v>-10</v>
      </c>
      <c r="L1626">
        <v>0</v>
      </c>
      <c r="M1626">
        <v>23000</v>
      </c>
      <c r="N1626">
        <v>-23000</v>
      </c>
      <c r="O1626">
        <v>2300</v>
      </c>
    </row>
    <row r="1627" spans="1:15" x14ac:dyDescent="0.3">
      <c r="A1627">
        <v>1626</v>
      </c>
      <c r="B1627" s="1">
        <f>DATE(E1627, LOOKUP(D1627, {"ene","feb","mar","abr","may","jun","jul","ago","sep","oct","nov","dic"}, {1,2,3,4,5,6,7,8,9,10,11,12}), C1627)</f>
        <v>45663</v>
      </c>
      <c r="C1627">
        <v>6</v>
      </c>
      <c r="D1627" t="s">
        <v>14</v>
      </c>
      <c r="E1627">
        <v>2025</v>
      </c>
      <c r="F1627" t="s">
        <v>25</v>
      </c>
      <c r="G1627" t="s">
        <v>26</v>
      </c>
      <c r="H1627" t="s">
        <v>22</v>
      </c>
      <c r="I1627">
        <v>0</v>
      </c>
      <c r="J1627">
        <v>2</v>
      </c>
      <c r="K1627">
        <v>-2</v>
      </c>
      <c r="L1627">
        <v>0</v>
      </c>
      <c r="M1627">
        <v>900</v>
      </c>
      <c r="N1627">
        <v>-900</v>
      </c>
      <c r="O1627">
        <v>450</v>
      </c>
    </row>
    <row r="1628" spans="1:15" x14ac:dyDescent="0.3">
      <c r="A1628">
        <v>1627</v>
      </c>
      <c r="B1628" s="1">
        <f>DATE(E1628, LOOKUP(D1628, {"ene","feb","mar","abr","may","jun","jul","ago","sep","oct","nov","dic"}, {1,2,3,4,5,6,7,8,9,10,11,12}), C1628)</f>
        <v>45663</v>
      </c>
      <c r="C1628">
        <v>6</v>
      </c>
      <c r="D1628" t="s">
        <v>14</v>
      </c>
      <c r="E1628">
        <v>2025</v>
      </c>
      <c r="F1628" t="s">
        <v>15</v>
      </c>
      <c r="G1628" t="s">
        <v>24</v>
      </c>
      <c r="H1628" t="s">
        <v>17</v>
      </c>
      <c r="I1628">
        <v>17</v>
      </c>
      <c r="J1628">
        <v>0</v>
      </c>
      <c r="K1628">
        <v>17</v>
      </c>
      <c r="L1628">
        <v>11050</v>
      </c>
      <c r="M1628">
        <v>0</v>
      </c>
      <c r="N1628">
        <v>11050</v>
      </c>
      <c r="O1628">
        <v>650</v>
      </c>
    </row>
    <row r="1629" spans="1:15" x14ac:dyDescent="0.3">
      <c r="A1629">
        <v>1628</v>
      </c>
      <c r="B1629" s="1">
        <f>DATE(E1629, LOOKUP(D1629, {"ene","feb","mar","abr","may","jun","jul","ago","sep","oct","nov","dic"}, {1,2,3,4,5,6,7,8,9,10,11,12}), C1629)</f>
        <v>45663</v>
      </c>
      <c r="C1629">
        <v>6</v>
      </c>
      <c r="D1629" t="s">
        <v>14</v>
      </c>
      <c r="E1629">
        <v>2025</v>
      </c>
      <c r="F1629" t="s">
        <v>15</v>
      </c>
      <c r="G1629" t="s">
        <v>24</v>
      </c>
      <c r="H1629" t="s">
        <v>19</v>
      </c>
      <c r="I1629">
        <v>15</v>
      </c>
      <c r="J1629">
        <v>0</v>
      </c>
      <c r="K1629">
        <v>15</v>
      </c>
      <c r="L1629">
        <v>18000</v>
      </c>
      <c r="M1629">
        <v>0</v>
      </c>
      <c r="N1629">
        <v>18000</v>
      </c>
      <c r="O1629">
        <v>1200</v>
      </c>
    </row>
    <row r="1630" spans="1:15" x14ac:dyDescent="0.3">
      <c r="A1630">
        <v>1629</v>
      </c>
      <c r="B1630" s="1">
        <f>DATE(E1630, LOOKUP(D1630, {"ene","feb","mar","abr","may","jun","jul","ago","sep","oct","nov","dic"}, {1,2,3,4,5,6,7,8,9,10,11,12}), C1630)</f>
        <v>45663</v>
      </c>
      <c r="C1630">
        <v>6</v>
      </c>
      <c r="D1630" t="s">
        <v>14</v>
      </c>
      <c r="E1630">
        <v>2025</v>
      </c>
      <c r="F1630" t="s">
        <v>25</v>
      </c>
      <c r="G1630" t="s">
        <v>26</v>
      </c>
      <c r="H1630" t="s">
        <v>21</v>
      </c>
      <c r="I1630">
        <v>0</v>
      </c>
      <c r="J1630">
        <v>5</v>
      </c>
      <c r="K1630">
        <v>-5</v>
      </c>
      <c r="L1630">
        <v>0</v>
      </c>
      <c r="M1630">
        <v>350</v>
      </c>
      <c r="N1630">
        <v>-350</v>
      </c>
      <c r="O1630">
        <v>70</v>
      </c>
    </row>
    <row r="1631" spans="1:15" x14ac:dyDescent="0.3">
      <c r="A1631">
        <v>1630</v>
      </c>
      <c r="B1631" s="1">
        <f>DATE(E1631, LOOKUP(D1631, {"ene","feb","mar","abr","may","jun","jul","ago","sep","oct","nov","dic"}, {1,2,3,4,5,6,7,8,9,10,11,12}), C1631)</f>
        <v>45663</v>
      </c>
      <c r="C1631">
        <v>6</v>
      </c>
      <c r="D1631" t="s">
        <v>14</v>
      </c>
      <c r="E1631">
        <v>2025</v>
      </c>
      <c r="F1631" t="s">
        <v>15</v>
      </c>
      <c r="G1631" t="s">
        <v>24</v>
      </c>
      <c r="H1631" t="s">
        <v>18</v>
      </c>
      <c r="I1631">
        <v>9</v>
      </c>
      <c r="J1631">
        <v>0</v>
      </c>
      <c r="K1631">
        <v>9</v>
      </c>
      <c r="L1631">
        <v>10800</v>
      </c>
      <c r="M1631">
        <v>0</v>
      </c>
      <c r="N1631">
        <v>10800</v>
      </c>
      <c r="O1631">
        <v>1200</v>
      </c>
    </row>
    <row r="1632" spans="1:15" x14ac:dyDescent="0.3">
      <c r="A1632">
        <v>1631</v>
      </c>
      <c r="B1632" s="1">
        <f>DATE(E1632, LOOKUP(D1632, {"ene","feb","mar","abr","may","jun","jul","ago","sep","oct","nov","dic"}, {1,2,3,4,5,6,7,8,9,10,11,12}), C1632)</f>
        <v>45663</v>
      </c>
      <c r="C1632">
        <v>6</v>
      </c>
      <c r="D1632" t="s">
        <v>14</v>
      </c>
      <c r="E1632">
        <v>2025</v>
      </c>
      <c r="F1632" t="s">
        <v>15</v>
      </c>
      <c r="G1632" t="s">
        <v>24</v>
      </c>
      <c r="H1632" t="s">
        <v>23</v>
      </c>
      <c r="I1632">
        <v>3</v>
      </c>
      <c r="J1632">
        <v>0</v>
      </c>
      <c r="K1632">
        <v>3</v>
      </c>
      <c r="L1632">
        <v>900</v>
      </c>
      <c r="M1632">
        <v>0</v>
      </c>
      <c r="N1632">
        <v>900</v>
      </c>
      <c r="O1632">
        <v>300</v>
      </c>
    </row>
    <row r="1633" spans="1:15" x14ac:dyDescent="0.3">
      <c r="A1633">
        <v>1632</v>
      </c>
      <c r="B1633" s="1">
        <f>DATE(E1633, LOOKUP(D1633, {"ene","feb","mar","abr","may","jun","jul","ago","sep","oct","nov","dic"}, {1,2,3,4,5,6,7,8,9,10,11,12}), C1633)</f>
        <v>45663</v>
      </c>
      <c r="C1633">
        <v>6</v>
      </c>
      <c r="D1633" t="s">
        <v>14</v>
      </c>
      <c r="E1633">
        <v>2025</v>
      </c>
      <c r="F1633" t="s">
        <v>15</v>
      </c>
      <c r="G1633" t="s">
        <v>24</v>
      </c>
      <c r="H1633" t="s">
        <v>20</v>
      </c>
      <c r="I1633">
        <v>3</v>
      </c>
      <c r="J1633">
        <v>0</v>
      </c>
      <c r="K1633">
        <v>3</v>
      </c>
      <c r="L1633">
        <v>6000</v>
      </c>
      <c r="M1633">
        <v>0</v>
      </c>
      <c r="N1633">
        <v>6000</v>
      </c>
      <c r="O1633">
        <v>2000</v>
      </c>
    </row>
    <row r="1634" spans="1:15" x14ac:dyDescent="0.3">
      <c r="A1634">
        <v>1633</v>
      </c>
      <c r="B1634" s="1">
        <f>DATE(E1634, LOOKUP(D1634, {"ene","feb","mar","abr","may","jun","jul","ago","sep","oct","nov","dic"}, {1,2,3,4,5,6,7,8,9,10,11,12}), C1634)</f>
        <v>45663</v>
      </c>
      <c r="C1634">
        <v>6</v>
      </c>
      <c r="D1634" t="s">
        <v>14</v>
      </c>
      <c r="E1634">
        <v>2025</v>
      </c>
      <c r="F1634" t="s">
        <v>15</v>
      </c>
      <c r="G1634" t="s">
        <v>24</v>
      </c>
      <c r="H1634" t="s">
        <v>22</v>
      </c>
      <c r="I1634">
        <v>18</v>
      </c>
      <c r="J1634">
        <v>0</v>
      </c>
      <c r="K1634">
        <v>18</v>
      </c>
      <c r="L1634">
        <v>8640</v>
      </c>
      <c r="M1634">
        <v>0</v>
      </c>
      <c r="N1634">
        <v>8640</v>
      </c>
      <c r="O1634">
        <v>480</v>
      </c>
    </row>
    <row r="1635" spans="1:15" x14ac:dyDescent="0.3">
      <c r="A1635">
        <v>1634</v>
      </c>
      <c r="B1635" s="1">
        <f>DATE(E1635, LOOKUP(D1635, {"ene","feb","mar","abr","may","jun","jul","ago","sep","oct","nov","dic"}, {1,2,3,4,5,6,7,8,9,10,11,12}), C1635)</f>
        <v>45663</v>
      </c>
      <c r="C1635">
        <v>6</v>
      </c>
      <c r="D1635" t="s">
        <v>14</v>
      </c>
      <c r="E1635">
        <v>2025</v>
      </c>
      <c r="F1635" t="s">
        <v>15</v>
      </c>
      <c r="G1635" t="s">
        <v>24</v>
      </c>
      <c r="H1635" t="s">
        <v>17</v>
      </c>
      <c r="I1635">
        <v>1</v>
      </c>
      <c r="J1635">
        <v>0</v>
      </c>
      <c r="K1635">
        <v>1</v>
      </c>
      <c r="L1635">
        <v>650</v>
      </c>
      <c r="M1635">
        <v>0</v>
      </c>
      <c r="N1635">
        <v>650</v>
      </c>
      <c r="O1635">
        <v>650</v>
      </c>
    </row>
    <row r="1636" spans="1:15" x14ac:dyDescent="0.3">
      <c r="A1636">
        <v>1635</v>
      </c>
      <c r="B1636" s="1">
        <f>DATE(E1636, LOOKUP(D1636, {"ene","feb","mar","abr","may","jun","jul","ago","sep","oct","nov","dic"}, {1,2,3,4,5,6,7,8,9,10,11,12}), C1636)</f>
        <v>45663</v>
      </c>
      <c r="C1636">
        <v>6</v>
      </c>
      <c r="D1636" t="s">
        <v>14</v>
      </c>
      <c r="E1636">
        <v>2025</v>
      </c>
      <c r="F1636" t="s">
        <v>15</v>
      </c>
      <c r="G1636" t="s">
        <v>24</v>
      </c>
      <c r="H1636" t="s">
        <v>19</v>
      </c>
      <c r="I1636">
        <v>9</v>
      </c>
      <c r="J1636">
        <v>0</v>
      </c>
      <c r="K1636">
        <v>9</v>
      </c>
      <c r="L1636">
        <v>10800</v>
      </c>
      <c r="M1636">
        <v>0</v>
      </c>
      <c r="N1636">
        <v>10800</v>
      </c>
      <c r="O1636">
        <v>1200</v>
      </c>
    </row>
    <row r="1637" spans="1:15" x14ac:dyDescent="0.3">
      <c r="A1637">
        <v>1636</v>
      </c>
      <c r="B1637" s="1">
        <f>DATE(E1637, LOOKUP(D1637, {"ene","feb","mar","abr","may","jun","jul","ago","sep","oct","nov","dic"}, {1,2,3,4,5,6,7,8,9,10,11,12}), C1637)</f>
        <v>45663</v>
      </c>
      <c r="C1637">
        <v>6</v>
      </c>
      <c r="D1637" t="s">
        <v>14</v>
      </c>
      <c r="E1637">
        <v>2025</v>
      </c>
      <c r="F1637" t="s">
        <v>25</v>
      </c>
      <c r="G1637" t="s">
        <v>26</v>
      </c>
      <c r="H1637" t="s">
        <v>21</v>
      </c>
      <c r="I1637">
        <v>0</v>
      </c>
      <c r="J1637">
        <v>4</v>
      </c>
      <c r="K1637">
        <v>-4</v>
      </c>
      <c r="L1637">
        <v>0</v>
      </c>
      <c r="M1637">
        <v>280</v>
      </c>
      <c r="N1637">
        <v>-280</v>
      </c>
      <c r="O1637">
        <v>70</v>
      </c>
    </row>
    <row r="1638" spans="1:15" x14ac:dyDescent="0.3">
      <c r="A1638">
        <v>1637</v>
      </c>
      <c r="B1638" s="1">
        <f>DATE(E1638, LOOKUP(D1638, {"ene","feb","mar","abr","may","jun","jul","ago","sep","oct","nov","dic"}, {1,2,3,4,5,6,7,8,9,10,11,12}), C1638)</f>
        <v>45663</v>
      </c>
      <c r="C1638">
        <v>6</v>
      </c>
      <c r="D1638" t="s">
        <v>14</v>
      </c>
      <c r="E1638">
        <v>2025</v>
      </c>
      <c r="F1638" t="s">
        <v>25</v>
      </c>
      <c r="G1638" t="s">
        <v>26</v>
      </c>
      <c r="H1638" t="s">
        <v>18</v>
      </c>
      <c r="I1638">
        <v>0</v>
      </c>
      <c r="J1638">
        <v>10</v>
      </c>
      <c r="K1638">
        <v>-10</v>
      </c>
      <c r="L1638">
        <v>0</v>
      </c>
      <c r="M1638">
        <v>15000</v>
      </c>
      <c r="N1638">
        <v>-15000</v>
      </c>
      <c r="O1638">
        <v>1500</v>
      </c>
    </row>
    <row r="1639" spans="1:15" x14ac:dyDescent="0.3">
      <c r="A1639">
        <v>1638</v>
      </c>
      <c r="B1639" s="1">
        <f>DATE(E1639, LOOKUP(D1639, {"ene","feb","mar","abr","may","jun","jul","ago","sep","oct","nov","dic"}, {1,2,3,4,5,6,7,8,9,10,11,12}), C1639)</f>
        <v>45663</v>
      </c>
      <c r="C1639">
        <v>6</v>
      </c>
      <c r="D1639" t="s">
        <v>14</v>
      </c>
      <c r="E1639">
        <v>2025</v>
      </c>
      <c r="F1639" t="s">
        <v>25</v>
      </c>
      <c r="G1639" t="s">
        <v>26</v>
      </c>
      <c r="H1639" t="s">
        <v>23</v>
      </c>
      <c r="I1639">
        <v>0</v>
      </c>
      <c r="J1639">
        <v>2</v>
      </c>
      <c r="K1639">
        <v>-2</v>
      </c>
      <c r="L1639">
        <v>0</v>
      </c>
      <c r="M1639">
        <v>800</v>
      </c>
      <c r="N1639">
        <v>-800</v>
      </c>
      <c r="O1639">
        <v>400</v>
      </c>
    </row>
    <row r="1640" spans="1:15" x14ac:dyDescent="0.3">
      <c r="A1640">
        <v>1639</v>
      </c>
      <c r="B1640" s="1">
        <f>DATE(E1640, LOOKUP(D1640, {"ene","feb","mar","abr","may","jun","jul","ago","sep","oct","nov","dic"}, {1,2,3,4,5,6,7,8,9,10,11,12}), C1640)</f>
        <v>45663</v>
      </c>
      <c r="C1640">
        <v>6</v>
      </c>
      <c r="D1640" t="s">
        <v>14</v>
      </c>
      <c r="E1640">
        <v>2025</v>
      </c>
      <c r="F1640" t="s">
        <v>15</v>
      </c>
      <c r="G1640" t="s">
        <v>24</v>
      </c>
      <c r="H1640" t="s">
        <v>20</v>
      </c>
      <c r="I1640">
        <v>10</v>
      </c>
      <c r="J1640">
        <v>0</v>
      </c>
      <c r="K1640">
        <v>10</v>
      </c>
      <c r="L1640">
        <v>20000</v>
      </c>
      <c r="M1640">
        <v>0</v>
      </c>
      <c r="N1640">
        <v>20000</v>
      </c>
      <c r="O1640">
        <v>2000</v>
      </c>
    </row>
    <row r="1641" spans="1:15" x14ac:dyDescent="0.3">
      <c r="A1641">
        <v>1640</v>
      </c>
      <c r="B1641" s="1">
        <f>DATE(E1641, LOOKUP(D1641, {"ene","feb","mar","abr","may","jun","jul","ago","sep","oct","nov","dic"}, {1,2,3,4,5,6,7,8,9,10,11,12}), C1641)</f>
        <v>45663</v>
      </c>
      <c r="C1641">
        <v>6</v>
      </c>
      <c r="D1641" t="s">
        <v>14</v>
      </c>
      <c r="E1641">
        <v>2025</v>
      </c>
      <c r="F1641" t="s">
        <v>25</v>
      </c>
      <c r="G1641" t="s">
        <v>26</v>
      </c>
      <c r="H1641" t="s">
        <v>22</v>
      </c>
      <c r="I1641">
        <v>0</v>
      </c>
      <c r="J1641">
        <v>20</v>
      </c>
      <c r="K1641">
        <v>-20</v>
      </c>
      <c r="L1641">
        <v>0</v>
      </c>
      <c r="M1641">
        <v>9000</v>
      </c>
      <c r="N1641">
        <v>-9000</v>
      </c>
      <c r="O1641">
        <v>450</v>
      </c>
    </row>
    <row r="1642" spans="1:15" x14ac:dyDescent="0.3">
      <c r="A1642">
        <v>1641</v>
      </c>
      <c r="B1642" s="1">
        <f>DATE(E1642, LOOKUP(D1642, {"ene","feb","mar","abr","may","jun","jul","ago","sep","oct","nov","dic"}, {1,2,3,4,5,6,7,8,9,10,11,12}), C1642)</f>
        <v>45663</v>
      </c>
      <c r="C1642">
        <v>6</v>
      </c>
      <c r="D1642" t="s">
        <v>14</v>
      </c>
      <c r="E1642">
        <v>2025</v>
      </c>
      <c r="F1642" t="s">
        <v>15</v>
      </c>
      <c r="G1642" t="s">
        <v>24</v>
      </c>
      <c r="H1642" t="s">
        <v>17</v>
      </c>
      <c r="I1642">
        <v>7</v>
      </c>
      <c r="J1642">
        <v>0</v>
      </c>
      <c r="K1642">
        <v>7</v>
      </c>
      <c r="L1642">
        <v>4550</v>
      </c>
      <c r="M1642">
        <v>0</v>
      </c>
      <c r="N1642">
        <v>4550</v>
      </c>
      <c r="O1642">
        <v>650</v>
      </c>
    </row>
    <row r="1643" spans="1:15" x14ac:dyDescent="0.3">
      <c r="A1643">
        <v>1642</v>
      </c>
      <c r="B1643" s="1">
        <f>DATE(E1643, LOOKUP(D1643, {"ene","feb","mar","abr","may","jun","jul","ago","sep","oct","nov","dic"}, {1,2,3,4,5,6,7,8,9,10,11,12}), C1643)</f>
        <v>45663</v>
      </c>
      <c r="C1643">
        <v>6</v>
      </c>
      <c r="D1643" t="s">
        <v>14</v>
      </c>
      <c r="E1643">
        <v>2025</v>
      </c>
      <c r="F1643" t="s">
        <v>15</v>
      </c>
      <c r="G1643" t="s">
        <v>24</v>
      </c>
      <c r="H1643" t="s">
        <v>19</v>
      </c>
      <c r="I1643">
        <v>5</v>
      </c>
      <c r="J1643">
        <v>0</v>
      </c>
      <c r="K1643">
        <v>5</v>
      </c>
      <c r="L1643">
        <v>6000</v>
      </c>
      <c r="M1643">
        <v>0</v>
      </c>
      <c r="N1643">
        <v>6000</v>
      </c>
      <c r="O1643">
        <v>1200</v>
      </c>
    </row>
    <row r="1644" spans="1:15" x14ac:dyDescent="0.3">
      <c r="A1644">
        <v>1643</v>
      </c>
      <c r="B1644" s="1">
        <f>DATE(E1644, LOOKUP(D1644, {"ene","feb","mar","abr","may","jun","jul","ago","sep","oct","nov","dic"}, {1,2,3,4,5,6,7,8,9,10,11,12}), C1644)</f>
        <v>45663</v>
      </c>
      <c r="C1644">
        <v>6</v>
      </c>
      <c r="D1644" t="s">
        <v>14</v>
      </c>
      <c r="E1644">
        <v>2025</v>
      </c>
      <c r="F1644" t="s">
        <v>15</v>
      </c>
      <c r="G1644" t="s">
        <v>24</v>
      </c>
      <c r="H1644" t="s">
        <v>21</v>
      </c>
      <c r="I1644">
        <v>17</v>
      </c>
      <c r="J1644">
        <v>0</v>
      </c>
      <c r="K1644">
        <v>17</v>
      </c>
      <c r="L1644">
        <v>850</v>
      </c>
      <c r="M1644">
        <v>0</v>
      </c>
      <c r="N1644">
        <v>850</v>
      </c>
      <c r="O1644">
        <v>50</v>
      </c>
    </row>
    <row r="1645" spans="1:15" x14ac:dyDescent="0.3">
      <c r="A1645">
        <v>1644</v>
      </c>
      <c r="B1645" s="1">
        <f>DATE(E1645, LOOKUP(D1645, {"ene","feb","mar","abr","may","jun","jul","ago","sep","oct","nov","dic"}, {1,2,3,4,5,6,7,8,9,10,11,12}), C1645)</f>
        <v>45663</v>
      </c>
      <c r="C1645">
        <v>6</v>
      </c>
      <c r="D1645" t="s">
        <v>14</v>
      </c>
      <c r="E1645">
        <v>2025</v>
      </c>
      <c r="F1645" t="s">
        <v>25</v>
      </c>
      <c r="G1645" t="s">
        <v>26</v>
      </c>
      <c r="H1645" t="s">
        <v>18</v>
      </c>
      <c r="I1645">
        <v>0</v>
      </c>
      <c r="J1645">
        <v>12</v>
      </c>
      <c r="K1645">
        <v>-12</v>
      </c>
      <c r="L1645">
        <v>0</v>
      </c>
      <c r="M1645">
        <v>18000</v>
      </c>
      <c r="N1645">
        <v>-18000</v>
      </c>
      <c r="O1645">
        <v>1500</v>
      </c>
    </row>
    <row r="1646" spans="1:15" x14ac:dyDescent="0.3">
      <c r="A1646">
        <v>1645</v>
      </c>
      <c r="B1646" s="1">
        <f>DATE(E1646, LOOKUP(D1646, {"ene","feb","mar","abr","may","jun","jul","ago","sep","oct","nov","dic"}, {1,2,3,4,5,6,7,8,9,10,11,12}), C1646)</f>
        <v>45663</v>
      </c>
      <c r="C1646">
        <v>6</v>
      </c>
      <c r="D1646" t="s">
        <v>14</v>
      </c>
      <c r="E1646">
        <v>2025</v>
      </c>
      <c r="F1646" t="s">
        <v>25</v>
      </c>
      <c r="G1646" t="s">
        <v>26</v>
      </c>
      <c r="H1646" t="s">
        <v>23</v>
      </c>
      <c r="I1646">
        <v>0</v>
      </c>
      <c r="J1646">
        <v>5</v>
      </c>
      <c r="K1646">
        <v>-5</v>
      </c>
      <c r="L1646">
        <v>0</v>
      </c>
      <c r="M1646">
        <v>2000</v>
      </c>
      <c r="N1646">
        <v>-2000</v>
      </c>
      <c r="O1646">
        <v>400</v>
      </c>
    </row>
    <row r="1647" spans="1:15" x14ac:dyDescent="0.3">
      <c r="A1647">
        <v>1646</v>
      </c>
      <c r="B1647" s="1">
        <f>DATE(E1647, LOOKUP(D1647, {"ene","feb","mar","abr","may","jun","jul","ago","sep","oct","nov","dic"}, {1,2,3,4,5,6,7,8,9,10,11,12}), C1647)</f>
        <v>45663</v>
      </c>
      <c r="C1647">
        <v>6</v>
      </c>
      <c r="D1647" t="s">
        <v>14</v>
      </c>
      <c r="E1647">
        <v>2025</v>
      </c>
      <c r="F1647" t="s">
        <v>25</v>
      </c>
      <c r="G1647" t="s">
        <v>26</v>
      </c>
      <c r="H1647" t="s">
        <v>20</v>
      </c>
      <c r="I1647">
        <v>0</v>
      </c>
      <c r="J1647">
        <v>3</v>
      </c>
      <c r="K1647">
        <v>-3</v>
      </c>
      <c r="L1647">
        <v>0</v>
      </c>
      <c r="M1647">
        <v>6900</v>
      </c>
      <c r="N1647">
        <v>-6900</v>
      </c>
      <c r="O1647">
        <v>2300</v>
      </c>
    </row>
    <row r="1648" spans="1:15" x14ac:dyDescent="0.3">
      <c r="A1648">
        <v>1647</v>
      </c>
      <c r="B1648" s="1">
        <f>DATE(E1648, LOOKUP(D1648, {"ene","feb","mar","abr","may","jun","jul","ago","sep","oct","nov","dic"}, {1,2,3,4,5,6,7,8,9,10,11,12}), C1648)</f>
        <v>45663</v>
      </c>
      <c r="C1648">
        <v>6</v>
      </c>
      <c r="D1648" t="s">
        <v>14</v>
      </c>
      <c r="E1648">
        <v>2025</v>
      </c>
      <c r="F1648" t="s">
        <v>25</v>
      </c>
      <c r="G1648" t="s">
        <v>26</v>
      </c>
      <c r="H1648" t="s">
        <v>22</v>
      </c>
      <c r="I1648">
        <v>0</v>
      </c>
      <c r="J1648">
        <v>16</v>
      </c>
      <c r="K1648">
        <v>-16</v>
      </c>
      <c r="L1648">
        <v>0</v>
      </c>
      <c r="M1648">
        <v>7200</v>
      </c>
      <c r="N1648">
        <v>-7200</v>
      </c>
      <c r="O1648">
        <v>450</v>
      </c>
    </row>
    <row r="1649" spans="1:15" x14ac:dyDescent="0.3">
      <c r="A1649">
        <v>1648</v>
      </c>
      <c r="B1649" s="1">
        <f>DATE(E1649, LOOKUP(D1649, {"ene","feb","mar","abr","may","jun","jul","ago","sep","oct","nov","dic"}, {1,2,3,4,5,6,7,8,9,10,11,12}), C1649)</f>
        <v>45663</v>
      </c>
      <c r="C1649">
        <v>6</v>
      </c>
      <c r="D1649" t="s">
        <v>14</v>
      </c>
      <c r="E1649">
        <v>2025</v>
      </c>
      <c r="F1649" t="s">
        <v>15</v>
      </c>
      <c r="G1649" t="s">
        <v>24</v>
      </c>
      <c r="H1649" t="s">
        <v>17</v>
      </c>
      <c r="I1649">
        <v>3</v>
      </c>
      <c r="J1649">
        <v>0</v>
      </c>
      <c r="K1649">
        <v>3</v>
      </c>
      <c r="L1649">
        <v>1950</v>
      </c>
      <c r="M1649">
        <v>0</v>
      </c>
      <c r="N1649">
        <v>1950</v>
      </c>
      <c r="O1649">
        <v>650</v>
      </c>
    </row>
    <row r="1650" spans="1:15" x14ac:dyDescent="0.3">
      <c r="A1650">
        <v>1649</v>
      </c>
      <c r="B1650" s="1">
        <f>DATE(E1650, LOOKUP(D1650, {"ene","feb","mar","abr","may","jun","jul","ago","sep","oct","nov","dic"}, {1,2,3,4,5,6,7,8,9,10,11,12}), C1650)</f>
        <v>45663</v>
      </c>
      <c r="C1650">
        <v>6</v>
      </c>
      <c r="D1650" t="s">
        <v>14</v>
      </c>
      <c r="E1650">
        <v>2025</v>
      </c>
      <c r="F1650" t="s">
        <v>15</v>
      </c>
      <c r="G1650" t="s">
        <v>24</v>
      </c>
      <c r="H1650" t="s">
        <v>19</v>
      </c>
      <c r="I1650">
        <v>9</v>
      </c>
      <c r="J1650">
        <v>0</v>
      </c>
      <c r="K1650">
        <v>9</v>
      </c>
      <c r="L1650">
        <v>10800</v>
      </c>
      <c r="M1650">
        <v>0</v>
      </c>
      <c r="N1650">
        <v>10800</v>
      </c>
      <c r="O1650">
        <v>1200</v>
      </c>
    </row>
    <row r="1651" spans="1:15" x14ac:dyDescent="0.3">
      <c r="A1651">
        <v>1650</v>
      </c>
      <c r="B1651" s="1">
        <f>DATE(E1651, LOOKUP(D1651, {"ene","feb","mar","abr","may","jun","jul","ago","sep","oct","nov","dic"}, {1,2,3,4,5,6,7,8,9,10,11,12}), C1651)</f>
        <v>45663</v>
      </c>
      <c r="C1651">
        <v>6</v>
      </c>
      <c r="D1651" t="s">
        <v>14</v>
      </c>
      <c r="E1651">
        <v>2025</v>
      </c>
      <c r="F1651" t="s">
        <v>25</v>
      </c>
      <c r="G1651" t="s">
        <v>26</v>
      </c>
      <c r="H1651" t="s">
        <v>21</v>
      </c>
      <c r="I1651">
        <v>0</v>
      </c>
      <c r="J1651">
        <v>17</v>
      </c>
      <c r="K1651">
        <v>-17</v>
      </c>
      <c r="L1651">
        <v>0</v>
      </c>
      <c r="M1651">
        <v>1190</v>
      </c>
      <c r="N1651">
        <v>-1190</v>
      </c>
      <c r="O1651">
        <v>70</v>
      </c>
    </row>
    <row r="1652" spans="1:15" x14ac:dyDescent="0.3">
      <c r="A1652">
        <v>1651</v>
      </c>
      <c r="B1652" s="1">
        <f>DATE(E1652, LOOKUP(D1652, {"ene","feb","mar","abr","may","jun","jul","ago","sep","oct","nov","dic"}, {1,2,3,4,5,6,7,8,9,10,11,12}), C1652)</f>
        <v>45663</v>
      </c>
      <c r="C1652">
        <v>6</v>
      </c>
      <c r="D1652" t="s">
        <v>14</v>
      </c>
      <c r="E1652">
        <v>2025</v>
      </c>
      <c r="F1652" t="s">
        <v>15</v>
      </c>
      <c r="G1652" t="s">
        <v>24</v>
      </c>
      <c r="H1652" t="s">
        <v>18</v>
      </c>
      <c r="I1652">
        <v>8</v>
      </c>
      <c r="J1652">
        <v>0</v>
      </c>
      <c r="K1652">
        <v>8</v>
      </c>
      <c r="L1652">
        <v>9600</v>
      </c>
      <c r="M1652">
        <v>0</v>
      </c>
      <c r="N1652">
        <v>9600</v>
      </c>
      <c r="O1652">
        <v>1200</v>
      </c>
    </row>
    <row r="1653" spans="1:15" x14ac:dyDescent="0.3">
      <c r="A1653">
        <v>1652</v>
      </c>
      <c r="B1653" s="1">
        <f>DATE(E1653, LOOKUP(D1653, {"ene","feb","mar","abr","may","jun","jul","ago","sep","oct","nov","dic"}, {1,2,3,4,5,6,7,8,9,10,11,12}), C1653)</f>
        <v>45663</v>
      </c>
      <c r="C1653">
        <v>6</v>
      </c>
      <c r="D1653" t="s">
        <v>14</v>
      </c>
      <c r="E1653">
        <v>2025</v>
      </c>
      <c r="F1653" t="s">
        <v>15</v>
      </c>
      <c r="G1653" t="s">
        <v>24</v>
      </c>
      <c r="H1653" t="s">
        <v>23</v>
      </c>
      <c r="I1653">
        <v>13</v>
      </c>
      <c r="J1653">
        <v>0</v>
      </c>
      <c r="K1653">
        <v>13</v>
      </c>
      <c r="L1653">
        <v>3900</v>
      </c>
      <c r="M1653">
        <v>0</v>
      </c>
      <c r="N1653">
        <v>3900</v>
      </c>
      <c r="O1653">
        <v>300</v>
      </c>
    </row>
    <row r="1654" spans="1:15" x14ac:dyDescent="0.3">
      <c r="A1654">
        <v>1653</v>
      </c>
      <c r="B1654" s="1">
        <f>DATE(E1654, LOOKUP(D1654, {"ene","feb","mar","abr","may","jun","jul","ago","sep","oct","nov","dic"}, {1,2,3,4,5,6,7,8,9,10,11,12}), C1654)</f>
        <v>45663</v>
      </c>
      <c r="C1654">
        <v>6</v>
      </c>
      <c r="D1654" t="s">
        <v>14</v>
      </c>
      <c r="E1654">
        <v>2025</v>
      </c>
      <c r="F1654" t="s">
        <v>15</v>
      </c>
      <c r="G1654" t="s">
        <v>24</v>
      </c>
      <c r="H1654" t="s">
        <v>20</v>
      </c>
      <c r="I1654">
        <v>3</v>
      </c>
      <c r="J1654">
        <v>0</v>
      </c>
      <c r="K1654">
        <v>3</v>
      </c>
      <c r="L1654">
        <v>6000</v>
      </c>
      <c r="M1654">
        <v>0</v>
      </c>
      <c r="N1654">
        <v>6000</v>
      </c>
      <c r="O1654">
        <v>2000</v>
      </c>
    </row>
    <row r="1655" spans="1:15" x14ac:dyDescent="0.3">
      <c r="A1655">
        <v>1654</v>
      </c>
      <c r="B1655" s="1">
        <f>DATE(E1655, LOOKUP(D1655, {"ene","feb","mar","abr","may","jun","jul","ago","sep","oct","nov","dic"}, {1,2,3,4,5,6,7,8,9,10,11,12}), C1655)</f>
        <v>45663</v>
      </c>
      <c r="C1655">
        <v>6</v>
      </c>
      <c r="D1655" t="s">
        <v>14</v>
      </c>
      <c r="E1655">
        <v>2025</v>
      </c>
      <c r="F1655" t="s">
        <v>25</v>
      </c>
      <c r="G1655" t="s">
        <v>26</v>
      </c>
      <c r="H1655" t="s">
        <v>22</v>
      </c>
      <c r="I1655">
        <v>0</v>
      </c>
      <c r="J1655">
        <v>15</v>
      </c>
      <c r="K1655">
        <v>-15</v>
      </c>
      <c r="L1655">
        <v>0</v>
      </c>
      <c r="M1655">
        <v>6750</v>
      </c>
      <c r="N1655">
        <v>-6750</v>
      </c>
      <c r="O1655">
        <v>450</v>
      </c>
    </row>
    <row r="1656" spans="1:15" x14ac:dyDescent="0.3">
      <c r="A1656">
        <v>1655</v>
      </c>
      <c r="B1656" s="1">
        <f>DATE(E1656, LOOKUP(D1656, {"ene","feb","mar","abr","may","jun","jul","ago","sep","oct","nov","dic"}, {1,2,3,4,5,6,7,8,9,10,11,12}), C1656)</f>
        <v>45663</v>
      </c>
      <c r="C1656">
        <v>6</v>
      </c>
      <c r="D1656" t="s">
        <v>14</v>
      </c>
      <c r="E1656">
        <v>2025</v>
      </c>
      <c r="F1656" t="s">
        <v>25</v>
      </c>
      <c r="G1656" t="s">
        <v>26</v>
      </c>
      <c r="H1656" t="s">
        <v>17</v>
      </c>
      <c r="I1656">
        <v>0</v>
      </c>
      <c r="J1656">
        <v>18</v>
      </c>
      <c r="K1656">
        <v>-18</v>
      </c>
      <c r="L1656">
        <v>0</v>
      </c>
      <c r="M1656">
        <v>13500</v>
      </c>
      <c r="N1656">
        <v>-13500</v>
      </c>
      <c r="O1656">
        <v>750</v>
      </c>
    </row>
    <row r="1657" spans="1:15" x14ac:dyDescent="0.3">
      <c r="A1657">
        <v>1656</v>
      </c>
      <c r="B1657" s="1">
        <f>DATE(E1657, LOOKUP(D1657, {"ene","feb","mar","abr","may","jun","jul","ago","sep","oct","nov","dic"}, {1,2,3,4,5,6,7,8,9,10,11,12}), C1657)</f>
        <v>45663</v>
      </c>
      <c r="C1657">
        <v>6</v>
      </c>
      <c r="D1657" t="s">
        <v>14</v>
      </c>
      <c r="E1657">
        <v>2025</v>
      </c>
      <c r="F1657" t="s">
        <v>25</v>
      </c>
      <c r="G1657" t="s">
        <v>26</v>
      </c>
      <c r="H1657" t="s">
        <v>19</v>
      </c>
      <c r="I1657">
        <v>0</v>
      </c>
      <c r="J1657">
        <v>15</v>
      </c>
      <c r="K1657">
        <v>-15</v>
      </c>
      <c r="L1657">
        <v>0</v>
      </c>
      <c r="M1657">
        <v>22500</v>
      </c>
      <c r="N1657">
        <v>-22500</v>
      </c>
      <c r="O1657">
        <v>1500</v>
      </c>
    </row>
    <row r="1658" spans="1:15" x14ac:dyDescent="0.3">
      <c r="A1658">
        <v>1657</v>
      </c>
      <c r="B1658" s="1">
        <f>DATE(E1658, LOOKUP(D1658, {"ene","feb","mar","abr","may","jun","jul","ago","sep","oct","nov","dic"}, {1,2,3,4,5,6,7,8,9,10,11,12}), C1658)</f>
        <v>45663</v>
      </c>
      <c r="C1658">
        <v>6</v>
      </c>
      <c r="D1658" t="s">
        <v>14</v>
      </c>
      <c r="E1658">
        <v>2025</v>
      </c>
      <c r="F1658" t="s">
        <v>15</v>
      </c>
      <c r="G1658" t="s">
        <v>24</v>
      </c>
      <c r="H1658" t="s">
        <v>21</v>
      </c>
      <c r="I1658">
        <v>3</v>
      </c>
      <c r="J1658">
        <v>0</v>
      </c>
      <c r="K1658">
        <v>3</v>
      </c>
      <c r="L1658">
        <v>150</v>
      </c>
      <c r="M1658">
        <v>0</v>
      </c>
      <c r="N1658">
        <v>150</v>
      </c>
      <c r="O1658">
        <v>50</v>
      </c>
    </row>
    <row r="1659" spans="1:15" x14ac:dyDescent="0.3">
      <c r="A1659">
        <v>1658</v>
      </c>
      <c r="B1659" s="1">
        <f>DATE(E1659, LOOKUP(D1659, {"ene","feb","mar","abr","may","jun","jul","ago","sep","oct","nov","dic"}, {1,2,3,4,5,6,7,8,9,10,11,12}), C1659)</f>
        <v>45663</v>
      </c>
      <c r="C1659">
        <v>6</v>
      </c>
      <c r="D1659" t="s">
        <v>14</v>
      </c>
      <c r="E1659">
        <v>2025</v>
      </c>
      <c r="F1659" t="s">
        <v>25</v>
      </c>
      <c r="G1659" t="s">
        <v>26</v>
      </c>
      <c r="H1659" t="s">
        <v>18</v>
      </c>
      <c r="I1659">
        <v>0</v>
      </c>
      <c r="J1659">
        <v>17</v>
      </c>
      <c r="K1659">
        <v>-17</v>
      </c>
      <c r="L1659">
        <v>0</v>
      </c>
      <c r="M1659">
        <v>25500</v>
      </c>
      <c r="N1659">
        <v>-25500</v>
      </c>
      <c r="O1659">
        <v>1500</v>
      </c>
    </row>
    <row r="1660" spans="1:15" x14ac:dyDescent="0.3">
      <c r="A1660">
        <v>1659</v>
      </c>
      <c r="B1660" s="1">
        <f>DATE(E1660, LOOKUP(D1660, {"ene","feb","mar","abr","may","jun","jul","ago","sep","oct","nov","dic"}, {1,2,3,4,5,6,7,8,9,10,11,12}), C1660)</f>
        <v>45663</v>
      </c>
      <c r="C1660">
        <v>6</v>
      </c>
      <c r="D1660" t="s">
        <v>14</v>
      </c>
      <c r="E1660">
        <v>2025</v>
      </c>
      <c r="F1660" t="s">
        <v>25</v>
      </c>
      <c r="G1660" t="s">
        <v>26</v>
      </c>
      <c r="H1660" t="s">
        <v>23</v>
      </c>
      <c r="I1660">
        <v>0</v>
      </c>
      <c r="J1660">
        <v>17</v>
      </c>
      <c r="K1660">
        <v>-17</v>
      </c>
      <c r="L1660">
        <v>0</v>
      </c>
      <c r="M1660">
        <v>6800</v>
      </c>
      <c r="N1660">
        <v>-6800</v>
      </c>
      <c r="O1660">
        <v>400</v>
      </c>
    </row>
    <row r="1661" spans="1:15" x14ac:dyDescent="0.3">
      <c r="A1661">
        <v>1660</v>
      </c>
      <c r="B1661" s="1">
        <f>DATE(E1661, LOOKUP(D1661, {"ene","feb","mar","abr","may","jun","jul","ago","sep","oct","nov","dic"}, {1,2,3,4,5,6,7,8,9,10,11,12}), C1661)</f>
        <v>45663</v>
      </c>
      <c r="C1661">
        <v>6</v>
      </c>
      <c r="D1661" t="s">
        <v>14</v>
      </c>
      <c r="E1661">
        <v>2025</v>
      </c>
      <c r="F1661" t="s">
        <v>15</v>
      </c>
      <c r="G1661" t="s">
        <v>24</v>
      </c>
      <c r="H1661" t="s">
        <v>20</v>
      </c>
      <c r="I1661">
        <v>9</v>
      </c>
      <c r="J1661">
        <v>0</v>
      </c>
      <c r="K1661">
        <v>9</v>
      </c>
      <c r="L1661">
        <v>18000</v>
      </c>
      <c r="M1661">
        <v>0</v>
      </c>
      <c r="N1661">
        <v>18000</v>
      </c>
      <c r="O1661">
        <v>2000</v>
      </c>
    </row>
    <row r="1662" spans="1:15" x14ac:dyDescent="0.3">
      <c r="A1662">
        <v>1661</v>
      </c>
      <c r="B1662" s="1">
        <f>DATE(E1662, LOOKUP(D1662, {"ene","feb","mar","abr","may","jun","jul","ago","sep","oct","nov","dic"}, {1,2,3,4,5,6,7,8,9,10,11,12}), C1662)</f>
        <v>45663</v>
      </c>
      <c r="C1662">
        <v>6</v>
      </c>
      <c r="D1662" t="s">
        <v>14</v>
      </c>
      <c r="E1662">
        <v>2025</v>
      </c>
      <c r="F1662" t="s">
        <v>15</v>
      </c>
      <c r="G1662" t="s">
        <v>24</v>
      </c>
      <c r="H1662" t="s">
        <v>22</v>
      </c>
      <c r="I1662">
        <v>9</v>
      </c>
      <c r="J1662">
        <v>0</v>
      </c>
      <c r="K1662">
        <v>9</v>
      </c>
      <c r="L1662">
        <v>4320</v>
      </c>
      <c r="M1662">
        <v>0</v>
      </c>
      <c r="N1662">
        <v>4320</v>
      </c>
      <c r="O1662">
        <v>480</v>
      </c>
    </row>
    <row r="1663" spans="1:15" x14ac:dyDescent="0.3">
      <c r="A1663">
        <v>1662</v>
      </c>
      <c r="B1663" s="1">
        <f>DATE(E1663, LOOKUP(D1663, {"ene","feb","mar","abr","may","jun","jul","ago","sep","oct","nov","dic"}, {1,2,3,4,5,6,7,8,9,10,11,12}), C1663)</f>
        <v>45663</v>
      </c>
      <c r="C1663">
        <v>6</v>
      </c>
      <c r="D1663" t="s">
        <v>14</v>
      </c>
      <c r="E1663">
        <v>2025</v>
      </c>
      <c r="F1663" t="s">
        <v>25</v>
      </c>
      <c r="G1663" t="s">
        <v>26</v>
      </c>
      <c r="H1663" t="s">
        <v>17</v>
      </c>
      <c r="I1663">
        <v>0</v>
      </c>
      <c r="J1663">
        <v>17</v>
      </c>
      <c r="K1663">
        <v>-17</v>
      </c>
      <c r="L1663">
        <v>0</v>
      </c>
      <c r="M1663">
        <v>12750</v>
      </c>
      <c r="N1663">
        <v>-12750</v>
      </c>
      <c r="O1663">
        <v>750</v>
      </c>
    </row>
    <row r="1664" spans="1:15" x14ac:dyDescent="0.3">
      <c r="A1664">
        <v>1663</v>
      </c>
      <c r="B1664" s="1">
        <f>DATE(E1664, LOOKUP(D1664, {"ene","feb","mar","abr","may","jun","jul","ago","sep","oct","nov","dic"}, {1,2,3,4,5,6,7,8,9,10,11,12}), C1664)</f>
        <v>45663</v>
      </c>
      <c r="C1664">
        <v>6</v>
      </c>
      <c r="D1664" t="s">
        <v>14</v>
      </c>
      <c r="E1664">
        <v>2025</v>
      </c>
      <c r="F1664" t="s">
        <v>15</v>
      </c>
      <c r="G1664" t="s">
        <v>24</v>
      </c>
      <c r="H1664" t="s">
        <v>19</v>
      </c>
      <c r="I1664">
        <v>3</v>
      </c>
      <c r="J1664">
        <v>0</v>
      </c>
      <c r="K1664">
        <v>3</v>
      </c>
      <c r="L1664">
        <v>3600</v>
      </c>
      <c r="M1664">
        <v>0</v>
      </c>
      <c r="N1664">
        <v>3600</v>
      </c>
      <c r="O1664">
        <v>1200</v>
      </c>
    </row>
    <row r="1665" spans="1:15" x14ac:dyDescent="0.3">
      <c r="A1665">
        <v>1664</v>
      </c>
      <c r="B1665" s="1">
        <f>DATE(E1665, LOOKUP(D1665, {"ene","feb","mar","abr","may","jun","jul","ago","sep","oct","nov","dic"}, {1,2,3,4,5,6,7,8,9,10,11,12}), C1665)</f>
        <v>45663</v>
      </c>
      <c r="C1665">
        <v>6</v>
      </c>
      <c r="D1665" t="s">
        <v>14</v>
      </c>
      <c r="E1665">
        <v>2025</v>
      </c>
      <c r="F1665" t="s">
        <v>25</v>
      </c>
      <c r="G1665" t="s">
        <v>26</v>
      </c>
      <c r="H1665" t="s">
        <v>21</v>
      </c>
      <c r="I1665">
        <v>0</v>
      </c>
      <c r="J1665">
        <v>3</v>
      </c>
      <c r="K1665">
        <v>-3</v>
      </c>
      <c r="L1665">
        <v>0</v>
      </c>
      <c r="M1665">
        <v>210</v>
      </c>
      <c r="N1665">
        <v>-210</v>
      </c>
      <c r="O1665">
        <v>70</v>
      </c>
    </row>
    <row r="1666" spans="1:15" x14ac:dyDescent="0.3">
      <c r="A1666">
        <v>1665</v>
      </c>
      <c r="B1666" s="1">
        <f>DATE(E1666, LOOKUP(D1666, {"ene","feb","mar","abr","may","jun","jul","ago","sep","oct","nov","dic"}, {1,2,3,4,5,6,7,8,9,10,11,12}), C1666)</f>
        <v>45663</v>
      </c>
      <c r="C1666">
        <v>6</v>
      </c>
      <c r="D1666" t="s">
        <v>14</v>
      </c>
      <c r="E1666">
        <v>2025</v>
      </c>
      <c r="F1666" t="s">
        <v>15</v>
      </c>
      <c r="G1666" t="s">
        <v>24</v>
      </c>
      <c r="H1666" t="s">
        <v>18</v>
      </c>
      <c r="I1666">
        <v>1</v>
      </c>
      <c r="J1666">
        <v>0</v>
      </c>
      <c r="K1666">
        <v>1</v>
      </c>
      <c r="L1666">
        <v>1200</v>
      </c>
      <c r="M1666">
        <v>0</v>
      </c>
      <c r="N1666">
        <v>1200</v>
      </c>
      <c r="O1666">
        <v>1200</v>
      </c>
    </row>
    <row r="1667" spans="1:15" x14ac:dyDescent="0.3">
      <c r="A1667">
        <v>1666</v>
      </c>
      <c r="B1667" s="1">
        <f>DATE(E1667, LOOKUP(D1667, {"ene","feb","mar","abr","may","jun","jul","ago","sep","oct","nov","dic"}, {1,2,3,4,5,6,7,8,9,10,11,12}), C1667)</f>
        <v>45663</v>
      </c>
      <c r="C1667">
        <v>6</v>
      </c>
      <c r="D1667" t="s">
        <v>14</v>
      </c>
      <c r="E1667">
        <v>2025</v>
      </c>
      <c r="F1667" t="s">
        <v>25</v>
      </c>
      <c r="G1667" t="s">
        <v>26</v>
      </c>
      <c r="H1667" t="s">
        <v>23</v>
      </c>
      <c r="I1667">
        <v>0</v>
      </c>
      <c r="J1667">
        <v>1</v>
      </c>
      <c r="K1667">
        <v>-1</v>
      </c>
      <c r="L1667">
        <v>0</v>
      </c>
      <c r="M1667">
        <v>400</v>
      </c>
      <c r="N1667">
        <v>-400</v>
      </c>
      <c r="O1667">
        <v>400</v>
      </c>
    </row>
    <row r="1668" spans="1:15" x14ac:dyDescent="0.3">
      <c r="A1668">
        <v>1667</v>
      </c>
      <c r="B1668" s="1">
        <f>DATE(E1668, LOOKUP(D1668, {"ene","feb","mar","abr","may","jun","jul","ago","sep","oct","nov","dic"}, {1,2,3,4,5,6,7,8,9,10,11,12}), C1668)</f>
        <v>45663</v>
      </c>
      <c r="C1668">
        <v>6</v>
      </c>
      <c r="D1668" t="s">
        <v>14</v>
      </c>
      <c r="E1668">
        <v>2025</v>
      </c>
      <c r="F1668" t="s">
        <v>15</v>
      </c>
      <c r="G1668" t="s">
        <v>24</v>
      </c>
      <c r="H1668" t="s">
        <v>20</v>
      </c>
      <c r="I1668">
        <v>12</v>
      </c>
      <c r="J1668">
        <v>0</v>
      </c>
      <c r="K1668">
        <v>12</v>
      </c>
      <c r="L1668">
        <v>24000</v>
      </c>
      <c r="M1668">
        <v>0</v>
      </c>
      <c r="N1668">
        <v>24000</v>
      </c>
      <c r="O1668">
        <v>2000</v>
      </c>
    </row>
    <row r="1669" spans="1:15" x14ac:dyDescent="0.3">
      <c r="A1669">
        <v>1668</v>
      </c>
      <c r="B1669" s="1">
        <f>DATE(E1669, LOOKUP(D1669, {"ene","feb","mar","abr","may","jun","jul","ago","sep","oct","nov","dic"}, {1,2,3,4,5,6,7,8,9,10,11,12}), C1669)</f>
        <v>45663</v>
      </c>
      <c r="C1669">
        <v>6</v>
      </c>
      <c r="D1669" t="s">
        <v>14</v>
      </c>
      <c r="E1669">
        <v>2025</v>
      </c>
      <c r="F1669" t="s">
        <v>15</v>
      </c>
      <c r="G1669" t="s">
        <v>24</v>
      </c>
      <c r="H1669" t="s">
        <v>22</v>
      </c>
      <c r="I1669">
        <v>17</v>
      </c>
      <c r="J1669">
        <v>0</v>
      </c>
      <c r="K1669">
        <v>17</v>
      </c>
      <c r="L1669">
        <v>8160</v>
      </c>
      <c r="M1669">
        <v>0</v>
      </c>
      <c r="N1669">
        <v>8160</v>
      </c>
      <c r="O1669">
        <v>480</v>
      </c>
    </row>
    <row r="1670" spans="1:15" x14ac:dyDescent="0.3">
      <c r="A1670">
        <v>1669</v>
      </c>
      <c r="B1670" s="1">
        <f>DATE(E1670, LOOKUP(D1670, {"ene","feb","mar","abr","may","jun","jul","ago","sep","oct","nov","dic"}, {1,2,3,4,5,6,7,8,9,10,11,12}), C1670)</f>
        <v>45663</v>
      </c>
      <c r="C1670">
        <v>6</v>
      </c>
      <c r="D1670" t="s">
        <v>14</v>
      </c>
      <c r="E1670">
        <v>2025</v>
      </c>
      <c r="F1670" t="s">
        <v>25</v>
      </c>
      <c r="G1670" t="s">
        <v>26</v>
      </c>
      <c r="H1670" t="s">
        <v>17</v>
      </c>
      <c r="I1670">
        <v>0</v>
      </c>
      <c r="J1670">
        <v>10</v>
      </c>
      <c r="K1670">
        <v>-10</v>
      </c>
      <c r="L1670">
        <v>0</v>
      </c>
      <c r="M1670">
        <v>7500</v>
      </c>
      <c r="N1670">
        <v>-7500</v>
      </c>
      <c r="O1670">
        <v>750</v>
      </c>
    </row>
    <row r="1671" spans="1:15" x14ac:dyDescent="0.3">
      <c r="A1671">
        <v>1670</v>
      </c>
      <c r="B1671" s="1">
        <f>DATE(E1671, LOOKUP(D1671, {"ene","feb","mar","abr","may","jun","jul","ago","sep","oct","nov","dic"}, {1,2,3,4,5,6,7,8,9,10,11,12}), C1671)</f>
        <v>45663</v>
      </c>
      <c r="C1671">
        <v>6</v>
      </c>
      <c r="D1671" t="s">
        <v>14</v>
      </c>
      <c r="E1671">
        <v>2025</v>
      </c>
      <c r="F1671" t="s">
        <v>15</v>
      </c>
      <c r="G1671" t="s">
        <v>24</v>
      </c>
      <c r="H1671" t="s">
        <v>19</v>
      </c>
      <c r="I1671">
        <v>13</v>
      </c>
      <c r="J1671">
        <v>0</v>
      </c>
      <c r="K1671">
        <v>13</v>
      </c>
      <c r="L1671">
        <v>15600</v>
      </c>
      <c r="M1671">
        <v>0</v>
      </c>
      <c r="N1671">
        <v>15600</v>
      </c>
      <c r="O1671">
        <v>1200</v>
      </c>
    </row>
    <row r="1672" spans="1:15" x14ac:dyDescent="0.3">
      <c r="A1672">
        <v>1671</v>
      </c>
      <c r="B1672" s="1">
        <f>DATE(E1672, LOOKUP(D1672, {"ene","feb","mar","abr","may","jun","jul","ago","sep","oct","nov","dic"}, {1,2,3,4,5,6,7,8,9,10,11,12}), C1672)</f>
        <v>45663</v>
      </c>
      <c r="C1672">
        <v>6</v>
      </c>
      <c r="D1672" t="s">
        <v>14</v>
      </c>
      <c r="E1672">
        <v>2025</v>
      </c>
      <c r="F1672" t="s">
        <v>25</v>
      </c>
      <c r="G1672" t="s">
        <v>26</v>
      </c>
      <c r="H1672" t="s">
        <v>21</v>
      </c>
      <c r="I1672">
        <v>0</v>
      </c>
      <c r="J1672">
        <v>10</v>
      </c>
      <c r="K1672">
        <v>-10</v>
      </c>
      <c r="L1672">
        <v>0</v>
      </c>
      <c r="M1672">
        <v>700</v>
      </c>
      <c r="N1672">
        <v>-700</v>
      </c>
      <c r="O1672">
        <v>70</v>
      </c>
    </row>
    <row r="1673" spans="1:15" x14ac:dyDescent="0.3">
      <c r="A1673">
        <v>1672</v>
      </c>
      <c r="B1673" s="1">
        <f>DATE(E1673, LOOKUP(D1673, {"ene","feb","mar","abr","may","jun","jul","ago","sep","oct","nov","dic"}, {1,2,3,4,5,6,7,8,9,10,11,12}), C1673)</f>
        <v>45663</v>
      </c>
      <c r="C1673">
        <v>6</v>
      </c>
      <c r="D1673" t="s">
        <v>14</v>
      </c>
      <c r="E1673">
        <v>2025</v>
      </c>
      <c r="F1673" t="s">
        <v>15</v>
      </c>
      <c r="G1673" t="s">
        <v>24</v>
      </c>
      <c r="H1673" t="s">
        <v>18</v>
      </c>
      <c r="I1673">
        <v>1</v>
      </c>
      <c r="J1673">
        <v>0</v>
      </c>
      <c r="K1673">
        <v>1</v>
      </c>
      <c r="L1673">
        <v>1200</v>
      </c>
      <c r="M1673">
        <v>0</v>
      </c>
      <c r="N1673">
        <v>1200</v>
      </c>
      <c r="O1673">
        <v>1200</v>
      </c>
    </row>
    <row r="1674" spans="1:15" x14ac:dyDescent="0.3">
      <c r="A1674">
        <v>1673</v>
      </c>
      <c r="B1674" s="1">
        <f>DATE(E1674, LOOKUP(D1674, {"ene","feb","mar","abr","may","jun","jul","ago","sep","oct","nov","dic"}, {1,2,3,4,5,6,7,8,9,10,11,12}), C1674)</f>
        <v>45663</v>
      </c>
      <c r="C1674">
        <v>6</v>
      </c>
      <c r="D1674" t="s">
        <v>14</v>
      </c>
      <c r="E1674">
        <v>2025</v>
      </c>
      <c r="F1674" t="s">
        <v>15</v>
      </c>
      <c r="G1674" t="s">
        <v>24</v>
      </c>
      <c r="H1674" t="s">
        <v>23</v>
      </c>
      <c r="I1674">
        <v>3</v>
      </c>
      <c r="J1674">
        <v>0</v>
      </c>
      <c r="K1674">
        <v>3</v>
      </c>
      <c r="L1674">
        <v>900</v>
      </c>
      <c r="M1674">
        <v>0</v>
      </c>
      <c r="N1674">
        <v>900</v>
      </c>
      <c r="O1674">
        <v>300</v>
      </c>
    </row>
    <row r="1675" spans="1:15" x14ac:dyDescent="0.3">
      <c r="A1675">
        <v>1674</v>
      </c>
      <c r="B1675" s="1">
        <f>DATE(E1675, LOOKUP(D1675, {"ene","feb","mar","abr","may","jun","jul","ago","sep","oct","nov","dic"}, {1,2,3,4,5,6,7,8,9,10,11,12}), C1675)</f>
        <v>45663</v>
      </c>
      <c r="C1675">
        <v>6</v>
      </c>
      <c r="D1675" t="s">
        <v>14</v>
      </c>
      <c r="E1675">
        <v>2025</v>
      </c>
      <c r="F1675" t="s">
        <v>15</v>
      </c>
      <c r="G1675" t="s">
        <v>24</v>
      </c>
      <c r="H1675" t="s">
        <v>20</v>
      </c>
      <c r="I1675">
        <v>12</v>
      </c>
      <c r="J1675">
        <v>0</v>
      </c>
      <c r="K1675">
        <v>12</v>
      </c>
      <c r="L1675">
        <v>24000</v>
      </c>
      <c r="M1675">
        <v>0</v>
      </c>
      <c r="N1675">
        <v>24000</v>
      </c>
      <c r="O1675">
        <v>2000</v>
      </c>
    </row>
    <row r="1676" spans="1:15" x14ac:dyDescent="0.3">
      <c r="A1676">
        <v>1675</v>
      </c>
      <c r="B1676" s="1">
        <f>DATE(E1676, LOOKUP(D1676, {"ene","feb","mar","abr","may","jun","jul","ago","sep","oct","nov","dic"}, {1,2,3,4,5,6,7,8,9,10,11,12}), C1676)</f>
        <v>45663</v>
      </c>
      <c r="C1676">
        <v>6</v>
      </c>
      <c r="D1676" t="s">
        <v>14</v>
      </c>
      <c r="E1676">
        <v>2025</v>
      </c>
      <c r="F1676" t="s">
        <v>15</v>
      </c>
      <c r="G1676" t="s">
        <v>24</v>
      </c>
      <c r="H1676" t="s">
        <v>22</v>
      </c>
      <c r="I1676">
        <v>7</v>
      </c>
      <c r="J1676">
        <v>0</v>
      </c>
      <c r="K1676">
        <v>7</v>
      </c>
      <c r="L1676">
        <v>3360</v>
      </c>
      <c r="M1676">
        <v>0</v>
      </c>
      <c r="N1676">
        <v>3360</v>
      </c>
      <c r="O1676">
        <v>480</v>
      </c>
    </row>
    <row r="1677" spans="1:15" x14ac:dyDescent="0.3">
      <c r="A1677">
        <v>1676</v>
      </c>
      <c r="B1677" s="1">
        <f>DATE(E1677, LOOKUP(D1677, {"ene","feb","mar","abr","may","jun","jul","ago","sep","oct","nov","dic"}, {1,2,3,4,5,6,7,8,9,10,11,12}), C1677)</f>
        <v>45663</v>
      </c>
      <c r="C1677">
        <v>6</v>
      </c>
      <c r="D1677" t="s">
        <v>14</v>
      </c>
      <c r="E1677">
        <v>2025</v>
      </c>
      <c r="F1677" t="s">
        <v>15</v>
      </c>
      <c r="G1677" t="s">
        <v>24</v>
      </c>
      <c r="H1677" t="s">
        <v>17</v>
      </c>
      <c r="I1677">
        <v>19</v>
      </c>
      <c r="J1677">
        <v>0</v>
      </c>
      <c r="K1677">
        <v>19</v>
      </c>
      <c r="L1677">
        <v>12350</v>
      </c>
      <c r="M1677">
        <v>0</v>
      </c>
      <c r="N1677">
        <v>12350</v>
      </c>
      <c r="O1677">
        <v>650</v>
      </c>
    </row>
    <row r="1678" spans="1:15" x14ac:dyDescent="0.3">
      <c r="A1678">
        <v>1677</v>
      </c>
      <c r="B1678" s="1">
        <f>DATE(E1678, LOOKUP(D1678, {"ene","feb","mar","abr","may","jun","jul","ago","sep","oct","nov","dic"}, {1,2,3,4,5,6,7,8,9,10,11,12}), C1678)</f>
        <v>45663</v>
      </c>
      <c r="C1678">
        <v>6</v>
      </c>
      <c r="D1678" t="s">
        <v>14</v>
      </c>
      <c r="E1678">
        <v>2025</v>
      </c>
      <c r="F1678" t="s">
        <v>25</v>
      </c>
      <c r="G1678" t="s">
        <v>26</v>
      </c>
      <c r="H1678" t="s">
        <v>19</v>
      </c>
      <c r="I1678">
        <v>0</v>
      </c>
      <c r="J1678">
        <v>15</v>
      </c>
      <c r="K1678">
        <v>-15</v>
      </c>
      <c r="L1678">
        <v>0</v>
      </c>
      <c r="M1678">
        <v>22500</v>
      </c>
      <c r="N1678">
        <v>-22500</v>
      </c>
      <c r="O1678">
        <v>1500</v>
      </c>
    </row>
    <row r="1679" spans="1:15" x14ac:dyDescent="0.3">
      <c r="A1679">
        <v>1678</v>
      </c>
      <c r="B1679" s="1">
        <f>DATE(E1679, LOOKUP(D1679, {"ene","feb","mar","abr","may","jun","jul","ago","sep","oct","nov","dic"}, {1,2,3,4,5,6,7,8,9,10,11,12}), C1679)</f>
        <v>45663</v>
      </c>
      <c r="C1679">
        <v>6</v>
      </c>
      <c r="D1679" t="s">
        <v>14</v>
      </c>
      <c r="E1679">
        <v>2025</v>
      </c>
      <c r="F1679" t="s">
        <v>15</v>
      </c>
      <c r="G1679" t="s">
        <v>24</v>
      </c>
      <c r="H1679" t="s">
        <v>21</v>
      </c>
      <c r="I1679">
        <v>1</v>
      </c>
      <c r="J1679">
        <v>0</v>
      </c>
      <c r="K1679">
        <v>1</v>
      </c>
      <c r="L1679">
        <v>50</v>
      </c>
      <c r="M1679">
        <v>0</v>
      </c>
      <c r="N1679">
        <v>50</v>
      </c>
      <c r="O1679">
        <v>50</v>
      </c>
    </row>
    <row r="1680" spans="1:15" x14ac:dyDescent="0.3">
      <c r="A1680">
        <v>1679</v>
      </c>
      <c r="B1680" s="1">
        <f>DATE(E1680, LOOKUP(D1680, {"ene","feb","mar","abr","may","jun","jul","ago","sep","oct","nov","dic"}, {1,2,3,4,5,6,7,8,9,10,11,12}), C1680)</f>
        <v>45663</v>
      </c>
      <c r="C1680">
        <v>6</v>
      </c>
      <c r="D1680" t="s">
        <v>14</v>
      </c>
      <c r="E1680">
        <v>2025</v>
      </c>
      <c r="F1680" t="s">
        <v>25</v>
      </c>
      <c r="G1680" t="s">
        <v>26</v>
      </c>
      <c r="H1680" t="s">
        <v>18</v>
      </c>
      <c r="I1680">
        <v>0</v>
      </c>
      <c r="J1680">
        <v>13</v>
      </c>
      <c r="K1680">
        <v>-13</v>
      </c>
      <c r="L1680">
        <v>0</v>
      </c>
      <c r="M1680">
        <v>19500</v>
      </c>
      <c r="N1680">
        <v>-19500</v>
      </c>
      <c r="O1680">
        <v>1500</v>
      </c>
    </row>
    <row r="1681" spans="1:15" x14ac:dyDescent="0.3">
      <c r="A1681">
        <v>1680</v>
      </c>
      <c r="B1681" s="1">
        <f>DATE(E1681, LOOKUP(D1681, {"ene","feb","mar","abr","may","jun","jul","ago","sep","oct","nov","dic"}, {1,2,3,4,5,6,7,8,9,10,11,12}), C1681)</f>
        <v>45663</v>
      </c>
      <c r="C1681">
        <v>6</v>
      </c>
      <c r="D1681" t="s">
        <v>14</v>
      </c>
      <c r="E1681">
        <v>2025</v>
      </c>
      <c r="F1681" t="s">
        <v>15</v>
      </c>
      <c r="G1681" t="s">
        <v>24</v>
      </c>
      <c r="H1681" t="s">
        <v>23</v>
      </c>
      <c r="I1681">
        <v>16</v>
      </c>
      <c r="J1681">
        <v>0</v>
      </c>
      <c r="K1681">
        <v>16</v>
      </c>
      <c r="L1681">
        <v>4800</v>
      </c>
      <c r="M1681">
        <v>0</v>
      </c>
      <c r="N1681">
        <v>4800</v>
      </c>
      <c r="O1681">
        <v>300</v>
      </c>
    </row>
    <row r="1682" spans="1:15" x14ac:dyDescent="0.3">
      <c r="A1682">
        <v>1681</v>
      </c>
      <c r="B1682" s="1">
        <f>DATE(E1682, LOOKUP(D1682, {"ene","feb","mar","abr","may","jun","jul","ago","sep","oct","nov","dic"}, {1,2,3,4,5,6,7,8,9,10,11,12}), C1682)</f>
        <v>45663</v>
      </c>
      <c r="C1682">
        <v>6</v>
      </c>
      <c r="D1682" t="s">
        <v>14</v>
      </c>
      <c r="E1682">
        <v>2025</v>
      </c>
      <c r="F1682" t="s">
        <v>25</v>
      </c>
      <c r="G1682" t="s">
        <v>26</v>
      </c>
      <c r="H1682" t="s">
        <v>20</v>
      </c>
      <c r="I1682">
        <v>0</v>
      </c>
      <c r="J1682">
        <v>19</v>
      </c>
      <c r="K1682">
        <v>-19</v>
      </c>
      <c r="L1682">
        <v>0</v>
      </c>
      <c r="M1682">
        <v>43700</v>
      </c>
      <c r="N1682">
        <v>-43700</v>
      </c>
      <c r="O1682">
        <v>2300</v>
      </c>
    </row>
    <row r="1683" spans="1:15" x14ac:dyDescent="0.3">
      <c r="A1683">
        <v>1682</v>
      </c>
      <c r="B1683" s="1">
        <f>DATE(E1683, LOOKUP(D1683, {"ene","feb","mar","abr","may","jun","jul","ago","sep","oct","nov","dic"}, {1,2,3,4,5,6,7,8,9,10,11,12}), C1683)</f>
        <v>45663</v>
      </c>
      <c r="C1683">
        <v>6</v>
      </c>
      <c r="D1683" t="s">
        <v>14</v>
      </c>
      <c r="E1683">
        <v>2025</v>
      </c>
      <c r="F1683" t="s">
        <v>15</v>
      </c>
      <c r="G1683" t="s">
        <v>24</v>
      </c>
      <c r="H1683" t="s">
        <v>22</v>
      </c>
      <c r="I1683">
        <v>7</v>
      </c>
      <c r="J1683">
        <v>0</v>
      </c>
      <c r="K1683">
        <v>7</v>
      </c>
      <c r="L1683">
        <v>3360</v>
      </c>
      <c r="M1683">
        <v>0</v>
      </c>
      <c r="N1683">
        <v>3360</v>
      </c>
      <c r="O1683">
        <v>480</v>
      </c>
    </row>
    <row r="1684" spans="1:15" x14ac:dyDescent="0.3">
      <c r="A1684">
        <v>1683</v>
      </c>
      <c r="B1684" s="1">
        <f>DATE(E1684, LOOKUP(D1684, {"ene","feb","mar","abr","may","jun","jul","ago","sep","oct","nov","dic"}, {1,2,3,4,5,6,7,8,9,10,11,12}), C1684)</f>
        <v>45663</v>
      </c>
      <c r="C1684">
        <v>6</v>
      </c>
      <c r="D1684" t="s">
        <v>14</v>
      </c>
      <c r="E1684">
        <v>2025</v>
      </c>
      <c r="F1684" t="s">
        <v>25</v>
      </c>
      <c r="G1684" t="s">
        <v>26</v>
      </c>
      <c r="H1684" t="s">
        <v>17</v>
      </c>
      <c r="I1684">
        <v>0</v>
      </c>
      <c r="J1684">
        <v>17</v>
      </c>
      <c r="K1684">
        <v>-17</v>
      </c>
      <c r="L1684">
        <v>0</v>
      </c>
      <c r="M1684">
        <v>12750</v>
      </c>
      <c r="N1684">
        <v>-12750</v>
      </c>
      <c r="O1684">
        <v>750</v>
      </c>
    </row>
    <row r="1685" spans="1:15" x14ac:dyDescent="0.3">
      <c r="A1685">
        <v>1684</v>
      </c>
      <c r="B1685" s="1">
        <f>DATE(E1685, LOOKUP(D1685, {"ene","feb","mar","abr","may","jun","jul","ago","sep","oct","nov","dic"}, {1,2,3,4,5,6,7,8,9,10,11,12}), C1685)</f>
        <v>45663</v>
      </c>
      <c r="C1685">
        <v>6</v>
      </c>
      <c r="D1685" t="s">
        <v>14</v>
      </c>
      <c r="E1685">
        <v>2025</v>
      </c>
      <c r="F1685" t="s">
        <v>25</v>
      </c>
      <c r="G1685" t="s">
        <v>26</v>
      </c>
      <c r="H1685" t="s">
        <v>19</v>
      </c>
      <c r="I1685">
        <v>0</v>
      </c>
      <c r="J1685">
        <v>15</v>
      </c>
      <c r="K1685">
        <v>-15</v>
      </c>
      <c r="L1685">
        <v>0</v>
      </c>
      <c r="M1685">
        <v>22500</v>
      </c>
      <c r="N1685">
        <v>-22500</v>
      </c>
      <c r="O1685">
        <v>1500</v>
      </c>
    </row>
    <row r="1686" spans="1:15" x14ac:dyDescent="0.3">
      <c r="A1686">
        <v>1685</v>
      </c>
      <c r="B1686" s="1">
        <f>DATE(E1686, LOOKUP(D1686, {"ene","feb","mar","abr","may","jun","jul","ago","sep","oct","nov","dic"}, {1,2,3,4,5,6,7,8,9,10,11,12}), C1686)</f>
        <v>45663</v>
      </c>
      <c r="C1686">
        <v>6</v>
      </c>
      <c r="D1686" t="s">
        <v>14</v>
      </c>
      <c r="E1686">
        <v>2025</v>
      </c>
      <c r="F1686" t="s">
        <v>15</v>
      </c>
      <c r="G1686" t="s">
        <v>24</v>
      </c>
      <c r="H1686" t="s">
        <v>21</v>
      </c>
      <c r="I1686">
        <v>8</v>
      </c>
      <c r="J1686">
        <v>0</v>
      </c>
      <c r="K1686">
        <v>8</v>
      </c>
      <c r="L1686">
        <v>400</v>
      </c>
      <c r="M1686">
        <v>0</v>
      </c>
      <c r="N1686">
        <v>400</v>
      </c>
      <c r="O1686">
        <v>50</v>
      </c>
    </row>
    <row r="1687" spans="1:15" x14ac:dyDescent="0.3">
      <c r="A1687">
        <v>1686</v>
      </c>
      <c r="B1687" s="1">
        <f>DATE(E1687, LOOKUP(D1687, {"ene","feb","mar","abr","may","jun","jul","ago","sep","oct","nov","dic"}, {1,2,3,4,5,6,7,8,9,10,11,12}), C1687)</f>
        <v>45663</v>
      </c>
      <c r="C1687">
        <v>6</v>
      </c>
      <c r="D1687" t="s">
        <v>14</v>
      </c>
      <c r="E1687">
        <v>2025</v>
      </c>
      <c r="F1687" t="s">
        <v>15</v>
      </c>
      <c r="G1687" t="s">
        <v>24</v>
      </c>
      <c r="H1687" t="s">
        <v>18</v>
      </c>
      <c r="I1687">
        <v>3</v>
      </c>
      <c r="J1687">
        <v>0</v>
      </c>
      <c r="K1687">
        <v>3</v>
      </c>
      <c r="L1687">
        <v>3600</v>
      </c>
      <c r="M1687">
        <v>0</v>
      </c>
      <c r="N1687">
        <v>3600</v>
      </c>
      <c r="O1687">
        <v>1200</v>
      </c>
    </row>
    <row r="1688" spans="1:15" x14ac:dyDescent="0.3">
      <c r="A1688">
        <v>1687</v>
      </c>
      <c r="B1688" s="1">
        <f>DATE(E1688, LOOKUP(D1688, {"ene","feb","mar","abr","may","jun","jul","ago","sep","oct","nov","dic"}, {1,2,3,4,5,6,7,8,9,10,11,12}), C1688)</f>
        <v>45663</v>
      </c>
      <c r="C1688">
        <v>6</v>
      </c>
      <c r="D1688" t="s">
        <v>14</v>
      </c>
      <c r="E1688">
        <v>2025</v>
      </c>
      <c r="F1688" t="s">
        <v>15</v>
      </c>
      <c r="G1688" t="s">
        <v>24</v>
      </c>
      <c r="H1688" t="s">
        <v>23</v>
      </c>
      <c r="I1688">
        <v>7</v>
      </c>
      <c r="J1688">
        <v>0</v>
      </c>
      <c r="K1688">
        <v>7</v>
      </c>
      <c r="L1688">
        <v>2100</v>
      </c>
      <c r="M1688">
        <v>0</v>
      </c>
      <c r="N1688">
        <v>2100</v>
      </c>
      <c r="O1688">
        <v>300</v>
      </c>
    </row>
    <row r="1689" spans="1:15" x14ac:dyDescent="0.3">
      <c r="A1689">
        <v>1688</v>
      </c>
      <c r="B1689" s="1">
        <f>DATE(E1689, LOOKUP(D1689, {"ene","feb","mar","abr","may","jun","jul","ago","sep","oct","nov","dic"}, {1,2,3,4,5,6,7,8,9,10,11,12}), C1689)</f>
        <v>45663</v>
      </c>
      <c r="C1689">
        <v>6</v>
      </c>
      <c r="D1689" t="s">
        <v>14</v>
      </c>
      <c r="E1689">
        <v>2025</v>
      </c>
      <c r="F1689" t="s">
        <v>15</v>
      </c>
      <c r="G1689" t="s">
        <v>24</v>
      </c>
      <c r="H1689" t="s">
        <v>20</v>
      </c>
      <c r="I1689">
        <v>3</v>
      </c>
      <c r="J1689">
        <v>0</v>
      </c>
      <c r="K1689">
        <v>3</v>
      </c>
      <c r="L1689">
        <v>6000</v>
      </c>
      <c r="M1689">
        <v>0</v>
      </c>
      <c r="N1689">
        <v>6000</v>
      </c>
      <c r="O1689">
        <v>2000</v>
      </c>
    </row>
    <row r="1690" spans="1:15" x14ac:dyDescent="0.3">
      <c r="A1690">
        <v>1689</v>
      </c>
      <c r="B1690" s="1">
        <f>DATE(E1690, LOOKUP(D1690, {"ene","feb","mar","abr","may","jun","jul","ago","sep","oct","nov","dic"}, {1,2,3,4,5,6,7,8,9,10,11,12}), C1690)</f>
        <v>45663</v>
      </c>
      <c r="C1690">
        <v>6</v>
      </c>
      <c r="D1690" t="s">
        <v>14</v>
      </c>
      <c r="E1690">
        <v>2025</v>
      </c>
      <c r="F1690" t="s">
        <v>25</v>
      </c>
      <c r="G1690" t="s">
        <v>26</v>
      </c>
      <c r="H1690" t="s">
        <v>22</v>
      </c>
      <c r="I1690">
        <v>0</v>
      </c>
      <c r="J1690">
        <v>17</v>
      </c>
      <c r="K1690">
        <v>-17</v>
      </c>
      <c r="L1690">
        <v>0</v>
      </c>
      <c r="M1690">
        <v>7650</v>
      </c>
      <c r="N1690">
        <v>-7650</v>
      </c>
      <c r="O1690">
        <v>450</v>
      </c>
    </row>
    <row r="1691" spans="1:15" x14ac:dyDescent="0.3">
      <c r="A1691">
        <v>1690</v>
      </c>
      <c r="B1691" s="1">
        <f>DATE(E1691, LOOKUP(D1691, {"ene","feb","mar","abr","may","jun","jul","ago","sep","oct","nov","dic"}, {1,2,3,4,5,6,7,8,9,10,11,12}), C1691)</f>
        <v>45663</v>
      </c>
      <c r="C1691">
        <v>6</v>
      </c>
      <c r="D1691" t="s">
        <v>14</v>
      </c>
      <c r="E1691">
        <v>2025</v>
      </c>
      <c r="F1691" t="s">
        <v>15</v>
      </c>
      <c r="G1691" t="s">
        <v>24</v>
      </c>
      <c r="H1691" t="s">
        <v>17</v>
      </c>
      <c r="I1691">
        <v>6</v>
      </c>
      <c r="J1691">
        <v>0</v>
      </c>
      <c r="K1691">
        <v>6</v>
      </c>
      <c r="L1691">
        <v>3900</v>
      </c>
      <c r="M1691">
        <v>0</v>
      </c>
      <c r="N1691">
        <v>3900</v>
      </c>
      <c r="O1691">
        <v>650</v>
      </c>
    </row>
    <row r="1692" spans="1:15" x14ac:dyDescent="0.3">
      <c r="A1692">
        <v>1691</v>
      </c>
      <c r="B1692" s="1">
        <f>DATE(E1692, LOOKUP(D1692, {"ene","feb","mar","abr","may","jun","jul","ago","sep","oct","nov","dic"}, {1,2,3,4,5,6,7,8,9,10,11,12}), C1692)</f>
        <v>45663</v>
      </c>
      <c r="C1692">
        <v>6</v>
      </c>
      <c r="D1692" t="s">
        <v>14</v>
      </c>
      <c r="E1692">
        <v>2025</v>
      </c>
      <c r="F1692" t="s">
        <v>25</v>
      </c>
      <c r="G1692" t="s">
        <v>26</v>
      </c>
      <c r="H1692" t="s">
        <v>19</v>
      </c>
      <c r="I1692">
        <v>0</v>
      </c>
      <c r="J1692">
        <v>12</v>
      </c>
      <c r="K1692">
        <v>-12</v>
      </c>
      <c r="L1692">
        <v>0</v>
      </c>
      <c r="M1692">
        <v>18000</v>
      </c>
      <c r="N1692">
        <v>-18000</v>
      </c>
      <c r="O1692">
        <v>1500</v>
      </c>
    </row>
    <row r="1693" spans="1:15" x14ac:dyDescent="0.3">
      <c r="A1693">
        <v>1692</v>
      </c>
      <c r="B1693" s="1">
        <f>DATE(E1693, LOOKUP(D1693, {"ene","feb","mar","abr","may","jun","jul","ago","sep","oct","nov","dic"}, {1,2,3,4,5,6,7,8,9,10,11,12}), C1693)</f>
        <v>45663</v>
      </c>
      <c r="C1693">
        <v>6</v>
      </c>
      <c r="D1693" t="s">
        <v>14</v>
      </c>
      <c r="E1693">
        <v>2025</v>
      </c>
      <c r="F1693" t="s">
        <v>25</v>
      </c>
      <c r="G1693" t="s">
        <v>26</v>
      </c>
      <c r="H1693" t="s">
        <v>21</v>
      </c>
      <c r="I1693">
        <v>0</v>
      </c>
      <c r="J1693">
        <v>13</v>
      </c>
      <c r="K1693">
        <v>-13</v>
      </c>
      <c r="L1693">
        <v>0</v>
      </c>
      <c r="M1693">
        <v>910</v>
      </c>
      <c r="N1693">
        <v>-910</v>
      </c>
      <c r="O1693">
        <v>70</v>
      </c>
    </row>
    <row r="1694" spans="1:15" x14ac:dyDescent="0.3">
      <c r="A1694">
        <v>1693</v>
      </c>
      <c r="B1694" s="1">
        <f>DATE(E1694, LOOKUP(D1694, {"ene","feb","mar","abr","may","jun","jul","ago","sep","oct","nov","dic"}, {1,2,3,4,5,6,7,8,9,10,11,12}), C1694)</f>
        <v>45663</v>
      </c>
      <c r="C1694">
        <v>6</v>
      </c>
      <c r="D1694" t="s">
        <v>14</v>
      </c>
      <c r="E1694">
        <v>2025</v>
      </c>
      <c r="F1694" t="s">
        <v>15</v>
      </c>
      <c r="G1694" t="s">
        <v>24</v>
      </c>
      <c r="H1694" t="s">
        <v>18</v>
      </c>
      <c r="I1694">
        <v>3</v>
      </c>
      <c r="J1694">
        <v>0</v>
      </c>
      <c r="K1694">
        <v>3</v>
      </c>
      <c r="L1694">
        <v>3600</v>
      </c>
      <c r="M1694">
        <v>0</v>
      </c>
      <c r="N1694">
        <v>3600</v>
      </c>
      <c r="O1694">
        <v>1200</v>
      </c>
    </row>
    <row r="1695" spans="1:15" x14ac:dyDescent="0.3">
      <c r="A1695">
        <v>1694</v>
      </c>
      <c r="B1695" s="1">
        <f>DATE(E1695, LOOKUP(D1695, {"ene","feb","mar","abr","may","jun","jul","ago","sep","oct","nov","dic"}, {1,2,3,4,5,6,7,8,9,10,11,12}), C1695)</f>
        <v>45663</v>
      </c>
      <c r="C1695">
        <v>6</v>
      </c>
      <c r="D1695" t="s">
        <v>14</v>
      </c>
      <c r="E1695">
        <v>2025</v>
      </c>
      <c r="F1695" t="s">
        <v>15</v>
      </c>
      <c r="G1695" t="s">
        <v>24</v>
      </c>
      <c r="H1695" t="s">
        <v>23</v>
      </c>
      <c r="I1695">
        <v>15</v>
      </c>
      <c r="J1695">
        <v>0</v>
      </c>
      <c r="K1695">
        <v>15</v>
      </c>
      <c r="L1695">
        <v>4500</v>
      </c>
      <c r="M1695">
        <v>0</v>
      </c>
      <c r="N1695">
        <v>4500</v>
      </c>
      <c r="O1695">
        <v>300</v>
      </c>
    </row>
    <row r="1696" spans="1:15" x14ac:dyDescent="0.3">
      <c r="A1696">
        <v>1695</v>
      </c>
      <c r="B1696" s="1">
        <f>DATE(E1696, LOOKUP(D1696, {"ene","feb","mar","abr","may","jun","jul","ago","sep","oct","nov","dic"}, {1,2,3,4,5,6,7,8,9,10,11,12}), C1696)</f>
        <v>45663</v>
      </c>
      <c r="C1696">
        <v>6</v>
      </c>
      <c r="D1696" t="s">
        <v>14</v>
      </c>
      <c r="E1696">
        <v>2025</v>
      </c>
      <c r="F1696" t="s">
        <v>25</v>
      </c>
      <c r="G1696" t="s">
        <v>26</v>
      </c>
      <c r="H1696" t="s">
        <v>20</v>
      </c>
      <c r="I1696">
        <v>0</v>
      </c>
      <c r="J1696">
        <v>11</v>
      </c>
      <c r="K1696">
        <v>-11</v>
      </c>
      <c r="L1696">
        <v>0</v>
      </c>
      <c r="M1696">
        <v>25300</v>
      </c>
      <c r="N1696">
        <v>-25300</v>
      </c>
      <c r="O1696">
        <v>2300</v>
      </c>
    </row>
    <row r="1697" spans="1:15" x14ac:dyDescent="0.3">
      <c r="A1697">
        <v>1696</v>
      </c>
      <c r="B1697" s="1">
        <f>DATE(E1697, LOOKUP(D1697, {"ene","feb","mar","abr","may","jun","jul","ago","sep","oct","nov","dic"}, {1,2,3,4,5,6,7,8,9,10,11,12}), C1697)</f>
        <v>45663</v>
      </c>
      <c r="C1697">
        <v>6</v>
      </c>
      <c r="D1697" t="s">
        <v>14</v>
      </c>
      <c r="E1697">
        <v>2025</v>
      </c>
      <c r="F1697" t="s">
        <v>15</v>
      </c>
      <c r="G1697" t="s">
        <v>24</v>
      </c>
      <c r="H1697" t="s">
        <v>22</v>
      </c>
      <c r="I1697">
        <v>19</v>
      </c>
      <c r="J1697">
        <v>0</v>
      </c>
      <c r="K1697">
        <v>19</v>
      </c>
      <c r="L1697">
        <v>9120</v>
      </c>
      <c r="M1697">
        <v>0</v>
      </c>
      <c r="N1697">
        <v>9120</v>
      </c>
      <c r="O1697">
        <v>480</v>
      </c>
    </row>
    <row r="1698" spans="1:15" x14ac:dyDescent="0.3">
      <c r="A1698">
        <v>1697</v>
      </c>
      <c r="B1698" s="1">
        <f>DATE(E1698, LOOKUP(D1698, {"ene","feb","mar","abr","may","jun","jul","ago","sep","oct","nov","dic"}, {1,2,3,4,5,6,7,8,9,10,11,12}), C1698)</f>
        <v>45663</v>
      </c>
      <c r="C1698">
        <v>6</v>
      </c>
      <c r="D1698" t="s">
        <v>14</v>
      </c>
      <c r="E1698">
        <v>2025</v>
      </c>
      <c r="F1698" t="s">
        <v>25</v>
      </c>
      <c r="G1698" t="s">
        <v>26</v>
      </c>
      <c r="H1698" t="s">
        <v>17</v>
      </c>
      <c r="I1698">
        <v>0</v>
      </c>
      <c r="J1698">
        <v>12</v>
      </c>
      <c r="K1698">
        <v>-12</v>
      </c>
      <c r="L1698">
        <v>0</v>
      </c>
      <c r="M1698">
        <v>9000</v>
      </c>
      <c r="N1698">
        <v>-9000</v>
      </c>
      <c r="O1698">
        <v>750</v>
      </c>
    </row>
    <row r="1699" spans="1:15" x14ac:dyDescent="0.3">
      <c r="A1699">
        <v>1698</v>
      </c>
      <c r="B1699" s="1">
        <f>DATE(E1699, LOOKUP(D1699, {"ene","feb","mar","abr","may","jun","jul","ago","sep","oct","nov","dic"}, {1,2,3,4,5,6,7,8,9,10,11,12}), C1699)</f>
        <v>45663</v>
      </c>
      <c r="C1699">
        <v>6</v>
      </c>
      <c r="D1699" t="s">
        <v>14</v>
      </c>
      <c r="E1699">
        <v>2025</v>
      </c>
      <c r="F1699" t="s">
        <v>15</v>
      </c>
      <c r="G1699" t="s">
        <v>24</v>
      </c>
      <c r="H1699" t="s">
        <v>19</v>
      </c>
      <c r="I1699">
        <v>7</v>
      </c>
      <c r="J1699">
        <v>0</v>
      </c>
      <c r="K1699">
        <v>7</v>
      </c>
      <c r="L1699">
        <v>8400</v>
      </c>
      <c r="M1699">
        <v>0</v>
      </c>
      <c r="N1699">
        <v>8400</v>
      </c>
      <c r="O1699">
        <v>1200</v>
      </c>
    </row>
    <row r="1700" spans="1:15" x14ac:dyDescent="0.3">
      <c r="A1700">
        <v>1699</v>
      </c>
      <c r="B1700" s="1">
        <f>DATE(E1700, LOOKUP(D1700, {"ene","feb","mar","abr","may","jun","jul","ago","sep","oct","nov","dic"}, {1,2,3,4,5,6,7,8,9,10,11,12}), C1700)</f>
        <v>45663</v>
      </c>
      <c r="C1700">
        <v>6</v>
      </c>
      <c r="D1700" t="s">
        <v>14</v>
      </c>
      <c r="E1700">
        <v>2025</v>
      </c>
      <c r="F1700" t="s">
        <v>25</v>
      </c>
      <c r="G1700" t="s">
        <v>26</v>
      </c>
      <c r="H1700" t="s">
        <v>21</v>
      </c>
      <c r="I1700">
        <v>0</v>
      </c>
      <c r="J1700">
        <v>17</v>
      </c>
      <c r="K1700">
        <v>-17</v>
      </c>
      <c r="L1700">
        <v>0</v>
      </c>
      <c r="M1700">
        <v>1190</v>
      </c>
      <c r="N1700">
        <v>-1190</v>
      </c>
      <c r="O1700">
        <v>70</v>
      </c>
    </row>
    <row r="1701" spans="1:15" x14ac:dyDescent="0.3">
      <c r="A1701">
        <v>1700</v>
      </c>
      <c r="B1701" s="1">
        <f>DATE(E1701, LOOKUP(D1701, {"ene","feb","mar","abr","may","jun","jul","ago","sep","oct","nov","dic"}, {1,2,3,4,5,6,7,8,9,10,11,12}), C1701)</f>
        <v>45663</v>
      </c>
      <c r="C1701">
        <v>6</v>
      </c>
      <c r="D1701" t="s">
        <v>14</v>
      </c>
      <c r="E1701">
        <v>2025</v>
      </c>
      <c r="F1701" t="s">
        <v>25</v>
      </c>
      <c r="G1701" t="s">
        <v>26</v>
      </c>
      <c r="H1701" t="s">
        <v>18</v>
      </c>
      <c r="I1701">
        <v>0</v>
      </c>
      <c r="J1701">
        <v>12</v>
      </c>
      <c r="K1701">
        <v>-12</v>
      </c>
      <c r="L1701">
        <v>0</v>
      </c>
      <c r="M1701">
        <v>18000</v>
      </c>
      <c r="N1701">
        <v>-18000</v>
      </c>
      <c r="O1701">
        <v>1500</v>
      </c>
    </row>
    <row r="1702" spans="1:15" x14ac:dyDescent="0.3">
      <c r="A1702">
        <v>1701</v>
      </c>
      <c r="B1702" s="1">
        <f>DATE(E1702, LOOKUP(D1702, {"ene","feb","mar","abr","may","jun","jul","ago","sep","oct","nov","dic"}, {1,2,3,4,5,6,7,8,9,10,11,12}), C1702)</f>
        <v>45663</v>
      </c>
      <c r="C1702">
        <v>6</v>
      </c>
      <c r="D1702" t="s">
        <v>14</v>
      </c>
      <c r="E1702">
        <v>2025</v>
      </c>
      <c r="F1702" t="s">
        <v>25</v>
      </c>
      <c r="G1702" t="s">
        <v>26</v>
      </c>
      <c r="H1702" t="s">
        <v>23</v>
      </c>
      <c r="I1702">
        <v>0</v>
      </c>
      <c r="J1702">
        <v>5</v>
      </c>
      <c r="K1702">
        <v>-5</v>
      </c>
      <c r="L1702">
        <v>0</v>
      </c>
      <c r="M1702">
        <v>2000</v>
      </c>
      <c r="N1702">
        <v>-2000</v>
      </c>
      <c r="O1702">
        <v>400</v>
      </c>
    </row>
    <row r="1703" spans="1:15" x14ac:dyDescent="0.3">
      <c r="A1703">
        <v>1702</v>
      </c>
      <c r="B1703" s="1">
        <f>DATE(E1703, LOOKUP(D1703, {"ene","feb","mar","abr","may","jun","jul","ago","sep","oct","nov","dic"}, {1,2,3,4,5,6,7,8,9,10,11,12}), C1703)</f>
        <v>45663</v>
      </c>
      <c r="C1703">
        <v>6</v>
      </c>
      <c r="D1703" t="s">
        <v>14</v>
      </c>
      <c r="E1703">
        <v>2025</v>
      </c>
      <c r="F1703" t="s">
        <v>25</v>
      </c>
      <c r="G1703" t="s">
        <v>26</v>
      </c>
      <c r="H1703" t="s">
        <v>20</v>
      </c>
      <c r="I1703">
        <v>0</v>
      </c>
      <c r="J1703">
        <v>1</v>
      </c>
      <c r="K1703">
        <v>-1</v>
      </c>
      <c r="L1703">
        <v>0</v>
      </c>
      <c r="M1703">
        <v>2300</v>
      </c>
      <c r="N1703">
        <v>-2300</v>
      </c>
      <c r="O1703">
        <v>2300</v>
      </c>
    </row>
    <row r="1704" spans="1:15" x14ac:dyDescent="0.3">
      <c r="A1704">
        <v>1703</v>
      </c>
      <c r="B1704" s="1">
        <f>DATE(E1704, LOOKUP(D1704, {"ene","feb","mar","abr","may","jun","jul","ago","sep","oct","nov","dic"}, {1,2,3,4,5,6,7,8,9,10,11,12}), C1704)</f>
        <v>45663</v>
      </c>
      <c r="C1704">
        <v>6</v>
      </c>
      <c r="D1704" t="s">
        <v>14</v>
      </c>
      <c r="E1704">
        <v>2025</v>
      </c>
      <c r="F1704" t="s">
        <v>15</v>
      </c>
      <c r="G1704" t="s">
        <v>24</v>
      </c>
      <c r="H1704" t="s">
        <v>22</v>
      </c>
      <c r="I1704">
        <v>5</v>
      </c>
      <c r="J1704">
        <v>0</v>
      </c>
      <c r="K1704">
        <v>5</v>
      </c>
      <c r="L1704">
        <v>2400</v>
      </c>
      <c r="M1704">
        <v>0</v>
      </c>
      <c r="N1704">
        <v>2400</v>
      </c>
      <c r="O1704">
        <v>480</v>
      </c>
    </row>
    <row r="1705" spans="1:15" x14ac:dyDescent="0.3">
      <c r="A1705">
        <v>1704</v>
      </c>
      <c r="B1705" s="1">
        <f>DATE(E1705, LOOKUP(D1705, {"ene","feb","mar","abr","may","jun","jul","ago","sep","oct","nov","dic"}, {1,2,3,4,5,6,7,8,9,10,11,12}), C1705)</f>
        <v>45663</v>
      </c>
      <c r="C1705">
        <v>6</v>
      </c>
      <c r="D1705" t="s">
        <v>14</v>
      </c>
      <c r="E1705">
        <v>2025</v>
      </c>
      <c r="F1705" t="s">
        <v>25</v>
      </c>
      <c r="G1705" t="s">
        <v>26</v>
      </c>
      <c r="H1705" t="s">
        <v>17</v>
      </c>
      <c r="I1705">
        <v>0</v>
      </c>
      <c r="J1705">
        <v>3</v>
      </c>
      <c r="K1705">
        <v>-3</v>
      </c>
      <c r="L1705">
        <v>0</v>
      </c>
      <c r="M1705">
        <v>2250</v>
      </c>
      <c r="N1705">
        <v>-2250</v>
      </c>
      <c r="O1705">
        <v>750</v>
      </c>
    </row>
    <row r="1706" spans="1:15" x14ac:dyDescent="0.3">
      <c r="A1706">
        <v>1705</v>
      </c>
      <c r="B1706" s="1">
        <f>DATE(E1706, LOOKUP(D1706, {"ene","feb","mar","abr","may","jun","jul","ago","sep","oct","nov","dic"}, {1,2,3,4,5,6,7,8,9,10,11,12}), C1706)</f>
        <v>45663</v>
      </c>
      <c r="C1706">
        <v>6</v>
      </c>
      <c r="D1706" t="s">
        <v>14</v>
      </c>
      <c r="E1706">
        <v>2025</v>
      </c>
      <c r="F1706" t="s">
        <v>25</v>
      </c>
      <c r="G1706" t="s">
        <v>26</v>
      </c>
      <c r="H1706" t="s">
        <v>19</v>
      </c>
      <c r="I1706">
        <v>0</v>
      </c>
      <c r="J1706">
        <v>20</v>
      </c>
      <c r="K1706">
        <v>-20</v>
      </c>
      <c r="L1706">
        <v>0</v>
      </c>
      <c r="M1706">
        <v>30000</v>
      </c>
      <c r="N1706">
        <v>-30000</v>
      </c>
      <c r="O1706">
        <v>1500</v>
      </c>
    </row>
    <row r="1707" spans="1:15" x14ac:dyDescent="0.3">
      <c r="A1707">
        <v>1706</v>
      </c>
      <c r="B1707" s="1">
        <f>DATE(E1707, LOOKUP(D1707, {"ene","feb","mar","abr","may","jun","jul","ago","sep","oct","nov","dic"}, {1,2,3,4,5,6,7,8,9,10,11,12}), C1707)</f>
        <v>45663</v>
      </c>
      <c r="C1707">
        <v>6</v>
      </c>
      <c r="D1707" t="s">
        <v>14</v>
      </c>
      <c r="E1707">
        <v>2025</v>
      </c>
      <c r="F1707" t="s">
        <v>25</v>
      </c>
      <c r="G1707" t="s">
        <v>26</v>
      </c>
      <c r="H1707" t="s">
        <v>21</v>
      </c>
      <c r="I1707">
        <v>0</v>
      </c>
      <c r="J1707">
        <v>3</v>
      </c>
      <c r="K1707">
        <v>-3</v>
      </c>
      <c r="L1707">
        <v>0</v>
      </c>
      <c r="M1707">
        <v>210</v>
      </c>
      <c r="N1707">
        <v>-210</v>
      </c>
      <c r="O1707">
        <v>70</v>
      </c>
    </row>
    <row r="1708" spans="1:15" x14ac:dyDescent="0.3">
      <c r="A1708">
        <v>1707</v>
      </c>
      <c r="B1708" s="1">
        <f>DATE(E1708, LOOKUP(D1708, {"ene","feb","mar","abr","may","jun","jul","ago","sep","oct","nov","dic"}, {1,2,3,4,5,6,7,8,9,10,11,12}), C1708)</f>
        <v>45663</v>
      </c>
      <c r="C1708">
        <v>6</v>
      </c>
      <c r="D1708" t="s">
        <v>14</v>
      </c>
      <c r="E1708">
        <v>2025</v>
      </c>
      <c r="F1708" t="s">
        <v>25</v>
      </c>
      <c r="G1708" t="s">
        <v>26</v>
      </c>
      <c r="H1708" t="s">
        <v>18</v>
      </c>
      <c r="I1708">
        <v>0</v>
      </c>
      <c r="J1708">
        <v>17</v>
      </c>
      <c r="K1708">
        <v>-17</v>
      </c>
      <c r="L1708">
        <v>0</v>
      </c>
      <c r="M1708">
        <v>25500</v>
      </c>
      <c r="N1708">
        <v>-25500</v>
      </c>
      <c r="O1708">
        <v>1500</v>
      </c>
    </row>
    <row r="1709" spans="1:15" x14ac:dyDescent="0.3">
      <c r="A1709">
        <v>1708</v>
      </c>
      <c r="B1709" s="1">
        <f>DATE(E1709, LOOKUP(D1709, {"ene","feb","mar","abr","may","jun","jul","ago","sep","oct","nov","dic"}, {1,2,3,4,5,6,7,8,9,10,11,12}), C1709)</f>
        <v>45663</v>
      </c>
      <c r="C1709">
        <v>6</v>
      </c>
      <c r="D1709" t="s">
        <v>14</v>
      </c>
      <c r="E1709">
        <v>2025</v>
      </c>
      <c r="F1709" t="s">
        <v>15</v>
      </c>
      <c r="G1709" t="s">
        <v>24</v>
      </c>
      <c r="H1709" t="s">
        <v>23</v>
      </c>
      <c r="I1709">
        <v>3</v>
      </c>
      <c r="J1709">
        <v>0</v>
      </c>
      <c r="K1709">
        <v>3</v>
      </c>
      <c r="L1709">
        <v>900</v>
      </c>
      <c r="M1709">
        <v>0</v>
      </c>
      <c r="N1709">
        <v>900</v>
      </c>
      <c r="O1709">
        <v>300</v>
      </c>
    </row>
    <row r="1710" spans="1:15" x14ac:dyDescent="0.3">
      <c r="A1710">
        <v>1709</v>
      </c>
      <c r="B1710" s="1">
        <f>DATE(E1710, LOOKUP(D1710, {"ene","feb","mar","abr","may","jun","jul","ago","sep","oct","nov","dic"}, {1,2,3,4,5,6,7,8,9,10,11,12}), C1710)</f>
        <v>45663</v>
      </c>
      <c r="C1710">
        <v>6</v>
      </c>
      <c r="D1710" t="s">
        <v>14</v>
      </c>
      <c r="E1710">
        <v>2025</v>
      </c>
      <c r="F1710" t="s">
        <v>15</v>
      </c>
      <c r="G1710" t="s">
        <v>24</v>
      </c>
      <c r="H1710" t="s">
        <v>20</v>
      </c>
      <c r="I1710">
        <v>17</v>
      </c>
      <c r="J1710">
        <v>0</v>
      </c>
      <c r="K1710">
        <v>17</v>
      </c>
      <c r="L1710">
        <v>34000</v>
      </c>
      <c r="M1710">
        <v>0</v>
      </c>
      <c r="N1710">
        <v>34000</v>
      </c>
      <c r="O1710">
        <v>2000</v>
      </c>
    </row>
    <row r="1711" spans="1:15" x14ac:dyDescent="0.3">
      <c r="A1711">
        <v>1710</v>
      </c>
      <c r="B1711" s="1">
        <f>DATE(E1711, LOOKUP(D1711, {"ene","feb","mar","abr","may","jun","jul","ago","sep","oct","nov","dic"}, {1,2,3,4,5,6,7,8,9,10,11,12}), C1711)</f>
        <v>45663</v>
      </c>
      <c r="C1711">
        <v>6</v>
      </c>
      <c r="D1711" t="s">
        <v>14</v>
      </c>
      <c r="E1711">
        <v>2025</v>
      </c>
      <c r="F1711" t="s">
        <v>25</v>
      </c>
      <c r="G1711" t="s">
        <v>26</v>
      </c>
      <c r="H1711" t="s">
        <v>22</v>
      </c>
      <c r="I1711">
        <v>0</v>
      </c>
      <c r="J1711">
        <v>17</v>
      </c>
      <c r="K1711">
        <v>-17</v>
      </c>
      <c r="L1711">
        <v>0</v>
      </c>
      <c r="M1711">
        <v>7650</v>
      </c>
      <c r="N1711">
        <v>-7650</v>
      </c>
      <c r="O1711">
        <v>450</v>
      </c>
    </row>
    <row r="1712" spans="1:15" x14ac:dyDescent="0.3">
      <c r="A1712">
        <v>1711</v>
      </c>
      <c r="B1712" s="1">
        <f>DATE(E1712, LOOKUP(D1712, {"ene","feb","mar","abr","may","jun","jul","ago","sep","oct","nov","dic"}, {1,2,3,4,5,6,7,8,9,10,11,12}), C1712)</f>
        <v>45663</v>
      </c>
      <c r="C1712">
        <v>6</v>
      </c>
      <c r="D1712" t="s">
        <v>14</v>
      </c>
      <c r="E1712">
        <v>2025</v>
      </c>
      <c r="F1712" t="s">
        <v>25</v>
      </c>
      <c r="G1712" t="s">
        <v>26</v>
      </c>
      <c r="H1712" t="s">
        <v>17</v>
      </c>
      <c r="I1712">
        <v>0</v>
      </c>
      <c r="J1712">
        <v>2</v>
      </c>
      <c r="K1712">
        <v>-2</v>
      </c>
      <c r="L1712">
        <v>0</v>
      </c>
      <c r="M1712">
        <v>1500</v>
      </c>
      <c r="N1712">
        <v>-1500</v>
      </c>
      <c r="O1712">
        <v>750</v>
      </c>
    </row>
    <row r="1713" spans="1:15" x14ac:dyDescent="0.3">
      <c r="A1713">
        <v>1712</v>
      </c>
      <c r="B1713" s="1">
        <f>DATE(E1713, LOOKUP(D1713, {"ene","feb","mar","abr","may","jun","jul","ago","sep","oct","nov","dic"}, {1,2,3,4,5,6,7,8,9,10,11,12}), C1713)</f>
        <v>45663</v>
      </c>
      <c r="C1713">
        <v>6</v>
      </c>
      <c r="D1713" t="s">
        <v>14</v>
      </c>
      <c r="E1713">
        <v>2025</v>
      </c>
      <c r="F1713" t="s">
        <v>25</v>
      </c>
      <c r="G1713" t="s">
        <v>26</v>
      </c>
      <c r="H1713" t="s">
        <v>19</v>
      </c>
      <c r="I1713">
        <v>0</v>
      </c>
      <c r="J1713">
        <v>4</v>
      </c>
      <c r="K1713">
        <v>-4</v>
      </c>
      <c r="L1713">
        <v>0</v>
      </c>
      <c r="M1713">
        <v>6000</v>
      </c>
      <c r="N1713">
        <v>-6000</v>
      </c>
      <c r="O1713">
        <v>1500</v>
      </c>
    </row>
    <row r="1714" spans="1:15" x14ac:dyDescent="0.3">
      <c r="A1714">
        <v>1713</v>
      </c>
      <c r="B1714" s="1">
        <f>DATE(E1714, LOOKUP(D1714, {"ene","feb","mar","abr","may","jun","jul","ago","sep","oct","nov","dic"}, {1,2,3,4,5,6,7,8,9,10,11,12}), C1714)</f>
        <v>45663</v>
      </c>
      <c r="C1714">
        <v>6</v>
      </c>
      <c r="D1714" t="s">
        <v>14</v>
      </c>
      <c r="E1714">
        <v>2025</v>
      </c>
      <c r="F1714" t="s">
        <v>25</v>
      </c>
      <c r="G1714" t="s">
        <v>26</v>
      </c>
      <c r="H1714" t="s">
        <v>21</v>
      </c>
      <c r="I1714">
        <v>0</v>
      </c>
      <c r="J1714">
        <v>3</v>
      </c>
      <c r="K1714">
        <v>-3</v>
      </c>
      <c r="L1714">
        <v>0</v>
      </c>
      <c r="M1714">
        <v>210</v>
      </c>
      <c r="N1714">
        <v>-210</v>
      </c>
      <c r="O1714">
        <v>70</v>
      </c>
    </row>
    <row r="1715" spans="1:15" x14ac:dyDescent="0.3">
      <c r="A1715">
        <v>1714</v>
      </c>
      <c r="B1715" s="1">
        <f>DATE(E1715, LOOKUP(D1715, {"ene","feb","mar","abr","may","jun","jul","ago","sep","oct","nov","dic"}, {1,2,3,4,5,6,7,8,9,10,11,12}), C1715)</f>
        <v>45663</v>
      </c>
      <c r="C1715">
        <v>6</v>
      </c>
      <c r="D1715" t="s">
        <v>14</v>
      </c>
      <c r="E1715">
        <v>2025</v>
      </c>
      <c r="F1715" t="s">
        <v>15</v>
      </c>
      <c r="G1715" t="s">
        <v>24</v>
      </c>
      <c r="H1715" t="s">
        <v>18</v>
      </c>
      <c r="I1715">
        <v>11</v>
      </c>
      <c r="J1715">
        <v>0</v>
      </c>
      <c r="K1715">
        <v>11</v>
      </c>
      <c r="L1715">
        <v>13200</v>
      </c>
      <c r="M1715">
        <v>0</v>
      </c>
      <c r="N1715">
        <v>13200</v>
      </c>
      <c r="O1715">
        <v>1200</v>
      </c>
    </row>
    <row r="1716" spans="1:15" x14ac:dyDescent="0.3">
      <c r="A1716">
        <v>1715</v>
      </c>
      <c r="B1716" s="1">
        <f>DATE(E1716, LOOKUP(D1716, {"ene","feb","mar","abr","may","jun","jul","ago","sep","oct","nov","dic"}, {1,2,3,4,5,6,7,8,9,10,11,12}), C1716)</f>
        <v>45663</v>
      </c>
      <c r="C1716">
        <v>6</v>
      </c>
      <c r="D1716" t="s">
        <v>14</v>
      </c>
      <c r="E1716">
        <v>2025</v>
      </c>
      <c r="F1716" t="s">
        <v>25</v>
      </c>
      <c r="G1716" t="s">
        <v>26</v>
      </c>
      <c r="H1716" t="s">
        <v>23</v>
      </c>
      <c r="I1716">
        <v>0</v>
      </c>
      <c r="J1716">
        <v>13</v>
      </c>
      <c r="K1716">
        <v>-13</v>
      </c>
      <c r="L1716">
        <v>0</v>
      </c>
      <c r="M1716">
        <v>5200</v>
      </c>
      <c r="N1716">
        <v>-5200</v>
      </c>
      <c r="O1716">
        <v>400</v>
      </c>
    </row>
    <row r="1717" spans="1:15" x14ac:dyDescent="0.3">
      <c r="A1717">
        <v>1716</v>
      </c>
      <c r="B1717" s="1">
        <f>DATE(E1717, LOOKUP(D1717, {"ene","feb","mar","abr","may","jun","jul","ago","sep","oct","nov","dic"}, {1,2,3,4,5,6,7,8,9,10,11,12}), C1717)</f>
        <v>45663</v>
      </c>
      <c r="C1717">
        <v>6</v>
      </c>
      <c r="D1717" t="s">
        <v>14</v>
      </c>
      <c r="E1717">
        <v>2025</v>
      </c>
      <c r="F1717" t="s">
        <v>15</v>
      </c>
      <c r="G1717" t="s">
        <v>24</v>
      </c>
      <c r="H1717" t="s">
        <v>20</v>
      </c>
      <c r="I1717">
        <v>16</v>
      </c>
      <c r="J1717">
        <v>0</v>
      </c>
      <c r="K1717">
        <v>16</v>
      </c>
      <c r="L1717">
        <v>32000</v>
      </c>
      <c r="M1717">
        <v>0</v>
      </c>
      <c r="N1717">
        <v>32000</v>
      </c>
      <c r="O1717">
        <v>2000</v>
      </c>
    </row>
    <row r="1718" spans="1:15" x14ac:dyDescent="0.3">
      <c r="A1718">
        <v>1717</v>
      </c>
      <c r="B1718" s="1">
        <f>DATE(E1718, LOOKUP(D1718, {"ene","feb","mar","abr","may","jun","jul","ago","sep","oct","nov","dic"}, {1,2,3,4,5,6,7,8,9,10,11,12}), C1718)</f>
        <v>45663</v>
      </c>
      <c r="C1718">
        <v>6</v>
      </c>
      <c r="D1718" t="s">
        <v>14</v>
      </c>
      <c r="E1718">
        <v>2025</v>
      </c>
      <c r="F1718" t="s">
        <v>25</v>
      </c>
      <c r="G1718" t="s">
        <v>26</v>
      </c>
      <c r="H1718" t="s">
        <v>22</v>
      </c>
      <c r="I1718">
        <v>0</v>
      </c>
      <c r="J1718">
        <v>13</v>
      </c>
      <c r="K1718">
        <v>-13</v>
      </c>
      <c r="L1718">
        <v>0</v>
      </c>
      <c r="M1718">
        <v>5850</v>
      </c>
      <c r="N1718">
        <v>-5850</v>
      </c>
      <c r="O1718">
        <v>450</v>
      </c>
    </row>
    <row r="1719" spans="1:15" x14ac:dyDescent="0.3">
      <c r="A1719">
        <v>1718</v>
      </c>
      <c r="B1719" s="1">
        <f>DATE(E1719, LOOKUP(D1719, {"ene","feb","mar","abr","may","jun","jul","ago","sep","oct","nov","dic"}, {1,2,3,4,5,6,7,8,9,10,11,12}), C1719)</f>
        <v>45663</v>
      </c>
      <c r="C1719">
        <v>6</v>
      </c>
      <c r="D1719" t="s">
        <v>14</v>
      </c>
      <c r="E1719">
        <v>2025</v>
      </c>
      <c r="F1719" t="s">
        <v>25</v>
      </c>
      <c r="G1719" t="s">
        <v>26</v>
      </c>
      <c r="H1719" t="s">
        <v>17</v>
      </c>
      <c r="I1719">
        <v>0</v>
      </c>
      <c r="J1719">
        <v>3</v>
      </c>
      <c r="K1719">
        <v>-3</v>
      </c>
      <c r="L1719">
        <v>0</v>
      </c>
      <c r="M1719">
        <v>2250</v>
      </c>
      <c r="N1719">
        <v>-2250</v>
      </c>
      <c r="O1719">
        <v>750</v>
      </c>
    </row>
    <row r="1720" spans="1:15" x14ac:dyDescent="0.3">
      <c r="A1720">
        <v>1719</v>
      </c>
      <c r="B1720" s="1">
        <f>DATE(E1720, LOOKUP(D1720, {"ene","feb","mar","abr","may","jun","jul","ago","sep","oct","nov","dic"}, {1,2,3,4,5,6,7,8,9,10,11,12}), C1720)</f>
        <v>45663</v>
      </c>
      <c r="C1720">
        <v>6</v>
      </c>
      <c r="D1720" t="s">
        <v>14</v>
      </c>
      <c r="E1720">
        <v>2025</v>
      </c>
      <c r="F1720" t="s">
        <v>25</v>
      </c>
      <c r="G1720" t="s">
        <v>26</v>
      </c>
      <c r="H1720" t="s">
        <v>19</v>
      </c>
      <c r="I1720">
        <v>0</v>
      </c>
      <c r="J1720">
        <v>16</v>
      </c>
      <c r="K1720">
        <v>-16</v>
      </c>
      <c r="L1720">
        <v>0</v>
      </c>
      <c r="M1720">
        <v>24000</v>
      </c>
      <c r="N1720">
        <v>-24000</v>
      </c>
      <c r="O1720">
        <v>1500</v>
      </c>
    </row>
    <row r="1721" spans="1:15" x14ac:dyDescent="0.3">
      <c r="A1721">
        <v>1720</v>
      </c>
      <c r="B1721" s="1">
        <f>DATE(E1721, LOOKUP(D1721, {"ene","feb","mar","abr","may","jun","jul","ago","sep","oct","nov","dic"}, {1,2,3,4,5,6,7,8,9,10,11,12}), C1721)</f>
        <v>45663</v>
      </c>
      <c r="C1721">
        <v>6</v>
      </c>
      <c r="D1721" t="s">
        <v>14</v>
      </c>
      <c r="E1721">
        <v>2025</v>
      </c>
      <c r="F1721" t="s">
        <v>25</v>
      </c>
      <c r="G1721" t="s">
        <v>26</v>
      </c>
      <c r="H1721" t="s">
        <v>21</v>
      </c>
      <c r="I1721">
        <v>0</v>
      </c>
      <c r="J1721">
        <v>13</v>
      </c>
      <c r="K1721">
        <v>-13</v>
      </c>
      <c r="L1721">
        <v>0</v>
      </c>
      <c r="M1721">
        <v>910</v>
      </c>
      <c r="N1721">
        <v>-910</v>
      </c>
      <c r="O1721">
        <v>70</v>
      </c>
    </row>
    <row r="1722" spans="1:15" x14ac:dyDescent="0.3">
      <c r="A1722">
        <v>1721</v>
      </c>
      <c r="B1722" s="1">
        <f>DATE(E1722, LOOKUP(D1722, {"ene","feb","mar","abr","may","jun","jul","ago","sep","oct","nov","dic"}, {1,2,3,4,5,6,7,8,9,10,11,12}), C1722)</f>
        <v>45663</v>
      </c>
      <c r="C1722">
        <v>6</v>
      </c>
      <c r="D1722" t="s">
        <v>14</v>
      </c>
      <c r="E1722">
        <v>2025</v>
      </c>
      <c r="F1722" t="s">
        <v>25</v>
      </c>
      <c r="G1722" t="s">
        <v>26</v>
      </c>
      <c r="H1722" t="s">
        <v>18</v>
      </c>
      <c r="I1722">
        <v>0</v>
      </c>
      <c r="J1722">
        <v>17</v>
      </c>
      <c r="K1722">
        <v>-17</v>
      </c>
      <c r="L1722">
        <v>0</v>
      </c>
      <c r="M1722">
        <v>25500</v>
      </c>
      <c r="N1722">
        <v>-25500</v>
      </c>
      <c r="O1722">
        <v>1500</v>
      </c>
    </row>
    <row r="1723" spans="1:15" x14ac:dyDescent="0.3">
      <c r="A1723">
        <v>1722</v>
      </c>
      <c r="B1723" s="1">
        <f>DATE(E1723, LOOKUP(D1723, {"ene","feb","mar","abr","may","jun","jul","ago","sep","oct","nov","dic"}, {1,2,3,4,5,6,7,8,9,10,11,12}), C1723)</f>
        <v>45663</v>
      </c>
      <c r="C1723">
        <v>6</v>
      </c>
      <c r="D1723" t="s">
        <v>14</v>
      </c>
      <c r="E1723">
        <v>2025</v>
      </c>
      <c r="F1723" t="s">
        <v>25</v>
      </c>
      <c r="G1723" t="s">
        <v>26</v>
      </c>
      <c r="H1723" t="s">
        <v>23</v>
      </c>
      <c r="I1723">
        <v>0</v>
      </c>
      <c r="J1723">
        <v>20</v>
      </c>
      <c r="K1723">
        <v>-20</v>
      </c>
      <c r="L1723">
        <v>0</v>
      </c>
      <c r="M1723">
        <v>8000</v>
      </c>
      <c r="N1723">
        <v>-8000</v>
      </c>
      <c r="O1723">
        <v>400</v>
      </c>
    </row>
    <row r="1724" spans="1:15" x14ac:dyDescent="0.3">
      <c r="A1724">
        <v>1723</v>
      </c>
      <c r="B1724" s="1">
        <f>DATE(E1724, LOOKUP(D1724, {"ene","feb","mar","abr","may","jun","jul","ago","sep","oct","nov","dic"}, {1,2,3,4,5,6,7,8,9,10,11,12}), C1724)</f>
        <v>45663</v>
      </c>
      <c r="C1724">
        <v>6</v>
      </c>
      <c r="D1724" t="s">
        <v>14</v>
      </c>
      <c r="E1724">
        <v>2025</v>
      </c>
      <c r="F1724" t="s">
        <v>25</v>
      </c>
      <c r="G1724" t="s">
        <v>26</v>
      </c>
      <c r="H1724" t="s">
        <v>20</v>
      </c>
      <c r="I1724">
        <v>0</v>
      </c>
      <c r="J1724">
        <v>16</v>
      </c>
      <c r="K1724">
        <v>-16</v>
      </c>
      <c r="L1724">
        <v>0</v>
      </c>
      <c r="M1724">
        <v>36800</v>
      </c>
      <c r="N1724">
        <v>-36800</v>
      </c>
      <c r="O1724">
        <v>2300</v>
      </c>
    </row>
    <row r="1725" spans="1:15" x14ac:dyDescent="0.3">
      <c r="A1725">
        <v>1724</v>
      </c>
      <c r="B1725" s="1">
        <f>DATE(E1725, LOOKUP(D1725, {"ene","feb","mar","abr","may","jun","jul","ago","sep","oct","nov","dic"}, {1,2,3,4,5,6,7,8,9,10,11,12}), C1725)</f>
        <v>45663</v>
      </c>
      <c r="C1725">
        <v>6</v>
      </c>
      <c r="D1725" t="s">
        <v>14</v>
      </c>
      <c r="E1725">
        <v>2025</v>
      </c>
      <c r="F1725" t="s">
        <v>15</v>
      </c>
      <c r="G1725" t="s">
        <v>24</v>
      </c>
      <c r="H1725" t="s">
        <v>22</v>
      </c>
      <c r="I1725">
        <v>3</v>
      </c>
      <c r="J1725">
        <v>0</v>
      </c>
      <c r="K1725">
        <v>3</v>
      </c>
      <c r="L1725">
        <v>1440</v>
      </c>
      <c r="M1725">
        <v>0</v>
      </c>
      <c r="N1725">
        <v>1440</v>
      </c>
      <c r="O1725">
        <v>480</v>
      </c>
    </row>
    <row r="1726" spans="1:15" x14ac:dyDescent="0.3">
      <c r="A1726">
        <v>1725</v>
      </c>
      <c r="B1726" s="1">
        <f>DATE(E1726, LOOKUP(D1726, {"ene","feb","mar","abr","may","jun","jul","ago","sep","oct","nov","dic"}, {1,2,3,4,5,6,7,8,9,10,11,12}), C1726)</f>
        <v>45663</v>
      </c>
      <c r="C1726">
        <v>6</v>
      </c>
      <c r="D1726" t="s">
        <v>14</v>
      </c>
      <c r="E1726">
        <v>2025</v>
      </c>
      <c r="F1726" t="s">
        <v>15</v>
      </c>
      <c r="G1726" t="s">
        <v>24</v>
      </c>
      <c r="H1726" t="s">
        <v>17</v>
      </c>
      <c r="I1726">
        <v>5</v>
      </c>
      <c r="J1726">
        <v>0</v>
      </c>
      <c r="K1726">
        <v>5</v>
      </c>
      <c r="L1726">
        <v>3250</v>
      </c>
      <c r="M1726">
        <v>0</v>
      </c>
      <c r="N1726">
        <v>3250</v>
      </c>
      <c r="O1726">
        <v>650</v>
      </c>
    </row>
    <row r="1727" spans="1:15" x14ac:dyDescent="0.3">
      <c r="A1727">
        <v>1726</v>
      </c>
      <c r="B1727" s="1">
        <f>DATE(E1727, LOOKUP(D1727, {"ene","feb","mar","abr","may","jun","jul","ago","sep","oct","nov","dic"}, {1,2,3,4,5,6,7,8,9,10,11,12}), C1727)</f>
        <v>45663</v>
      </c>
      <c r="C1727">
        <v>6</v>
      </c>
      <c r="D1727" t="s">
        <v>14</v>
      </c>
      <c r="E1727">
        <v>2025</v>
      </c>
      <c r="F1727" t="s">
        <v>15</v>
      </c>
      <c r="G1727" t="s">
        <v>24</v>
      </c>
      <c r="H1727" t="s">
        <v>19</v>
      </c>
      <c r="I1727">
        <v>4</v>
      </c>
      <c r="J1727">
        <v>0</v>
      </c>
      <c r="K1727">
        <v>4</v>
      </c>
      <c r="L1727">
        <v>4800</v>
      </c>
      <c r="M1727">
        <v>0</v>
      </c>
      <c r="N1727">
        <v>4800</v>
      </c>
      <c r="O1727">
        <v>1200</v>
      </c>
    </row>
    <row r="1728" spans="1:15" x14ac:dyDescent="0.3">
      <c r="A1728">
        <v>1727</v>
      </c>
      <c r="B1728" s="1">
        <f>DATE(E1728, LOOKUP(D1728, {"ene","feb","mar","abr","may","jun","jul","ago","sep","oct","nov","dic"}, {1,2,3,4,5,6,7,8,9,10,11,12}), C1728)</f>
        <v>45663</v>
      </c>
      <c r="C1728">
        <v>6</v>
      </c>
      <c r="D1728" t="s">
        <v>14</v>
      </c>
      <c r="E1728">
        <v>2025</v>
      </c>
      <c r="F1728" t="s">
        <v>25</v>
      </c>
      <c r="G1728" t="s">
        <v>26</v>
      </c>
      <c r="H1728" t="s">
        <v>21</v>
      </c>
      <c r="I1728">
        <v>0</v>
      </c>
      <c r="J1728">
        <v>17</v>
      </c>
      <c r="K1728">
        <v>-17</v>
      </c>
      <c r="L1728">
        <v>0</v>
      </c>
      <c r="M1728">
        <v>1190</v>
      </c>
      <c r="N1728">
        <v>-1190</v>
      </c>
      <c r="O1728">
        <v>70</v>
      </c>
    </row>
    <row r="1729" spans="1:15" x14ac:dyDescent="0.3">
      <c r="A1729">
        <v>1728</v>
      </c>
      <c r="B1729" s="1">
        <f>DATE(E1729, LOOKUP(D1729, {"ene","feb","mar","abr","may","jun","jul","ago","sep","oct","nov","dic"}, {1,2,3,4,5,6,7,8,9,10,11,12}), C1729)</f>
        <v>45663</v>
      </c>
      <c r="C1729">
        <v>6</v>
      </c>
      <c r="D1729" t="s">
        <v>14</v>
      </c>
      <c r="E1729">
        <v>2025</v>
      </c>
      <c r="F1729" t="s">
        <v>15</v>
      </c>
      <c r="G1729" t="s">
        <v>24</v>
      </c>
      <c r="H1729" t="s">
        <v>18</v>
      </c>
      <c r="I1729">
        <v>7</v>
      </c>
      <c r="J1729">
        <v>0</v>
      </c>
      <c r="K1729">
        <v>7</v>
      </c>
      <c r="L1729">
        <v>8400</v>
      </c>
      <c r="M1729">
        <v>0</v>
      </c>
      <c r="N1729">
        <v>8400</v>
      </c>
      <c r="O1729">
        <v>1200</v>
      </c>
    </row>
    <row r="1730" spans="1:15" x14ac:dyDescent="0.3">
      <c r="A1730">
        <v>1729</v>
      </c>
      <c r="B1730" s="1">
        <f>DATE(E1730, LOOKUP(D1730, {"ene","feb","mar","abr","may","jun","jul","ago","sep","oct","nov","dic"}, {1,2,3,4,5,6,7,8,9,10,11,12}), C1730)</f>
        <v>45663</v>
      </c>
      <c r="C1730">
        <v>6</v>
      </c>
      <c r="D1730" t="s">
        <v>14</v>
      </c>
      <c r="E1730">
        <v>2025</v>
      </c>
      <c r="F1730" t="s">
        <v>25</v>
      </c>
      <c r="G1730" t="s">
        <v>26</v>
      </c>
      <c r="H1730" t="s">
        <v>23</v>
      </c>
      <c r="I1730">
        <v>0</v>
      </c>
      <c r="J1730">
        <v>14</v>
      </c>
      <c r="K1730">
        <v>-14</v>
      </c>
      <c r="L1730">
        <v>0</v>
      </c>
      <c r="M1730">
        <v>5600</v>
      </c>
      <c r="N1730">
        <v>-5600</v>
      </c>
      <c r="O1730">
        <v>400</v>
      </c>
    </row>
    <row r="1731" spans="1:15" x14ac:dyDescent="0.3">
      <c r="A1731">
        <v>1730</v>
      </c>
      <c r="B1731" s="1">
        <f>DATE(E1731, LOOKUP(D1731, {"ene","feb","mar","abr","may","jun","jul","ago","sep","oct","nov","dic"}, {1,2,3,4,5,6,7,8,9,10,11,12}), C1731)</f>
        <v>45663</v>
      </c>
      <c r="C1731">
        <v>6</v>
      </c>
      <c r="D1731" t="s">
        <v>14</v>
      </c>
      <c r="E1731">
        <v>2025</v>
      </c>
      <c r="F1731" t="s">
        <v>15</v>
      </c>
      <c r="G1731" t="s">
        <v>24</v>
      </c>
      <c r="H1731" t="s">
        <v>20</v>
      </c>
      <c r="I1731">
        <v>5</v>
      </c>
      <c r="J1731">
        <v>0</v>
      </c>
      <c r="K1731">
        <v>5</v>
      </c>
      <c r="L1731">
        <v>10000</v>
      </c>
      <c r="M1731">
        <v>0</v>
      </c>
      <c r="N1731">
        <v>10000</v>
      </c>
      <c r="O1731">
        <v>2000</v>
      </c>
    </row>
    <row r="1732" spans="1:15" x14ac:dyDescent="0.3">
      <c r="A1732">
        <v>1731</v>
      </c>
      <c r="B1732" s="1">
        <f>DATE(E1732, LOOKUP(D1732, {"ene","feb","mar","abr","may","jun","jul","ago","sep","oct","nov","dic"}, {1,2,3,4,5,6,7,8,9,10,11,12}), C1732)</f>
        <v>45663</v>
      </c>
      <c r="C1732">
        <v>6</v>
      </c>
      <c r="D1732" t="s">
        <v>14</v>
      </c>
      <c r="E1732">
        <v>2025</v>
      </c>
      <c r="F1732" t="s">
        <v>25</v>
      </c>
      <c r="G1732" t="s">
        <v>26</v>
      </c>
      <c r="H1732" t="s">
        <v>22</v>
      </c>
      <c r="I1732">
        <v>0</v>
      </c>
      <c r="J1732">
        <v>19</v>
      </c>
      <c r="K1732">
        <v>-19</v>
      </c>
      <c r="L1732">
        <v>0</v>
      </c>
      <c r="M1732">
        <v>8550</v>
      </c>
      <c r="N1732">
        <v>-8550</v>
      </c>
      <c r="O1732">
        <v>450</v>
      </c>
    </row>
    <row r="1733" spans="1:15" x14ac:dyDescent="0.3">
      <c r="A1733">
        <v>1732</v>
      </c>
      <c r="B1733" s="1">
        <f>DATE(E1733, LOOKUP(D1733, {"ene","feb","mar","abr","may","jun","jul","ago","sep","oct","nov","dic"}, {1,2,3,4,5,6,7,8,9,10,11,12}), C1733)</f>
        <v>45663</v>
      </c>
      <c r="C1733">
        <v>6</v>
      </c>
      <c r="D1733" t="s">
        <v>14</v>
      </c>
      <c r="E1733">
        <v>2025</v>
      </c>
      <c r="F1733" t="s">
        <v>15</v>
      </c>
      <c r="G1733" t="s">
        <v>24</v>
      </c>
      <c r="H1733" t="s">
        <v>17</v>
      </c>
      <c r="I1733">
        <v>8</v>
      </c>
      <c r="J1733">
        <v>0</v>
      </c>
      <c r="K1733">
        <v>8</v>
      </c>
      <c r="L1733">
        <v>5200</v>
      </c>
      <c r="M1733">
        <v>0</v>
      </c>
      <c r="N1733">
        <v>5200</v>
      </c>
      <c r="O1733">
        <v>650</v>
      </c>
    </row>
    <row r="1734" spans="1:15" x14ac:dyDescent="0.3">
      <c r="A1734">
        <v>1733</v>
      </c>
      <c r="B1734" s="1">
        <f>DATE(E1734, LOOKUP(D1734, {"ene","feb","mar","abr","may","jun","jul","ago","sep","oct","nov","dic"}, {1,2,3,4,5,6,7,8,9,10,11,12}), C1734)</f>
        <v>45663</v>
      </c>
      <c r="C1734">
        <v>6</v>
      </c>
      <c r="D1734" t="s">
        <v>14</v>
      </c>
      <c r="E1734">
        <v>2025</v>
      </c>
      <c r="F1734" t="s">
        <v>15</v>
      </c>
      <c r="G1734" t="s">
        <v>24</v>
      </c>
      <c r="H1734" t="s">
        <v>19</v>
      </c>
      <c r="I1734">
        <v>14</v>
      </c>
      <c r="J1734">
        <v>0</v>
      </c>
      <c r="K1734">
        <v>14</v>
      </c>
      <c r="L1734">
        <v>16800</v>
      </c>
      <c r="M1734">
        <v>0</v>
      </c>
      <c r="N1734">
        <v>16800</v>
      </c>
      <c r="O1734">
        <v>1200</v>
      </c>
    </row>
    <row r="1735" spans="1:15" x14ac:dyDescent="0.3">
      <c r="A1735">
        <v>1734</v>
      </c>
      <c r="B1735" s="1">
        <f>DATE(E1735, LOOKUP(D1735, {"ene","feb","mar","abr","may","jun","jul","ago","sep","oct","nov","dic"}, {1,2,3,4,5,6,7,8,9,10,11,12}), C1735)</f>
        <v>45663</v>
      </c>
      <c r="C1735">
        <v>6</v>
      </c>
      <c r="D1735" t="s">
        <v>14</v>
      </c>
      <c r="E1735">
        <v>2025</v>
      </c>
      <c r="F1735" t="s">
        <v>15</v>
      </c>
      <c r="G1735" t="s">
        <v>24</v>
      </c>
      <c r="H1735" t="s">
        <v>21</v>
      </c>
      <c r="I1735">
        <v>7</v>
      </c>
      <c r="J1735">
        <v>0</v>
      </c>
      <c r="K1735">
        <v>7</v>
      </c>
      <c r="L1735">
        <v>350</v>
      </c>
      <c r="M1735">
        <v>0</v>
      </c>
      <c r="N1735">
        <v>350</v>
      </c>
      <c r="O1735">
        <v>50</v>
      </c>
    </row>
    <row r="1736" spans="1:15" x14ac:dyDescent="0.3">
      <c r="A1736">
        <v>1735</v>
      </c>
      <c r="B1736" s="1">
        <f>DATE(E1736, LOOKUP(D1736, {"ene","feb","mar","abr","may","jun","jul","ago","sep","oct","nov","dic"}, {1,2,3,4,5,6,7,8,9,10,11,12}), C1736)</f>
        <v>45664</v>
      </c>
      <c r="C1736">
        <v>7</v>
      </c>
      <c r="D1736" t="s">
        <v>14</v>
      </c>
      <c r="E1736">
        <v>2025</v>
      </c>
      <c r="F1736" t="s">
        <v>15</v>
      </c>
      <c r="G1736" t="s">
        <v>24</v>
      </c>
      <c r="H1736" t="s">
        <v>18</v>
      </c>
      <c r="I1736">
        <v>3</v>
      </c>
      <c r="J1736">
        <v>0</v>
      </c>
      <c r="K1736">
        <v>3</v>
      </c>
      <c r="L1736">
        <v>3600</v>
      </c>
      <c r="M1736">
        <v>0</v>
      </c>
      <c r="N1736">
        <v>3600</v>
      </c>
      <c r="O1736">
        <v>1200</v>
      </c>
    </row>
    <row r="1737" spans="1:15" x14ac:dyDescent="0.3">
      <c r="A1737">
        <v>1736</v>
      </c>
      <c r="B1737" s="1">
        <f>DATE(E1737, LOOKUP(D1737, {"ene","feb","mar","abr","may","jun","jul","ago","sep","oct","nov","dic"}, {1,2,3,4,5,6,7,8,9,10,11,12}), C1737)</f>
        <v>45664</v>
      </c>
      <c r="C1737">
        <v>7</v>
      </c>
      <c r="D1737" t="s">
        <v>14</v>
      </c>
      <c r="E1737">
        <v>2025</v>
      </c>
      <c r="F1737" t="s">
        <v>15</v>
      </c>
      <c r="G1737" t="s">
        <v>24</v>
      </c>
      <c r="H1737" t="s">
        <v>23</v>
      </c>
      <c r="I1737">
        <v>5</v>
      </c>
      <c r="J1737">
        <v>0</v>
      </c>
      <c r="K1737">
        <v>5</v>
      </c>
      <c r="L1737">
        <v>1500</v>
      </c>
      <c r="M1737">
        <v>0</v>
      </c>
      <c r="N1737">
        <v>1500</v>
      </c>
      <c r="O1737">
        <v>300</v>
      </c>
    </row>
    <row r="1738" spans="1:15" x14ac:dyDescent="0.3">
      <c r="A1738">
        <v>1737</v>
      </c>
      <c r="B1738" s="1">
        <f>DATE(E1738, LOOKUP(D1738, {"ene","feb","mar","abr","may","jun","jul","ago","sep","oct","nov","dic"}, {1,2,3,4,5,6,7,8,9,10,11,12}), C1738)</f>
        <v>45664</v>
      </c>
      <c r="C1738">
        <v>7</v>
      </c>
      <c r="D1738" t="s">
        <v>14</v>
      </c>
      <c r="E1738">
        <v>2025</v>
      </c>
      <c r="F1738" t="s">
        <v>25</v>
      </c>
      <c r="G1738" t="s">
        <v>26</v>
      </c>
      <c r="H1738" t="s">
        <v>20</v>
      </c>
      <c r="I1738">
        <v>0</v>
      </c>
      <c r="J1738">
        <v>5</v>
      </c>
      <c r="K1738">
        <v>-5</v>
      </c>
      <c r="L1738">
        <v>0</v>
      </c>
      <c r="M1738">
        <v>11500</v>
      </c>
      <c r="N1738">
        <v>-11500</v>
      </c>
      <c r="O1738">
        <v>2300</v>
      </c>
    </row>
    <row r="1739" spans="1:15" x14ac:dyDescent="0.3">
      <c r="A1739">
        <v>1738</v>
      </c>
      <c r="B1739" s="1">
        <f>DATE(E1739, LOOKUP(D1739, {"ene","feb","mar","abr","may","jun","jul","ago","sep","oct","nov","dic"}, {1,2,3,4,5,6,7,8,9,10,11,12}), C1739)</f>
        <v>45664</v>
      </c>
      <c r="C1739">
        <v>7</v>
      </c>
      <c r="D1739" t="s">
        <v>14</v>
      </c>
      <c r="E1739">
        <v>2025</v>
      </c>
      <c r="F1739" t="s">
        <v>25</v>
      </c>
      <c r="G1739" t="s">
        <v>26</v>
      </c>
      <c r="H1739" t="s">
        <v>22</v>
      </c>
      <c r="I1739">
        <v>0</v>
      </c>
      <c r="J1739">
        <v>10</v>
      </c>
      <c r="K1739">
        <v>-10</v>
      </c>
      <c r="L1739">
        <v>0</v>
      </c>
      <c r="M1739">
        <v>4500</v>
      </c>
      <c r="N1739">
        <v>-4500</v>
      </c>
      <c r="O1739">
        <v>450</v>
      </c>
    </row>
    <row r="1740" spans="1:15" x14ac:dyDescent="0.3">
      <c r="A1740">
        <v>1739</v>
      </c>
      <c r="B1740" s="1">
        <f>DATE(E1740, LOOKUP(D1740, {"ene","feb","mar","abr","may","jun","jul","ago","sep","oct","nov","dic"}, {1,2,3,4,5,6,7,8,9,10,11,12}), C1740)</f>
        <v>45664</v>
      </c>
      <c r="C1740">
        <v>7</v>
      </c>
      <c r="D1740" t="s">
        <v>14</v>
      </c>
      <c r="E1740">
        <v>2025</v>
      </c>
      <c r="F1740" t="s">
        <v>15</v>
      </c>
      <c r="G1740" t="s">
        <v>24</v>
      </c>
      <c r="H1740" t="s">
        <v>17</v>
      </c>
      <c r="I1740">
        <v>4</v>
      </c>
      <c r="J1740">
        <v>0</v>
      </c>
      <c r="K1740">
        <v>4</v>
      </c>
      <c r="L1740">
        <v>2600</v>
      </c>
      <c r="M1740">
        <v>0</v>
      </c>
      <c r="N1740">
        <v>2600</v>
      </c>
      <c r="O1740">
        <v>650</v>
      </c>
    </row>
    <row r="1741" spans="1:15" x14ac:dyDescent="0.3">
      <c r="A1741">
        <v>1740</v>
      </c>
      <c r="B1741" s="1">
        <f>DATE(E1741, LOOKUP(D1741, {"ene","feb","mar","abr","may","jun","jul","ago","sep","oct","nov","dic"}, {1,2,3,4,5,6,7,8,9,10,11,12}), C1741)</f>
        <v>45664</v>
      </c>
      <c r="C1741">
        <v>7</v>
      </c>
      <c r="D1741" t="s">
        <v>14</v>
      </c>
      <c r="E1741">
        <v>2025</v>
      </c>
      <c r="F1741" t="s">
        <v>15</v>
      </c>
      <c r="G1741" t="s">
        <v>24</v>
      </c>
      <c r="H1741" t="s">
        <v>19</v>
      </c>
      <c r="I1741">
        <v>20</v>
      </c>
      <c r="J1741">
        <v>0</v>
      </c>
      <c r="K1741">
        <v>20</v>
      </c>
      <c r="L1741">
        <v>24000</v>
      </c>
      <c r="M1741">
        <v>0</v>
      </c>
      <c r="N1741">
        <v>24000</v>
      </c>
      <c r="O1741">
        <v>1200</v>
      </c>
    </row>
    <row r="1742" spans="1:15" x14ac:dyDescent="0.3">
      <c r="A1742">
        <v>1741</v>
      </c>
      <c r="B1742" s="1">
        <f>DATE(E1742, LOOKUP(D1742, {"ene","feb","mar","abr","may","jun","jul","ago","sep","oct","nov","dic"}, {1,2,3,4,5,6,7,8,9,10,11,12}), C1742)</f>
        <v>45664</v>
      </c>
      <c r="C1742">
        <v>7</v>
      </c>
      <c r="D1742" t="s">
        <v>14</v>
      </c>
      <c r="E1742">
        <v>2025</v>
      </c>
      <c r="F1742" t="s">
        <v>25</v>
      </c>
      <c r="G1742" t="s">
        <v>26</v>
      </c>
      <c r="H1742" t="s">
        <v>21</v>
      </c>
      <c r="I1742">
        <v>0</v>
      </c>
      <c r="J1742">
        <v>3</v>
      </c>
      <c r="K1742">
        <v>-3</v>
      </c>
      <c r="L1742">
        <v>0</v>
      </c>
      <c r="M1742">
        <v>210</v>
      </c>
      <c r="N1742">
        <v>-210</v>
      </c>
      <c r="O1742">
        <v>70</v>
      </c>
    </row>
    <row r="1743" spans="1:15" x14ac:dyDescent="0.3">
      <c r="A1743">
        <v>1742</v>
      </c>
      <c r="B1743" s="1">
        <f>DATE(E1743, LOOKUP(D1743, {"ene","feb","mar","abr","may","jun","jul","ago","sep","oct","nov","dic"}, {1,2,3,4,5,6,7,8,9,10,11,12}), C1743)</f>
        <v>45664</v>
      </c>
      <c r="C1743">
        <v>7</v>
      </c>
      <c r="D1743" t="s">
        <v>14</v>
      </c>
      <c r="E1743">
        <v>2025</v>
      </c>
      <c r="F1743" t="s">
        <v>25</v>
      </c>
      <c r="G1743" t="s">
        <v>26</v>
      </c>
      <c r="H1743" t="s">
        <v>18</v>
      </c>
      <c r="I1743">
        <v>0</v>
      </c>
      <c r="J1743">
        <v>14</v>
      </c>
      <c r="K1743">
        <v>-14</v>
      </c>
      <c r="L1743">
        <v>0</v>
      </c>
      <c r="M1743">
        <v>21000</v>
      </c>
      <c r="N1743">
        <v>-21000</v>
      </c>
      <c r="O1743">
        <v>1500</v>
      </c>
    </row>
    <row r="1744" spans="1:15" x14ac:dyDescent="0.3">
      <c r="A1744">
        <v>1743</v>
      </c>
      <c r="B1744" s="1">
        <f>DATE(E1744, LOOKUP(D1744, {"ene","feb","mar","abr","may","jun","jul","ago","sep","oct","nov","dic"}, {1,2,3,4,5,6,7,8,9,10,11,12}), C1744)</f>
        <v>45664</v>
      </c>
      <c r="C1744">
        <v>7</v>
      </c>
      <c r="D1744" t="s">
        <v>14</v>
      </c>
      <c r="E1744">
        <v>2025</v>
      </c>
      <c r="F1744" t="s">
        <v>25</v>
      </c>
      <c r="G1744" t="s">
        <v>26</v>
      </c>
      <c r="H1744" t="s">
        <v>23</v>
      </c>
      <c r="I1744">
        <v>0</v>
      </c>
      <c r="J1744">
        <v>17</v>
      </c>
      <c r="K1744">
        <v>-17</v>
      </c>
      <c r="L1744">
        <v>0</v>
      </c>
      <c r="M1744">
        <v>6800</v>
      </c>
      <c r="N1744">
        <v>-6800</v>
      </c>
      <c r="O1744">
        <v>400</v>
      </c>
    </row>
    <row r="1745" spans="1:15" x14ac:dyDescent="0.3">
      <c r="A1745">
        <v>1744</v>
      </c>
      <c r="B1745" s="1">
        <f>DATE(E1745, LOOKUP(D1745, {"ene","feb","mar","abr","may","jun","jul","ago","sep","oct","nov","dic"}, {1,2,3,4,5,6,7,8,9,10,11,12}), C1745)</f>
        <v>45664</v>
      </c>
      <c r="C1745">
        <v>7</v>
      </c>
      <c r="D1745" t="s">
        <v>14</v>
      </c>
      <c r="E1745">
        <v>2025</v>
      </c>
      <c r="F1745" t="s">
        <v>15</v>
      </c>
      <c r="G1745" t="s">
        <v>24</v>
      </c>
      <c r="H1745" t="s">
        <v>20</v>
      </c>
      <c r="I1745">
        <v>3</v>
      </c>
      <c r="J1745">
        <v>0</v>
      </c>
      <c r="K1745">
        <v>3</v>
      </c>
      <c r="L1745">
        <v>6000</v>
      </c>
      <c r="M1745">
        <v>0</v>
      </c>
      <c r="N1745">
        <v>6000</v>
      </c>
      <c r="O1745">
        <v>2000</v>
      </c>
    </row>
    <row r="1746" spans="1:15" x14ac:dyDescent="0.3">
      <c r="A1746">
        <v>1745</v>
      </c>
      <c r="B1746" s="1">
        <f>DATE(E1746, LOOKUP(D1746, {"ene","feb","mar","abr","may","jun","jul","ago","sep","oct","nov","dic"}, {1,2,3,4,5,6,7,8,9,10,11,12}), C1746)</f>
        <v>45664</v>
      </c>
      <c r="C1746">
        <v>7</v>
      </c>
      <c r="D1746" t="s">
        <v>14</v>
      </c>
      <c r="E1746">
        <v>2025</v>
      </c>
      <c r="F1746" t="s">
        <v>15</v>
      </c>
      <c r="G1746" t="s">
        <v>24</v>
      </c>
      <c r="H1746" t="s">
        <v>22</v>
      </c>
      <c r="I1746">
        <v>2</v>
      </c>
      <c r="J1746">
        <v>0</v>
      </c>
      <c r="K1746">
        <v>2</v>
      </c>
      <c r="L1746">
        <v>960</v>
      </c>
      <c r="M1746">
        <v>0</v>
      </c>
      <c r="N1746">
        <v>960</v>
      </c>
      <c r="O1746">
        <v>480</v>
      </c>
    </row>
    <row r="1747" spans="1:15" x14ac:dyDescent="0.3">
      <c r="A1747">
        <v>1746</v>
      </c>
      <c r="B1747" s="1">
        <f>DATE(E1747, LOOKUP(D1747, {"ene","feb","mar","abr","may","jun","jul","ago","sep","oct","nov","dic"}, {1,2,3,4,5,6,7,8,9,10,11,12}), C1747)</f>
        <v>45664</v>
      </c>
      <c r="C1747">
        <v>7</v>
      </c>
      <c r="D1747" t="s">
        <v>14</v>
      </c>
      <c r="E1747">
        <v>2025</v>
      </c>
      <c r="F1747" t="s">
        <v>15</v>
      </c>
      <c r="G1747" t="s">
        <v>24</v>
      </c>
      <c r="H1747" t="s">
        <v>17</v>
      </c>
      <c r="I1747">
        <v>3</v>
      </c>
      <c r="J1747">
        <v>0</v>
      </c>
      <c r="K1747">
        <v>3</v>
      </c>
      <c r="L1747">
        <v>1950</v>
      </c>
      <c r="M1747">
        <v>0</v>
      </c>
      <c r="N1747">
        <v>1950</v>
      </c>
      <c r="O1747">
        <v>650</v>
      </c>
    </row>
    <row r="1748" spans="1:15" x14ac:dyDescent="0.3">
      <c r="A1748">
        <v>1747</v>
      </c>
      <c r="B1748" s="1">
        <f>DATE(E1748, LOOKUP(D1748, {"ene","feb","mar","abr","may","jun","jul","ago","sep","oct","nov","dic"}, {1,2,3,4,5,6,7,8,9,10,11,12}), C1748)</f>
        <v>45664</v>
      </c>
      <c r="C1748">
        <v>7</v>
      </c>
      <c r="D1748" t="s">
        <v>14</v>
      </c>
      <c r="E1748">
        <v>2025</v>
      </c>
      <c r="F1748" t="s">
        <v>15</v>
      </c>
      <c r="G1748" t="s">
        <v>24</v>
      </c>
      <c r="H1748" t="s">
        <v>19</v>
      </c>
      <c r="I1748">
        <v>11</v>
      </c>
      <c r="J1748">
        <v>0</v>
      </c>
      <c r="K1748">
        <v>11</v>
      </c>
      <c r="L1748">
        <v>13200</v>
      </c>
      <c r="M1748">
        <v>0</v>
      </c>
      <c r="N1748">
        <v>13200</v>
      </c>
      <c r="O1748">
        <v>1200</v>
      </c>
    </row>
    <row r="1749" spans="1:15" x14ac:dyDescent="0.3">
      <c r="A1749">
        <v>1748</v>
      </c>
      <c r="B1749" s="1">
        <f>DATE(E1749, LOOKUP(D1749, {"ene","feb","mar","abr","may","jun","jul","ago","sep","oct","nov","dic"}, {1,2,3,4,5,6,7,8,9,10,11,12}), C1749)</f>
        <v>45664</v>
      </c>
      <c r="C1749">
        <v>7</v>
      </c>
      <c r="D1749" t="s">
        <v>14</v>
      </c>
      <c r="E1749">
        <v>2025</v>
      </c>
      <c r="F1749" t="s">
        <v>25</v>
      </c>
      <c r="G1749" t="s">
        <v>26</v>
      </c>
      <c r="H1749" t="s">
        <v>21</v>
      </c>
      <c r="I1749">
        <v>0</v>
      </c>
      <c r="J1749">
        <v>3</v>
      </c>
      <c r="K1749">
        <v>-3</v>
      </c>
      <c r="L1749">
        <v>0</v>
      </c>
      <c r="M1749">
        <v>210</v>
      </c>
      <c r="N1749">
        <v>-210</v>
      </c>
      <c r="O1749">
        <v>70</v>
      </c>
    </row>
    <row r="1750" spans="1:15" x14ac:dyDescent="0.3">
      <c r="A1750">
        <v>1749</v>
      </c>
      <c r="B1750" s="1">
        <f>DATE(E1750, LOOKUP(D1750, {"ene","feb","mar","abr","may","jun","jul","ago","sep","oct","nov","dic"}, {1,2,3,4,5,6,7,8,9,10,11,12}), C1750)</f>
        <v>45664</v>
      </c>
      <c r="C1750">
        <v>7</v>
      </c>
      <c r="D1750" t="s">
        <v>14</v>
      </c>
      <c r="E1750">
        <v>2025</v>
      </c>
      <c r="F1750" t="s">
        <v>25</v>
      </c>
      <c r="G1750" t="s">
        <v>26</v>
      </c>
      <c r="H1750" t="s">
        <v>18</v>
      </c>
      <c r="I1750">
        <v>0</v>
      </c>
      <c r="J1750">
        <v>17</v>
      </c>
      <c r="K1750">
        <v>-17</v>
      </c>
      <c r="L1750">
        <v>0</v>
      </c>
      <c r="M1750">
        <v>25500</v>
      </c>
      <c r="N1750">
        <v>-25500</v>
      </c>
      <c r="O1750">
        <v>1500</v>
      </c>
    </row>
    <row r="1751" spans="1:15" x14ac:dyDescent="0.3">
      <c r="A1751">
        <v>1750</v>
      </c>
      <c r="B1751" s="1">
        <f>DATE(E1751, LOOKUP(D1751, {"ene","feb","mar","abr","may","jun","jul","ago","sep","oct","nov","dic"}, {1,2,3,4,5,6,7,8,9,10,11,12}), C1751)</f>
        <v>45664</v>
      </c>
      <c r="C1751">
        <v>7</v>
      </c>
      <c r="D1751" t="s">
        <v>14</v>
      </c>
      <c r="E1751">
        <v>2025</v>
      </c>
      <c r="F1751" t="s">
        <v>25</v>
      </c>
      <c r="G1751" t="s">
        <v>26</v>
      </c>
      <c r="H1751" t="s">
        <v>23</v>
      </c>
      <c r="I1751">
        <v>0</v>
      </c>
      <c r="J1751">
        <v>5</v>
      </c>
      <c r="K1751">
        <v>-5</v>
      </c>
      <c r="L1751">
        <v>0</v>
      </c>
      <c r="M1751">
        <v>2000</v>
      </c>
      <c r="N1751">
        <v>-2000</v>
      </c>
      <c r="O1751">
        <v>400</v>
      </c>
    </row>
    <row r="1752" spans="1:15" x14ac:dyDescent="0.3">
      <c r="A1752">
        <v>1751</v>
      </c>
      <c r="B1752" s="1">
        <f>DATE(E1752, LOOKUP(D1752, {"ene","feb","mar","abr","may","jun","jul","ago","sep","oct","nov","dic"}, {1,2,3,4,5,6,7,8,9,10,11,12}), C1752)</f>
        <v>45664</v>
      </c>
      <c r="C1752">
        <v>7</v>
      </c>
      <c r="D1752" t="s">
        <v>14</v>
      </c>
      <c r="E1752">
        <v>2025</v>
      </c>
      <c r="F1752" t="s">
        <v>15</v>
      </c>
      <c r="G1752" t="s">
        <v>24</v>
      </c>
      <c r="H1752" t="s">
        <v>20</v>
      </c>
      <c r="I1752">
        <v>11</v>
      </c>
      <c r="J1752">
        <v>0</v>
      </c>
      <c r="K1752">
        <v>11</v>
      </c>
      <c r="L1752">
        <v>22000</v>
      </c>
      <c r="M1752">
        <v>0</v>
      </c>
      <c r="N1752">
        <v>22000</v>
      </c>
      <c r="O1752">
        <v>2000</v>
      </c>
    </row>
    <row r="1753" spans="1:15" x14ac:dyDescent="0.3">
      <c r="A1753">
        <v>1752</v>
      </c>
      <c r="B1753" s="1">
        <f>DATE(E1753, LOOKUP(D1753, {"ene","feb","mar","abr","may","jun","jul","ago","sep","oct","nov","dic"}, {1,2,3,4,5,6,7,8,9,10,11,12}), C1753)</f>
        <v>45664</v>
      </c>
      <c r="C1753">
        <v>7</v>
      </c>
      <c r="D1753" t="s">
        <v>14</v>
      </c>
      <c r="E1753">
        <v>2025</v>
      </c>
      <c r="F1753" t="s">
        <v>15</v>
      </c>
      <c r="G1753" t="s">
        <v>24</v>
      </c>
      <c r="H1753" t="s">
        <v>22</v>
      </c>
      <c r="I1753">
        <v>6</v>
      </c>
      <c r="J1753">
        <v>0</v>
      </c>
      <c r="K1753">
        <v>6</v>
      </c>
      <c r="L1753">
        <v>2880</v>
      </c>
      <c r="M1753">
        <v>0</v>
      </c>
      <c r="N1753">
        <v>2880</v>
      </c>
      <c r="O1753">
        <v>480</v>
      </c>
    </row>
    <row r="1754" spans="1:15" x14ac:dyDescent="0.3">
      <c r="A1754">
        <v>1753</v>
      </c>
      <c r="B1754" s="1">
        <f>DATE(E1754, LOOKUP(D1754, {"ene","feb","mar","abr","may","jun","jul","ago","sep","oct","nov","dic"}, {1,2,3,4,5,6,7,8,9,10,11,12}), C1754)</f>
        <v>45664</v>
      </c>
      <c r="C1754">
        <v>7</v>
      </c>
      <c r="D1754" t="s">
        <v>14</v>
      </c>
      <c r="E1754">
        <v>2025</v>
      </c>
      <c r="F1754" t="s">
        <v>15</v>
      </c>
      <c r="G1754" t="s">
        <v>24</v>
      </c>
      <c r="H1754" t="s">
        <v>17</v>
      </c>
      <c r="I1754">
        <v>3</v>
      </c>
      <c r="J1754">
        <v>0</v>
      </c>
      <c r="K1754">
        <v>3</v>
      </c>
      <c r="L1754">
        <v>1950</v>
      </c>
      <c r="M1754">
        <v>0</v>
      </c>
      <c r="N1754">
        <v>1950</v>
      </c>
      <c r="O1754">
        <v>650</v>
      </c>
    </row>
    <row r="1755" spans="1:15" x14ac:dyDescent="0.3">
      <c r="A1755">
        <v>1754</v>
      </c>
      <c r="B1755" s="1">
        <f>DATE(E1755, LOOKUP(D1755, {"ene","feb","mar","abr","may","jun","jul","ago","sep","oct","nov","dic"}, {1,2,3,4,5,6,7,8,9,10,11,12}), C1755)</f>
        <v>45664</v>
      </c>
      <c r="C1755">
        <v>7</v>
      </c>
      <c r="D1755" t="s">
        <v>14</v>
      </c>
      <c r="E1755">
        <v>2025</v>
      </c>
      <c r="F1755" t="s">
        <v>25</v>
      </c>
      <c r="G1755" t="s">
        <v>26</v>
      </c>
      <c r="H1755" t="s">
        <v>19</v>
      </c>
      <c r="I1755">
        <v>0</v>
      </c>
      <c r="J1755">
        <v>1</v>
      </c>
      <c r="K1755">
        <v>-1</v>
      </c>
      <c r="L1755">
        <v>0</v>
      </c>
      <c r="M1755">
        <v>1500</v>
      </c>
      <c r="N1755">
        <v>-1500</v>
      </c>
      <c r="O1755">
        <v>1500</v>
      </c>
    </row>
    <row r="1756" spans="1:15" x14ac:dyDescent="0.3">
      <c r="A1756">
        <v>1755</v>
      </c>
      <c r="B1756" s="1">
        <f>DATE(E1756, LOOKUP(D1756, {"ene","feb","mar","abr","may","jun","jul","ago","sep","oct","nov","dic"}, {1,2,3,4,5,6,7,8,9,10,11,12}), C1756)</f>
        <v>45664</v>
      </c>
      <c r="C1756">
        <v>7</v>
      </c>
      <c r="D1756" t="s">
        <v>14</v>
      </c>
      <c r="E1756">
        <v>2025</v>
      </c>
      <c r="F1756" t="s">
        <v>15</v>
      </c>
      <c r="G1756" t="s">
        <v>24</v>
      </c>
      <c r="H1756" t="s">
        <v>21</v>
      </c>
      <c r="I1756">
        <v>20</v>
      </c>
      <c r="J1756">
        <v>0</v>
      </c>
      <c r="K1756">
        <v>20</v>
      </c>
      <c r="L1756">
        <v>1000</v>
      </c>
      <c r="M1756">
        <v>0</v>
      </c>
      <c r="N1756">
        <v>1000</v>
      </c>
      <c r="O1756">
        <v>50</v>
      </c>
    </row>
    <row r="1757" spans="1:15" x14ac:dyDescent="0.3">
      <c r="A1757">
        <v>1756</v>
      </c>
      <c r="B1757" s="1">
        <f>DATE(E1757, LOOKUP(D1757, {"ene","feb","mar","abr","may","jun","jul","ago","sep","oct","nov","dic"}, {1,2,3,4,5,6,7,8,9,10,11,12}), C1757)</f>
        <v>45664</v>
      </c>
      <c r="C1757">
        <v>7</v>
      </c>
      <c r="D1757" t="s">
        <v>14</v>
      </c>
      <c r="E1757">
        <v>2025</v>
      </c>
      <c r="F1757" t="s">
        <v>15</v>
      </c>
      <c r="G1757" t="s">
        <v>24</v>
      </c>
      <c r="H1757" t="s">
        <v>18</v>
      </c>
      <c r="I1757">
        <v>21</v>
      </c>
      <c r="J1757">
        <v>0</v>
      </c>
      <c r="K1757">
        <v>21</v>
      </c>
      <c r="L1757">
        <v>25200</v>
      </c>
      <c r="M1757">
        <v>0</v>
      </c>
      <c r="N1757">
        <v>25200</v>
      </c>
      <c r="O1757">
        <v>1200</v>
      </c>
    </row>
    <row r="1758" spans="1:15" x14ac:dyDescent="0.3">
      <c r="A1758">
        <v>1757</v>
      </c>
      <c r="B1758" s="1">
        <f>DATE(E1758, LOOKUP(D1758, {"ene","feb","mar","abr","may","jun","jul","ago","sep","oct","nov","dic"}, {1,2,3,4,5,6,7,8,9,10,11,12}), C1758)</f>
        <v>45664</v>
      </c>
      <c r="C1758">
        <v>7</v>
      </c>
      <c r="D1758" t="s">
        <v>14</v>
      </c>
      <c r="E1758">
        <v>2025</v>
      </c>
      <c r="F1758" t="s">
        <v>25</v>
      </c>
      <c r="G1758" t="s">
        <v>26</v>
      </c>
      <c r="H1758" t="s">
        <v>23</v>
      </c>
      <c r="I1758">
        <v>0</v>
      </c>
      <c r="J1758">
        <v>15</v>
      </c>
      <c r="K1758">
        <v>-15</v>
      </c>
      <c r="L1758">
        <v>0</v>
      </c>
      <c r="M1758">
        <v>6000</v>
      </c>
      <c r="N1758">
        <v>-6000</v>
      </c>
      <c r="O1758">
        <v>400</v>
      </c>
    </row>
    <row r="1759" spans="1:15" x14ac:dyDescent="0.3">
      <c r="A1759">
        <v>1758</v>
      </c>
      <c r="B1759" s="1">
        <f>DATE(E1759, LOOKUP(D1759, {"ene","feb","mar","abr","may","jun","jul","ago","sep","oct","nov","dic"}, {1,2,3,4,5,6,7,8,9,10,11,12}), C1759)</f>
        <v>45664</v>
      </c>
      <c r="C1759">
        <v>7</v>
      </c>
      <c r="D1759" t="s">
        <v>14</v>
      </c>
      <c r="E1759">
        <v>2025</v>
      </c>
      <c r="F1759" t="s">
        <v>25</v>
      </c>
      <c r="G1759" t="s">
        <v>26</v>
      </c>
      <c r="H1759" t="s">
        <v>20</v>
      </c>
      <c r="I1759">
        <v>0</v>
      </c>
      <c r="J1759">
        <v>1</v>
      </c>
      <c r="K1759">
        <v>-1</v>
      </c>
      <c r="L1759">
        <v>0</v>
      </c>
      <c r="M1759">
        <v>2300</v>
      </c>
      <c r="N1759">
        <v>-2300</v>
      </c>
      <c r="O1759">
        <v>2300</v>
      </c>
    </row>
    <row r="1760" spans="1:15" x14ac:dyDescent="0.3">
      <c r="A1760">
        <v>1759</v>
      </c>
      <c r="B1760" s="1">
        <f>DATE(E1760, LOOKUP(D1760, {"ene","feb","mar","abr","may","jun","jul","ago","sep","oct","nov","dic"}, {1,2,3,4,5,6,7,8,9,10,11,12}), C1760)</f>
        <v>45664</v>
      </c>
      <c r="C1760">
        <v>7</v>
      </c>
      <c r="D1760" t="s">
        <v>14</v>
      </c>
      <c r="E1760">
        <v>2025</v>
      </c>
      <c r="F1760" t="s">
        <v>25</v>
      </c>
      <c r="G1760" t="s">
        <v>26</v>
      </c>
      <c r="H1760" t="s">
        <v>22</v>
      </c>
      <c r="I1760">
        <v>0</v>
      </c>
      <c r="J1760">
        <v>5</v>
      </c>
      <c r="K1760">
        <v>-5</v>
      </c>
      <c r="L1760">
        <v>0</v>
      </c>
      <c r="M1760">
        <v>2250</v>
      </c>
      <c r="N1760">
        <v>-2250</v>
      </c>
      <c r="O1760">
        <v>450</v>
      </c>
    </row>
    <row r="1761" spans="1:15" x14ac:dyDescent="0.3">
      <c r="A1761">
        <v>1760</v>
      </c>
      <c r="B1761" s="1">
        <f>DATE(E1761, LOOKUP(D1761, {"ene","feb","mar","abr","may","jun","jul","ago","sep","oct","nov","dic"}, {1,2,3,4,5,6,7,8,9,10,11,12}), C1761)</f>
        <v>45664</v>
      </c>
      <c r="C1761">
        <v>7</v>
      </c>
      <c r="D1761" t="s">
        <v>14</v>
      </c>
      <c r="E1761">
        <v>2025</v>
      </c>
      <c r="F1761" t="s">
        <v>15</v>
      </c>
      <c r="G1761" t="s">
        <v>24</v>
      </c>
      <c r="H1761" t="s">
        <v>17</v>
      </c>
      <c r="I1761">
        <v>18</v>
      </c>
      <c r="J1761">
        <v>0</v>
      </c>
      <c r="K1761">
        <v>18</v>
      </c>
      <c r="L1761">
        <v>11700</v>
      </c>
      <c r="M1761">
        <v>0</v>
      </c>
      <c r="N1761">
        <v>11700</v>
      </c>
      <c r="O1761">
        <v>650</v>
      </c>
    </row>
    <row r="1762" spans="1:15" x14ac:dyDescent="0.3">
      <c r="A1762">
        <v>1761</v>
      </c>
      <c r="B1762" s="1">
        <f>DATE(E1762, LOOKUP(D1762, {"ene","feb","mar","abr","may","jun","jul","ago","sep","oct","nov","dic"}, {1,2,3,4,5,6,7,8,9,10,11,12}), C1762)</f>
        <v>45664</v>
      </c>
      <c r="C1762">
        <v>7</v>
      </c>
      <c r="D1762" t="s">
        <v>14</v>
      </c>
      <c r="E1762">
        <v>2025</v>
      </c>
      <c r="F1762" t="s">
        <v>15</v>
      </c>
      <c r="G1762" t="s">
        <v>24</v>
      </c>
      <c r="H1762" t="s">
        <v>19</v>
      </c>
      <c r="I1762">
        <v>21</v>
      </c>
      <c r="J1762">
        <v>0</v>
      </c>
      <c r="K1762">
        <v>21</v>
      </c>
      <c r="L1762">
        <v>25200</v>
      </c>
      <c r="M1762">
        <v>0</v>
      </c>
      <c r="N1762">
        <v>25200</v>
      </c>
      <c r="O1762">
        <v>1200</v>
      </c>
    </row>
    <row r="1763" spans="1:15" x14ac:dyDescent="0.3">
      <c r="A1763">
        <v>1762</v>
      </c>
      <c r="B1763" s="1">
        <f>DATE(E1763, LOOKUP(D1763, {"ene","feb","mar","abr","may","jun","jul","ago","sep","oct","nov","dic"}, {1,2,3,4,5,6,7,8,9,10,11,12}), C1763)</f>
        <v>45664</v>
      </c>
      <c r="C1763">
        <v>7</v>
      </c>
      <c r="D1763" t="s">
        <v>14</v>
      </c>
      <c r="E1763">
        <v>2025</v>
      </c>
      <c r="F1763" t="s">
        <v>15</v>
      </c>
      <c r="G1763" t="s">
        <v>24</v>
      </c>
      <c r="H1763" t="s">
        <v>21</v>
      </c>
      <c r="I1763">
        <v>3</v>
      </c>
      <c r="J1763">
        <v>0</v>
      </c>
      <c r="K1763">
        <v>3</v>
      </c>
      <c r="L1763">
        <v>150</v>
      </c>
      <c r="M1763">
        <v>0</v>
      </c>
      <c r="N1763">
        <v>150</v>
      </c>
      <c r="O1763">
        <v>50</v>
      </c>
    </row>
    <row r="1764" spans="1:15" x14ac:dyDescent="0.3">
      <c r="A1764">
        <v>1763</v>
      </c>
      <c r="B1764" s="1">
        <f>DATE(E1764, LOOKUP(D1764, {"ene","feb","mar","abr","may","jun","jul","ago","sep","oct","nov","dic"}, {1,2,3,4,5,6,7,8,9,10,11,12}), C1764)</f>
        <v>45664</v>
      </c>
      <c r="C1764">
        <v>7</v>
      </c>
      <c r="D1764" t="s">
        <v>14</v>
      </c>
      <c r="E1764">
        <v>2025</v>
      </c>
      <c r="F1764" t="s">
        <v>15</v>
      </c>
      <c r="G1764" t="s">
        <v>24</v>
      </c>
      <c r="H1764" t="s">
        <v>18</v>
      </c>
      <c r="I1764">
        <v>9</v>
      </c>
      <c r="J1764">
        <v>0</v>
      </c>
      <c r="K1764">
        <v>9</v>
      </c>
      <c r="L1764">
        <v>10800</v>
      </c>
      <c r="M1764">
        <v>0</v>
      </c>
      <c r="N1764">
        <v>10800</v>
      </c>
      <c r="O1764">
        <v>1200</v>
      </c>
    </row>
    <row r="1765" spans="1:15" x14ac:dyDescent="0.3">
      <c r="A1765">
        <v>1764</v>
      </c>
      <c r="B1765" s="1">
        <f>DATE(E1765, LOOKUP(D1765, {"ene","feb","mar","abr","may","jun","jul","ago","sep","oct","nov","dic"}, {1,2,3,4,5,6,7,8,9,10,11,12}), C1765)</f>
        <v>45664</v>
      </c>
      <c r="C1765">
        <v>7</v>
      </c>
      <c r="D1765" t="s">
        <v>14</v>
      </c>
      <c r="E1765">
        <v>2025</v>
      </c>
      <c r="F1765" t="s">
        <v>15</v>
      </c>
      <c r="G1765" t="s">
        <v>24</v>
      </c>
      <c r="H1765" t="s">
        <v>23</v>
      </c>
      <c r="I1765">
        <v>8</v>
      </c>
      <c r="J1765">
        <v>0</v>
      </c>
      <c r="K1765">
        <v>8</v>
      </c>
      <c r="L1765">
        <v>2400</v>
      </c>
      <c r="M1765">
        <v>0</v>
      </c>
      <c r="N1765">
        <v>2400</v>
      </c>
      <c r="O1765">
        <v>300</v>
      </c>
    </row>
    <row r="1766" spans="1:15" x14ac:dyDescent="0.3">
      <c r="A1766">
        <v>1765</v>
      </c>
      <c r="B1766" s="1">
        <f>DATE(E1766, LOOKUP(D1766, {"ene","feb","mar","abr","may","jun","jul","ago","sep","oct","nov","dic"}, {1,2,3,4,5,6,7,8,9,10,11,12}), C1766)</f>
        <v>45664</v>
      </c>
      <c r="C1766">
        <v>7</v>
      </c>
      <c r="D1766" t="s">
        <v>14</v>
      </c>
      <c r="E1766">
        <v>2025</v>
      </c>
      <c r="F1766" t="s">
        <v>25</v>
      </c>
      <c r="G1766" t="s">
        <v>26</v>
      </c>
      <c r="H1766" t="s">
        <v>20</v>
      </c>
      <c r="I1766">
        <v>0</v>
      </c>
      <c r="J1766">
        <v>18</v>
      </c>
      <c r="K1766">
        <v>-18</v>
      </c>
      <c r="L1766">
        <v>0</v>
      </c>
      <c r="M1766">
        <v>41400</v>
      </c>
      <c r="N1766">
        <v>-41400</v>
      </c>
      <c r="O1766">
        <v>2300</v>
      </c>
    </row>
    <row r="1767" spans="1:15" x14ac:dyDescent="0.3">
      <c r="A1767">
        <v>1766</v>
      </c>
      <c r="B1767" s="1">
        <f>DATE(E1767, LOOKUP(D1767, {"ene","feb","mar","abr","may","jun","jul","ago","sep","oct","nov","dic"}, {1,2,3,4,5,6,7,8,9,10,11,12}), C1767)</f>
        <v>45664</v>
      </c>
      <c r="C1767">
        <v>7</v>
      </c>
      <c r="D1767" t="s">
        <v>14</v>
      </c>
      <c r="E1767">
        <v>2025</v>
      </c>
      <c r="F1767" t="s">
        <v>25</v>
      </c>
      <c r="G1767" t="s">
        <v>26</v>
      </c>
      <c r="H1767" t="s">
        <v>22</v>
      </c>
      <c r="I1767">
        <v>0</v>
      </c>
      <c r="J1767">
        <v>17</v>
      </c>
      <c r="K1767">
        <v>-17</v>
      </c>
      <c r="L1767">
        <v>0</v>
      </c>
      <c r="M1767">
        <v>7650</v>
      </c>
      <c r="N1767">
        <v>-7650</v>
      </c>
      <c r="O1767">
        <v>450</v>
      </c>
    </row>
    <row r="1768" spans="1:15" x14ac:dyDescent="0.3">
      <c r="A1768">
        <v>1767</v>
      </c>
      <c r="B1768" s="1">
        <f>DATE(E1768, LOOKUP(D1768, {"ene","feb","mar","abr","may","jun","jul","ago","sep","oct","nov","dic"}, {1,2,3,4,5,6,7,8,9,10,11,12}), C1768)</f>
        <v>45664</v>
      </c>
      <c r="C1768">
        <v>7</v>
      </c>
      <c r="D1768" t="s">
        <v>14</v>
      </c>
      <c r="E1768">
        <v>2025</v>
      </c>
      <c r="F1768" t="s">
        <v>25</v>
      </c>
      <c r="G1768" t="s">
        <v>26</v>
      </c>
      <c r="H1768" t="s">
        <v>17</v>
      </c>
      <c r="I1768">
        <v>0</v>
      </c>
      <c r="J1768">
        <v>13</v>
      </c>
      <c r="K1768">
        <v>-13</v>
      </c>
      <c r="L1768">
        <v>0</v>
      </c>
      <c r="M1768">
        <v>9750</v>
      </c>
      <c r="N1768">
        <v>-9750</v>
      </c>
      <c r="O1768">
        <v>750</v>
      </c>
    </row>
    <row r="1769" spans="1:15" x14ac:dyDescent="0.3">
      <c r="A1769">
        <v>1768</v>
      </c>
      <c r="B1769" s="1">
        <f>DATE(E1769, LOOKUP(D1769, {"ene","feb","mar","abr","may","jun","jul","ago","sep","oct","nov","dic"}, {1,2,3,4,5,6,7,8,9,10,11,12}), C1769)</f>
        <v>45664</v>
      </c>
      <c r="C1769">
        <v>7</v>
      </c>
      <c r="D1769" t="s">
        <v>14</v>
      </c>
      <c r="E1769">
        <v>2025</v>
      </c>
      <c r="F1769" t="s">
        <v>15</v>
      </c>
      <c r="G1769" t="s">
        <v>24</v>
      </c>
      <c r="H1769" t="s">
        <v>19</v>
      </c>
      <c r="I1769">
        <v>21</v>
      </c>
      <c r="J1769">
        <v>0</v>
      </c>
      <c r="K1769">
        <v>21</v>
      </c>
      <c r="L1769">
        <v>25200</v>
      </c>
      <c r="M1769">
        <v>0</v>
      </c>
      <c r="N1769">
        <v>25200</v>
      </c>
      <c r="O1769">
        <v>1200</v>
      </c>
    </row>
    <row r="1770" spans="1:15" x14ac:dyDescent="0.3">
      <c r="A1770">
        <v>1769</v>
      </c>
      <c r="B1770" s="1">
        <f>DATE(E1770, LOOKUP(D1770, {"ene","feb","mar","abr","may","jun","jul","ago","sep","oct","nov","dic"}, {1,2,3,4,5,6,7,8,9,10,11,12}), C1770)</f>
        <v>45664</v>
      </c>
      <c r="C1770">
        <v>7</v>
      </c>
      <c r="D1770" t="s">
        <v>14</v>
      </c>
      <c r="E1770">
        <v>2025</v>
      </c>
      <c r="F1770" t="s">
        <v>25</v>
      </c>
      <c r="G1770" t="s">
        <v>26</v>
      </c>
      <c r="H1770" t="s">
        <v>21</v>
      </c>
      <c r="I1770">
        <v>0</v>
      </c>
      <c r="J1770">
        <v>1</v>
      </c>
      <c r="K1770">
        <v>-1</v>
      </c>
      <c r="L1770">
        <v>0</v>
      </c>
      <c r="M1770">
        <v>70</v>
      </c>
      <c r="N1770">
        <v>-70</v>
      </c>
      <c r="O1770">
        <v>70</v>
      </c>
    </row>
    <row r="1771" spans="1:15" x14ac:dyDescent="0.3">
      <c r="A1771">
        <v>1770</v>
      </c>
      <c r="B1771" s="1">
        <f>DATE(E1771, LOOKUP(D1771, {"ene","feb","mar","abr","may","jun","jul","ago","sep","oct","nov","dic"}, {1,2,3,4,5,6,7,8,9,10,11,12}), C1771)</f>
        <v>45664</v>
      </c>
      <c r="C1771">
        <v>7</v>
      </c>
      <c r="D1771" t="s">
        <v>14</v>
      </c>
      <c r="E1771">
        <v>2025</v>
      </c>
      <c r="F1771" t="s">
        <v>25</v>
      </c>
      <c r="G1771" t="s">
        <v>26</v>
      </c>
      <c r="H1771" t="s">
        <v>18</v>
      </c>
      <c r="I1771">
        <v>0</v>
      </c>
      <c r="J1771">
        <v>5</v>
      </c>
      <c r="K1771">
        <v>-5</v>
      </c>
      <c r="L1771">
        <v>0</v>
      </c>
      <c r="M1771">
        <v>7500</v>
      </c>
      <c r="N1771">
        <v>-7500</v>
      </c>
      <c r="O1771">
        <v>1500</v>
      </c>
    </row>
    <row r="1772" spans="1:15" x14ac:dyDescent="0.3">
      <c r="A1772">
        <v>1771</v>
      </c>
      <c r="B1772" s="1">
        <f>DATE(E1772, LOOKUP(D1772, {"ene","feb","mar","abr","may","jun","jul","ago","sep","oct","nov","dic"}, {1,2,3,4,5,6,7,8,9,10,11,12}), C1772)</f>
        <v>45664</v>
      </c>
      <c r="C1772">
        <v>7</v>
      </c>
      <c r="D1772" t="s">
        <v>14</v>
      </c>
      <c r="E1772">
        <v>2025</v>
      </c>
      <c r="F1772" t="s">
        <v>15</v>
      </c>
      <c r="G1772" t="s">
        <v>24</v>
      </c>
      <c r="H1772" t="s">
        <v>23</v>
      </c>
      <c r="I1772">
        <v>17</v>
      </c>
      <c r="J1772">
        <v>0</v>
      </c>
      <c r="K1772">
        <v>17</v>
      </c>
      <c r="L1772">
        <v>5100</v>
      </c>
      <c r="M1772">
        <v>0</v>
      </c>
      <c r="N1772">
        <v>5100</v>
      </c>
      <c r="O1772">
        <v>300</v>
      </c>
    </row>
    <row r="1773" spans="1:15" x14ac:dyDescent="0.3">
      <c r="A1773">
        <v>1772</v>
      </c>
      <c r="B1773" s="1">
        <f>DATE(E1773, LOOKUP(D1773, {"ene","feb","mar","abr","may","jun","jul","ago","sep","oct","nov","dic"}, {1,2,3,4,5,6,7,8,9,10,11,12}), C1773)</f>
        <v>45664</v>
      </c>
      <c r="C1773">
        <v>7</v>
      </c>
      <c r="D1773" t="s">
        <v>14</v>
      </c>
      <c r="E1773">
        <v>2025</v>
      </c>
      <c r="F1773" t="s">
        <v>25</v>
      </c>
      <c r="G1773" t="s">
        <v>26</v>
      </c>
      <c r="H1773" t="s">
        <v>20</v>
      </c>
      <c r="I1773">
        <v>0</v>
      </c>
      <c r="J1773">
        <v>3</v>
      </c>
      <c r="K1773">
        <v>-3</v>
      </c>
      <c r="L1773">
        <v>0</v>
      </c>
      <c r="M1773">
        <v>6900</v>
      </c>
      <c r="N1773">
        <v>-6900</v>
      </c>
      <c r="O1773">
        <v>2300</v>
      </c>
    </row>
    <row r="1774" spans="1:15" x14ac:dyDescent="0.3">
      <c r="A1774">
        <v>1773</v>
      </c>
      <c r="B1774" s="1">
        <f>DATE(E1774, LOOKUP(D1774, {"ene","feb","mar","abr","may","jun","jul","ago","sep","oct","nov","dic"}, {1,2,3,4,5,6,7,8,9,10,11,12}), C1774)</f>
        <v>45664</v>
      </c>
      <c r="C1774">
        <v>7</v>
      </c>
      <c r="D1774" t="s">
        <v>14</v>
      </c>
      <c r="E1774">
        <v>2025</v>
      </c>
      <c r="F1774" t="s">
        <v>15</v>
      </c>
      <c r="G1774" t="s">
        <v>24</v>
      </c>
      <c r="H1774" t="s">
        <v>22</v>
      </c>
      <c r="I1774">
        <v>3</v>
      </c>
      <c r="J1774">
        <v>0</v>
      </c>
      <c r="K1774">
        <v>3</v>
      </c>
      <c r="L1774">
        <v>1440</v>
      </c>
      <c r="M1774">
        <v>0</v>
      </c>
      <c r="N1774">
        <v>1440</v>
      </c>
      <c r="O1774">
        <v>480</v>
      </c>
    </row>
    <row r="1775" spans="1:15" x14ac:dyDescent="0.3">
      <c r="A1775">
        <v>1774</v>
      </c>
      <c r="B1775" s="1">
        <f>DATE(E1775, LOOKUP(D1775, {"ene","feb","mar","abr","may","jun","jul","ago","sep","oct","nov","dic"}, {1,2,3,4,5,6,7,8,9,10,11,12}), C1775)</f>
        <v>45664</v>
      </c>
      <c r="C1775">
        <v>7</v>
      </c>
      <c r="D1775" t="s">
        <v>14</v>
      </c>
      <c r="E1775">
        <v>2025</v>
      </c>
      <c r="F1775" t="s">
        <v>25</v>
      </c>
      <c r="G1775" t="s">
        <v>26</v>
      </c>
      <c r="H1775" t="s">
        <v>17</v>
      </c>
      <c r="I1775">
        <v>0</v>
      </c>
      <c r="J1775">
        <v>17</v>
      </c>
      <c r="K1775">
        <v>-17</v>
      </c>
      <c r="L1775">
        <v>0</v>
      </c>
      <c r="M1775">
        <v>12750</v>
      </c>
      <c r="N1775">
        <v>-12750</v>
      </c>
      <c r="O1775">
        <v>750</v>
      </c>
    </row>
    <row r="1776" spans="1:15" x14ac:dyDescent="0.3">
      <c r="A1776">
        <v>1775</v>
      </c>
      <c r="B1776" s="1">
        <f>DATE(E1776, LOOKUP(D1776, {"ene","feb","mar","abr","may","jun","jul","ago","sep","oct","nov","dic"}, {1,2,3,4,5,6,7,8,9,10,11,12}), C1776)</f>
        <v>45664</v>
      </c>
      <c r="C1776">
        <v>7</v>
      </c>
      <c r="D1776" t="s">
        <v>14</v>
      </c>
      <c r="E1776">
        <v>2025</v>
      </c>
      <c r="F1776" t="s">
        <v>25</v>
      </c>
      <c r="G1776" t="s">
        <v>26</v>
      </c>
      <c r="H1776" t="s">
        <v>19</v>
      </c>
      <c r="I1776">
        <v>0</v>
      </c>
      <c r="J1776">
        <v>12</v>
      </c>
      <c r="K1776">
        <v>-12</v>
      </c>
      <c r="L1776">
        <v>0</v>
      </c>
      <c r="M1776">
        <v>18000</v>
      </c>
      <c r="N1776">
        <v>-18000</v>
      </c>
      <c r="O1776">
        <v>1500</v>
      </c>
    </row>
    <row r="1777" spans="1:15" x14ac:dyDescent="0.3">
      <c r="A1777">
        <v>1776</v>
      </c>
      <c r="B1777" s="1">
        <f>DATE(E1777, LOOKUP(D1777, {"ene","feb","mar","abr","may","jun","jul","ago","sep","oct","nov","dic"}, {1,2,3,4,5,6,7,8,9,10,11,12}), C1777)</f>
        <v>45664</v>
      </c>
      <c r="C1777">
        <v>7</v>
      </c>
      <c r="D1777" t="s">
        <v>14</v>
      </c>
      <c r="E1777">
        <v>2025</v>
      </c>
      <c r="F1777" t="s">
        <v>25</v>
      </c>
      <c r="G1777" t="s">
        <v>26</v>
      </c>
      <c r="H1777" t="s">
        <v>21</v>
      </c>
      <c r="I1777">
        <v>0</v>
      </c>
      <c r="J1777">
        <v>3</v>
      </c>
      <c r="K1777">
        <v>-3</v>
      </c>
      <c r="L1777">
        <v>0</v>
      </c>
      <c r="M1777">
        <v>210</v>
      </c>
      <c r="N1777">
        <v>-210</v>
      </c>
      <c r="O1777">
        <v>70</v>
      </c>
    </row>
    <row r="1778" spans="1:15" x14ac:dyDescent="0.3">
      <c r="A1778">
        <v>1777</v>
      </c>
      <c r="B1778" s="1">
        <f>DATE(E1778, LOOKUP(D1778, {"ene","feb","mar","abr","may","jun","jul","ago","sep","oct","nov","dic"}, {1,2,3,4,5,6,7,8,9,10,11,12}), C1778)</f>
        <v>45664</v>
      </c>
      <c r="C1778">
        <v>7</v>
      </c>
      <c r="D1778" t="s">
        <v>14</v>
      </c>
      <c r="E1778">
        <v>2025</v>
      </c>
      <c r="F1778" t="s">
        <v>15</v>
      </c>
      <c r="G1778" t="s">
        <v>24</v>
      </c>
      <c r="H1778" t="s">
        <v>18</v>
      </c>
      <c r="I1778">
        <v>12</v>
      </c>
      <c r="J1778">
        <v>0</v>
      </c>
      <c r="K1778">
        <v>12</v>
      </c>
      <c r="L1778">
        <v>14400</v>
      </c>
      <c r="M1778">
        <v>0</v>
      </c>
      <c r="N1778">
        <v>14400</v>
      </c>
      <c r="O1778">
        <v>1200</v>
      </c>
    </row>
    <row r="1779" spans="1:15" x14ac:dyDescent="0.3">
      <c r="A1779">
        <v>1778</v>
      </c>
      <c r="B1779" s="1">
        <f>DATE(E1779, LOOKUP(D1779, {"ene","feb","mar","abr","may","jun","jul","ago","sep","oct","nov","dic"}, {1,2,3,4,5,6,7,8,9,10,11,12}), C1779)</f>
        <v>45664</v>
      </c>
      <c r="C1779">
        <v>7</v>
      </c>
      <c r="D1779" t="s">
        <v>14</v>
      </c>
      <c r="E1779">
        <v>2025</v>
      </c>
      <c r="F1779" t="s">
        <v>15</v>
      </c>
      <c r="G1779" t="s">
        <v>24</v>
      </c>
      <c r="H1779" t="s">
        <v>23</v>
      </c>
      <c r="I1779">
        <v>17</v>
      </c>
      <c r="J1779">
        <v>0</v>
      </c>
      <c r="K1779">
        <v>17</v>
      </c>
      <c r="L1779">
        <v>5100</v>
      </c>
      <c r="M1779">
        <v>0</v>
      </c>
      <c r="N1779">
        <v>5100</v>
      </c>
      <c r="O1779">
        <v>300</v>
      </c>
    </row>
    <row r="1780" spans="1:15" x14ac:dyDescent="0.3">
      <c r="A1780">
        <v>1779</v>
      </c>
      <c r="B1780" s="1">
        <f>DATE(E1780, LOOKUP(D1780, {"ene","feb","mar","abr","may","jun","jul","ago","sep","oct","nov","dic"}, {1,2,3,4,5,6,7,8,9,10,11,12}), C1780)</f>
        <v>45664</v>
      </c>
      <c r="C1780">
        <v>7</v>
      </c>
      <c r="D1780" t="s">
        <v>14</v>
      </c>
      <c r="E1780">
        <v>2025</v>
      </c>
      <c r="F1780" t="s">
        <v>25</v>
      </c>
      <c r="G1780" t="s">
        <v>26</v>
      </c>
      <c r="H1780" t="s">
        <v>20</v>
      </c>
      <c r="I1780">
        <v>0</v>
      </c>
      <c r="J1780">
        <v>10</v>
      </c>
      <c r="K1780">
        <v>-10</v>
      </c>
      <c r="L1780">
        <v>0</v>
      </c>
      <c r="M1780">
        <v>23000</v>
      </c>
      <c r="N1780">
        <v>-23000</v>
      </c>
      <c r="O1780">
        <v>2300</v>
      </c>
    </row>
    <row r="1781" spans="1:15" x14ac:dyDescent="0.3">
      <c r="A1781">
        <v>1780</v>
      </c>
      <c r="B1781" s="1">
        <f>DATE(E1781, LOOKUP(D1781, {"ene","feb","mar","abr","may","jun","jul","ago","sep","oct","nov","dic"}, {1,2,3,4,5,6,7,8,9,10,11,12}), C1781)</f>
        <v>45664</v>
      </c>
      <c r="C1781">
        <v>7</v>
      </c>
      <c r="D1781" t="s">
        <v>14</v>
      </c>
      <c r="E1781">
        <v>2025</v>
      </c>
      <c r="F1781" t="s">
        <v>15</v>
      </c>
      <c r="G1781" t="s">
        <v>24</v>
      </c>
      <c r="H1781" t="s">
        <v>22</v>
      </c>
      <c r="I1781">
        <v>3</v>
      </c>
      <c r="J1781">
        <v>0</v>
      </c>
      <c r="K1781">
        <v>3</v>
      </c>
      <c r="L1781">
        <v>1440</v>
      </c>
      <c r="M1781">
        <v>0</v>
      </c>
      <c r="N1781">
        <v>1440</v>
      </c>
      <c r="O1781">
        <v>480</v>
      </c>
    </row>
    <row r="1782" spans="1:15" x14ac:dyDescent="0.3">
      <c r="A1782">
        <v>1781</v>
      </c>
      <c r="B1782" s="1">
        <f>DATE(E1782, LOOKUP(D1782, {"ene","feb","mar","abr","may","jun","jul","ago","sep","oct","nov","dic"}, {1,2,3,4,5,6,7,8,9,10,11,12}), C1782)</f>
        <v>45664</v>
      </c>
      <c r="C1782">
        <v>7</v>
      </c>
      <c r="D1782" t="s">
        <v>14</v>
      </c>
      <c r="E1782">
        <v>2025</v>
      </c>
      <c r="F1782" t="s">
        <v>15</v>
      </c>
      <c r="G1782" t="s">
        <v>24</v>
      </c>
      <c r="H1782" t="s">
        <v>17</v>
      </c>
      <c r="I1782">
        <v>3</v>
      </c>
      <c r="J1782">
        <v>0</v>
      </c>
      <c r="K1782">
        <v>3</v>
      </c>
      <c r="L1782">
        <v>1950</v>
      </c>
      <c r="M1782">
        <v>0</v>
      </c>
      <c r="N1782">
        <v>1950</v>
      </c>
      <c r="O1782">
        <v>650</v>
      </c>
    </row>
    <row r="1783" spans="1:15" x14ac:dyDescent="0.3">
      <c r="A1783">
        <v>1782</v>
      </c>
      <c r="B1783" s="1">
        <f>DATE(E1783, LOOKUP(D1783, {"ene","feb","mar","abr","may","jun","jul","ago","sep","oct","nov","dic"}, {1,2,3,4,5,6,7,8,9,10,11,12}), C1783)</f>
        <v>45664</v>
      </c>
      <c r="C1783">
        <v>7</v>
      </c>
      <c r="D1783" t="s">
        <v>14</v>
      </c>
      <c r="E1783">
        <v>2025</v>
      </c>
      <c r="F1783" t="s">
        <v>15</v>
      </c>
      <c r="G1783" t="s">
        <v>24</v>
      </c>
      <c r="H1783" t="s">
        <v>19</v>
      </c>
      <c r="I1783">
        <v>3</v>
      </c>
      <c r="J1783">
        <v>0</v>
      </c>
      <c r="K1783">
        <v>3</v>
      </c>
      <c r="L1783">
        <v>3600</v>
      </c>
      <c r="M1783">
        <v>0</v>
      </c>
      <c r="N1783">
        <v>3600</v>
      </c>
      <c r="O1783">
        <v>1200</v>
      </c>
    </row>
    <row r="1784" spans="1:15" x14ac:dyDescent="0.3">
      <c r="A1784">
        <v>1783</v>
      </c>
      <c r="B1784" s="1">
        <f>DATE(E1784, LOOKUP(D1784, {"ene","feb","mar","abr","may","jun","jul","ago","sep","oct","nov","dic"}, {1,2,3,4,5,6,7,8,9,10,11,12}), C1784)</f>
        <v>45664</v>
      </c>
      <c r="C1784">
        <v>7</v>
      </c>
      <c r="D1784" t="s">
        <v>14</v>
      </c>
      <c r="E1784">
        <v>2025</v>
      </c>
      <c r="F1784" t="s">
        <v>25</v>
      </c>
      <c r="G1784" t="s">
        <v>26</v>
      </c>
      <c r="H1784" t="s">
        <v>21</v>
      </c>
      <c r="I1784">
        <v>0</v>
      </c>
      <c r="J1784">
        <v>3</v>
      </c>
      <c r="K1784">
        <v>-3</v>
      </c>
      <c r="L1784">
        <v>0</v>
      </c>
      <c r="M1784">
        <v>210</v>
      </c>
      <c r="N1784">
        <v>-210</v>
      </c>
      <c r="O1784">
        <v>70</v>
      </c>
    </row>
    <row r="1785" spans="1:15" x14ac:dyDescent="0.3">
      <c r="A1785">
        <v>1784</v>
      </c>
      <c r="B1785" s="1">
        <f>DATE(E1785, LOOKUP(D1785, {"ene","feb","mar","abr","may","jun","jul","ago","sep","oct","nov","dic"}, {1,2,3,4,5,6,7,8,9,10,11,12}), C1785)</f>
        <v>45664</v>
      </c>
      <c r="C1785">
        <v>7</v>
      </c>
      <c r="D1785" t="s">
        <v>14</v>
      </c>
      <c r="E1785">
        <v>2025</v>
      </c>
      <c r="F1785" t="s">
        <v>25</v>
      </c>
      <c r="G1785" t="s">
        <v>26</v>
      </c>
      <c r="H1785" t="s">
        <v>18</v>
      </c>
      <c r="I1785">
        <v>0</v>
      </c>
      <c r="J1785">
        <v>5</v>
      </c>
      <c r="K1785">
        <v>-5</v>
      </c>
      <c r="L1785">
        <v>0</v>
      </c>
      <c r="M1785">
        <v>7500</v>
      </c>
      <c r="N1785">
        <v>-7500</v>
      </c>
      <c r="O1785">
        <v>1500</v>
      </c>
    </row>
    <row r="1786" spans="1:15" x14ac:dyDescent="0.3">
      <c r="A1786">
        <v>1785</v>
      </c>
      <c r="B1786" s="1">
        <f>DATE(E1786, LOOKUP(D1786, {"ene","feb","mar","abr","may","jun","jul","ago","sep","oct","nov","dic"}, {1,2,3,4,5,6,7,8,9,10,11,12}), C1786)</f>
        <v>45664</v>
      </c>
      <c r="C1786">
        <v>7</v>
      </c>
      <c r="D1786" t="s">
        <v>14</v>
      </c>
      <c r="E1786">
        <v>2025</v>
      </c>
      <c r="F1786" t="s">
        <v>25</v>
      </c>
      <c r="G1786" t="s">
        <v>26</v>
      </c>
      <c r="H1786" t="s">
        <v>23</v>
      </c>
      <c r="I1786">
        <v>0</v>
      </c>
      <c r="J1786">
        <v>17</v>
      </c>
      <c r="K1786">
        <v>-17</v>
      </c>
      <c r="L1786">
        <v>0</v>
      </c>
      <c r="M1786">
        <v>6800</v>
      </c>
      <c r="N1786">
        <v>-6800</v>
      </c>
      <c r="O1786">
        <v>400</v>
      </c>
    </row>
    <row r="1787" spans="1:15" x14ac:dyDescent="0.3">
      <c r="A1787">
        <v>1786</v>
      </c>
      <c r="B1787" s="1">
        <f>DATE(E1787, LOOKUP(D1787, {"ene","feb","mar","abr","may","jun","jul","ago","sep","oct","nov","dic"}, {1,2,3,4,5,6,7,8,9,10,11,12}), C1787)</f>
        <v>45664</v>
      </c>
      <c r="C1787">
        <v>7</v>
      </c>
      <c r="D1787" t="s">
        <v>14</v>
      </c>
      <c r="E1787">
        <v>2025</v>
      </c>
      <c r="F1787" t="s">
        <v>15</v>
      </c>
      <c r="G1787" t="s">
        <v>24</v>
      </c>
      <c r="H1787" t="s">
        <v>20</v>
      </c>
      <c r="I1787">
        <v>13</v>
      </c>
      <c r="J1787">
        <v>0</v>
      </c>
      <c r="K1787">
        <v>13</v>
      </c>
      <c r="L1787">
        <v>26000</v>
      </c>
      <c r="M1787">
        <v>0</v>
      </c>
      <c r="N1787">
        <v>26000</v>
      </c>
      <c r="O1787">
        <v>2000</v>
      </c>
    </row>
    <row r="1788" spans="1:15" x14ac:dyDescent="0.3">
      <c r="A1788">
        <v>1787</v>
      </c>
      <c r="B1788" s="1">
        <f>DATE(E1788, LOOKUP(D1788, {"ene","feb","mar","abr","may","jun","jul","ago","sep","oct","nov","dic"}, {1,2,3,4,5,6,7,8,9,10,11,12}), C1788)</f>
        <v>45664</v>
      </c>
      <c r="C1788">
        <v>7</v>
      </c>
      <c r="D1788" t="s">
        <v>14</v>
      </c>
      <c r="E1788">
        <v>2025</v>
      </c>
      <c r="F1788" t="s">
        <v>15</v>
      </c>
      <c r="G1788" t="s">
        <v>24</v>
      </c>
      <c r="H1788" t="s">
        <v>22</v>
      </c>
      <c r="I1788">
        <v>8</v>
      </c>
      <c r="J1788">
        <v>0</v>
      </c>
      <c r="K1788">
        <v>8</v>
      </c>
      <c r="L1788">
        <v>3840</v>
      </c>
      <c r="M1788">
        <v>0</v>
      </c>
      <c r="N1788">
        <v>3840</v>
      </c>
      <c r="O1788">
        <v>480</v>
      </c>
    </row>
    <row r="1789" spans="1:15" x14ac:dyDescent="0.3">
      <c r="A1789">
        <v>1788</v>
      </c>
      <c r="B1789" s="1">
        <f>DATE(E1789, LOOKUP(D1789, {"ene","feb","mar","abr","may","jun","jul","ago","sep","oct","nov","dic"}, {1,2,3,4,5,6,7,8,9,10,11,12}), C1789)</f>
        <v>45664</v>
      </c>
      <c r="C1789">
        <v>7</v>
      </c>
      <c r="D1789" t="s">
        <v>14</v>
      </c>
      <c r="E1789">
        <v>2025</v>
      </c>
      <c r="F1789" t="s">
        <v>25</v>
      </c>
      <c r="G1789" t="s">
        <v>26</v>
      </c>
      <c r="H1789" t="s">
        <v>17</v>
      </c>
      <c r="I1789">
        <v>0</v>
      </c>
      <c r="J1789">
        <v>5</v>
      </c>
      <c r="K1789">
        <v>-5</v>
      </c>
      <c r="L1789">
        <v>0</v>
      </c>
      <c r="M1789">
        <v>3750</v>
      </c>
      <c r="N1789">
        <v>-3750</v>
      </c>
      <c r="O1789">
        <v>750</v>
      </c>
    </row>
    <row r="1790" spans="1:15" x14ac:dyDescent="0.3">
      <c r="A1790">
        <v>1789</v>
      </c>
      <c r="B1790" s="1">
        <f>DATE(E1790, LOOKUP(D1790, {"ene","feb","mar","abr","may","jun","jul","ago","sep","oct","nov","dic"}, {1,2,3,4,5,6,7,8,9,10,11,12}), C1790)</f>
        <v>45664</v>
      </c>
      <c r="C1790">
        <v>7</v>
      </c>
      <c r="D1790" t="s">
        <v>14</v>
      </c>
      <c r="E1790">
        <v>2025</v>
      </c>
      <c r="F1790" t="s">
        <v>25</v>
      </c>
      <c r="G1790" t="s">
        <v>26</v>
      </c>
      <c r="H1790" t="s">
        <v>19</v>
      </c>
      <c r="I1790">
        <v>0</v>
      </c>
      <c r="J1790">
        <v>17</v>
      </c>
      <c r="K1790">
        <v>-17</v>
      </c>
      <c r="L1790">
        <v>0</v>
      </c>
      <c r="M1790">
        <v>25500</v>
      </c>
      <c r="N1790">
        <v>-25500</v>
      </c>
      <c r="O1790">
        <v>1500</v>
      </c>
    </row>
    <row r="1791" spans="1:15" x14ac:dyDescent="0.3">
      <c r="A1791">
        <v>1790</v>
      </c>
      <c r="B1791" s="1">
        <f>DATE(E1791, LOOKUP(D1791, {"ene","feb","mar","abr","may","jun","jul","ago","sep","oct","nov","dic"}, {1,2,3,4,5,6,7,8,9,10,11,12}), C1791)</f>
        <v>45664</v>
      </c>
      <c r="C1791">
        <v>7</v>
      </c>
      <c r="D1791" t="s">
        <v>14</v>
      </c>
      <c r="E1791">
        <v>2025</v>
      </c>
      <c r="F1791" t="s">
        <v>15</v>
      </c>
      <c r="G1791" t="s">
        <v>24</v>
      </c>
      <c r="H1791" t="s">
        <v>21</v>
      </c>
      <c r="I1791">
        <v>3</v>
      </c>
      <c r="J1791">
        <v>0</v>
      </c>
      <c r="K1791">
        <v>3</v>
      </c>
      <c r="L1791">
        <v>150</v>
      </c>
      <c r="M1791">
        <v>0</v>
      </c>
      <c r="N1791">
        <v>150</v>
      </c>
      <c r="O1791">
        <v>50</v>
      </c>
    </row>
    <row r="1792" spans="1:15" x14ac:dyDescent="0.3">
      <c r="A1792">
        <v>1791</v>
      </c>
      <c r="B1792" s="1">
        <f>DATE(E1792, LOOKUP(D1792, {"ene","feb","mar","abr","may","jun","jul","ago","sep","oct","nov","dic"}, {1,2,3,4,5,6,7,8,9,10,11,12}), C1792)</f>
        <v>45664</v>
      </c>
      <c r="C1792">
        <v>7</v>
      </c>
      <c r="D1792" t="s">
        <v>14</v>
      </c>
      <c r="E1792">
        <v>2025</v>
      </c>
      <c r="F1792" t="s">
        <v>25</v>
      </c>
      <c r="G1792" t="s">
        <v>26</v>
      </c>
      <c r="H1792" t="s">
        <v>18</v>
      </c>
      <c r="I1792">
        <v>0</v>
      </c>
      <c r="J1792">
        <v>1</v>
      </c>
      <c r="K1792">
        <v>-1</v>
      </c>
      <c r="L1792">
        <v>0</v>
      </c>
      <c r="M1792">
        <v>1500</v>
      </c>
      <c r="N1792">
        <v>-1500</v>
      </c>
      <c r="O1792">
        <v>1500</v>
      </c>
    </row>
    <row r="1793" spans="1:15" x14ac:dyDescent="0.3">
      <c r="A1793">
        <v>1792</v>
      </c>
      <c r="B1793" s="1">
        <f>DATE(E1793, LOOKUP(D1793, {"ene","feb","mar","abr","may","jun","jul","ago","sep","oct","nov","dic"}, {1,2,3,4,5,6,7,8,9,10,11,12}), C1793)</f>
        <v>45664</v>
      </c>
      <c r="C1793">
        <v>7</v>
      </c>
      <c r="D1793" t="s">
        <v>14</v>
      </c>
      <c r="E1793">
        <v>2025</v>
      </c>
      <c r="F1793" t="s">
        <v>15</v>
      </c>
      <c r="G1793" t="s">
        <v>24</v>
      </c>
      <c r="H1793" t="s">
        <v>23</v>
      </c>
      <c r="I1793">
        <v>20</v>
      </c>
      <c r="J1793">
        <v>0</v>
      </c>
      <c r="K1793">
        <v>20</v>
      </c>
      <c r="L1793">
        <v>6000</v>
      </c>
      <c r="M1793">
        <v>0</v>
      </c>
      <c r="N1793">
        <v>6000</v>
      </c>
      <c r="O1793">
        <v>300</v>
      </c>
    </row>
    <row r="1794" spans="1:15" x14ac:dyDescent="0.3">
      <c r="A1794">
        <v>1793</v>
      </c>
      <c r="B1794" s="1">
        <f>DATE(E1794, LOOKUP(D1794, {"ene","feb","mar","abr","may","jun","jul","ago","sep","oct","nov","dic"}, {1,2,3,4,5,6,7,8,9,10,11,12}), C1794)</f>
        <v>45664</v>
      </c>
      <c r="C1794">
        <v>7</v>
      </c>
      <c r="D1794" t="s">
        <v>14</v>
      </c>
      <c r="E1794">
        <v>2025</v>
      </c>
      <c r="F1794" t="s">
        <v>25</v>
      </c>
      <c r="G1794" t="s">
        <v>26</v>
      </c>
      <c r="H1794" t="s">
        <v>20</v>
      </c>
      <c r="I1794">
        <v>0</v>
      </c>
      <c r="J1794">
        <v>12</v>
      </c>
      <c r="K1794">
        <v>-12</v>
      </c>
      <c r="L1794">
        <v>0</v>
      </c>
      <c r="M1794">
        <v>27600</v>
      </c>
      <c r="N1794">
        <v>-27600</v>
      </c>
      <c r="O1794">
        <v>2300</v>
      </c>
    </row>
    <row r="1795" spans="1:15" x14ac:dyDescent="0.3">
      <c r="A1795">
        <v>1794</v>
      </c>
      <c r="B1795" s="1">
        <f>DATE(E1795, LOOKUP(D1795, {"ene","feb","mar","abr","may","jun","jul","ago","sep","oct","nov","dic"}, {1,2,3,4,5,6,7,8,9,10,11,12}), C1795)</f>
        <v>45664</v>
      </c>
      <c r="C1795">
        <v>7</v>
      </c>
      <c r="D1795" t="s">
        <v>14</v>
      </c>
      <c r="E1795">
        <v>2025</v>
      </c>
      <c r="F1795" t="s">
        <v>15</v>
      </c>
      <c r="G1795" t="s">
        <v>24</v>
      </c>
      <c r="H1795" t="s">
        <v>22</v>
      </c>
      <c r="I1795">
        <v>5</v>
      </c>
      <c r="J1795">
        <v>0</v>
      </c>
      <c r="K1795">
        <v>5</v>
      </c>
      <c r="L1795">
        <v>2400</v>
      </c>
      <c r="M1795">
        <v>0</v>
      </c>
      <c r="N1795">
        <v>2400</v>
      </c>
      <c r="O1795">
        <v>480</v>
      </c>
    </row>
    <row r="1796" spans="1:15" x14ac:dyDescent="0.3">
      <c r="A1796">
        <v>1795</v>
      </c>
      <c r="B1796" s="1">
        <f>DATE(E1796, LOOKUP(D1796, {"ene","feb","mar","abr","may","jun","jul","ago","sep","oct","nov","dic"}, {1,2,3,4,5,6,7,8,9,10,11,12}), C1796)</f>
        <v>45664</v>
      </c>
      <c r="C1796">
        <v>7</v>
      </c>
      <c r="D1796" t="s">
        <v>14</v>
      </c>
      <c r="E1796">
        <v>2025</v>
      </c>
      <c r="F1796" t="s">
        <v>25</v>
      </c>
      <c r="G1796" t="s">
        <v>26</v>
      </c>
      <c r="H1796" t="s">
        <v>17</v>
      </c>
      <c r="I1796">
        <v>0</v>
      </c>
      <c r="J1796">
        <v>2</v>
      </c>
      <c r="K1796">
        <v>-2</v>
      </c>
      <c r="L1796">
        <v>0</v>
      </c>
      <c r="M1796">
        <v>1500</v>
      </c>
      <c r="N1796">
        <v>-1500</v>
      </c>
      <c r="O1796">
        <v>750</v>
      </c>
    </row>
    <row r="1797" spans="1:15" x14ac:dyDescent="0.3">
      <c r="A1797">
        <v>1796</v>
      </c>
      <c r="B1797" s="1">
        <f>DATE(E1797, LOOKUP(D1797, {"ene","feb","mar","abr","may","jun","jul","ago","sep","oct","nov","dic"}, {1,2,3,4,5,6,7,8,9,10,11,12}), C1797)</f>
        <v>45664</v>
      </c>
      <c r="C1797">
        <v>7</v>
      </c>
      <c r="D1797" t="s">
        <v>14</v>
      </c>
      <c r="E1797">
        <v>2025</v>
      </c>
      <c r="F1797" t="s">
        <v>25</v>
      </c>
      <c r="G1797" t="s">
        <v>26</v>
      </c>
      <c r="H1797" t="s">
        <v>19</v>
      </c>
      <c r="I1797">
        <v>0</v>
      </c>
      <c r="J1797">
        <v>18</v>
      </c>
      <c r="K1797">
        <v>-18</v>
      </c>
      <c r="L1797">
        <v>0</v>
      </c>
      <c r="M1797">
        <v>27000</v>
      </c>
      <c r="N1797">
        <v>-27000</v>
      </c>
      <c r="O1797">
        <v>1500</v>
      </c>
    </row>
    <row r="1798" spans="1:15" x14ac:dyDescent="0.3">
      <c r="A1798">
        <v>1797</v>
      </c>
      <c r="B1798" s="1">
        <f>DATE(E1798, LOOKUP(D1798, {"ene","feb","mar","abr","may","jun","jul","ago","sep","oct","nov","dic"}, {1,2,3,4,5,6,7,8,9,10,11,12}), C1798)</f>
        <v>45664</v>
      </c>
      <c r="C1798">
        <v>7</v>
      </c>
      <c r="D1798" t="s">
        <v>14</v>
      </c>
      <c r="E1798">
        <v>2025</v>
      </c>
      <c r="F1798" t="s">
        <v>25</v>
      </c>
      <c r="G1798" t="s">
        <v>26</v>
      </c>
      <c r="H1798" t="s">
        <v>21</v>
      </c>
      <c r="I1798">
        <v>0</v>
      </c>
      <c r="J1798">
        <v>2</v>
      </c>
      <c r="K1798">
        <v>-2</v>
      </c>
      <c r="L1798">
        <v>0</v>
      </c>
      <c r="M1798">
        <v>140</v>
      </c>
      <c r="N1798">
        <v>-140</v>
      </c>
      <c r="O1798">
        <v>70</v>
      </c>
    </row>
    <row r="1799" spans="1:15" x14ac:dyDescent="0.3">
      <c r="A1799">
        <v>1798</v>
      </c>
      <c r="B1799" s="1">
        <f>DATE(E1799, LOOKUP(D1799, {"ene","feb","mar","abr","may","jun","jul","ago","sep","oct","nov","dic"}, {1,2,3,4,5,6,7,8,9,10,11,12}), C1799)</f>
        <v>45664</v>
      </c>
      <c r="C1799">
        <v>7</v>
      </c>
      <c r="D1799" t="s">
        <v>14</v>
      </c>
      <c r="E1799">
        <v>2025</v>
      </c>
      <c r="F1799" t="s">
        <v>15</v>
      </c>
      <c r="G1799" t="s">
        <v>24</v>
      </c>
      <c r="H1799" t="s">
        <v>18</v>
      </c>
      <c r="I1799">
        <v>3</v>
      </c>
      <c r="J1799">
        <v>0</v>
      </c>
      <c r="K1799">
        <v>3</v>
      </c>
      <c r="L1799">
        <v>3600</v>
      </c>
      <c r="M1799">
        <v>0</v>
      </c>
      <c r="N1799">
        <v>3600</v>
      </c>
      <c r="O1799">
        <v>1200</v>
      </c>
    </row>
    <row r="1800" spans="1:15" x14ac:dyDescent="0.3">
      <c r="A1800">
        <v>1799</v>
      </c>
      <c r="B1800" s="1">
        <f>DATE(E1800, LOOKUP(D1800, {"ene","feb","mar","abr","may","jun","jul","ago","sep","oct","nov","dic"}, {1,2,3,4,5,6,7,8,9,10,11,12}), C1800)</f>
        <v>45664</v>
      </c>
      <c r="C1800">
        <v>7</v>
      </c>
      <c r="D1800" t="s">
        <v>14</v>
      </c>
      <c r="E1800">
        <v>2025</v>
      </c>
      <c r="F1800" t="s">
        <v>25</v>
      </c>
      <c r="G1800" t="s">
        <v>26</v>
      </c>
      <c r="H1800" t="s">
        <v>23</v>
      </c>
      <c r="I1800">
        <v>0</v>
      </c>
      <c r="J1800">
        <v>14</v>
      </c>
      <c r="K1800">
        <v>-14</v>
      </c>
      <c r="L1800">
        <v>0</v>
      </c>
      <c r="M1800">
        <v>5600</v>
      </c>
      <c r="N1800">
        <v>-5600</v>
      </c>
      <c r="O1800">
        <v>400</v>
      </c>
    </row>
    <row r="1801" spans="1:15" x14ac:dyDescent="0.3">
      <c r="A1801">
        <v>1800</v>
      </c>
      <c r="B1801" s="1">
        <f>DATE(E1801, LOOKUP(D1801, {"ene","feb","mar","abr","may","jun","jul","ago","sep","oct","nov","dic"}, {1,2,3,4,5,6,7,8,9,10,11,12}), C1801)</f>
        <v>45664</v>
      </c>
      <c r="C1801">
        <v>7</v>
      </c>
      <c r="D1801" t="s">
        <v>14</v>
      </c>
      <c r="E1801">
        <v>2025</v>
      </c>
      <c r="F1801" t="s">
        <v>25</v>
      </c>
      <c r="G1801" t="s">
        <v>26</v>
      </c>
      <c r="H1801" t="s">
        <v>20</v>
      </c>
      <c r="I1801">
        <v>0</v>
      </c>
      <c r="J1801">
        <v>17</v>
      </c>
      <c r="K1801">
        <v>-17</v>
      </c>
      <c r="L1801">
        <v>0</v>
      </c>
      <c r="M1801">
        <v>39100</v>
      </c>
      <c r="N1801">
        <v>-39100</v>
      </c>
      <c r="O1801">
        <v>2300</v>
      </c>
    </row>
    <row r="1802" spans="1:15" x14ac:dyDescent="0.3">
      <c r="A1802">
        <v>1801</v>
      </c>
      <c r="B1802" s="1">
        <f>DATE(E1802, LOOKUP(D1802, {"ene","feb","mar","abr","may","jun","jul","ago","sep","oct","nov","dic"}, {1,2,3,4,5,6,7,8,9,10,11,12}), C1802)</f>
        <v>45664</v>
      </c>
      <c r="C1802">
        <v>7</v>
      </c>
      <c r="D1802" t="s">
        <v>14</v>
      </c>
      <c r="E1802">
        <v>2025</v>
      </c>
      <c r="F1802" t="s">
        <v>15</v>
      </c>
      <c r="G1802" t="s">
        <v>24</v>
      </c>
      <c r="H1802" t="s">
        <v>22</v>
      </c>
      <c r="I1802">
        <v>10</v>
      </c>
      <c r="J1802">
        <v>0</v>
      </c>
      <c r="K1802">
        <v>10</v>
      </c>
      <c r="L1802">
        <v>4800</v>
      </c>
      <c r="M1802">
        <v>0</v>
      </c>
      <c r="N1802">
        <v>4800</v>
      </c>
      <c r="O1802">
        <v>480</v>
      </c>
    </row>
    <row r="1803" spans="1:15" x14ac:dyDescent="0.3">
      <c r="A1803">
        <v>1802</v>
      </c>
      <c r="B1803" s="1">
        <f>DATE(E1803, LOOKUP(D1803, {"ene","feb","mar","abr","may","jun","jul","ago","sep","oct","nov","dic"}, {1,2,3,4,5,6,7,8,9,10,11,12}), C1803)</f>
        <v>45664</v>
      </c>
      <c r="C1803">
        <v>7</v>
      </c>
      <c r="D1803" t="s">
        <v>14</v>
      </c>
      <c r="E1803">
        <v>2025</v>
      </c>
      <c r="F1803" t="s">
        <v>15</v>
      </c>
      <c r="G1803" t="s">
        <v>24</v>
      </c>
      <c r="H1803" t="s">
        <v>17</v>
      </c>
      <c r="I1803">
        <v>17</v>
      </c>
      <c r="J1803">
        <v>0</v>
      </c>
      <c r="K1803">
        <v>17</v>
      </c>
      <c r="L1803">
        <v>11050</v>
      </c>
      <c r="M1803">
        <v>0</v>
      </c>
      <c r="N1803">
        <v>11050</v>
      </c>
      <c r="O1803">
        <v>650</v>
      </c>
    </row>
    <row r="1804" spans="1:15" x14ac:dyDescent="0.3">
      <c r="A1804">
        <v>1803</v>
      </c>
      <c r="B1804" s="1">
        <f>DATE(E1804, LOOKUP(D1804, {"ene","feb","mar","abr","may","jun","jul","ago","sep","oct","nov","dic"}, {1,2,3,4,5,6,7,8,9,10,11,12}), C1804)</f>
        <v>45664</v>
      </c>
      <c r="C1804">
        <v>7</v>
      </c>
      <c r="D1804" t="s">
        <v>14</v>
      </c>
      <c r="E1804">
        <v>2025</v>
      </c>
      <c r="F1804" t="s">
        <v>25</v>
      </c>
      <c r="G1804" t="s">
        <v>26</v>
      </c>
      <c r="H1804" t="s">
        <v>19</v>
      </c>
      <c r="I1804">
        <v>0</v>
      </c>
      <c r="J1804">
        <v>17</v>
      </c>
      <c r="K1804">
        <v>-17</v>
      </c>
      <c r="L1804">
        <v>0</v>
      </c>
      <c r="M1804">
        <v>25500</v>
      </c>
      <c r="N1804">
        <v>-25500</v>
      </c>
      <c r="O1804">
        <v>1500</v>
      </c>
    </row>
    <row r="1805" spans="1:15" x14ac:dyDescent="0.3">
      <c r="A1805">
        <v>1804</v>
      </c>
      <c r="B1805" s="1">
        <f>DATE(E1805, LOOKUP(D1805, {"ene","feb","mar","abr","may","jun","jul","ago","sep","oct","nov","dic"}, {1,2,3,4,5,6,7,8,9,10,11,12}), C1805)</f>
        <v>45664</v>
      </c>
      <c r="C1805">
        <v>7</v>
      </c>
      <c r="D1805" t="s">
        <v>14</v>
      </c>
      <c r="E1805">
        <v>2025</v>
      </c>
      <c r="F1805" t="s">
        <v>15</v>
      </c>
      <c r="G1805" t="s">
        <v>24</v>
      </c>
      <c r="H1805" t="s">
        <v>21</v>
      </c>
      <c r="I1805">
        <v>18</v>
      </c>
      <c r="J1805">
        <v>0</v>
      </c>
      <c r="K1805">
        <v>18</v>
      </c>
      <c r="L1805">
        <v>900</v>
      </c>
      <c r="M1805">
        <v>0</v>
      </c>
      <c r="N1805">
        <v>900</v>
      </c>
      <c r="O1805">
        <v>50</v>
      </c>
    </row>
    <row r="1806" spans="1:15" x14ac:dyDescent="0.3">
      <c r="A1806">
        <v>1805</v>
      </c>
      <c r="B1806" s="1">
        <f>DATE(E1806, LOOKUP(D1806, {"ene","feb","mar","abr","may","jun","jul","ago","sep","oct","nov","dic"}, {1,2,3,4,5,6,7,8,9,10,11,12}), C1806)</f>
        <v>45664</v>
      </c>
      <c r="C1806">
        <v>7</v>
      </c>
      <c r="D1806" t="s">
        <v>14</v>
      </c>
      <c r="E1806">
        <v>2025</v>
      </c>
      <c r="F1806" t="s">
        <v>15</v>
      </c>
      <c r="G1806" t="s">
        <v>24</v>
      </c>
      <c r="H1806" t="s">
        <v>18</v>
      </c>
      <c r="I1806">
        <v>6</v>
      </c>
      <c r="J1806">
        <v>0</v>
      </c>
      <c r="K1806">
        <v>6</v>
      </c>
      <c r="L1806">
        <v>7200</v>
      </c>
      <c r="M1806">
        <v>0</v>
      </c>
      <c r="N1806">
        <v>7200</v>
      </c>
      <c r="O1806">
        <v>1200</v>
      </c>
    </row>
    <row r="1807" spans="1:15" x14ac:dyDescent="0.3">
      <c r="A1807">
        <v>1806</v>
      </c>
      <c r="B1807" s="1">
        <f>DATE(E1807, LOOKUP(D1807, {"ene","feb","mar","abr","may","jun","jul","ago","sep","oct","nov","dic"}, {1,2,3,4,5,6,7,8,9,10,11,12}), C1807)</f>
        <v>45664</v>
      </c>
      <c r="C1807">
        <v>7</v>
      </c>
      <c r="D1807" t="s">
        <v>14</v>
      </c>
      <c r="E1807">
        <v>2025</v>
      </c>
      <c r="F1807" t="s">
        <v>15</v>
      </c>
      <c r="G1807" t="s">
        <v>24</v>
      </c>
      <c r="H1807" t="s">
        <v>23</v>
      </c>
      <c r="I1807">
        <v>9</v>
      </c>
      <c r="J1807">
        <v>0</v>
      </c>
      <c r="K1807">
        <v>9</v>
      </c>
      <c r="L1807">
        <v>2700</v>
      </c>
      <c r="M1807">
        <v>0</v>
      </c>
      <c r="N1807">
        <v>2700</v>
      </c>
      <c r="O1807">
        <v>300</v>
      </c>
    </row>
    <row r="1808" spans="1:15" x14ac:dyDescent="0.3">
      <c r="A1808">
        <v>1807</v>
      </c>
      <c r="B1808" s="1">
        <f>DATE(E1808, LOOKUP(D1808, {"ene","feb","mar","abr","may","jun","jul","ago","sep","oct","nov","dic"}, {1,2,3,4,5,6,7,8,9,10,11,12}), C1808)</f>
        <v>45664</v>
      </c>
      <c r="C1808">
        <v>7</v>
      </c>
      <c r="D1808" t="s">
        <v>14</v>
      </c>
      <c r="E1808">
        <v>2025</v>
      </c>
      <c r="F1808" t="s">
        <v>25</v>
      </c>
      <c r="G1808" t="s">
        <v>26</v>
      </c>
      <c r="H1808" t="s">
        <v>20</v>
      </c>
      <c r="I1808">
        <v>0</v>
      </c>
      <c r="J1808">
        <v>17</v>
      </c>
      <c r="K1808">
        <v>-17</v>
      </c>
      <c r="L1808">
        <v>0</v>
      </c>
      <c r="M1808">
        <v>39100</v>
      </c>
      <c r="N1808">
        <v>-39100</v>
      </c>
      <c r="O1808">
        <v>2300</v>
      </c>
    </row>
    <row r="1809" spans="1:15" x14ac:dyDescent="0.3">
      <c r="A1809">
        <v>1808</v>
      </c>
      <c r="B1809" s="1">
        <f>DATE(E1809, LOOKUP(D1809, {"ene","feb","mar","abr","may","jun","jul","ago","sep","oct","nov","dic"}, {1,2,3,4,5,6,7,8,9,10,11,12}), C1809)</f>
        <v>45664</v>
      </c>
      <c r="C1809">
        <v>7</v>
      </c>
      <c r="D1809" t="s">
        <v>14</v>
      </c>
      <c r="E1809">
        <v>2025</v>
      </c>
      <c r="F1809" t="s">
        <v>25</v>
      </c>
      <c r="G1809" t="s">
        <v>26</v>
      </c>
      <c r="H1809" t="s">
        <v>22</v>
      </c>
      <c r="I1809">
        <v>0</v>
      </c>
      <c r="J1809">
        <v>17</v>
      </c>
      <c r="K1809">
        <v>-17</v>
      </c>
      <c r="L1809">
        <v>0</v>
      </c>
      <c r="M1809">
        <v>7650</v>
      </c>
      <c r="N1809">
        <v>-7650</v>
      </c>
      <c r="O1809">
        <v>450</v>
      </c>
    </row>
    <row r="1810" spans="1:15" x14ac:dyDescent="0.3">
      <c r="A1810">
        <v>1809</v>
      </c>
      <c r="B1810" s="1">
        <f>DATE(E1810, LOOKUP(D1810, {"ene","feb","mar","abr","may","jun","jul","ago","sep","oct","nov","dic"}, {1,2,3,4,5,6,7,8,9,10,11,12}), C1810)</f>
        <v>45664</v>
      </c>
      <c r="C1810">
        <v>7</v>
      </c>
      <c r="D1810" t="s">
        <v>14</v>
      </c>
      <c r="E1810">
        <v>2025</v>
      </c>
      <c r="F1810" t="s">
        <v>15</v>
      </c>
      <c r="G1810" t="s">
        <v>24</v>
      </c>
      <c r="H1810" t="s">
        <v>17</v>
      </c>
      <c r="I1810">
        <v>20</v>
      </c>
      <c r="J1810">
        <v>0</v>
      </c>
      <c r="K1810">
        <v>20</v>
      </c>
      <c r="L1810">
        <v>13000</v>
      </c>
      <c r="M1810">
        <v>0</v>
      </c>
      <c r="N1810">
        <v>13000</v>
      </c>
      <c r="O1810">
        <v>650</v>
      </c>
    </row>
    <row r="1811" spans="1:15" x14ac:dyDescent="0.3">
      <c r="A1811">
        <v>1810</v>
      </c>
      <c r="B1811" s="1">
        <f>DATE(E1811, LOOKUP(D1811, {"ene","feb","mar","abr","may","jun","jul","ago","sep","oct","nov","dic"}, {1,2,3,4,5,6,7,8,9,10,11,12}), C1811)</f>
        <v>45664</v>
      </c>
      <c r="C1811">
        <v>7</v>
      </c>
      <c r="D1811" t="s">
        <v>14</v>
      </c>
      <c r="E1811">
        <v>2025</v>
      </c>
      <c r="F1811" t="s">
        <v>25</v>
      </c>
      <c r="G1811" t="s">
        <v>26</v>
      </c>
      <c r="H1811" t="s">
        <v>19</v>
      </c>
      <c r="I1811">
        <v>0</v>
      </c>
      <c r="J1811">
        <v>17</v>
      </c>
      <c r="K1811">
        <v>-17</v>
      </c>
      <c r="L1811">
        <v>0</v>
      </c>
      <c r="M1811">
        <v>25500</v>
      </c>
      <c r="N1811">
        <v>-25500</v>
      </c>
      <c r="O1811">
        <v>1500</v>
      </c>
    </row>
    <row r="1812" spans="1:15" x14ac:dyDescent="0.3">
      <c r="A1812">
        <v>1811</v>
      </c>
      <c r="B1812" s="1">
        <f>DATE(E1812, LOOKUP(D1812, {"ene","feb","mar","abr","may","jun","jul","ago","sep","oct","nov","dic"}, {1,2,3,4,5,6,7,8,9,10,11,12}), C1812)</f>
        <v>45664</v>
      </c>
      <c r="C1812">
        <v>7</v>
      </c>
      <c r="D1812" t="s">
        <v>14</v>
      </c>
      <c r="E1812">
        <v>2025</v>
      </c>
      <c r="F1812" t="s">
        <v>15</v>
      </c>
      <c r="G1812" t="s">
        <v>24</v>
      </c>
      <c r="H1812" t="s">
        <v>21</v>
      </c>
      <c r="I1812">
        <v>17</v>
      </c>
      <c r="J1812">
        <v>0</v>
      </c>
      <c r="K1812">
        <v>17</v>
      </c>
      <c r="L1812">
        <v>850</v>
      </c>
      <c r="M1812">
        <v>0</v>
      </c>
      <c r="N1812">
        <v>850</v>
      </c>
      <c r="O1812">
        <v>50</v>
      </c>
    </row>
    <row r="1813" spans="1:15" x14ac:dyDescent="0.3">
      <c r="A1813">
        <v>1812</v>
      </c>
      <c r="B1813" s="1">
        <f>DATE(E1813, LOOKUP(D1813, {"ene","feb","mar","abr","may","jun","jul","ago","sep","oct","nov","dic"}, {1,2,3,4,5,6,7,8,9,10,11,12}), C1813)</f>
        <v>45664</v>
      </c>
      <c r="C1813">
        <v>7</v>
      </c>
      <c r="D1813" t="s">
        <v>14</v>
      </c>
      <c r="E1813">
        <v>2025</v>
      </c>
      <c r="F1813" t="s">
        <v>25</v>
      </c>
      <c r="G1813" t="s">
        <v>26</v>
      </c>
      <c r="H1813" t="s">
        <v>18</v>
      </c>
      <c r="I1813">
        <v>0</v>
      </c>
      <c r="J1813">
        <v>16</v>
      </c>
      <c r="K1813">
        <v>-16</v>
      </c>
      <c r="L1813">
        <v>0</v>
      </c>
      <c r="M1813">
        <v>24000</v>
      </c>
      <c r="N1813">
        <v>-24000</v>
      </c>
      <c r="O1813">
        <v>1500</v>
      </c>
    </row>
    <row r="1814" spans="1:15" x14ac:dyDescent="0.3">
      <c r="A1814">
        <v>1813</v>
      </c>
      <c r="B1814" s="1">
        <f>DATE(E1814, LOOKUP(D1814, {"ene","feb","mar","abr","may","jun","jul","ago","sep","oct","nov","dic"}, {1,2,3,4,5,6,7,8,9,10,11,12}), C1814)</f>
        <v>45664</v>
      </c>
      <c r="C1814">
        <v>7</v>
      </c>
      <c r="D1814" t="s">
        <v>14</v>
      </c>
      <c r="E1814">
        <v>2025</v>
      </c>
      <c r="F1814" t="s">
        <v>25</v>
      </c>
      <c r="G1814" t="s">
        <v>26</v>
      </c>
      <c r="H1814" t="s">
        <v>23</v>
      </c>
      <c r="I1814">
        <v>0</v>
      </c>
      <c r="J1814">
        <v>20</v>
      </c>
      <c r="K1814">
        <v>-20</v>
      </c>
      <c r="L1814">
        <v>0</v>
      </c>
      <c r="M1814">
        <v>8000</v>
      </c>
      <c r="N1814">
        <v>-8000</v>
      </c>
      <c r="O1814">
        <v>400</v>
      </c>
    </row>
    <row r="1815" spans="1:15" x14ac:dyDescent="0.3">
      <c r="A1815">
        <v>1814</v>
      </c>
      <c r="B1815" s="1">
        <f>DATE(E1815, LOOKUP(D1815, {"ene","feb","mar","abr","may","jun","jul","ago","sep","oct","nov","dic"}, {1,2,3,4,5,6,7,8,9,10,11,12}), C1815)</f>
        <v>45664</v>
      </c>
      <c r="C1815">
        <v>7</v>
      </c>
      <c r="D1815" t="s">
        <v>14</v>
      </c>
      <c r="E1815">
        <v>2025</v>
      </c>
      <c r="F1815" t="s">
        <v>15</v>
      </c>
      <c r="G1815" t="s">
        <v>24</v>
      </c>
      <c r="H1815" t="s">
        <v>20</v>
      </c>
      <c r="I1815">
        <v>10</v>
      </c>
      <c r="J1815">
        <v>0</v>
      </c>
      <c r="K1815">
        <v>10</v>
      </c>
      <c r="L1815">
        <v>20000</v>
      </c>
      <c r="M1815">
        <v>0</v>
      </c>
      <c r="N1815">
        <v>20000</v>
      </c>
      <c r="O1815">
        <v>2000</v>
      </c>
    </row>
    <row r="1816" spans="1:15" x14ac:dyDescent="0.3">
      <c r="A1816">
        <v>1815</v>
      </c>
      <c r="B1816" s="1">
        <f>DATE(E1816, LOOKUP(D1816, {"ene","feb","mar","abr","may","jun","jul","ago","sep","oct","nov","dic"}, {1,2,3,4,5,6,7,8,9,10,11,12}), C1816)</f>
        <v>45664</v>
      </c>
      <c r="C1816">
        <v>7</v>
      </c>
      <c r="D1816" t="s">
        <v>14</v>
      </c>
      <c r="E1816">
        <v>2025</v>
      </c>
      <c r="F1816" t="s">
        <v>15</v>
      </c>
      <c r="G1816" t="s">
        <v>24</v>
      </c>
      <c r="H1816" t="s">
        <v>22</v>
      </c>
      <c r="I1816">
        <v>12</v>
      </c>
      <c r="J1816">
        <v>0</v>
      </c>
      <c r="K1816">
        <v>12</v>
      </c>
      <c r="L1816">
        <v>5760</v>
      </c>
      <c r="M1816">
        <v>0</v>
      </c>
      <c r="N1816">
        <v>5760</v>
      </c>
      <c r="O1816">
        <v>480</v>
      </c>
    </row>
    <row r="1817" spans="1:15" x14ac:dyDescent="0.3">
      <c r="A1817">
        <v>1816</v>
      </c>
      <c r="B1817" s="1">
        <f>DATE(E1817, LOOKUP(D1817, {"ene","feb","mar","abr","may","jun","jul","ago","sep","oct","nov","dic"}, {1,2,3,4,5,6,7,8,9,10,11,12}), C1817)</f>
        <v>45664</v>
      </c>
      <c r="C1817">
        <v>7</v>
      </c>
      <c r="D1817" t="s">
        <v>14</v>
      </c>
      <c r="E1817">
        <v>2025</v>
      </c>
      <c r="F1817" t="s">
        <v>15</v>
      </c>
      <c r="G1817" t="s">
        <v>24</v>
      </c>
      <c r="H1817" t="s">
        <v>17</v>
      </c>
      <c r="I1817">
        <v>22</v>
      </c>
      <c r="J1817">
        <v>0</v>
      </c>
      <c r="K1817">
        <v>22</v>
      </c>
      <c r="L1817">
        <v>14300</v>
      </c>
      <c r="M1817">
        <v>0</v>
      </c>
      <c r="N1817">
        <v>14300</v>
      </c>
      <c r="O1817">
        <v>650</v>
      </c>
    </row>
    <row r="1818" spans="1:15" x14ac:dyDescent="0.3">
      <c r="A1818">
        <v>1817</v>
      </c>
      <c r="B1818" s="1">
        <f>DATE(E1818, LOOKUP(D1818, {"ene","feb","mar","abr","may","jun","jul","ago","sep","oct","nov","dic"}, {1,2,3,4,5,6,7,8,9,10,11,12}), C1818)</f>
        <v>45664</v>
      </c>
      <c r="C1818">
        <v>7</v>
      </c>
      <c r="D1818" t="s">
        <v>14</v>
      </c>
      <c r="E1818">
        <v>2025</v>
      </c>
      <c r="F1818" t="s">
        <v>15</v>
      </c>
      <c r="G1818" t="s">
        <v>24</v>
      </c>
      <c r="H1818" t="s">
        <v>19</v>
      </c>
      <c r="I1818">
        <v>12</v>
      </c>
      <c r="J1818">
        <v>0</v>
      </c>
      <c r="K1818">
        <v>12</v>
      </c>
      <c r="L1818">
        <v>14400</v>
      </c>
      <c r="M1818">
        <v>0</v>
      </c>
      <c r="N1818">
        <v>14400</v>
      </c>
      <c r="O1818">
        <v>1200</v>
      </c>
    </row>
    <row r="1819" spans="1:15" x14ac:dyDescent="0.3">
      <c r="A1819">
        <v>1818</v>
      </c>
      <c r="B1819" s="1">
        <f>DATE(E1819, LOOKUP(D1819, {"ene","feb","mar","abr","may","jun","jul","ago","sep","oct","nov","dic"}, {1,2,3,4,5,6,7,8,9,10,11,12}), C1819)</f>
        <v>45664</v>
      </c>
      <c r="C1819">
        <v>7</v>
      </c>
      <c r="D1819" t="s">
        <v>14</v>
      </c>
      <c r="E1819">
        <v>2025</v>
      </c>
      <c r="F1819" t="s">
        <v>15</v>
      </c>
      <c r="G1819" t="s">
        <v>24</v>
      </c>
      <c r="H1819" t="s">
        <v>21</v>
      </c>
      <c r="I1819">
        <v>14</v>
      </c>
      <c r="J1819">
        <v>0</v>
      </c>
      <c r="K1819">
        <v>14</v>
      </c>
      <c r="L1819">
        <v>700</v>
      </c>
      <c r="M1819">
        <v>0</v>
      </c>
      <c r="N1819">
        <v>700</v>
      </c>
      <c r="O1819">
        <v>50</v>
      </c>
    </row>
    <row r="1820" spans="1:15" x14ac:dyDescent="0.3">
      <c r="A1820">
        <v>1819</v>
      </c>
      <c r="B1820" s="1">
        <f>DATE(E1820, LOOKUP(D1820, {"ene","feb","mar","abr","may","jun","jul","ago","sep","oct","nov","dic"}, {1,2,3,4,5,6,7,8,9,10,11,12}), C1820)</f>
        <v>45664</v>
      </c>
      <c r="C1820">
        <v>7</v>
      </c>
      <c r="D1820" t="s">
        <v>14</v>
      </c>
      <c r="E1820">
        <v>2025</v>
      </c>
      <c r="F1820" t="s">
        <v>25</v>
      </c>
      <c r="G1820" t="s">
        <v>26</v>
      </c>
      <c r="H1820" t="s">
        <v>18</v>
      </c>
      <c r="I1820">
        <v>0</v>
      </c>
      <c r="J1820">
        <v>11</v>
      </c>
      <c r="K1820">
        <v>-11</v>
      </c>
      <c r="L1820">
        <v>0</v>
      </c>
      <c r="M1820">
        <v>16500</v>
      </c>
      <c r="N1820">
        <v>-16500</v>
      </c>
      <c r="O1820">
        <v>1500</v>
      </c>
    </row>
    <row r="1821" spans="1:15" x14ac:dyDescent="0.3">
      <c r="A1821">
        <v>1820</v>
      </c>
      <c r="B1821" s="1">
        <f>DATE(E1821, LOOKUP(D1821, {"ene","feb","mar","abr","may","jun","jul","ago","sep","oct","nov","dic"}, {1,2,3,4,5,6,7,8,9,10,11,12}), C1821)</f>
        <v>45664</v>
      </c>
      <c r="C1821">
        <v>7</v>
      </c>
      <c r="D1821" t="s">
        <v>14</v>
      </c>
      <c r="E1821">
        <v>2025</v>
      </c>
      <c r="F1821" t="s">
        <v>25</v>
      </c>
      <c r="G1821" t="s">
        <v>26</v>
      </c>
      <c r="H1821" t="s">
        <v>23</v>
      </c>
      <c r="I1821">
        <v>0</v>
      </c>
      <c r="J1821">
        <v>10</v>
      </c>
      <c r="K1821">
        <v>-10</v>
      </c>
      <c r="L1821">
        <v>0</v>
      </c>
      <c r="M1821">
        <v>4000</v>
      </c>
      <c r="N1821">
        <v>-4000</v>
      </c>
      <c r="O1821">
        <v>400</v>
      </c>
    </row>
    <row r="1822" spans="1:15" x14ac:dyDescent="0.3">
      <c r="A1822">
        <v>1821</v>
      </c>
      <c r="B1822" s="1">
        <f>DATE(E1822, LOOKUP(D1822, {"ene","feb","mar","abr","may","jun","jul","ago","sep","oct","nov","dic"}, {1,2,3,4,5,6,7,8,9,10,11,12}), C1822)</f>
        <v>45664</v>
      </c>
      <c r="C1822">
        <v>7</v>
      </c>
      <c r="D1822" t="s">
        <v>14</v>
      </c>
      <c r="E1822">
        <v>2025</v>
      </c>
      <c r="F1822" t="s">
        <v>15</v>
      </c>
      <c r="G1822" t="s">
        <v>24</v>
      </c>
      <c r="H1822" t="s">
        <v>20</v>
      </c>
      <c r="I1822">
        <v>18</v>
      </c>
      <c r="J1822">
        <v>0</v>
      </c>
      <c r="K1822">
        <v>18</v>
      </c>
      <c r="L1822">
        <v>36000</v>
      </c>
      <c r="M1822">
        <v>0</v>
      </c>
      <c r="N1822">
        <v>36000</v>
      </c>
      <c r="O1822">
        <v>2000</v>
      </c>
    </row>
    <row r="1823" spans="1:15" x14ac:dyDescent="0.3">
      <c r="A1823">
        <v>1822</v>
      </c>
      <c r="B1823" s="1">
        <f>DATE(E1823, LOOKUP(D1823, {"ene","feb","mar","abr","may","jun","jul","ago","sep","oct","nov","dic"}, {1,2,3,4,5,6,7,8,9,10,11,12}), C1823)</f>
        <v>45664</v>
      </c>
      <c r="C1823">
        <v>7</v>
      </c>
      <c r="D1823" t="s">
        <v>14</v>
      </c>
      <c r="E1823">
        <v>2025</v>
      </c>
      <c r="F1823" t="s">
        <v>25</v>
      </c>
      <c r="G1823" t="s">
        <v>26</v>
      </c>
      <c r="H1823" t="s">
        <v>22</v>
      </c>
      <c r="I1823">
        <v>0</v>
      </c>
      <c r="J1823">
        <v>18</v>
      </c>
      <c r="K1823">
        <v>-18</v>
      </c>
      <c r="L1823">
        <v>0</v>
      </c>
      <c r="M1823">
        <v>8100</v>
      </c>
      <c r="N1823">
        <v>-8100</v>
      </c>
      <c r="O1823">
        <v>450</v>
      </c>
    </row>
    <row r="1824" spans="1:15" x14ac:dyDescent="0.3">
      <c r="A1824">
        <v>1823</v>
      </c>
      <c r="B1824" s="1">
        <f>DATE(E1824, LOOKUP(D1824, {"ene","feb","mar","abr","may","jun","jul","ago","sep","oct","nov","dic"}, {1,2,3,4,5,6,7,8,9,10,11,12}), C1824)</f>
        <v>45664</v>
      </c>
      <c r="C1824">
        <v>7</v>
      </c>
      <c r="D1824" t="s">
        <v>14</v>
      </c>
      <c r="E1824">
        <v>2025</v>
      </c>
      <c r="F1824" t="s">
        <v>25</v>
      </c>
      <c r="G1824" t="s">
        <v>26</v>
      </c>
      <c r="H1824" t="s">
        <v>17</v>
      </c>
      <c r="I1824">
        <v>0</v>
      </c>
      <c r="J1824">
        <v>18</v>
      </c>
      <c r="K1824">
        <v>-18</v>
      </c>
      <c r="L1824">
        <v>0</v>
      </c>
      <c r="M1824">
        <v>13500</v>
      </c>
      <c r="N1824">
        <v>-13500</v>
      </c>
      <c r="O1824">
        <v>750</v>
      </c>
    </row>
    <row r="1825" spans="1:15" x14ac:dyDescent="0.3">
      <c r="A1825">
        <v>1824</v>
      </c>
      <c r="B1825" s="1">
        <f>DATE(E1825, LOOKUP(D1825, {"ene","feb","mar","abr","may","jun","jul","ago","sep","oct","nov","dic"}, {1,2,3,4,5,6,7,8,9,10,11,12}), C1825)</f>
        <v>45664</v>
      </c>
      <c r="C1825">
        <v>7</v>
      </c>
      <c r="D1825" t="s">
        <v>14</v>
      </c>
      <c r="E1825">
        <v>2025</v>
      </c>
      <c r="F1825" t="s">
        <v>15</v>
      </c>
      <c r="G1825" t="s">
        <v>24</v>
      </c>
      <c r="H1825" t="s">
        <v>19</v>
      </c>
      <c r="I1825">
        <v>7</v>
      </c>
      <c r="J1825">
        <v>0</v>
      </c>
      <c r="K1825">
        <v>7</v>
      </c>
      <c r="L1825">
        <v>8400</v>
      </c>
      <c r="M1825">
        <v>0</v>
      </c>
      <c r="N1825">
        <v>8400</v>
      </c>
      <c r="O1825">
        <v>1200</v>
      </c>
    </row>
    <row r="1826" spans="1:15" x14ac:dyDescent="0.3">
      <c r="A1826">
        <v>1825</v>
      </c>
      <c r="B1826" s="1">
        <f>DATE(E1826, LOOKUP(D1826, {"ene","feb","mar","abr","may","jun","jul","ago","sep","oct","nov","dic"}, {1,2,3,4,5,6,7,8,9,10,11,12}), C1826)</f>
        <v>45664</v>
      </c>
      <c r="C1826">
        <v>7</v>
      </c>
      <c r="D1826" t="s">
        <v>14</v>
      </c>
      <c r="E1826">
        <v>2025</v>
      </c>
      <c r="F1826" t="s">
        <v>15</v>
      </c>
      <c r="G1826" t="s">
        <v>24</v>
      </c>
      <c r="H1826" t="s">
        <v>21</v>
      </c>
      <c r="I1826">
        <v>18</v>
      </c>
      <c r="J1826">
        <v>0</v>
      </c>
      <c r="K1826">
        <v>18</v>
      </c>
      <c r="L1826">
        <v>900</v>
      </c>
      <c r="M1826">
        <v>0</v>
      </c>
      <c r="N1826">
        <v>900</v>
      </c>
      <c r="O1826">
        <v>50</v>
      </c>
    </row>
    <row r="1827" spans="1:15" x14ac:dyDescent="0.3">
      <c r="A1827">
        <v>1826</v>
      </c>
      <c r="B1827" s="1">
        <f>DATE(E1827, LOOKUP(D1827, {"ene","feb","mar","abr","may","jun","jul","ago","sep","oct","nov","dic"}, {1,2,3,4,5,6,7,8,9,10,11,12}), C1827)</f>
        <v>45664</v>
      </c>
      <c r="C1827">
        <v>7</v>
      </c>
      <c r="D1827" t="s">
        <v>14</v>
      </c>
      <c r="E1827">
        <v>2025</v>
      </c>
      <c r="F1827" t="s">
        <v>25</v>
      </c>
      <c r="G1827" t="s">
        <v>26</v>
      </c>
      <c r="H1827" t="s">
        <v>18</v>
      </c>
      <c r="I1827">
        <v>0</v>
      </c>
      <c r="J1827">
        <v>11</v>
      </c>
      <c r="K1827">
        <v>-11</v>
      </c>
      <c r="L1827">
        <v>0</v>
      </c>
      <c r="M1827">
        <v>16500</v>
      </c>
      <c r="N1827">
        <v>-16500</v>
      </c>
      <c r="O1827">
        <v>1500</v>
      </c>
    </row>
    <row r="1828" spans="1:15" x14ac:dyDescent="0.3">
      <c r="A1828">
        <v>1827</v>
      </c>
      <c r="B1828" s="1">
        <f>DATE(E1828, LOOKUP(D1828, {"ene","feb","mar","abr","may","jun","jul","ago","sep","oct","nov","dic"}, {1,2,3,4,5,6,7,8,9,10,11,12}), C1828)</f>
        <v>45664</v>
      </c>
      <c r="C1828">
        <v>7</v>
      </c>
      <c r="D1828" t="s">
        <v>14</v>
      </c>
      <c r="E1828">
        <v>2025</v>
      </c>
      <c r="F1828" t="s">
        <v>15</v>
      </c>
      <c r="G1828" t="s">
        <v>24</v>
      </c>
      <c r="H1828" t="s">
        <v>23</v>
      </c>
      <c r="I1828">
        <v>11</v>
      </c>
      <c r="J1828">
        <v>0</v>
      </c>
      <c r="K1828">
        <v>11</v>
      </c>
      <c r="L1828">
        <v>3300</v>
      </c>
      <c r="M1828">
        <v>0</v>
      </c>
      <c r="N1828">
        <v>3300</v>
      </c>
      <c r="O1828">
        <v>300</v>
      </c>
    </row>
    <row r="1829" spans="1:15" x14ac:dyDescent="0.3">
      <c r="A1829">
        <v>1828</v>
      </c>
      <c r="B1829" s="1">
        <f>DATE(E1829, LOOKUP(D1829, {"ene","feb","mar","abr","may","jun","jul","ago","sep","oct","nov","dic"}, {1,2,3,4,5,6,7,8,9,10,11,12}), C1829)</f>
        <v>45664</v>
      </c>
      <c r="C1829">
        <v>7</v>
      </c>
      <c r="D1829" t="s">
        <v>14</v>
      </c>
      <c r="E1829">
        <v>2025</v>
      </c>
      <c r="F1829" t="s">
        <v>15</v>
      </c>
      <c r="G1829" t="s">
        <v>24</v>
      </c>
      <c r="H1829" t="s">
        <v>20</v>
      </c>
      <c r="I1829">
        <v>3</v>
      </c>
      <c r="J1829">
        <v>0</v>
      </c>
      <c r="K1829">
        <v>3</v>
      </c>
      <c r="L1829">
        <v>6000</v>
      </c>
      <c r="M1829">
        <v>0</v>
      </c>
      <c r="N1829">
        <v>6000</v>
      </c>
      <c r="O1829">
        <v>2000</v>
      </c>
    </row>
    <row r="1830" spans="1:15" x14ac:dyDescent="0.3">
      <c r="A1830">
        <v>1829</v>
      </c>
      <c r="B1830" s="1">
        <f>DATE(E1830, LOOKUP(D1830, {"ene","feb","mar","abr","may","jun","jul","ago","sep","oct","nov","dic"}, {1,2,3,4,5,6,7,8,9,10,11,12}), C1830)</f>
        <v>45664</v>
      </c>
      <c r="C1830">
        <v>7</v>
      </c>
      <c r="D1830" t="s">
        <v>14</v>
      </c>
      <c r="E1830">
        <v>2025</v>
      </c>
      <c r="F1830" t="s">
        <v>25</v>
      </c>
      <c r="G1830" t="s">
        <v>26</v>
      </c>
      <c r="H1830" t="s">
        <v>22</v>
      </c>
      <c r="I1830">
        <v>0</v>
      </c>
      <c r="J1830">
        <v>3</v>
      </c>
      <c r="K1830">
        <v>-3</v>
      </c>
      <c r="L1830">
        <v>0</v>
      </c>
      <c r="M1830">
        <v>1350</v>
      </c>
      <c r="N1830">
        <v>-1350</v>
      </c>
      <c r="O1830">
        <v>450</v>
      </c>
    </row>
    <row r="1831" spans="1:15" x14ac:dyDescent="0.3">
      <c r="A1831">
        <v>1830</v>
      </c>
      <c r="B1831" s="1">
        <f>DATE(E1831, LOOKUP(D1831, {"ene","feb","mar","abr","may","jun","jul","ago","sep","oct","nov","dic"}, {1,2,3,4,5,6,7,8,9,10,11,12}), C1831)</f>
        <v>45664</v>
      </c>
      <c r="C1831">
        <v>7</v>
      </c>
      <c r="D1831" t="s">
        <v>14</v>
      </c>
      <c r="E1831">
        <v>2025</v>
      </c>
      <c r="F1831" t="s">
        <v>25</v>
      </c>
      <c r="G1831" t="s">
        <v>26</v>
      </c>
      <c r="H1831" t="s">
        <v>17</v>
      </c>
      <c r="I1831">
        <v>0</v>
      </c>
      <c r="J1831">
        <v>11</v>
      </c>
      <c r="K1831">
        <v>-11</v>
      </c>
      <c r="L1831">
        <v>0</v>
      </c>
      <c r="M1831">
        <v>8250</v>
      </c>
      <c r="N1831">
        <v>-8250</v>
      </c>
      <c r="O1831">
        <v>750</v>
      </c>
    </row>
    <row r="1832" spans="1:15" x14ac:dyDescent="0.3">
      <c r="A1832">
        <v>1831</v>
      </c>
      <c r="B1832" s="1">
        <f>DATE(E1832, LOOKUP(D1832, {"ene","feb","mar","abr","may","jun","jul","ago","sep","oct","nov","dic"}, {1,2,3,4,5,6,7,8,9,10,11,12}), C1832)</f>
        <v>45664</v>
      </c>
      <c r="C1832">
        <v>7</v>
      </c>
      <c r="D1832" t="s">
        <v>14</v>
      </c>
      <c r="E1832">
        <v>2025</v>
      </c>
      <c r="F1832" t="s">
        <v>15</v>
      </c>
      <c r="G1832" t="s">
        <v>24</v>
      </c>
      <c r="H1832" t="s">
        <v>19</v>
      </c>
      <c r="I1832">
        <v>17</v>
      </c>
      <c r="J1832">
        <v>0</v>
      </c>
      <c r="K1832">
        <v>17</v>
      </c>
      <c r="L1832">
        <v>20400</v>
      </c>
      <c r="M1832">
        <v>0</v>
      </c>
      <c r="N1832">
        <v>20400</v>
      </c>
      <c r="O1832">
        <v>1200</v>
      </c>
    </row>
    <row r="1833" spans="1:15" x14ac:dyDescent="0.3">
      <c r="A1833">
        <v>1832</v>
      </c>
      <c r="B1833" s="1">
        <f>DATE(E1833, LOOKUP(D1833, {"ene","feb","mar","abr","may","jun","jul","ago","sep","oct","nov","dic"}, {1,2,3,4,5,6,7,8,9,10,11,12}), C1833)</f>
        <v>45664</v>
      </c>
      <c r="C1833">
        <v>7</v>
      </c>
      <c r="D1833" t="s">
        <v>14</v>
      </c>
      <c r="E1833">
        <v>2025</v>
      </c>
      <c r="F1833" t="s">
        <v>25</v>
      </c>
      <c r="G1833" t="s">
        <v>26</v>
      </c>
      <c r="H1833" t="s">
        <v>21</v>
      </c>
      <c r="I1833">
        <v>0</v>
      </c>
      <c r="J1833">
        <v>3</v>
      </c>
      <c r="K1833">
        <v>-3</v>
      </c>
      <c r="L1833">
        <v>0</v>
      </c>
      <c r="M1833">
        <v>210</v>
      </c>
      <c r="N1833">
        <v>-210</v>
      </c>
      <c r="O1833">
        <v>70</v>
      </c>
    </row>
    <row r="1834" spans="1:15" x14ac:dyDescent="0.3">
      <c r="A1834">
        <v>1833</v>
      </c>
      <c r="B1834" s="1">
        <f>DATE(E1834, LOOKUP(D1834, {"ene","feb","mar","abr","may","jun","jul","ago","sep","oct","nov","dic"}, {1,2,3,4,5,6,7,8,9,10,11,12}), C1834)</f>
        <v>45664</v>
      </c>
      <c r="C1834">
        <v>7</v>
      </c>
      <c r="D1834" t="s">
        <v>14</v>
      </c>
      <c r="E1834">
        <v>2025</v>
      </c>
      <c r="F1834" t="s">
        <v>25</v>
      </c>
      <c r="G1834" t="s">
        <v>26</v>
      </c>
      <c r="H1834" t="s">
        <v>18</v>
      </c>
      <c r="I1834">
        <v>0</v>
      </c>
      <c r="J1834">
        <v>1</v>
      </c>
      <c r="K1834">
        <v>-1</v>
      </c>
      <c r="L1834">
        <v>0</v>
      </c>
      <c r="M1834">
        <v>1500</v>
      </c>
      <c r="N1834">
        <v>-1500</v>
      </c>
      <c r="O1834">
        <v>1500</v>
      </c>
    </row>
    <row r="1835" spans="1:15" x14ac:dyDescent="0.3">
      <c r="A1835">
        <v>1834</v>
      </c>
      <c r="B1835" s="1">
        <f>DATE(E1835, LOOKUP(D1835, {"ene","feb","mar","abr","may","jun","jul","ago","sep","oct","nov","dic"}, {1,2,3,4,5,6,7,8,9,10,11,12}), C1835)</f>
        <v>45664</v>
      </c>
      <c r="C1835">
        <v>7</v>
      </c>
      <c r="D1835" t="s">
        <v>14</v>
      </c>
      <c r="E1835">
        <v>2025</v>
      </c>
      <c r="F1835" t="s">
        <v>15</v>
      </c>
      <c r="G1835" t="s">
        <v>24</v>
      </c>
      <c r="H1835" t="s">
        <v>23</v>
      </c>
      <c r="I1835">
        <v>13</v>
      </c>
      <c r="J1835">
        <v>0</v>
      </c>
      <c r="K1835">
        <v>13</v>
      </c>
      <c r="L1835">
        <v>3900</v>
      </c>
      <c r="M1835">
        <v>0</v>
      </c>
      <c r="N1835">
        <v>3900</v>
      </c>
      <c r="O1835">
        <v>300</v>
      </c>
    </row>
    <row r="1836" spans="1:15" x14ac:dyDescent="0.3">
      <c r="A1836">
        <v>1835</v>
      </c>
      <c r="B1836" s="1">
        <f>DATE(E1836, LOOKUP(D1836, {"ene","feb","mar","abr","may","jun","jul","ago","sep","oct","nov","dic"}, {1,2,3,4,5,6,7,8,9,10,11,12}), C1836)</f>
        <v>45664</v>
      </c>
      <c r="C1836">
        <v>7</v>
      </c>
      <c r="D1836" t="s">
        <v>14</v>
      </c>
      <c r="E1836">
        <v>2025</v>
      </c>
      <c r="F1836" t="s">
        <v>15</v>
      </c>
      <c r="G1836" t="s">
        <v>24</v>
      </c>
      <c r="H1836" t="s">
        <v>20</v>
      </c>
      <c r="I1836">
        <v>22</v>
      </c>
      <c r="J1836">
        <v>0</v>
      </c>
      <c r="K1836">
        <v>22</v>
      </c>
      <c r="L1836">
        <v>44000</v>
      </c>
      <c r="M1836">
        <v>0</v>
      </c>
      <c r="N1836">
        <v>44000</v>
      </c>
      <c r="O1836">
        <v>2000</v>
      </c>
    </row>
    <row r="1837" spans="1:15" x14ac:dyDescent="0.3">
      <c r="A1837">
        <v>1836</v>
      </c>
      <c r="B1837" s="1">
        <f>DATE(E1837, LOOKUP(D1837, {"ene","feb","mar","abr","may","jun","jul","ago","sep","oct","nov","dic"}, {1,2,3,4,5,6,7,8,9,10,11,12}), C1837)</f>
        <v>45664</v>
      </c>
      <c r="C1837">
        <v>7</v>
      </c>
      <c r="D1837" t="s">
        <v>14</v>
      </c>
      <c r="E1837">
        <v>2025</v>
      </c>
      <c r="F1837" t="s">
        <v>15</v>
      </c>
      <c r="G1837" t="s">
        <v>24</v>
      </c>
      <c r="H1837" t="s">
        <v>22</v>
      </c>
      <c r="I1837">
        <v>18</v>
      </c>
      <c r="J1837">
        <v>0</v>
      </c>
      <c r="K1837">
        <v>18</v>
      </c>
      <c r="L1837">
        <v>8640</v>
      </c>
      <c r="M1837">
        <v>0</v>
      </c>
      <c r="N1837">
        <v>8640</v>
      </c>
      <c r="O1837">
        <v>480</v>
      </c>
    </row>
    <row r="1838" spans="1:15" x14ac:dyDescent="0.3">
      <c r="A1838">
        <v>1837</v>
      </c>
      <c r="B1838" s="1">
        <f>DATE(E1838, LOOKUP(D1838, {"ene","feb","mar","abr","may","jun","jul","ago","sep","oct","nov","dic"}, {1,2,3,4,5,6,7,8,9,10,11,12}), C1838)</f>
        <v>45664</v>
      </c>
      <c r="C1838">
        <v>7</v>
      </c>
      <c r="D1838" t="s">
        <v>14</v>
      </c>
      <c r="E1838">
        <v>2025</v>
      </c>
      <c r="F1838" t="s">
        <v>25</v>
      </c>
      <c r="G1838" t="s">
        <v>26</v>
      </c>
      <c r="H1838" t="s">
        <v>17</v>
      </c>
      <c r="I1838">
        <v>0</v>
      </c>
      <c r="J1838">
        <v>13</v>
      </c>
      <c r="K1838">
        <v>-13</v>
      </c>
      <c r="L1838">
        <v>0</v>
      </c>
      <c r="M1838">
        <v>9750</v>
      </c>
      <c r="N1838">
        <v>-9750</v>
      </c>
      <c r="O1838">
        <v>750</v>
      </c>
    </row>
    <row r="1839" spans="1:15" x14ac:dyDescent="0.3">
      <c r="A1839">
        <v>1838</v>
      </c>
      <c r="B1839" s="1">
        <f>DATE(E1839, LOOKUP(D1839, {"ene","feb","mar","abr","may","jun","jul","ago","sep","oct","nov","dic"}, {1,2,3,4,5,6,7,8,9,10,11,12}), C1839)</f>
        <v>45664</v>
      </c>
      <c r="C1839">
        <v>7</v>
      </c>
      <c r="D1839" t="s">
        <v>14</v>
      </c>
      <c r="E1839">
        <v>2025</v>
      </c>
      <c r="F1839" t="s">
        <v>25</v>
      </c>
      <c r="G1839" t="s">
        <v>26</v>
      </c>
      <c r="H1839" t="s">
        <v>19</v>
      </c>
      <c r="I1839">
        <v>0</v>
      </c>
      <c r="J1839">
        <v>18</v>
      </c>
      <c r="K1839">
        <v>-18</v>
      </c>
      <c r="L1839">
        <v>0</v>
      </c>
      <c r="M1839">
        <v>27000</v>
      </c>
      <c r="N1839">
        <v>-27000</v>
      </c>
      <c r="O1839">
        <v>1500</v>
      </c>
    </row>
    <row r="1840" spans="1:15" x14ac:dyDescent="0.3">
      <c r="A1840">
        <v>1839</v>
      </c>
      <c r="B1840" s="1">
        <f>DATE(E1840, LOOKUP(D1840, {"ene","feb","mar","abr","may","jun","jul","ago","sep","oct","nov","dic"}, {1,2,3,4,5,6,7,8,9,10,11,12}), C1840)</f>
        <v>45664</v>
      </c>
      <c r="C1840">
        <v>7</v>
      </c>
      <c r="D1840" t="s">
        <v>14</v>
      </c>
      <c r="E1840">
        <v>2025</v>
      </c>
      <c r="F1840" t="s">
        <v>15</v>
      </c>
      <c r="G1840" t="s">
        <v>24</v>
      </c>
      <c r="H1840" t="s">
        <v>21</v>
      </c>
      <c r="I1840">
        <v>15</v>
      </c>
      <c r="J1840">
        <v>0</v>
      </c>
      <c r="K1840">
        <v>15</v>
      </c>
      <c r="L1840">
        <v>750</v>
      </c>
      <c r="M1840">
        <v>0</v>
      </c>
      <c r="N1840">
        <v>750</v>
      </c>
      <c r="O1840">
        <v>50</v>
      </c>
    </row>
    <row r="1841" spans="1:15" x14ac:dyDescent="0.3">
      <c r="A1841">
        <v>1840</v>
      </c>
      <c r="B1841" s="1">
        <f>DATE(E1841, LOOKUP(D1841, {"ene","feb","mar","abr","may","jun","jul","ago","sep","oct","nov","dic"}, {1,2,3,4,5,6,7,8,9,10,11,12}), C1841)</f>
        <v>45664</v>
      </c>
      <c r="C1841">
        <v>7</v>
      </c>
      <c r="D1841" t="s">
        <v>14</v>
      </c>
      <c r="E1841">
        <v>2025</v>
      </c>
      <c r="F1841" t="s">
        <v>25</v>
      </c>
      <c r="G1841" t="s">
        <v>26</v>
      </c>
      <c r="H1841" t="s">
        <v>18</v>
      </c>
      <c r="I1841">
        <v>0</v>
      </c>
      <c r="J1841">
        <v>17</v>
      </c>
      <c r="K1841">
        <v>-17</v>
      </c>
      <c r="L1841">
        <v>0</v>
      </c>
      <c r="M1841">
        <v>25500</v>
      </c>
      <c r="N1841">
        <v>-25500</v>
      </c>
      <c r="O1841">
        <v>1500</v>
      </c>
    </row>
    <row r="1842" spans="1:15" x14ac:dyDescent="0.3">
      <c r="A1842">
        <v>1841</v>
      </c>
      <c r="B1842" s="1">
        <f>DATE(E1842, LOOKUP(D1842, {"ene","feb","mar","abr","may","jun","jul","ago","sep","oct","nov","dic"}, {1,2,3,4,5,6,7,8,9,10,11,12}), C1842)</f>
        <v>45664</v>
      </c>
      <c r="C1842">
        <v>7</v>
      </c>
      <c r="D1842" t="s">
        <v>14</v>
      </c>
      <c r="E1842">
        <v>2025</v>
      </c>
      <c r="F1842" t="s">
        <v>25</v>
      </c>
      <c r="G1842" t="s">
        <v>26</v>
      </c>
      <c r="H1842" t="s">
        <v>23</v>
      </c>
      <c r="I1842">
        <v>0</v>
      </c>
      <c r="J1842">
        <v>4</v>
      </c>
      <c r="K1842">
        <v>-4</v>
      </c>
      <c r="L1842">
        <v>0</v>
      </c>
      <c r="M1842">
        <v>1600</v>
      </c>
      <c r="N1842">
        <v>-1600</v>
      </c>
      <c r="O1842">
        <v>400</v>
      </c>
    </row>
    <row r="1843" spans="1:15" x14ac:dyDescent="0.3">
      <c r="A1843">
        <v>1842</v>
      </c>
      <c r="B1843" s="1">
        <f>DATE(E1843, LOOKUP(D1843, {"ene","feb","mar","abr","may","jun","jul","ago","sep","oct","nov","dic"}, {1,2,3,4,5,6,7,8,9,10,11,12}), C1843)</f>
        <v>45664</v>
      </c>
      <c r="C1843">
        <v>7</v>
      </c>
      <c r="D1843" t="s">
        <v>14</v>
      </c>
      <c r="E1843">
        <v>2025</v>
      </c>
      <c r="F1843" t="s">
        <v>25</v>
      </c>
      <c r="G1843" t="s">
        <v>26</v>
      </c>
      <c r="H1843" t="s">
        <v>20</v>
      </c>
      <c r="I1843">
        <v>0</v>
      </c>
      <c r="J1843">
        <v>20</v>
      </c>
      <c r="K1843">
        <v>-20</v>
      </c>
      <c r="L1843">
        <v>0</v>
      </c>
      <c r="M1843">
        <v>46000</v>
      </c>
      <c r="N1843">
        <v>-46000</v>
      </c>
      <c r="O1843">
        <v>2300</v>
      </c>
    </row>
    <row r="1844" spans="1:15" x14ac:dyDescent="0.3">
      <c r="A1844">
        <v>1843</v>
      </c>
      <c r="B1844" s="1">
        <f>DATE(E1844, LOOKUP(D1844, {"ene","feb","mar","abr","may","jun","jul","ago","sep","oct","nov","dic"}, {1,2,3,4,5,6,7,8,9,10,11,12}), C1844)</f>
        <v>45664</v>
      </c>
      <c r="C1844">
        <v>7</v>
      </c>
      <c r="D1844" t="s">
        <v>14</v>
      </c>
      <c r="E1844">
        <v>2025</v>
      </c>
      <c r="F1844" t="s">
        <v>25</v>
      </c>
      <c r="G1844" t="s">
        <v>26</v>
      </c>
      <c r="H1844" t="s">
        <v>22</v>
      </c>
      <c r="I1844">
        <v>0</v>
      </c>
      <c r="J1844">
        <v>12</v>
      </c>
      <c r="K1844">
        <v>-12</v>
      </c>
      <c r="L1844">
        <v>0</v>
      </c>
      <c r="M1844">
        <v>5400</v>
      </c>
      <c r="N1844">
        <v>-5400</v>
      </c>
      <c r="O1844">
        <v>450</v>
      </c>
    </row>
    <row r="1845" spans="1:15" x14ac:dyDescent="0.3">
      <c r="A1845">
        <v>1844</v>
      </c>
      <c r="B1845" s="1">
        <f>DATE(E1845, LOOKUP(D1845, {"ene","feb","mar","abr","may","jun","jul","ago","sep","oct","nov","dic"}, {1,2,3,4,5,6,7,8,9,10,11,12}), C1845)</f>
        <v>45664</v>
      </c>
      <c r="C1845">
        <v>7</v>
      </c>
      <c r="D1845" t="s">
        <v>14</v>
      </c>
      <c r="E1845">
        <v>2025</v>
      </c>
      <c r="F1845" t="s">
        <v>25</v>
      </c>
      <c r="G1845" t="s">
        <v>26</v>
      </c>
      <c r="H1845" t="s">
        <v>17</v>
      </c>
      <c r="I1845">
        <v>0</v>
      </c>
      <c r="J1845">
        <v>16</v>
      </c>
      <c r="K1845">
        <v>-16</v>
      </c>
      <c r="L1845">
        <v>0</v>
      </c>
      <c r="M1845">
        <v>12000</v>
      </c>
      <c r="N1845">
        <v>-12000</v>
      </c>
      <c r="O1845">
        <v>750</v>
      </c>
    </row>
    <row r="1846" spans="1:15" x14ac:dyDescent="0.3">
      <c r="A1846">
        <v>1845</v>
      </c>
      <c r="B1846" s="1">
        <f>DATE(E1846, LOOKUP(D1846, {"ene","feb","mar","abr","may","jun","jul","ago","sep","oct","nov","dic"}, {1,2,3,4,5,6,7,8,9,10,11,12}), C1846)</f>
        <v>45664</v>
      </c>
      <c r="C1846">
        <v>7</v>
      </c>
      <c r="D1846" t="s">
        <v>14</v>
      </c>
      <c r="E1846">
        <v>2025</v>
      </c>
      <c r="F1846" t="s">
        <v>15</v>
      </c>
      <c r="G1846" t="s">
        <v>24</v>
      </c>
      <c r="H1846" t="s">
        <v>19</v>
      </c>
      <c r="I1846">
        <v>3</v>
      </c>
      <c r="J1846">
        <v>0</v>
      </c>
      <c r="K1846">
        <v>3</v>
      </c>
      <c r="L1846">
        <v>3600</v>
      </c>
      <c r="M1846">
        <v>0</v>
      </c>
      <c r="N1846">
        <v>3600</v>
      </c>
      <c r="O1846">
        <v>1200</v>
      </c>
    </row>
    <row r="1847" spans="1:15" x14ac:dyDescent="0.3">
      <c r="A1847">
        <v>1846</v>
      </c>
      <c r="B1847" s="1">
        <f>DATE(E1847, LOOKUP(D1847, {"ene","feb","mar","abr","may","jun","jul","ago","sep","oct","nov","dic"}, {1,2,3,4,5,6,7,8,9,10,11,12}), C1847)</f>
        <v>45664</v>
      </c>
      <c r="C1847">
        <v>7</v>
      </c>
      <c r="D1847" t="s">
        <v>14</v>
      </c>
      <c r="E1847">
        <v>2025</v>
      </c>
      <c r="F1847" t="s">
        <v>25</v>
      </c>
      <c r="G1847" t="s">
        <v>26</v>
      </c>
      <c r="H1847" t="s">
        <v>21</v>
      </c>
      <c r="I1847">
        <v>0</v>
      </c>
      <c r="J1847">
        <v>15</v>
      </c>
      <c r="K1847">
        <v>-15</v>
      </c>
      <c r="L1847">
        <v>0</v>
      </c>
      <c r="M1847">
        <v>1050</v>
      </c>
      <c r="N1847">
        <v>-1050</v>
      </c>
      <c r="O1847">
        <v>70</v>
      </c>
    </row>
    <row r="1848" spans="1:15" x14ac:dyDescent="0.3">
      <c r="A1848">
        <v>1847</v>
      </c>
      <c r="B1848" s="1">
        <f>DATE(E1848, LOOKUP(D1848, {"ene","feb","mar","abr","may","jun","jul","ago","sep","oct","nov","dic"}, {1,2,3,4,5,6,7,8,9,10,11,12}), C1848)</f>
        <v>45664</v>
      </c>
      <c r="C1848">
        <v>7</v>
      </c>
      <c r="D1848" t="s">
        <v>14</v>
      </c>
      <c r="E1848">
        <v>2025</v>
      </c>
      <c r="F1848" t="s">
        <v>15</v>
      </c>
      <c r="G1848" t="s">
        <v>24</v>
      </c>
      <c r="H1848" t="s">
        <v>18</v>
      </c>
      <c r="I1848">
        <v>3</v>
      </c>
      <c r="J1848">
        <v>0</v>
      </c>
      <c r="K1848">
        <v>3</v>
      </c>
      <c r="L1848">
        <v>3600</v>
      </c>
      <c r="M1848">
        <v>0</v>
      </c>
      <c r="N1848">
        <v>3600</v>
      </c>
      <c r="O1848">
        <v>1200</v>
      </c>
    </row>
    <row r="1849" spans="1:15" x14ac:dyDescent="0.3">
      <c r="A1849">
        <v>1848</v>
      </c>
      <c r="B1849" s="1">
        <f>DATE(E1849, LOOKUP(D1849, {"ene","feb","mar","abr","may","jun","jul","ago","sep","oct","nov","dic"}, {1,2,3,4,5,6,7,8,9,10,11,12}), C1849)</f>
        <v>45664</v>
      </c>
      <c r="C1849">
        <v>7</v>
      </c>
      <c r="D1849" t="s">
        <v>14</v>
      </c>
      <c r="E1849">
        <v>2025</v>
      </c>
      <c r="F1849" t="s">
        <v>15</v>
      </c>
      <c r="G1849" t="s">
        <v>24</v>
      </c>
      <c r="H1849" t="s">
        <v>23</v>
      </c>
      <c r="I1849">
        <v>18</v>
      </c>
      <c r="J1849">
        <v>0</v>
      </c>
      <c r="K1849">
        <v>18</v>
      </c>
      <c r="L1849">
        <v>5400</v>
      </c>
      <c r="M1849">
        <v>0</v>
      </c>
      <c r="N1849">
        <v>5400</v>
      </c>
      <c r="O1849">
        <v>300</v>
      </c>
    </row>
    <row r="1850" spans="1:15" x14ac:dyDescent="0.3">
      <c r="A1850">
        <v>1849</v>
      </c>
      <c r="B1850" s="1">
        <f>DATE(E1850, LOOKUP(D1850, {"ene","feb","mar","abr","may","jun","jul","ago","sep","oct","nov","dic"}, {1,2,3,4,5,6,7,8,9,10,11,12}), C1850)</f>
        <v>45664</v>
      </c>
      <c r="C1850">
        <v>7</v>
      </c>
      <c r="D1850" t="s">
        <v>14</v>
      </c>
      <c r="E1850">
        <v>2025</v>
      </c>
      <c r="F1850" t="s">
        <v>15</v>
      </c>
      <c r="G1850" t="s">
        <v>24</v>
      </c>
      <c r="H1850" t="s">
        <v>20</v>
      </c>
      <c r="I1850">
        <v>18</v>
      </c>
      <c r="J1850">
        <v>0</v>
      </c>
      <c r="K1850">
        <v>18</v>
      </c>
      <c r="L1850">
        <v>36000</v>
      </c>
      <c r="M1850">
        <v>0</v>
      </c>
      <c r="N1850">
        <v>36000</v>
      </c>
      <c r="O1850">
        <v>2000</v>
      </c>
    </row>
    <row r="1851" spans="1:15" x14ac:dyDescent="0.3">
      <c r="A1851">
        <v>1850</v>
      </c>
      <c r="B1851" s="1">
        <f>DATE(E1851, LOOKUP(D1851, {"ene","feb","mar","abr","may","jun","jul","ago","sep","oct","nov","dic"}, {1,2,3,4,5,6,7,8,9,10,11,12}), C1851)</f>
        <v>45664</v>
      </c>
      <c r="C1851">
        <v>7</v>
      </c>
      <c r="D1851" t="s">
        <v>14</v>
      </c>
      <c r="E1851">
        <v>2025</v>
      </c>
      <c r="F1851" t="s">
        <v>15</v>
      </c>
      <c r="G1851" t="s">
        <v>24</v>
      </c>
      <c r="H1851" t="s">
        <v>22</v>
      </c>
      <c r="I1851">
        <v>18</v>
      </c>
      <c r="J1851">
        <v>0</v>
      </c>
      <c r="K1851">
        <v>18</v>
      </c>
      <c r="L1851">
        <v>8640</v>
      </c>
      <c r="M1851">
        <v>0</v>
      </c>
      <c r="N1851">
        <v>8640</v>
      </c>
      <c r="O1851">
        <v>480</v>
      </c>
    </row>
    <row r="1852" spans="1:15" x14ac:dyDescent="0.3">
      <c r="A1852">
        <v>1851</v>
      </c>
      <c r="B1852" s="1">
        <f>DATE(E1852, LOOKUP(D1852, {"ene","feb","mar","abr","may","jun","jul","ago","sep","oct","nov","dic"}, {1,2,3,4,5,6,7,8,9,10,11,12}), C1852)</f>
        <v>45664</v>
      </c>
      <c r="C1852">
        <v>7</v>
      </c>
      <c r="D1852" t="s">
        <v>14</v>
      </c>
      <c r="E1852">
        <v>2025</v>
      </c>
      <c r="F1852" t="s">
        <v>15</v>
      </c>
      <c r="G1852" t="s">
        <v>24</v>
      </c>
      <c r="H1852" t="s">
        <v>17</v>
      </c>
      <c r="I1852">
        <v>22</v>
      </c>
      <c r="J1852">
        <v>0</v>
      </c>
      <c r="K1852">
        <v>22</v>
      </c>
      <c r="L1852">
        <v>14300</v>
      </c>
      <c r="M1852">
        <v>0</v>
      </c>
      <c r="N1852">
        <v>14300</v>
      </c>
      <c r="O1852">
        <v>650</v>
      </c>
    </row>
    <row r="1853" spans="1:15" x14ac:dyDescent="0.3">
      <c r="A1853">
        <v>1852</v>
      </c>
      <c r="B1853" s="1">
        <f>DATE(E1853, LOOKUP(D1853, {"ene","feb","mar","abr","may","jun","jul","ago","sep","oct","nov","dic"}, {1,2,3,4,5,6,7,8,9,10,11,12}), C1853)</f>
        <v>45664</v>
      </c>
      <c r="C1853">
        <v>7</v>
      </c>
      <c r="D1853" t="s">
        <v>14</v>
      </c>
      <c r="E1853">
        <v>2025</v>
      </c>
      <c r="F1853" t="s">
        <v>25</v>
      </c>
      <c r="G1853" t="s">
        <v>26</v>
      </c>
      <c r="H1853" t="s">
        <v>19</v>
      </c>
      <c r="I1853">
        <v>0</v>
      </c>
      <c r="J1853">
        <v>16</v>
      </c>
      <c r="K1853">
        <v>-16</v>
      </c>
      <c r="L1853">
        <v>0</v>
      </c>
      <c r="M1853">
        <v>24000</v>
      </c>
      <c r="N1853">
        <v>-24000</v>
      </c>
      <c r="O1853">
        <v>1500</v>
      </c>
    </row>
    <row r="1854" spans="1:15" x14ac:dyDescent="0.3">
      <c r="A1854">
        <v>1853</v>
      </c>
      <c r="B1854" s="1">
        <f>DATE(E1854, LOOKUP(D1854, {"ene","feb","mar","abr","may","jun","jul","ago","sep","oct","nov","dic"}, {1,2,3,4,5,6,7,8,9,10,11,12}), C1854)</f>
        <v>45664</v>
      </c>
      <c r="C1854">
        <v>7</v>
      </c>
      <c r="D1854" t="s">
        <v>14</v>
      </c>
      <c r="E1854">
        <v>2025</v>
      </c>
      <c r="F1854" t="s">
        <v>25</v>
      </c>
      <c r="G1854" t="s">
        <v>26</v>
      </c>
      <c r="H1854" t="s">
        <v>21</v>
      </c>
      <c r="I1854">
        <v>0</v>
      </c>
      <c r="J1854">
        <v>15</v>
      </c>
      <c r="K1854">
        <v>-15</v>
      </c>
      <c r="L1854">
        <v>0</v>
      </c>
      <c r="M1854">
        <v>1050</v>
      </c>
      <c r="N1854">
        <v>-1050</v>
      </c>
      <c r="O1854">
        <v>70</v>
      </c>
    </row>
    <row r="1855" spans="1:15" x14ac:dyDescent="0.3">
      <c r="A1855">
        <v>1854</v>
      </c>
      <c r="B1855" s="1">
        <f>DATE(E1855, LOOKUP(D1855, {"ene","feb","mar","abr","may","jun","jul","ago","sep","oct","nov","dic"}, {1,2,3,4,5,6,7,8,9,10,11,12}), C1855)</f>
        <v>45664</v>
      </c>
      <c r="C1855">
        <v>7</v>
      </c>
      <c r="D1855" t="s">
        <v>14</v>
      </c>
      <c r="E1855">
        <v>2025</v>
      </c>
      <c r="F1855" t="s">
        <v>15</v>
      </c>
      <c r="G1855" t="s">
        <v>24</v>
      </c>
      <c r="H1855" t="s">
        <v>18</v>
      </c>
      <c r="I1855">
        <v>15</v>
      </c>
      <c r="J1855">
        <v>0</v>
      </c>
      <c r="K1855">
        <v>15</v>
      </c>
      <c r="L1855">
        <v>18000</v>
      </c>
      <c r="M1855">
        <v>0</v>
      </c>
      <c r="N1855">
        <v>18000</v>
      </c>
      <c r="O1855">
        <v>1200</v>
      </c>
    </row>
    <row r="1856" spans="1:15" x14ac:dyDescent="0.3">
      <c r="A1856">
        <v>1855</v>
      </c>
      <c r="B1856" s="1">
        <f>DATE(E1856, LOOKUP(D1856, {"ene","feb","mar","abr","may","jun","jul","ago","sep","oct","nov","dic"}, {1,2,3,4,5,6,7,8,9,10,11,12}), C1856)</f>
        <v>45664</v>
      </c>
      <c r="C1856">
        <v>7</v>
      </c>
      <c r="D1856" t="s">
        <v>14</v>
      </c>
      <c r="E1856">
        <v>2025</v>
      </c>
      <c r="F1856" t="s">
        <v>25</v>
      </c>
      <c r="G1856" t="s">
        <v>26</v>
      </c>
      <c r="H1856" t="s">
        <v>23</v>
      </c>
      <c r="I1856">
        <v>0</v>
      </c>
      <c r="J1856">
        <v>1</v>
      </c>
      <c r="K1856">
        <v>-1</v>
      </c>
      <c r="L1856">
        <v>0</v>
      </c>
      <c r="M1856">
        <v>400</v>
      </c>
      <c r="N1856">
        <v>-400</v>
      </c>
      <c r="O1856">
        <v>400</v>
      </c>
    </row>
    <row r="1857" spans="1:15" x14ac:dyDescent="0.3">
      <c r="A1857">
        <v>1856</v>
      </c>
      <c r="B1857" s="1">
        <f>DATE(E1857, LOOKUP(D1857, {"ene","feb","mar","abr","may","jun","jul","ago","sep","oct","nov","dic"}, {1,2,3,4,5,6,7,8,9,10,11,12}), C1857)</f>
        <v>45664</v>
      </c>
      <c r="C1857">
        <v>7</v>
      </c>
      <c r="D1857" t="s">
        <v>14</v>
      </c>
      <c r="E1857">
        <v>2025</v>
      </c>
      <c r="F1857" t="s">
        <v>25</v>
      </c>
      <c r="G1857" t="s">
        <v>26</v>
      </c>
      <c r="H1857" t="s">
        <v>20</v>
      </c>
      <c r="I1857">
        <v>0</v>
      </c>
      <c r="J1857">
        <v>17</v>
      </c>
      <c r="K1857">
        <v>-17</v>
      </c>
      <c r="L1857">
        <v>0</v>
      </c>
      <c r="M1857">
        <v>39100</v>
      </c>
      <c r="N1857">
        <v>-39100</v>
      </c>
      <c r="O1857">
        <v>2300</v>
      </c>
    </row>
    <row r="1858" spans="1:15" x14ac:dyDescent="0.3">
      <c r="A1858">
        <v>1857</v>
      </c>
      <c r="B1858" s="1">
        <f>DATE(E1858, LOOKUP(D1858, {"ene","feb","mar","abr","may","jun","jul","ago","sep","oct","nov","dic"}, {1,2,3,4,5,6,7,8,9,10,11,12}), C1858)</f>
        <v>45664</v>
      </c>
      <c r="C1858">
        <v>7</v>
      </c>
      <c r="D1858" t="s">
        <v>14</v>
      </c>
      <c r="E1858">
        <v>2025</v>
      </c>
      <c r="F1858" t="s">
        <v>15</v>
      </c>
      <c r="G1858" t="s">
        <v>24</v>
      </c>
      <c r="H1858" t="s">
        <v>22</v>
      </c>
      <c r="I1858">
        <v>2</v>
      </c>
      <c r="J1858">
        <v>0</v>
      </c>
      <c r="K1858">
        <v>2</v>
      </c>
      <c r="L1858">
        <v>960</v>
      </c>
      <c r="M1858">
        <v>0</v>
      </c>
      <c r="N1858">
        <v>960</v>
      </c>
      <c r="O1858">
        <v>480</v>
      </c>
    </row>
    <row r="1859" spans="1:15" x14ac:dyDescent="0.3">
      <c r="A1859">
        <v>1858</v>
      </c>
      <c r="B1859" s="1">
        <f>DATE(E1859, LOOKUP(D1859, {"ene","feb","mar","abr","may","jun","jul","ago","sep","oct","nov","dic"}, {1,2,3,4,5,6,7,8,9,10,11,12}), C1859)</f>
        <v>45664</v>
      </c>
      <c r="C1859">
        <v>7</v>
      </c>
      <c r="D1859" t="s">
        <v>14</v>
      </c>
      <c r="E1859">
        <v>2025</v>
      </c>
      <c r="F1859" t="s">
        <v>25</v>
      </c>
      <c r="G1859" t="s">
        <v>26</v>
      </c>
      <c r="H1859" t="s">
        <v>17</v>
      </c>
      <c r="I1859">
        <v>0</v>
      </c>
      <c r="J1859">
        <v>20</v>
      </c>
      <c r="K1859">
        <v>-20</v>
      </c>
      <c r="L1859">
        <v>0</v>
      </c>
      <c r="M1859">
        <v>15000</v>
      </c>
      <c r="N1859">
        <v>-15000</v>
      </c>
      <c r="O1859">
        <v>750</v>
      </c>
    </row>
    <row r="1860" spans="1:15" x14ac:dyDescent="0.3">
      <c r="A1860">
        <v>1859</v>
      </c>
      <c r="B1860" s="1">
        <f>DATE(E1860, LOOKUP(D1860, {"ene","feb","mar","abr","may","jun","jul","ago","sep","oct","nov","dic"}, {1,2,3,4,5,6,7,8,9,10,11,12}), C1860)</f>
        <v>45664</v>
      </c>
      <c r="C1860">
        <v>7</v>
      </c>
      <c r="D1860" t="s">
        <v>14</v>
      </c>
      <c r="E1860">
        <v>2025</v>
      </c>
      <c r="F1860" t="s">
        <v>25</v>
      </c>
      <c r="G1860" t="s">
        <v>26</v>
      </c>
      <c r="H1860" t="s">
        <v>19</v>
      </c>
      <c r="I1860">
        <v>0</v>
      </c>
      <c r="J1860">
        <v>17</v>
      </c>
      <c r="K1860">
        <v>-17</v>
      </c>
      <c r="L1860">
        <v>0</v>
      </c>
      <c r="M1860">
        <v>25500</v>
      </c>
      <c r="N1860">
        <v>-25500</v>
      </c>
      <c r="O1860">
        <v>1500</v>
      </c>
    </row>
    <row r="1861" spans="1:15" x14ac:dyDescent="0.3">
      <c r="A1861">
        <v>1860</v>
      </c>
      <c r="B1861" s="1">
        <f>DATE(E1861, LOOKUP(D1861, {"ene","feb","mar","abr","may","jun","jul","ago","sep","oct","nov","dic"}, {1,2,3,4,5,6,7,8,9,10,11,12}), C1861)</f>
        <v>45664</v>
      </c>
      <c r="C1861">
        <v>7</v>
      </c>
      <c r="D1861" t="s">
        <v>14</v>
      </c>
      <c r="E1861">
        <v>2025</v>
      </c>
      <c r="F1861" t="s">
        <v>15</v>
      </c>
      <c r="G1861" t="s">
        <v>24</v>
      </c>
      <c r="H1861" t="s">
        <v>21</v>
      </c>
      <c r="I1861">
        <v>3</v>
      </c>
      <c r="J1861">
        <v>0</v>
      </c>
      <c r="K1861">
        <v>3</v>
      </c>
      <c r="L1861">
        <v>150</v>
      </c>
      <c r="M1861">
        <v>0</v>
      </c>
      <c r="N1861">
        <v>150</v>
      </c>
      <c r="O1861">
        <v>50</v>
      </c>
    </row>
    <row r="1862" spans="1:15" x14ac:dyDescent="0.3">
      <c r="A1862">
        <v>1861</v>
      </c>
      <c r="B1862" s="1">
        <f>DATE(E1862, LOOKUP(D1862, {"ene","feb","mar","abr","may","jun","jul","ago","sep","oct","nov","dic"}, {1,2,3,4,5,6,7,8,9,10,11,12}), C1862)</f>
        <v>45664</v>
      </c>
      <c r="C1862">
        <v>7</v>
      </c>
      <c r="D1862" t="s">
        <v>14</v>
      </c>
      <c r="E1862">
        <v>2025</v>
      </c>
      <c r="F1862" t="s">
        <v>25</v>
      </c>
      <c r="G1862" t="s">
        <v>26</v>
      </c>
      <c r="H1862" t="s">
        <v>18</v>
      </c>
      <c r="I1862">
        <v>0</v>
      </c>
      <c r="J1862">
        <v>12</v>
      </c>
      <c r="K1862">
        <v>-12</v>
      </c>
      <c r="L1862">
        <v>0</v>
      </c>
      <c r="M1862">
        <v>18000</v>
      </c>
      <c r="N1862">
        <v>-18000</v>
      </c>
      <c r="O1862">
        <v>1500</v>
      </c>
    </row>
    <row r="1863" spans="1:15" x14ac:dyDescent="0.3">
      <c r="A1863">
        <v>1862</v>
      </c>
      <c r="B1863" s="1">
        <f>DATE(E1863, LOOKUP(D1863, {"ene","feb","mar","abr","may","jun","jul","ago","sep","oct","nov","dic"}, {1,2,3,4,5,6,7,8,9,10,11,12}), C1863)</f>
        <v>45664</v>
      </c>
      <c r="C1863">
        <v>7</v>
      </c>
      <c r="D1863" t="s">
        <v>14</v>
      </c>
      <c r="E1863">
        <v>2025</v>
      </c>
      <c r="F1863" t="s">
        <v>15</v>
      </c>
      <c r="G1863" t="s">
        <v>24</v>
      </c>
      <c r="H1863" t="s">
        <v>23</v>
      </c>
      <c r="I1863">
        <v>16</v>
      </c>
      <c r="J1863">
        <v>0</v>
      </c>
      <c r="K1863">
        <v>16</v>
      </c>
      <c r="L1863">
        <v>4800</v>
      </c>
      <c r="M1863">
        <v>0</v>
      </c>
      <c r="N1863">
        <v>4800</v>
      </c>
      <c r="O1863">
        <v>300</v>
      </c>
    </row>
    <row r="1864" spans="1:15" x14ac:dyDescent="0.3">
      <c r="A1864">
        <v>1863</v>
      </c>
      <c r="B1864" s="1">
        <f>DATE(E1864, LOOKUP(D1864, {"ene","feb","mar","abr","may","jun","jul","ago","sep","oct","nov","dic"}, {1,2,3,4,5,6,7,8,9,10,11,12}), C1864)</f>
        <v>45664</v>
      </c>
      <c r="C1864">
        <v>7</v>
      </c>
      <c r="D1864" t="s">
        <v>14</v>
      </c>
      <c r="E1864">
        <v>2025</v>
      </c>
      <c r="F1864" t="s">
        <v>15</v>
      </c>
      <c r="G1864" t="s">
        <v>24</v>
      </c>
      <c r="H1864" t="s">
        <v>20</v>
      </c>
      <c r="I1864">
        <v>2</v>
      </c>
      <c r="J1864">
        <v>0</v>
      </c>
      <c r="K1864">
        <v>2</v>
      </c>
      <c r="L1864">
        <v>4000</v>
      </c>
      <c r="M1864">
        <v>0</v>
      </c>
      <c r="N1864">
        <v>4000</v>
      </c>
      <c r="O1864">
        <v>2000</v>
      </c>
    </row>
    <row r="1865" spans="1:15" x14ac:dyDescent="0.3">
      <c r="A1865">
        <v>1864</v>
      </c>
      <c r="B1865" s="1">
        <f>DATE(E1865, LOOKUP(D1865, {"ene","feb","mar","abr","may","jun","jul","ago","sep","oct","nov","dic"}, {1,2,3,4,5,6,7,8,9,10,11,12}), C1865)</f>
        <v>45664</v>
      </c>
      <c r="C1865">
        <v>7</v>
      </c>
      <c r="D1865" t="s">
        <v>14</v>
      </c>
      <c r="E1865">
        <v>2025</v>
      </c>
      <c r="F1865" t="s">
        <v>25</v>
      </c>
      <c r="G1865" t="s">
        <v>26</v>
      </c>
      <c r="H1865" t="s">
        <v>22</v>
      </c>
      <c r="I1865">
        <v>0</v>
      </c>
      <c r="J1865">
        <v>16</v>
      </c>
      <c r="K1865">
        <v>-16</v>
      </c>
      <c r="L1865">
        <v>0</v>
      </c>
      <c r="M1865">
        <v>7200</v>
      </c>
      <c r="N1865">
        <v>-7200</v>
      </c>
      <c r="O1865">
        <v>450</v>
      </c>
    </row>
    <row r="1866" spans="1:15" x14ac:dyDescent="0.3">
      <c r="A1866">
        <v>1865</v>
      </c>
      <c r="B1866" s="1">
        <f>DATE(E1866, LOOKUP(D1866, {"ene","feb","mar","abr","may","jun","jul","ago","sep","oct","nov","dic"}, {1,2,3,4,5,6,7,8,9,10,11,12}), C1866)</f>
        <v>45664</v>
      </c>
      <c r="C1866">
        <v>7</v>
      </c>
      <c r="D1866" t="s">
        <v>14</v>
      </c>
      <c r="E1866">
        <v>2025</v>
      </c>
      <c r="F1866" t="s">
        <v>15</v>
      </c>
      <c r="G1866" t="s">
        <v>24</v>
      </c>
      <c r="H1866" t="s">
        <v>17</v>
      </c>
      <c r="I1866">
        <v>3</v>
      </c>
      <c r="J1866">
        <v>0</v>
      </c>
      <c r="K1866">
        <v>3</v>
      </c>
      <c r="L1866">
        <v>1950</v>
      </c>
      <c r="M1866">
        <v>0</v>
      </c>
      <c r="N1866">
        <v>1950</v>
      </c>
      <c r="O1866">
        <v>650</v>
      </c>
    </row>
    <row r="1867" spans="1:15" x14ac:dyDescent="0.3">
      <c r="A1867">
        <v>1866</v>
      </c>
      <c r="B1867" s="1">
        <f>DATE(E1867, LOOKUP(D1867, {"ene","feb","mar","abr","may","jun","jul","ago","sep","oct","nov","dic"}, {1,2,3,4,5,6,7,8,9,10,11,12}), C1867)</f>
        <v>45664</v>
      </c>
      <c r="C1867">
        <v>7</v>
      </c>
      <c r="D1867" t="s">
        <v>14</v>
      </c>
      <c r="E1867">
        <v>2025</v>
      </c>
      <c r="F1867" t="s">
        <v>15</v>
      </c>
      <c r="G1867" t="s">
        <v>24</v>
      </c>
      <c r="H1867" t="s">
        <v>19</v>
      </c>
      <c r="I1867">
        <v>3</v>
      </c>
      <c r="J1867">
        <v>0</v>
      </c>
      <c r="K1867">
        <v>3</v>
      </c>
      <c r="L1867">
        <v>3600</v>
      </c>
      <c r="M1867">
        <v>0</v>
      </c>
      <c r="N1867">
        <v>3600</v>
      </c>
      <c r="O1867">
        <v>1200</v>
      </c>
    </row>
    <row r="1868" spans="1:15" x14ac:dyDescent="0.3">
      <c r="A1868">
        <v>1867</v>
      </c>
      <c r="B1868" s="1">
        <f>DATE(E1868, LOOKUP(D1868, {"ene","feb","mar","abr","may","jun","jul","ago","sep","oct","nov","dic"}, {1,2,3,4,5,6,7,8,9,10,11,12}), C1868)</f>
        <v>45664</v>
      </c>
      <c r="C1868">
        <v>7</v>
      </c>
      <c r="D1868" t="s">
        <v>14</v>
      </c>
      <c r="E1868">
        <v>2025</v>
      </c>
      <c r="F1868" t="s">
        <v>25</v>
      </c>
      <c r="G1868" t="s">
        <v>26</v>
      </c>
      <c r="H1868" t="s">
        <v>21</v>
      </c>
      <c r="I1868">
        <v>0</v>
      </c>
      <c r="J1868">
        <v>14</v>
      </c>
      <c r="K1868">
        <v>-14</v>
      </c>
      <c r="L1868">
        <v>0</v>
      </c>
      <c r="M1868">
        <v>980</v>
      </c>
      <c r="N1868">
        <v>-980</v>
      </c>
      <c r="O1868">
        <v>70</v>
      </c>
    </row>
    <row r="1869" spans="1:15" x14ac:dyDescent="0.3">
      <c r="A1869">
        <v>1868</v>
      </c>
      <c r="B1869" s="1">
        <f>DATE(E1869, LOOKUP(D1869, {"ene","feb","mar","abr","may","jun","jul","ago","sep","oct","nov","dic"}, {1,2,3,4,5,6,7,8,9,10,11,12}), C1869)</f>
        <v>45664</v>
      </c>
      <c r="C1869">
        <v>7</v>
      </c>
      <c r="D1869" t="s">
        <v>14</v>
      </c>
      <c r="E1869">
        <v>2025</v>
      </c>
      <c r="F1869" t="s">
        <v>15</v>
      </c>
      <c r="G1869" t="s">
        <v>24</v>
      </c>
      <c r="H1869" t="s">
        <v>18</v>
      </c>
      <c r="I1869">
        <v>13</v>
      </c>
      <c r="J1869">
        <v>0</v>
      </c>
      <c r="K1869">
        <v>13</v>
      </c>
      <c r="L1869">
        <v>15600</v>
      </c>
      <c r="M1869">
        <v>0</v>
      </c>
      <c r="N1869">
        <v>15600</v>
      </c>
      <c r="O1869">
        <v>1200</v>
      </c>
    </row>
    <row r="1870" spans="1:15" x14ac:dyDescent="0.3">
      <c r="A1870">
        <v>1869</v>
      </c>
      <c r="B1870" s="1">
        <f>DATE(E1870, LOOKUP(D1870, {"ene","feb","mar","abr","may","jun","jul","ago","sep","oct","nov","dic"}, {1,2,3,4,5,6,7,8,9,10,11,12}), C1870)</f>
        <v>45664</v>
      </c>
      <c r="C1870">
        <v>7</v>
      </c>
      <c r="D1870" t="s">
        <v>14</v>
      </c>
      <c r="E1870">
        <v>2025</v>
      </c>
      <c r="F1870" t="s">
        <v>25</v>
      </c>
      <c r="G1870" t="s">
        <v>26</v>
      </c>
      <c r="H1870" t="s">
        <v>23</v>
      </c>
      <c r="I1870">
        <v>0</v>
      </c>
      <c r="J1870">
        <v>1</v>
      </c>
      <c r="K1870">
        <v>-1</v>
      </c>
      <c r="L1870">
        <v>0</v>
      </c>
      <c r="M1870">
        <v>400</v>
      </c>
      <c r="N1870">
        <v>-400</v>
      </c>
      <c r="O1870">
        <v>400</v>
      </c>
    </row>
    <row r="1871" spans="1:15" x14ac:dyDescent="0.3">
      <c r="A1871">
        <v>1870</v>
      </c>
      <c r="B1871" s="1">
        <f>DATE(E1871, LOOKUP(D1871, {"ene","feb","mar","abr","may","jun","jul","ago","sep","oct","nov","dic"}, {1,2,3,4,5,6,7,8,9,10,11,12}), C1871)</f>
        <v>45664</v>
      </c>
      <c r="C1871">
        <v>7</v>
      </c>
      <c r="D1871" t="s">
        <v>14</v>
      </c>
      <c r="E1871">
        <v>2025</v>
      </c>
      <c r="F1871" t="s">
        <v>25</v>
      </c>
      <c r="G1871" t="s">
        <v>26</v>
      </c>
      <c r="H1871" t="s">
        <v>20</v>
      </c>
      <c r="I1871">
        <v>0</v>
      </c>
      <c r="J1871">
        <v>13</v>
      </c>
      <c r="K1871">
        <v>-13</v>
      </c>
      <c r="L1871">
        <v>0</v>
      </c>
      <c r="M1871">
        <v>29900</v>
      </c>
      <c r="N1871">
        <v>-29900</v>
      </c>
      <c r="O1871">
        <v>2300</v>
      </c>
    </row>
    <row r="1872" spans="1:15" x14ac:dyDescent="0.3">
      <c r="A1872">
        <v>1871</v>
      </c>
      <c r="B1872" s="1">
        <f>DATE(E1872, LOOKUP(D1872, {"ene","feb","mar","abr","may","jun","jul","ago","sep","oct","nov","dic"}, {1,2,3,4,5,6,7,8,9,10,11,12}), C1872)</f>
        <v>45664</v>
      </c>
      <c r="C1872">
        <v>7</v>
      </c>
      <c r="D1872" t="s">
        <v>14</v>
      </c>
      <c r="E1872">
        <v>2025</v>
      </c>
      <c r="F1872" t="s">
        <v>25</v>
      </c>
      <c r="G1872" t="s">
        <v>26</v>
      </c>
      <c r="H1872" t="s">
        <v>22</v>
      </c>
      <c r="I1872">
        <v>0</v>
      </c>
      <c r="J1872">
        <v>10</v>
      </c>
      <c r="K1872">
        <v>-10</v>
      </c>
      <c r="L1872">
        <v>0</v>
      </c>
      <c r="M1872">
        <v>4500</v>
      </c>
      <c r="N1872">
        <v>-4500</v>
      </c>
      <c r="O1872">
        <v>450</v>
      </c>
    </row>
    <row r="1873" spans="1:15" x14ac:dyDescent="0.3">
      <c r="A1873">
        <v>1872</v>
      </c>
      <c r="B1873" s="1">
        <f>DATE(E1873, LOOKUP(D1873, {"ene","feb","mar","abr","may","jun","jul","ago","sep","oct","nov","dic"}, {1,2,3,4,5,6,7,8,9,10,11,12}), C1873)</f>
        <v>45664</v>
      </c>
      <c r="C1873">
        <v>7</v>
      </c>
      <c r="D1873" t="s">
        <v>14</v>
      </c>
      <c r="E1873">
        <v>2025</v>
      </c>
      <c r="F1873" t="s">
        <v>15</v>
      </c>
      <c r="G1873" t="s">
        <v>24</v>
      </c>
      <c r="H1873" t="s">
        <v>17</v>
      </c>
      <c r="I1873">
        <v>16</v>
      </c>
      <c r="J1873">
        <v>0</v>
      </c>
      <c r="K1873">
        <v>16</v>
      </c>
      <c r="L1873">
        <v>10400</v>
      </c>
      <c r="M1873">
        <v>0</v>
      </c>
      <c r="N1873">
        <v>10400</v>
      </c>
      <c r="O1873">
        <v>650</v>
      </c>
    </row>
    <row r="1874" spans="1:15" x14ac:dyDescent="0.3">
      <c r="A1874">
        <v>1873</v>
      </c>
      <c r="B1874" s="1">
        <f>DATE(E1874, LOOKUP(D1874, {"ene","feb","mar","abr","may","jun","jul","ago","sep","oct","nov","dic"}, {1,2,3,4,5,6,7,8,9,10,11,12}), C1874)</f>
        <v>45664</v>
      </c>
      <c r="C1874">
        <v>7</v>
      </c>
      <c r="D1874" t="s">
        <v>14</v>
      </c>
      <c r="E1874">
        <v>2025</v>
      </c>
      <c r="F1874" t="s">
        <v>15</v>
      </c>
      <c r="G1874" t="s">
        <v>24</v>
      </c>
      <c r="H1874" t="s">
        <v>19</v>
      </c>
      <c r="I1874">
        <v>21</v>
      </c>
      <c r="J1874">
        <v>0</v>
      </c>
      <c r="K1874">
        <v>21</v>
      </c>
      <c r="L1874">
        <v>25200</v>
      </c>
      <c r="M1874">
        <v>0</v>
      </c>
      <c r="N1874">
        <v>25200</v>
      </c>
      <c r="O1874">
        <v>1200</v>
      </c>
    </row>
    <row r="1875" spans="1:15" x14ac:dyDescent="0.3">
      <c r="A1875">
        <v>1874</v>
      </c>
      <c r="B1875" s="1">
        <f>DATE(E1875, LOOKUP(D1875, {"ene","feb","mar","abr","may","jun","jul","ago","sep","oct","nov","dic"}, {1,2,3,4,5,6,7,8,9,10,11,12}), C1875)</f>
        <v>45664</v>
      </c>
      <c r="C1875">
        <v>7</v>
      </c>
      <c r="D1875" t="s">
        <v>14</v>
      </c>
      <c r="E1875">
        <v>2025</v>
      </c>
      <c r="F1875" t="s">
        <v>15</v>
      </c>
      <c r="G1875" t="s">
        <v>24</v>
      </c>
      <c r="H1875" t="s">
        <v>21</v>
      </c>
      <c r="I1875">
        <v>3</v>
      </c>
      <c r="J1875">
        <v>0</v>
      </c>
      <c r="K1875">
        <v>3</v>
      </c>
      <c r="L1875">
        <v>150</v>
      </c>
      <c r="M1875">
        <v>0</v>
      </c>
      <c r="N1875">
        <v>150</v>
      </c>
      <c r="O1875">
        <v>50</v>
      </c>
    </row>
    <row r="1876" spans="1:15" x14ac:dyDescent="0.3">
      <c r="A1876">
        <v>1875</v>
      </c>
      <c r="B1876" s="1">
        <f>DATE(E1876, LOOKUP(D1876, {"ene","feb","mar","abr","may","jun","jul","ago","sep","oct","nov","dic"}, {1,2,3,4,5,6,7,8,9,10,11,12}), C1876)</f>
        <v>45664</v>
      </c>
      <c r="C1876">
        <v>7</v>
      </c>
      <c r="D1876" t="s">
        <v>14</v>
      </c>
      <c r="E1876">
        <v>2025</v>
      </c>
      <c r="F1876" t="s">
        <v>25</v>
      </c>
      <c r="G1876" t="s">
        <v>26</v>
      </c>
      <c r="H1876" t="s">
        <v>18</v>
      </c>
      <c r="I1876">
        <v>0</v>
      </c>
      <c r="J1876">
        <v>5</v>
      </c>
      <c r="K1876">
        <v>-5</v>
      </c>
      <c r="L1876">
        <v>0</v>
      </c>
      <c r="M1876">
        <v>7500</v>
      </c>
      <c r="N1876">
        <v>-7500</v>
      </c>
      <c r="O1876">
        <v>1500</v>
      </c>
    </row>
    <row r="1877" spans="1:15" x14ac:dyDescent="0.3">
      <c r="A1877">
        <v>1876</v>
      </c>
      <c r="B1877" s="1">
        <f>DATE(E1877, LOOKUP(D1877, {"ene","feb","mar","abr","may","jun","jul","ago","sep","oct","nov","dic"}, {1,2,3,4,5,6,7,8,9,10,11,12}), C1877)</f>
        <v>45664</v>
      </c>
      <c r="C1877">
        <v>7</v>
      </c>
      <c r="D1877" t="s">
        <v>14</v>
      </c>
      <c r="E1877">
        <v>2025</v>
      </c>
      <c r="F1877" t="s">
        <v>25</v>
      </c>
      <c r="G1877" t="s">
        <v>26</v>
      </c>
      <c r="H1877" t="s">
        <v>23</v>
      </c>
      <c r="I1877">
        <v>0</v>
      </c>
      <c r="J1877">
        <v>19</v>
      </c>
      <c r="K1877">
        <v>-19</v>
      </c>
      <c r="L1877">
        <v>0</v>
      </c>
      <c r="M1877">
        <v>7600</v>
      </c>
      <c r="N1877">
        <v>-7600</v>
      </c>
      <c r="O1877">
        <v>400</v>
      </c>
    </row>
    <row r="1878" spans="1:15" x14ac:dyDescent="0.3">
      <c r="A1878">
        <v>1877</v>
      </c>
      <c r="B1878" s="1">
        <f>DATE(E1878, LOOKUP(D1878, {"ene","feb","mar","abr","may","jun","jul","ago","sep","oct","nov","dic"}, {1,2,3,4,5,6,7,8,9,10,11,12}), C1878)</f>
        <v>45664</v>
      </c>
      <c r="C1878">
        <v>7</v>
      </c>
      <c r="D1878" t="s">
        <v>14</v>
      </c>
      <c r="E1878">
        <v>2025</v>
      </c>
      <c r="F1878" t="s">
        <v>15</v>
      </c>
      <c r="G1878" t="s">
        <v>24</v>
      </c>
      <c r="H1878" t="s">
        <v>20</v>
      </c>
      <c r="I1878">
        <v>18</v>
      </c>
      <c r="J1878">
        <v>0</v>
      </c>
      <c r="K1878">
        <v>18</v>
      </c>
      <c r="L1878">
        <v>36000</v>
      </c>
      <c r="M1878">
        <v>0</v>
      </c>
      <c r="N1878">
        <v>36000</v>
      </c>
      <c r="O1878">
        <v>2000</v>
      </c>
    </row>
    <row r="1879" spans="1:15" x14ac:dyDescent="0.3">
      <c r="A1879">
        <v>1878</v>
      </c>
      <c r="B1879" s="1">
        <f>DATE(E1879, LOOKUP(D1879, {"ene","feb","mar","abr","may","jun","jul","ago","sep","oct","nov","dic"}, {1,2,3,4,5,6,7,8,9,10,11,12}), C1879)</f>
        <v>45664</v>
      </c>
      <c r="C1879">
        <v>7</v>
      </c>
      <c r="D1879" t="s">
        <v>14</v>
      </c>
      <c r="E1879">
        <v>2025</v>
      </c>
      <c r="F1879" t="s">
        <v>25</v>
      </c>
      <c r="G1879" t="s">
        <v>26</v>
      </c>
      <c r="H1879" t="s">
        <v>22</v>
      </c>
      <c r="I1879">
        <v>0</v>
      </c>
      <c r="J1879">
        <v>17</v>
      </c>
      <c r="K1879">
        <v>-17</v>
      </c>
      <c r="L1879">
        <v>0</v>
      </c>
      <c r="M1879">
        <v>7650</v>
      </c>
      <c r="N1879">
        <v>-7650</v>
      </c>
      <c r="O1879">
        <v>450</v>
      </c>
    </row>
    <row r="1880" spans="1:15" x14ac:dyDescent="0.3">
      <c r="A1880">
        <v>1879</v>
      </c>
      <c r="B1880" s="1">
        <f>DATE(E1880, LOOKUP(D1880, {"ene","feb","mar","abr","may","jun","jul","ago","sep","oct","nov","dic"}, {1,2,3,4,5,6,7,8,9,10,11,12}), C1880)</f>
        <v>45664</v>
      </c>
      <c r="C1880">
        <v>7</v>
      </c>
      <c r="D1880" t="s">
        <v>14</v>
      </c>
      <c r="E1880">
        <v>2025</v>
      </c>
      <c r="F1880" t="s">
        <v>25</v>
      </c>
      <c r="G1880" t="s">
        <v>26</v>
      </c>
      <c r="H1880" t="s">
        <v>17</v>
      </c>
      <c r="I1880">
        <v>0</v>
      </c>
      <c r="J1880">
        <v>20</v>
      </c>
      <c r="K1880">
        <v>-20</v>
      </c>
      <c r="L1880">
        <v>0</v>
      </c>
      <c r="M1880">
        <v>15000</v>
      </c>
      <c r="N1880">
        <v>-15000</v>
      </c>
      <c r="O1880">
        <v>750</v>
      </c>
    </row>
    <row r="1881" spans="1:15" x14ac:dyDescent="0.3">
      <c r="A1881">
        <v>1880</v>
      </c>
      <c r="B1881" s="1">
        <f>DATE(E1881, LOOKUP(D1881, {"ene","feb","mar","abr","may","jun","jul","ago","sep","oct","nov","dic"}, {1,2,3,4,5,6,7,8,9,10,11,12}), C1881)</f>
        <v>45664</v>
      </c>
      <c r="C1881">
        <v>7</v>
      </c>
      <c r="D1881" t="s">
        <v>14</v>
      </c>
      <c r="E1881">
        <v>2025</v>
      </c>
      <c r="F1881" t="s">
        <v>25</v>
      </c>
      <c r="G1881" t="s">
        <v>26</v>
      </c>
      <c r="H1881" t="s">
        <v>19</v>
      </c>
      <c r="I1881">
        <v>0</v>
      </c>
      <c r="J1881">
        <v>17</v>
      </c>
      <c r="K1881">
        <v>-17</v>
      </c>
      <c r="L1881">
        <v>0</v>
      </c>
      <c r="M1881">
        <v>25500</v>
      </c>
      <c r="N1881">
        <v>-25500</v>
      </c>
      <c r="O1881">
        <v>1500</v>
      </c>
    </row>
    <row r="1882" spans="1:15" x14ac:dyDescent="0.3">
      <c r="A1882">
        <v>1881</v>
      </c>
      <c r="B1882" s="1">
        <f>DATE(E1882, LOOKUP(D1882, {"ene","feb","mar","abr","may","jun","jul","ago","sep","oct","nov","dic"}, {1,2,3,4,5,6,7,8,9,10,11,12}), C1882)</f>
        <v>45664</v>
      </c>
      <c r="C1882">
        <v>7</v>
      </c>
      <c r="D1882" t="s">
        <v>14</v>
      </c>
      <c r="E1882">
        <v>2025</v>
      </c>
      <c r="F1882" t="s">
        <v>25</v>
      </c>
      <c r="G1882" t="s">
        <v>26</v>
      </c>
      <c r="H1882" t="s">
        <v>21</v>
      </c>
      <c r="I1882">
        <v>0</v>
      </c>
      <c r="J1882">
        <v>10</v>
      </c>
      <c r="K1882">
        <v>-10</v>
      </c>
      <c r="L1882">
        <v>0</v>
      </c>
      <c r="M1882">
        <v>700</v>
      </c>
      <c r="N1882">
        <v>-700</v>
      </c>
      <c r="O1882">
        <v>70</v>
      </c>
    </row>
    <row r="1883" spans="1:15" x14ac:dyDescent="0.3">
      <c r="A1883">
        <v>1882</v>
      </c>
      <c r="B1883" s="1">
        <f>DATE(E1883, LOOKUP(D1883, {"ene","feb","mar","abr","may","jun","jul","ago","sep","oct","nov","dic"}, {1,2,3,4,5,6,7,8,9,10,11,12}), C1883)</f>
        <v>45664</v>
      </c>
      <c r="C1883">
        <v>7</v>
      </c>
      <c r="D1883" t="s">
        <v>14</v>
      </c>
      <c r="E1883">
        <v>2025</v>
      </c>
      <c r="F1883" t="s">
        <v>25</v>
      </c>
      <c r="G1883" t="s">
        <v>26</v>
      </c>
      <c r="H1883" t="s">
        <v>18</v>
      </c>
      <c r="I1883">
        <v>0</v>
      </c>
      <c r="J1883">
        <v>18</v>
      </c>
      <c r="K1883">
        <v>-18</v>
      </c>
      <c r="L1883">
        <v>0</v>
      </c>
      <c r="M1883">
        <v>27000</v>
      </c>
      <c r="N1883">
        <v>-27000</v>
      </c>
      <c r="O1883">
        <v>1500</v>
      </c>
    </row>
    <row r="1884" spans="1:15" x14ac:dyDescent="0.3">
      <c r="A1884">
        <v>1883</v>
      </c>
      <c r="B1884" s="1">
        <f>DATE(E1884, LOOKUP(D1884, {"ene","feb","mar","abr","may","jun","jul","ago","sep","oct","nov","dic"}, {1,2,3,4,5,6,7,8,9,10,11,12}), C1884)</f>
        <v>45664</v>
      </c>
      <c r="C1884">
        <v>7</v>
      </c>
      <c r="D1884" t="s">
        <v>14</v>
      </c>
      <c r="E1884">
        <v>2025</v>
      </c>
      <c r="F1884" t="s">
        <v>25</v>
      </c>
      <c r="G1884" t="s">
        <v>26</v>
      </c>
      <c r="H1884" t="s">
        <v>23</v>
      </c>
      <c r="I1884">
        <v>0</v>
      </c>
      <c r="J1884">
        <v>5</v>
      </c>
      <c r="K1884">
        <v>-5</v>
      </c>
      <c r="L1884">
        <v>0</v>
      </c>
      <c r="M1884">
        <v>2000</v>
      </c>
      <c r="N1884">
        <v>-2000</v>
      </c>
      <c r="O1884">
        <v>400</v>
      </c>
    </row>
    <row r="1885" spans="1:15" x14ac:dyDescent="0.3">
      <c r="A1885">
        <v>1884</v>
      </c>
      <c r="B1885" s="1">
        <f>DATE(E1885, LOOKUP(D1885, {"ene","feb","mar","abr","may","jun","jul","ago","sep","oct","nov","dic"}, {1,2,3,4,5,6,7,8,9,10,11,12}), C1885)</f>
        <v>45664</v>
      </c>
      <c r="C1885">
        <v>7</v>
      </c>
      <c r="D1885" t="s">
        <v>14</v>
      </c>
      <c r="E1885">
        <v>2025</v>
      </c>
      <c r="F1885" t="s">
        <v>25</v>
      </c>
      <c r="G1885" t="s">
        <v>26</v>
      </c>
      <c r="H1885" t="s">
        <v>20</v>
      </c>
      <c r="I1885">
        <v>0</v>
      </c>
      <c r="J1885">
        <v>4</v>
      </c>
      <c r="K1885">
        <v>-4</v>
      </c>
      <c r="L1885">
        <v>0</v>
      </c>
      <c r="M1885">
        <v>9200</v>
      </c>
      <c r="N1885">
        <v>-9200</v>
      </c>
      <c r="O1885">
        <v>2300</v>
      </c>
    </row>
    <row r="1886" spans="1:15" x14ac:dyDescent="0.3">
      <c r="A1886">
        <v>1885</v>
      </c>
      <c r="B1886" s="1">
        <f>DATE(E1886, LOOKUP(D1886, {"ene","feb","mar","abr","may","jun","jul","ago","sep","oct","nov","dic"}, {1,2,3,4,5,6,7,8,9,10,11,12}), C1886)</f>
        <v>45664</v>
      </c>
      <c r="C1886">
        <v>7</v>
      </c>
      <c r="D1886" t="s">
        <v>14</v>
      </c>
      <c r="E1886">
        <v>2025</v>
      </c>
      <c r="F1886" t="s">
        <v>15</v>
      </c>
      <c r="G1886" t="s">
        <v>24</v>
      </c>
      <c r="H1886" t="s">
        <v>22</v>
      </c>
      <c r="I1886">
        <v>5</v>
      </c>
      <c r="J1886">
        <v>0</v>
      </c>
      <c r="K1886">
        <v>5</v>
      </c>
      <c r="L1886">
        <v>2400</v>
      </c>
      <c r="M1886">
        <v>0</v>
      </c>
      <c r="N1886">
        <v>2400</v>
      </c>
      <c r="O1886">
        <v>480</v>
      </c>
    </row>
    <row r="1887" spans="1:15" x14ac:dyDescent="0.3">
      <c r="A1887">
        <v>1886</v>
      </c>
      <c r="B1887" s="1">
        <f>DATE(E1887, LOOKUP(D1887, {"ene","feb","mar","abr","may","jun","jul","ago","sep","oct","nov","dic"}, {1,2,3,4,5,6,7,8,9,10,11,12}), C1887)</f>
        <v>45664</v>
      </c>
      <c r="C1887">
        <v>7</v>
      </c>
      <c r="D1887" t="s">
        <v>14</v>
      </c>
      <c r="E1887">
        <v>2025</v>
      </c>
      <c r="F1887" t="s">
        <v>15</v>
      </c>
      <c r="G1887" t="s">
        <v>24</v>
      </c>
      <c r="H1887" t="s">
        <v>17</v>
      </c>
      <c r="I1887">
        <v>7</v>
      </c>
      <c r="J1887">
        <v>0</v>
      </c>
      <c r="K1887">
        <v>7</v>
      </c>
      <c r="L1887">
        <v>4550</v>
      </c>
      <c r="M1887">
        <v>0</v>
      </c>
      <c r="N1887">
        <v>4550</v>
      </c>
      <c r="O1887">
        <v>650</v>
      </c>
    </row>
    <row r="1888" spans="1:15" x14ac:dyDescent="0.3">
      <c r="A1888">
        <v>1887</v>
      </c>
      <c r="B1888" s="1">
        <f>DATE(E1888, LOOKUP(D1888, {"ene","feb","mar","abr","may","jun","jul","ago","sep","oct","nov","dic"}, {1,2,3,4,5,6,7,8,9,10,11,12}), C1888)</f>
        <v>45664</v>
      </c>
      <c r="C1888">
        <v>7</v>
      </c>
      <c r="D1888" t="s">
        <v>14</v>
      </c>
      <c r="E1888">
        <v>2025</v>
      </c>
      <c r="F1888" t="s">
        <v>25</v>
      </c>
      <c r="G1888" t="s">
        <v>26</v>
      </c>
      <c r="H1888" t="s">
        <v>19</v>
      </c>
      <c r="I1888">
        <v>0</v>
      </c>
      <c r="J1888">
        <v>15</v>
      </c>
      <c r="K1888">
        <v>-15</v>
      </c>
      <c r="L1888">
        <v>0</v>
      </c>
      <c r="M1888">
        <v>22500</v>
      </c>
      <c r="N1888">
        <v>-22500</v>
      </c>
      <c r="O1888">
        <v>1500</v>
      </c>
    </row>
    <row r="1889" spans="1:15" x14ac:dyDescent="0.3">
      <c r="A1889">
        <v>1888</v>
      </c>
      <c r="B1889" s="1">
        <f>DATE(E1889, LOOKUP(D1889, {"ene","feb","mar","abr","may","jun","jul","ago","sep","oct","nov","dic"}, {1,2,3,4,5,6,7,8,9,10,11,12}), C1889)</f>
        <v>45664</v>
      </c>
      <c r="C1889">
        <v>7</v>
      </c>
      <c r="D1889" t="s">
        <v>14</v>
      </c>
      <c r="E1889">
        <v>2025</v>
      </c>
      <c r="F1889" t="s">
        <v>15</v>
      </c>
      <c r="G1889" t="s">
        <v>24</v>
      </c>
      <c r="H1889" t="s">
        <v>21</v>
      </c>
      <c r="I1889">
        <v>1</v>
      </c>
      <c r="J1889">
        <v>0</v>
      </c>
      <c r="K1889">
        <v>1</v>
      </c>
      <c r="L1889">
        <v>50</v>
      </c>
      <c r="M1889">
        <v>0</v>
      </c>
      <c r="N1889">
        <v>50</v>
      </c>
      <c r="O1889">
        <v>50</v>
      </c>
    </row>
    <row r="1890" spans="1:15" x14ac:dyDescent="0.3">
      <c r="A1890">
        <v>1889</v>
      </c>
      <c r="B1890" s="1">
        <f>DATE(E1890, LOOKUP(D1890, {"ene","feb","mar","abr","may","jun","jul","ago","sep","oct","nov","dic"}, {1,2,3,4,5,6,7,8,9,10,11,12}), C1890)</f>
        <v>45664</v>
      </c>
      <c r="C1890">
        <v>7</v>
      </c>
      <c r="D1890" t="s">
        <v>14</v>
      </c>
      <c r="E1890">
        <v>2025</v>
      </c>
      <c r="F1890" t="s">
        <v>25</v>
      </c>
      <c r="G1890" t="s">
        <v>26</v>
      </c>
      <c r="H1890" t="s">
        <v>18</v>
      </c>
      <c r="I1890">
        <v>0</v>
      </c>
      <c r="J1890">
        <v>14</v>
      </c>
      <c r="K1890">
        <v>-14</v>
      </c>
      <c r="L1890">
        <v>0</v>
      </c>
      <c r="M1890">
        <v>21000</v>
      </c>
      <c r="N1890">
        <v>-21000</v>
      </c>
      <c r="O1890">
        <v>1500</v>
      </c>
    </row>
    <row r="1891" spans="1:15" x14ac:dyDescent="0.3">
      <c r="A1891">
        <v>1890</v>
      </c>
      <c r="B1891" s="1">
        <f>DATE(E1891, LOOKUP(D1891, {"ene","feb","mar","abr","may","jun","jul","ago","sep","oct","nov","dic"}, {1,2,3,4,5,6,7,8,9,10,11,12}), C1891)</f>
        <v>45664</v>
      </c>
      <c r="C1891">
        <v>7</v>
      </c>
      <c r="D1891" t="s">
        <v>14</v>
      </c>
      <c r="E1891">
        <v>2025</v>
      </c>
      <c r="F1891" t="s">
        <v>15</v>
      </c>
      <c r="G1891" t="s">
        <v>24</v>
      </c>
      <c r="H1891" t="s">
        <v>23</v>
      </c>
      <c r="I1891">
        <v>6</v>
      </c>
      <c r="J1891">
        <v>0</v>
      </c>
      <c r="K1891">
        <v>6</v>
      </c>
      <c r="L1891">
        <v>1800</v>
      </c>
      <c r="M1891">
        <v>0</v>
      </c>
      <c r="N1891">
        <v>1800</v>
      </c>
      <c r="O1891">
        <v>300</v>
      </c>
    </row>
    <row r="1892" spans="1:15" x14ac:dyDescent="0.3">
      <c r="A1892">
        <v>1891</v>
      </c>
      <c r="B1892" s="1">
        <f>DATE(E1892, LOOKUP(D1892, {"ene","feb","mar","abr","may","jun","jul","ago","sep","oct","nov","dic"}, {1,2,3,4,5,6,7,8,9,10,11,12}), C1892)</f>
        <v>45664</v>
      </c>
      <c r="C1892">
        <v>7</v>
      </c>
      <c r="D1892" t="s">
        <v>14</v>
      </c>
      <c r="E1892">
        <v>2025</v>
      </c>
      <c r="F1892" t="s">
        <v>15</v>
      </c>
      <c r="G1892" t="s">
        <v>24</v>
      </c>
      <c r="H1892" t="s">
        <v>20</v>
      </c>
      <c r="I1892">
        <v>3</v>
      </c>
      <c r="J1892">
        <v>0</v>
      </c>
      <c r="K1892">
        <v>3</v>
      </c>
      <c r="L1892">
        <v>6000</v>
      </c>
      <c r="M1892">
        <v>0</v>
      </c>
      <c r="N1892">
        <v>6000</v>
      </c>
      <c r="O1892">
        <v>2000</v>
      </c>
    </row>
    <row r="1893" spans="1:15" x14ac:dyDescent="0.3">
      <c r="A1893">
        <v>1892</v>
      </c>
      <c r="B1893" s="1">
        <f>DATE(E1893, LOOKUP(D1893, {"ene","feb","mar","abr","may","jun","jul","ago","sep","oct","nov","dic"}, {1,2,3,4,5,6,7,8,9,10,11,12}), C1893)</f>
        <v>45664</v>
      </c>
      <c r="C1893">
        <v>7</v>
      </c>
      <c r="D1893" t="s">
        <v>14</v>
      </c>
      <c r="E1893">
        <v>2025</v>
      </c>
      <c r="F1893" t="s">
        <v>25</v>
      </c>
      <c r="G1893" t="s">
        <v>26</v>
      </c>
      <c r="H1893" t="s">
        <v>22</v>
      </c>
      <c r="I1893">
        <v>0</v>
      </c>
      <c r="J1893">
        <v>11</v>
      </c>
      <c r="K1893">
        <v>-11</v>
      </c>
      <c r="L1893">
        <v>0</v>
      </c>
      <c r="M1893">
        <v>4950</v>
      </c>
      <c r="N1893">
        <v>-4950</v>
      </c>
      <c r="O1893">
        <v>450</v>
      </c>
    </row>
    <row r="1894" spans="1:15" x14ac:dyDescent="0.3">
      <c r="A1894">
        <v>1893</v>
      </c>
      <c r="B1894" s="1">
        <f>DATE(E1894, LOOKUP(D1894, {"ene","feb","mar","abr","may","jun","jul","ago","sep","oct","nov","dic"}, {1,2,3,4,5,6,7,8,9,10,11,12}), C1894)</f>
        <v>45664</v>
      </c>
      <c r="C1894">
        <v>7</v>
      </c>
      <c r="D1894" t="s">
        <v>14</v>
      </c>
      <c r="E1894">
        <v>2025</v>
      </c>
      <c r="F1894" t="s">
        <v>15</v>
      </c>
      <c r="G1894" t="s">
        <v>24</v>
      </c>
      <c r="H1894" t="s">
        <v>17</v>
      </c>
      <c r="I1894">
        <v>13</v>
      </c>
      <c r="J1894">
        <v>0</v>
      </c>
      <c r="K1894">
        <v>13</v>
      </c>
      <c r="L1894">
        <v>8450</v>
      </c>
      <c r="M1894">
        <v>0</v>
      </c>
      <c r="N1894">
        <v>8450</v>
      </c>
      <c r="O1894">
        <v>650</v>
      </c>
    </row>
    <row r="1895" spans="1:15" x14ac:dyDescent="0.3">
      <c r="A1895">
        <v>1894</v>
      </c>
      <c r="B1895" s="1">
        <f>DATE(E1895, LOOKUP(D1895, {"ene","feb","mar","abr","may","jun","jul","ago","sep","oct","nov","dic"}, {1,2,3,4,5,6,7,8,9,10,11,12}), C1895)</f>
        <v>45664</v>
      </c>
      <c r="C1895">
        <v>7</v>
      </c>
      <c r="D1895" t="s">
        <v>14</v>
      </c>
      <c r="E1895">
        <v>2025</v>
      </c>
      <c r="F1895" t="s">
        <v>15</v>
      </c>
      <c r="G1895" t="s">
        <v>24</v>
      </c>
      <c r="H1895" t="s">
        <v>19</v>
      </c>
      <c r="I1895">
        <v>22</v>
      </c>
      <c r="J1895">
        <v>0</v>
      </c>
      <c r="K1895">
        <v>22</v>
      </c>
      <c r="L1895">
        <v>26400</v>
      </c>
      <c r="M1895">
        <v>0</v>
      </c>
      <c r="N1895">
        <v>26400</v>
      </c>
      <c r="O1895">
        <v>1200</v>
      </c>
    </row>
    <row r="1896" spans="1:15" x14ac:dyDescent="0.3">
      <c r="A1896">
        <v>1895</v>
      </c>
      <c r="B1896" s="1">
        <f>DATE(E1896, LOOKUP(D1896, {"ene","feb","mar","abr","may","jun","jul","ago","sep","oct","nov","dic"}, {1,2,3,4,5,6,7,8,9,10,11,12}), C1896)</f>
        <v>45664</v>
      </c>
      <c r="C1896">
        <v>7</v>
      </c>
      <c r="D1896" t="s">
        <v>14</v>
      </c>
      <c r="E1896">
        <v>2025</v>
      </c>
      <c r="F1896" t="s">
        <v>25</v>
      </c>
      <c r="G1896" t="s">
        <v>26</v>
      </c>
      <c r="H1896" t="s">
        <v>21</v>
      </c>
      <c r="I1896">
        <v>0</v>
      </c>
      <c r="J1896">
        <v>1</v>
      </c>
      <c r="K1896">
        <v>-1</v>
      </c>
      <c r="L1896">
        <v>0</v>
      </c>
      <c r="M1896">
        <v>70</v>
      </c>
      <c r="N1896">
        <v>-70</v>
      </c>
      <c r="O1896">
        <v>70</v>
      </c>
    </row>
    <row r="1897" spans="1:15" x14ac:dyDescent="0.3">
      <c r="A1897">
        <v>1896</v>
      </c>
      <c r="B1897" s="1">
        <f>DATE(E1897, LOOKUP(D1897, {"ene","feb","mar","abr","may","jun","jul","ago","sep","oct","nov","dic"}, {1,2,3,4,5,6,7,8,9,10,11,12}), C1897)</f>
        <v>45664</v>
      </c>
      <c r="C1897">
        <v>7</v>
      </c>
      <c r="D1897" t="s">
        <v>14</v>
      </c>
      <c r="E1897">
        <v>2025</v>
      </c>
      <c r="F1897" t="s">
        <v>15</v>
      </c>
      <c r="G1897" t="s">
        <v>24</v>
      </c>
      <c r="H1897" t="s">
        <v>18</v>
      </c>
      <c r="I1897">
        <v>3</v>
      </c>
      <c r="J1897">
        <v>0</v>
      </c>
      <c r="K1897">
        <v>3</v>
      </c>
      <c r="L1897">
        <v>3600</v>
      </c>
      <c r="M1897">
        <v>0</v>
      </c>
      <c r="N1897">
        <v>3600</v>
      </c>
      <c r="O1897">
        <v>1200</v>
      </c>
    </row>
    <row r="1898" spans="1:15" x14ac:dyDescent="0.3">
      <c r="A1898">
        <v>1897</v>
      </c>
      <c r="B1898" s="1">
        <f>DATE(E1898, LOOKUP(D1898, {"ene","feb","mar","abr","may","jun","jul","ago","sep","oct","nov","dic"}, {1,2,3,4,5,6,7,8,9,10,11,12}), C1898)</f>
        <v>45664</v>
      </c>
      <c r="C1898">
        <v>7</v>
      </c>
      <c r="D1898" t="s">
        <v>14</v>
      </c>
      <c r="E1898">
        <v>2025</v>
      </c>
      <c r="F1898" t="s">
        <v>25</v>
      </c>
      <c r="G1898" t="s">
        <v>26</v>
      </c>
      <c r="H1898" t="s">
        <v>23</v>
      </c>
      <c r="I1898">
        <v>0</v>
      </c>
      <c r="J1898">
        <v>17</v>
      </c>
      <c r="K1898">
        <v>-17</v>
      </c>
      <c r="L1898">
        <v>0</v>
      </c>
      <c r="M1898">
        <v>6800</v>
      </c>
      <c r="N1898">
        <v>-6800</v>
      </c>
      <c r="O1898">
        <v>400</v>
      </c>
    </row>
    <row r="1899" spans="1:15" x14ac:dyDescent="0.3">
      <c r="A1899">
        <v>1898</v>
      </c>
      <c r="B1899" s="1">
        <f>DATE(E1899, LOOKUP(D1899, {"ene","feb","mar","abr","may","jun","jul","ago","sep","oct","nov","dic"}, {1,2,3,4,5,6,7,8,9,10,11,12}), C1899)</f>
        <v>45664</v>
      </c>
      <c r="C1899">
        <v>7</v>
      </c>
      <c r="D1899" t="s">
        <v>14</v>
      </c>
      <c r="E1899">
        <v>2025</v>
      </c>
      <c r="F1899" t="s">
        <v>15</v>
      </c>
      <c r="G1899" t="s">
        <v>24</v>
      </c>
      <c r="H1899" t="s">
        <v>20</v>
      </c>
      <c r="I1899">
        <v>12</v>
      </c>
      <c r="J1899">
        <v>0</v>
      </c>
      <c r="K1899">
        <v>12</v>
      </c>
      <c r="L1899">
        <v>24000</v>
      </c>
      <c r="M1899">
        <v>0</v>
      </c>
      <c r="N1899">
        <v>24000</v>
      </c>
      <c r="O1899">
        <v>2000</v>
      </c>
    </row>
    <row r="1900" spans="1:15" x14ac:dyDescent="0.3">
      <c r="A1900">
        <v>1899</v>
      </c>
      <c r="B1900" s="1">
        <f>DATE(E1900, LOOKUP(D1900, {"ene","feb","mar","abr","may","jun","jul","ago","sep","oct","nov","dic"}, {1,2,3,4,5,6,7,8,9,10,11,12}), C1900)</f>
        <v>45664</v>
      </c>
      <c r="C1900">
        <v>7</v>
      </c>
      <c r="D1900" t="s">
        <v>14</v>
      </c>
      <c r="E1900">
        <v>2025</v>
      </c>
      <c r="F1900" t="s">
        <v>25</v>
      </c>
      <c r="G1900" t="s">
        <v>26</v>
      </c>
      <c r="H1900" t="s">
        <v>22</v>
      </c>
      <c r="I1900">
        <v>0</v>
      </c>
      <c r="J1900">
        <v>3</v>
      </c>
      <c r="K1900">
        <v>-3</v>
      </c>
      <c r="L1900">
        <v>0</v>
      </c>
      <c r="M1900">
        <v>1350</v>
      </c>
      <c r="N1900">
        <v>-1350</v>
      </c>
      <c r="O1900">
        <v>450</v>
      </c>
    </row>
    <row r="1901" spans="1:15" x14ac:dyDescent="0.3">
      <c r="A1901">
        <v>1900</v>
      </c>
      <c r="B1901" s="1">
        <f>DATE(E1901, LOOKUP(D1901, {"ene","feb","mar","abr","may","jun","jul","ago","sep","oct","nov","dic"}, {1,2,3,4,5,6,7,8,9,10,11,12}), C1901)</f>
        <v>45664</v>
      </c>
      <c r="C1901">
        <v>7</v>
      </c>
      <c r="D1901" t="s">
        <v>14</v>
      </c>
      <c r="E1901">
        <v>2025</v>
      </c>
      <c r="F1901" t="s">
        <v>15</v>
      </c>
      <c r="G1901" t="s">
        <v>24</v>
      </c>
      <c r="H1901" t="s">
        <v>17</v>
      </c>
      <c r="I1901">
        <v>3</v>
      </c>
      <c r="J1901">
        <v>0</v>
      </c>
      <c r="K1901">
        <v>3</v>
      </c>
      <c r="L1901">
        <v>1950</v>
      </c>
      <c r="M1901">
        <v>0</v>
      </c>
      <c r="N1901">
        <v>1950</v>
      </c>
      <c r="O1901">
        <v>650</v>
      </c>
    </row>
    <row r="1902" spans="1:15" x14ac:dyDescent="0.3">
      <c r="A1902">
        <v>1901</v>
      </c>
      <c r="B1902" s="1">
        <f>DATE(E1902, LOOKUP(D1902, {"ene","feb","mar","abr","may","jun","jul","ago","sep","oct","nov","dic"}, {1,2,3,4,5,6,7,8,9,10,11,12}), C1902)</f>
        <v>45664</v>
      </c>
      <c r="C1902">
        <v>7</v>
      </c>
      <c r="D1902" t="s">
        <v>14</v>
      </c>
      <c r="E1902">
        <v>2025</v>
      </c>
      <c r="F1902" t="s">
        <v>15</v>
      </c>
      <c r="G1902" t="s">
        <v>24</v>
      </c>
      <c r="H1902" t="s">
        <v>19</v>
      </c>
      <c r="I1902">
        <v>5</v>
      </c>
      <c r="J1902">
        <v>0</v>
      </c>
      <c r="K1902">
        <v>5</v>
      </c>
      <c r="L1902">
        <v>6000</v>
      </c>
      <c r="M1902">
        <v>0</v>
      </c>
      <c r="N1902">
        <v>6000</v>
      </c>
      <c r="O1902">
        <v>1200</v>
      </c>
    </row>
    <row r="1903" spans="1:15" x14ac:dyDescent="0.3">
      <c r="A1903">
        <v>1902</v>
      </c>
      <c r="B1903" s="1">
        <f>DATE(E1903, LOOKUP(D1903, {"ene","feb","mar","abr","may","jun","jul","ago","sep","oct","nov","dic"}, {1,2,3,4,5,6,7,8,9,10,11,12}), C1903)</f>
        <v>45664</v>
      </c>
      <c r="C1903">
        <v>7</v>
      </c>
      <c r="D1903" t="s">
        <v>14</v>
      </c>
      <c r="E1903">
        <v>2025</v>
      </c>
      <c r="F1903" t="s">
        <v>25</v>
      </c>
      <c r="G1903" t="s">
        <v>26</v>
      </c>
      <c r="H1903" t="s">
        <v>21</v>
      </c>
      <c r="I1903">
        <v>0</v>
      </c>
      <c r="J1903">
        <v>12</v>
      </c>
      <c r="K1903">
        <v>-12</v>
      </c>
      <c r="L1903">
        <v>0</v>
      </c>
      <c r="M1903">
        <v>840</v>
      </c>
      <c r="N1903">
        <v>-840</v>
      </c>
      <c r="O1903">
        <v>70</v>
      </c>
    </row>
    <row r="1904" spans="1:15" x14ac:dyDescent="0.3">
      <c r="A1904">
        <v>1903</v>
      </c>
      <c r="B1904" s="1">
        <f>DATE(E1904, LOOKUP(D1904, {"ene","feb","mar","abr","may","jun","jul","ago","sep","oct","nov","dic"}, {1,2,3,4,5,6,7,8,9,10,11,12}), C1904)</f>
        <v>45664</v>
      </c>
      <c r="C1904">
        <v>7</v>
      </c>
      <c r="D1904" t="s">
        <v>14</v>
      </c>
      <c r="E1904">
        <v>2025</v>
      </c>
      <c r="F1904" t="s">
        <v>25</v>
      </c>
      <c r="G1904" t="s">
        <v>26</v>
      </c>
      <c r="H1904" t="s">
        <v>18</v>
      </c>
      <c r="I1904">
        <v>0</v>
      </c>
      <c r="J1904">
        <v>5</v>
      </c>
      <c r="K1904">
        <v>-5</v>
      </c>
      <c r="L1904">
        <v>0</v>
      </c>
      <c r="M1904">
        <v>7500</v>
      </c>
      <c r="N1904">
        <v>-7500</v>
      </c>
      <c r="O1904">
        <v>1500</v>
      </c>
    </row>
    <row r="1905" spans="1:15" x14ac:dyDescent="0.3">
      <c r="A1905">
        <v>1904</v>
      </c>
      <c r="B1905" s="1">
        <f>DATE(E1905, LOOKUP(D1905, {"ene","feb","mar","abr","may","jun","jul","ago","sep","oct","nov","dic"}, {1,2,3,4,5,6,7,8,9,10,11,12}), C1905)</f>
        <v>45664</v>
      </c>
      <c r="C1905">
        <v>7</v>
      </c>
      <c r="D1905" t="s">
        <v>14</v>
      </c>
      <c r="E1905">
        <v>2025</v>
      </c>
      <c r="F1905" t="s">
        <v>15</v>
      </c>
      <c r="G1905" t="s">
        <v>24</v>
      </c>
      <c r="H1905" t="s">
        <v>23</v>
      </c>
      <c r="I1905">
        <v>19</v>
      </c>
      <c r="J1905">
        <v>0</v>
      </c>
      <c r="K1905">
        <v>19</v>
      </c>
      <c r="L1905">
        <v>5700</v>
      </c>
      <c r="M1905">
        <v>0</v>
      </c>
      <c r="N1905">
        <v>5700</v>
      </c>
      <c r="O1905">
        <v>300</v>
      </c>
    </row>
    <row r="1906" spans="1:15" x14ac:dyDescent="0.3">
      <c r="A1906">
        <v>1905</v>
      </c>
      <c r="B1906" s="1">
        <f>DATE(E1906, LOOKUP(D1906, {"ene","feb","mar","abr","may","jun","jul","ago","sep","oct","nov","dic"}, {1,2,3,4,5,6,7,8,9,10,11,12}), C1906)</f>
        <v>45664</v>
      </c>
      <c r="C1906">
        <v>7</v>
      </c>
      <c r="D1906" t="s">
        <v>14</v>
      </c>
      <c r="E1906">
        <v>2025</v>
      </c>
      <c r="F1906" t="s">
        <v>25</v>
      </c>
      <c r="G1906" t="s">
        <v>26</v>
      </c>
      <c r="H1906" t="s">
        <v>20</v>
      </c>
      <c r="I1906">
        <v>0</v>
      </c>
      <c r="J1906">
        <v>17</v>
      </c>
      <c r="K1906">
        <v>-17</v>
      </c>
      <c r="L1906">
        <v>0</v>
      </c>
      <c r="M1906">
        <v>39100</v>
      </c>
      <c r="N1906">
        <v>-39100</v>
      </c>
      <c r="O1906">
        <v>2300</v>
      </c>
    </row>
    <row r="1907" spans="1:15" x14ac:dyDescent="0.3">
      <c r="A1907">
        <v>1906</v>
      </c>
      <c r="B1907" s="1">
        <f>DATE(E1907, LOOKUP(D1907, {"ene","feb","mar","abr","may","jun","jul","ago","sep","oct","nov","dic"}, {1,2,3,4,5,6,7,8,9,10,11,12}), C1907)</f>
        <v>45664</v>
      </c>
      <c r="C1907">
        <v>7</v>
      </c>
      <c r="D1907" t="s">
        <v>14</v>
      </c>
      <c r="E1907">
        <v>2025</v>
      </c>
      <c r="F1907" t="s">
        <v>15</v>
      </c>
      <c r="G1907" t="s">
        <v>24</v>
      </c>
      <c r="H1907" t="s">
        <v>22</v>
      </c>
      <c r="I1907">
        <v>7</v>
      </c>
      <c r="J1907">
        <v>0</v>
      </c>
      <c r="K1907">
        <v>7</v>
      </c>
      <c r="L1907">
        <v>3360</v>
      </c>
      <c r="M1907">
        <v>0</v>
      </c>
      <c r="N1907">
        <v>3360</v>
      </c>
      <c r="O1907">
        <v>480</v>
      </c>
    </row>
    <row r="1908" spans="1:15" x14ac:dyDescent="0.3">
      <c r="A1908">
        <v>1907</v>
      </c>
      <c r="B1908" s="1">
        <f>DATE(E1908, LOOKUP(D1908, {"ene","feb","mar","abr","may","jun","jul","ago","sep","oct","nov","dic"}, {1,2,3,4,5,6,7,8,9,10,11,12}), C1908)</f>
        <v>45664</v>
      </c>
      <c r="C1908">
        <v>7</v>
      </c>
      <c r="D1908" t="s">
        <v>14</v>
      </c>
      <c r="E1908">
        <v>2025</v>
      </c>
      <c r="F1908" t="s">
        <v>25</v>
      </c>
      <c r="G1908" t="s">
        <v>26</v>
      </c>
      <c r="H1908" t="s">
        <v>17</v>
      </c>
      <c r="I1908">
        <v>0</v>
      </c>
      <c r="J1908">
        <v>12</v>
      </c>
      <c r="K1908">
        <v>-12</v>
      </c>
      <c r="L1908">
        <v>0</v>
      </c>
      <c r="M1908">
        <v>9000</v>
      </c>
      <c r="N1908">
        <v>-9000</v>
      </c>
      <c r="O1908">
        <v>750</v>
      </c>
    </row>
    <row r="1909" spans="1:15" x14ac:dyDescent="0.3">
      <c r="A1909">
        <v>1908</v>
      </c>
      <c r="B1909" s="1">
        <f>DATE(E1909, LOOKUP(D1909, {"ene","feb","mar","abr","may","jun","jul","ago","sep","oct","nov","dic"}, {1,2,3,4,5,6,7,8,9,10,11,12}), C1909)</f>
        <v>45664</v>
      </c>
      <c r="C1909">
        <v>7</v>
      </c>
      <c r="D1909" t="s">
        <v>14</v>
      </c>
      <c r="E1909">
        <v>2025</v>
      </c>
      <c r="F1909" t="s">
        <v>15</v>
      </c>
      <c r="G1909" t="s">
        <v>24</v>
      </c>
      <c r="H1909" t="s">
        <v>19</v>
      </c>
      <c r="I1909">
        <v>1</v>
      </c>
      <c r="J1909">
        <v>0</v>
      </c>
      <c r="K1909">
        <v>1</v>
      </c>
      <c r="L1909">
        <v>1200</v>
      </c>
      <c r="M1909">
        <v>0</v>
      </c>
      <c r="N1909">
        <v>1200</v>
      </c>
      <c r="O1909">
        <v>1200</v>
      </c>
    </row>
    <row r="1910" spans="1:15" x14ac:dyDescent="0.3">
      <c r="A1910">
        <v>1909</v>
      </c>
      <c r="B1910" s="1">
        <f>DATE(E1910, LOOKUP(D1910, {"ene","feb","mar","abr","may","jun","jul","ago","sep","oct","nov","dic"}, {1,2,3,4,5,6,7,8,9,10,11,12}), C1910)</f>
        <v>45664</v>
      </c>
      <c r="C1910">
        <v>7</v>
      </c>
      <c r="D1910" t="s">
        <v>14</v>
      </c>
      <c r="E1910">
        <v>2025</v>
      </c>
      <c r="F1910" t="s">
        <v>25</v>
      </c>
      <c r="G1910" t="s">
        <v>26</v>
      </c>
      <c r="H1910" t="s">
        <v>21</v>
      </c>
      <c r="I1910">
        <v>0</v>
      </c>
      <c r="J1910">
        <v>5</v>
      </c>
      <c r="K1910">
        <v>-5</v>
      </c>
      <c r="L1910">
        <v>0</v>
      </c>
      <c r="M1910">
        <v>350</v>
      </c>
      <c r="N1910">
        <v>-350</v>
      </c>
      <c r="O1910">
        <v>70</v>
      </c>
    </row>
    <row r="1911" spans="1:15" x14ac:dyDescent="0.3">
      <c r="A1911">
        <v>1910</v>
      </c>
      <c r="B1911" s="1">
        <f>DATE(E1911, LOOKUP(D1911, {"ene","feb","mar","abr","may","jun","jul","ago","sep","oct","nov","dic"}, {1,2,3,4,5,6,7,8,9,10,11,12}), C1911)</f>
        <v>45664</v>
      </c>
      <c r="C1911">
        <v>7</v>
      </c>
      <c r="D1911" t="s">
        <v>14</v>
      </c>
      <c r="E1911">
        <v>2025</v>
      </c>
      <c r="F1911" t="s">
        <v>15</v>
      </c>
      <c r="G1911" t="s">
        <v>24</v>
      </c>
      <c r="H1911" t="s">
        <v>18</v>
      </c>
      <c r="I1911">
        <v>9</v>
      </c>
      <c r="J1911">
        <v>0</v>
      </c>
      <c r="K1911">
        <v>9</v>
      </c>
      <c r="L1911">
        <v>10800</v>
      </c>
      <c r="M1911">
        <v>0</v>
      </c>
      <c r="N1911">
        <v>10800</v>
      </c>
      <c r="O1911">
        <v>1200</v>
      </c>
    </row>
    <row r="1912" spans="1:15" x14ac:dyDescent="0.3">
      <c r="A1912">
        <v>1911</v>
      </c>
      <c r="B1912" s="1">
        <f>DATE(E1912, LOOKUP(D1912, {"ene","feb","mar","abr","may","jun","jul","ago","sep","oct","nov","dic"}, {1,2,3,4,5,6,7,8,9,10,11,12}), C1912)</f>
        <v>45664</v>
      </c>
      <c r="C1912">
        <v>7</v>
      </c>
      <c r="D1912" t="s">
        <v>14</v>
      </c>
      <c r="E1912">
        <v>2025</v>
      </c>
      <c r="F1912" t="s">
        <v>15</v>
      </c>
      <c r="G1912" t="s">
        <v>24</v>
      </c>
      <c r="H1912" t="s">
        <v>23</v>
      </c>
      <c r="I1912">
        <v>11</v>
      </c>
      <c r="J1912">
        <v>0</v>
      </c>
      <c r="K1912">
        <v>11</v>
      </c>
      <c r="L1912">
        <v>3300</v>
      </c>
      <c r="M1912">
        <v>0</v>
      </c>
      <c r="N1912">
        <v>3300</v>
      </c>
      <c r="O1912">
        <v>300</v>
      </c>
    </row>
    <row r="1913" spans="1:15" x14ac:dyDescent="0.3">
      <c r="A1913">
        <v>1912</v>
      </c>
      <c r="B1913" s="1">
        <f>DATE(E1913, LOOKUP(D1913, {"ene","feb","mar","abr","may","jun","jul","ago","sep","oct","nov","dic"}, {1,2,3,4,5,6,7,8,9,10,11,12}), C1913)</f>
        <v>45664</v>
      </c>
      <c r="C1913">
        <v>7</v>
      </c>
      <c r="D1913" t="s">
        <v>14</v>
      </c>
      <c r="E1913">
        <v>2025</v>
      </c>
      <c r="F1913" t="s">
        <v>15</v>
      </c>
      <c r="G1913" t="s">
        <v>24</v>
      </c>
      <c r="H1913" t="s">
        <v>20</v>
      </c>
      <c r="I1913">
        <v>3</v>
      </c>
      <c r="J1913">
        <v>0</v>
      </c>
      <c r="K1913">
        <v>3</v>
      </c>
      <c r="L1913">
        <v>6000</v>
      </c>
      <c r="M1913">
        <v>0</v>
      </c>
      <c r="N1913">
        <v>6000</v>
      </c>
      <c r="O1913">
        <v>2000</v>
      </c>
    </row>
    <row r="1914" spans="1:15" x14ac:dyDescent="0.3">
      <c r="A1914">
        <v>1913</v>
      </c>
      <c r="B1914" s="1">
        <f>DATE(E1914, LOOKUP(D1914, {"ene","feb","mar","abr","may","jun","jul","ago","sep","oct","nov","dic"}, {1,2,3,4,5,6,7,8,9,10,11,12}), C1914)</f>
        <v>45664</v>
      </c>
      <c r="C1914">
        <v>7</v>
      </c>
      <c r="D1914" t="s">
        <v>14</v>
      </c>
      <c r="E1914">
        <v>2025</v>
      </c>
      <c r="F1914" t="s">
        <v>25</v>
      </c>
      <c r="G1914" t="s">
        <v>26</v>
      </c>
      <c r="H1914" t="s">
        <v>22</v>
      </c>
      <c r="I1914">
        <v>0</v>
      </c>
      <c r="J1914">
        <v>3</v>
      </c>
      <c r="K1914">
        <v>-3</v>
      </c>
      <c r="L1914">
        <v>0</v>
      </c>
      <c r="M1914">
        <v>1350</v>
      </c>
      <c r="N1914">
        <v>-1350</v>
      </c>
      <c r="O1914">
        <v>450</v>
      </c>
    </row>
    <row r="1915" spans="1:15" x14ac:dyDescent="0.3">
      <c r="A1915">
        <v>1914</v>
      </c>
      <c r="B1915" s="1">
        <f>DATE(E1915, LOOKUP(D1915, {"ene","feb","mar","abr","may","jun","jul","ago","sep","oct","nov","dic"}, {1,2,3,4,5,6,7,8,9,10,11,12}), C1915)</f>
        <v>45664</v>
      </c>
      <c r="C1915">
        <v>7</v>
      </c>
      <c r="D1915" t="s">
        <v>14</v>
      </c>
      <c r="E1915">
        <v>2025</v>
      </c>
      <c r="F1915" t="s">
        <v>15</v>
      </c>
      <c r="G1915" t="s">
        <v>24</v>
      </c>
      <c r="H1915" t="s">
        <v>17</v>
      </c>
      <c r="I1915">
        <v>21</v>
      </c>
      <c r="J1915">
        <v>0</v>
      </c>
      <c r="K1915">
        <v>21</v>
      </c>
      <c r="L1915">
        <v>13650</v>
      </c>
      <c r="M1915">
        <v>0</v>
      </c>
      <c r="N1915">
        <v>13650</v>
      </c>
      <c r="O1915">
        <v>650</v>
      </c>
    </row>
    <row r="1916" spans="1:15" x14ac:dyDescent="0.3">
      <c r="A1916">
        <v>1915</v>
      </c>
      <c r="B1916" s="1">
        <f>DATE(E1916, LOOKUP(D1916, {"ene","feb","mar","abr","may","jun","jul","ago","sep","oct","nov","dic"}, {1,2,3,4,5,6,7,8,9,10,11,12}), C1916)</f>
        <v>45664</v>
      </c>
      <c r="C1916">
        <v>7</v>
      </c>
      <c r="D1916" t="s">
        <v>14</v>
      </c>
      <c r="E1916">
        <v>2025</v>
      </c>
      <c r="F1916" t="s">
        <v>15</v>
      </c>
      <c r="G1916" t="s">
        <v>24</v>
      </c>
      <c r="H1916" t="s">
        <v>19</v>
      </c>
      <c r="I1916">
        <v>3</v>
      </c>
      <c r="J1916">
        <v>0</v>
      </c>
      <c r="K1916">
        <v>3</v>
      </c>
      <c r="L1916">
        <v>3600</v>
      </c>
      <c r="M1916">
        <v>0</v>
      </c>
      <c r="N1916">
        <v>3600</v>
      </c>
      <c r="O1916">
        <v>1200</v>
      </c>
    </row>
    <row r="1917" spans="1:15" x14ac:dyDescent="0.3">
      <c r="A1917">
        <v>1916</v>
      </c>
      <c r="B1917" s="1">
        <f>DATE(E1917, LOOKUP(D1917, {"ene","feb","mar","abr","may","jun","jul","ago","sep","oct","nov","dic"}, {1,2,3,4,5,6,7,8,9,10,11,12}), C1917)</f>
        <v>45664</v>
      </c>
      <c r="C1917">
        <v>7</v>
      </c>
      <c r="D1917" t="s">
        <v>14</v>
      </c>
      <c r="E1917">
        <v>2025</v>
      </c>
      <c r="F1917" t="s">
        <v>15</v>
      </c>
      <c r="G1917" t="s">
        <v>24</v>
      </c>
      <c r="H1917" t="s">
        <v>21</v>
      </c>
      <c r="I1917">
        <v>13</v>
      </c>
      <c r="J1917">
        <v>0</v>
      </c>
      <c r="K1917">
        <v>13</v>
      </c>
      <c r="L1917">
        <v>650</v>
      </c>
      <c r="M1917">
        <v>0</v>
      </c>
      <c r="N1917">
        <v>650</v>
      </c>
      <c r="O1917">
        <v>50</v>
      </c>
    </row>
    <row r="1918" spans="1:15" x14ac:dyDescent="0.3">
      <c r="A1918">
        <v>1917</v>
      </c>
      <c r="B1918" s="1">
        <f>DATE(E1918, LOOKUP(D1918, {"ene","feb","mar","abr","may","jun","jul","ago","sep","oct","nov","dic"}, {1,2,3,4,5,6,7,8,9,10,11,12}), C1918)</f>
        <v>45664</v>
      </c>
      <c r="C1918">
        <v>7</v>
      </c>
      <c r="D1918" t="s">
        <v>14</v>
      </c>
      <c r="E1918">
        <v>2025</v>
      </c>
      <c r="F1918" t="s">
        <v>25</v>
      </c>
      <c r="G1918" t="s">
        <v>26</v>
      </c>
      <c r="H1918" t="s">
        <v>18</v>
      </c>
      <c r="I1918">
        <v>0</v>
      </c>
      <c r="J1918">
        <v>12</v>
      </c>
      <c r="K1918">
        <v>-12</v>
      </c>
      <c r="L1918">
        <v>0</v>
      </c>
      <c r="M1918">
        <v>18000</v>
      </c>
      <c r="N1918">
        <v>-18000</v>
      </c>
      <c r="O1918">
        <v>1500</v>
      </c>
    </row>
    <row r="1919" spans="1:15" x14ac:dyDescent="0.3">
      <c r="A1919">
        <v>1918</v>
      </c>
      <c r="B1919" s="1">
        <f>DATE(E1919, LOOKUP(D1919, {"ene","feb","mar","abr","may","jun","jul","ago","sep","oct","nov","dic"}, {1,2,3,4,5,6,7,8,9,10,11,12}), C1919)</f>
        <v>45664</v>
      </c>
      <c r="C1919">
        <v>7</v>
      </c>
      <c r="D1919" t="s">
        <v>14</v>
      </c>
      <c r="E1919">
        <v>2025</v>
      </c>
      <c r="F1919" t="s">
        <v>25</v>
      </c>
      <c r="G1919" t="s">
        <v>26</v>
      </c>
      <c r="H1919" t="s">
        <v>23</v>
      </c>
      <c r="I1919">
        <v>0</v>
      </c>
      <c r="J1919">
        <v>1</v>
      </c>
      <c r="K1919">
        <v>-1</v>
      </c>
      <c r="L1919">
        <v>0</v>
      </c>
      <c r="M1919">
        <v>400</v>
      </c>
      <c r="N1919">
        <v>-400</v>
      </c>
      <c r="O1919">
        <v>400</v>
      </c>
    </row>
    <row r="1920" spans="1:15" x14ac:dyDescent="0.3">
      <c r="A1920">
        <v>1919</v>
      </c>
      <c r="B1920" s="1">
        <f>DATE(E1920, LOOKUP(D1920, {"ene","feb","mar","abr","may","jun","jul","ago","sep","oct","nov","dic"}, {1,2,3,4,5,6,7,8,9,10,11,12}), C1920)</f>
        <v>45664</v>
      </c>
      <c r="C1920">
        <v>7</v>
      </c>
      <c r="D1920" t="s">
        <v>14</v>
      </c>
      <c r="E1920">
        <v>2025</v>
      </c>
      <c r="F1920" t="s">
        <v>15</v>
      </c>
      <c r="G1920" t="s">
        <v>24</v>
      </c>
      <c r="H1920" t="s">
        <v>20</v>
      </c>
      <c r="I1920">
        <v>18</v>
      </c>
      <c r="J1920">
        <v>0</v>
      </c>
      <c r="K1920">
        <v>18</v>
      </c>
      <c r="L1920">
        <v>36000</v>
      </c>
      <c r="M1920">
        <v>0</v>
      </c>
      <c r="N1920">
        <v>36000</v>
      </c>
      <c r="O1920">
        <v>2000</v>
      </c>
    </row>
    <row r="1921" spans="1:15" x14ac:dyDescent="0.3">
      <c r="A1921">
        <v>1920</v>
      </c>
      <c r="B1921" s="1">
        <f>DATE(E1921, LOOKUP(D1921, {"ene","feb","mar","abr","may","jun","jul","ago","sep","oct","nov","dic"}, {1,2,3,4,5,6,7,8,9,10,11,12}), C1921)</f>
        <v>45664</v>
      </c>
      <c r="C1921">
        <v>7</v>
      </c>
      <c r="D1921" t="s">
        <v>14</v>
      </c>
      <c r="E1921">
        <v>2025</v>
      </c>
      <c r="F1921" t="s">
        <v>15</v>
      </c>
      <c r="G1921" t="s">
        <v>24</v>
      </c>
      <c r="H1921" t="s">
        <v>22</v>
      </c>
      <c r="I1921">
        <v>9</v>
      </c>
      <c r="J1921">
        <v>0</v>
      </c>
      <c r="K1921">
        <v>9</v>
      </c>
      <c r="L1921">
        <v>4320</v>
      </c>
      <c r="M1921">
        <v>0</v>
      </c>
      <c r="N1921">
        <v>4320</v>
      </c>
      <c r="O1921">
        <v>480</v>
      </c>
    </row>
    <row r="1922" spans="1:15" x14ac:dyDescent="0.3">
      <c r="A1922">
        <v>1921</v>
      </c>
      <c r="B1922" s="1">
        <f>DATE(E1922, LOOKUP(D1922, {"ene","feb","mar","abr","may","jun","jul","ago","sep","oct","nov","dic"}, {1,2,3,4,5,6,7,8,9,10,11,12}), C1922)</f>
        <v>45664</v>
      </c>
      <c r="C1922">
        <v>7</v>
      </c>
      <c r="D1922" t="s">
        <v>14</v>
      </c>
      <c r="E1922">
        <v>2025</v>
      </c>
      <c r="F1922" t="s">
        <v>15</v>
      </c>
      <c r="G1922" t="s">
        <v>24</v>
      </c>
      <c r="H1922" t="s">
        <v>17</v>
      </c>
      <c r="I1922">
        <v>17</v>
      </c>
      <c r="J1922">
        <v>0</v>
      </c>
      <c r="K1922">
        <v>17</v>
      </c>
      <c r="L1922">
        <v>11050</v>
      </c>
      <c r="M1922">
        <v>0</v>
      </c>
      <c r="N1922">
        <v>11050</v>
      </c>
      <c r="O1922">
        <v>650</v>
      </c>
    </row>
    <row r="1923" spans="1:15" x14ac:dyDescent="0.3">
      <c r="A1923">
        <v>1922</v>
      </c>
      <c r="B1923" s="1">
        <f>DATE(E1923, LOOKUP(D1923, {"ene","feb","mar","abr","may","jun","jul","ago","sep","oct","nov","dic"}, {1,2,3,4,5,6,7,8,9,10,11,12}), C1923)</f>
        <v>45664</v>
      </c>
      <c r="C1923">
        <v>7</v>
      </c>
      <c r="D1923" t="s">
        <v>14</v>
      </c>
      <c r="E1923">
        <v>2025</v>
      </c>
      <c r="F1923" t="s">
        <v>15</v>
      </c>
      <c r="G1923" t="s">
        <v>24</v>
      </c>
      <c r="H1923" t="s">
        <v>19</v>
      </c>
      <c r="I1923">
        <v>3</v>
      </c>
      <c r="J1923">
        <v>0</v>
      </c>
      <c r="K1923">
        <v>3</v>
      </c>
      <c r="L1923">
        <v>3600</v>
      </c>
      <c r="M1923">
        <v>0</v>
      </c>
      <c r="N1923">
        <v>3600</v>
      </c>
      <c r="O1923">
        <v>1200</v>
      </c>
    </row>
    <row r="1924" spans="1:15" x14ac:dyDescent="0.3">
      <c r="A1924">
        <v>1923</v>
      </c>
      <c r="B1924" s="1">
        <f>DATE(E1924, LOOKUP(D1924, {"ene","feb","mar","abr","may","jun","jul","ago","sep","oct","nov","dic"}, {1,2,3,4,5,6,7,8,9,10,11,12}), C1924)</f>
        <v>45664</v>
      </c>
      <c r="C1924">
        <v>7</v>
      </c>
      <c r="D1924" t="s">
        <v>14</v>
      </c>
      <c r="E1924">
        <v>2025</v>
      </c>
      <c r="F1924" t="s">
        <v>15</v>
      </c>
      <c r="G1924" t="s">
        <v>24</v>
      </c>
      <c r="H1924" t="s">
        <v>21</v>
      </c>
      <c r="I1924">
        <v>7</v>
      </c>
      <c r="J1924">
        <v>0</v>
      </c>
      <c r="K1924">
        <v>7</v>
      </c>
      <c r="L1924">
        <v>350</v>
      </c>
      <c r="M1924">
        <v>0</v>
      </c>
      <c r="N1924">
        <v>350</v>
      </c>
      <c r="O1924">
        <v>50</v>
      </c>
    </row>
    <row r="1925" spans="1:15" x14ac:dyDescent="0.3">
      <c r="A1925">
        <v>1924</v>
      </c>
      <c r="B1925" s="1">
        <f>DATE(E1925, LOOKUP(D1925, {"ene","feb","mar","abr","may","jun","jul","ago","sep","oct","nov","dic"}, {1,2,3,4,5,6,7,8,9,10,11,12}), C1925)</f>
        <v>45664</v>
      </c>
      <c r="C1925">
        <v>7</v>
      </c>
      <c r="D1925" t="s">
        <v>14</v>
      </c>
      <c r="E1925">
        <v>2025</v>
      </c>
      <c r="F1925" t="s">
        <v>15</v>
      </c>
      <c r="G1925" t="s">
        <v>24</v>
      </c>
      <c r="H1925" t="s">
        <v>18</v>
      </c>
      <c r="I1925">
        <v>19</v>
      </c>
      <c r="J1925">
        <v>0</v>
      </c>
      <c r="K1925">
        <v>19</v>
      </c>
      <c r="L1925">
        <v>22800</v>
      </c>
      <c r="M1925">
        <v>0</v>
      </c>
      <c r="N1925">
        <v>22800</v>
      </c>
      <c r="O1925">
        <v>1200</v>
      </c>
    </row>
    <row r="1926" spans="1:15" x14ac:dyDescent="0.3">
      <c r="A1926">
        <v>1925</v>
      </c>
      <c r="B1926" s="1">
        <f>DATE(E1926, LOOKUP(D1926, {"ene","feb","mar","abr","may","jun","jul","ago","sep","oct","nov","dic"}, {1,2,3,4,5,6,7,8,9,10,11,12}), C1926)</f>
        <v>45664</v>
      </c>
      <c r="C1926">
        <v>7</v>
      </c>
      <c r="D1926" t="s">
        <v>14</v>
      </c>
      <c r="E1926">
        <v>2025</v>
      </c>
      <c r="F1926" t="s">
        <v>15</v>
      </c>
      <c r="G1926" t="s">
        <v>24</v>
      </c>
      <c r="H1926" t="s">
        <v>23</v>
      </c>
      <c r="I1926">
        <v>15</v>
      </c>
      <c r="J1926">
        <v>0</v>
      </c>
      <c r="K1926">
        <v>15</v>
      </c>
      <c r="L1926">
        <v>4500</v>
      </c>
      <c r="M1926">
        <v>0</v>
      </c>
      <c r="N1926">
        <v>4500</v>
      </c>
      <c r="O1926">
        <v>300</v>
      </c>
    </row>
    <row r="1927" spans="1:15" x14ac:dyDescent="0.3">
      <c r="A1927">
        <v>1926</v>
      </c>
      <c r="B1927" s="1">
        <f>DATE(E1927, LOOKUP(D1927, {"ene","feb","mar","abr","may","jun","jul","ago","sep","oct","nov","dic"}, {1,2,3,4,5,6,7,8,9,10,11,12}), C1927)</f>
        <v>45664</v>
      </c>
      <c r="C1927">
        <v>7</v>
      </c>
      <c r="D1927" t="s">
        <v>14</v>
      </c>
      <c r="E1927">
        <v>2025</v>
      </c>
      <c r="F1927" t="s">
        <v>25</v>
      </c>
      <c r="G1927" t="s">
        <v>26</v>
      </c>
      <c r="H1927" t="s">
        <v>20</v>
      </c>
      <c r="I1927">
        <v>0</v>
      </c>
      <c r="J1927">
        <v>11</v>
      </c>
      <c r="K1927">
        <v>-11</v>
      </c>
      <c r="L1927">
        <v>0</v>
      </c>
      <c r="M1927">
        <v>25300</v>
      </c>
      <c r="N1927">
        <v>-25300</v>
      </c>
      <c r="O1927">
        <v>2300</v>
      </c>
    </row>
    <row r="1928" spans="1:15" x14ac:dyDescent="0.3">
      <c r="A1928">
        <v>1927</v>
      </c>
      <c r="B1928" s="1">
        <f>DATE(E1928, LOOKUP(D1928, {"ene","feb","mar","abr","may","jun","jul","ago","sep","oct","nov","dic"}, {1,2,3,4,5,6,7,8,9,10,11,12}), C1928)</f>
        <v>45664</v>
      </c>
      <c r="C1928">
        <v>7</v>
      </c>
      <c r="D1928" t="s">
        <v>14</v>
      </c>
      <c r="E1928">
        <v>2025</v>
      </c>
      <c r="F1928" t="s">
        <v>15</v>
      </c>
      <c r="G1928" t="s">
        <v>24</v>
      </c>
      <c r="H1928" t="s">
        <v>22</v>
      </c>
      <c r="I1928">
        <v>3</v>
      </c>
      <c r="J1928">
        <v>0</v>
      </c>
      <c r="K1928">
        <v>3</v>
      </c>
      <c r="L1928">
        <v>1440</v>
      </c>
      <c r="M1928">
        <v>0</v>
      </c>
      <c r="N1928">
        <v>1440</v>
      </c>
      <c r="O1928">
        <v>480</v>
      </c>
    </row>
    <row r="1929" spans="1:15" x14ac:dyDescent="0.3">
      <c r="A1929">
        <v>1928</v>
      </c>
      <c r="B1929" s="1">
        <f>DATE(E1929, LOOKUP(D1929, {"ene","feb","mar","abr","may","jun","jul","ago","sep","oct","nov","dic"}, {1,2,3,4,5,6,7,8,9,10,11,12}), C1929)</f>
        <v>45664</v>
      </c>
      <c r="C1929">
        <v>7</v>
      </c>
      <c r="D1929" t="s">
        <v>14</v>
      </c>
      <c r="E1929">
        <v>2025</v>
      </c>
      <c r="F1929" t="s">
        <v>15</v>
      </c>
      <c r="G1929" t="s">
        <v>24</v>
      </c>
      <c r="H1929" t="s">
        <v>17</v>
      </c>
      <c r="I1929">
        <v>21</v>
      </c>
      <c r="J1929">
        <v>0</v>
      </c>
      <c r="K1929">
        <v>21</v>
      </c>
      <c r="L1929">
        <v>13650</v>
      </c>
      <c r="M1929">
        <v>0</v>
      </c>
      <c r="N1929">
        <v>13650</v>
      </c>
      <c r="O1929">
        <v>650</v>
      </c>
    </row>
    <row r="1930" spans="1:15" x14ac:dyDescent="0.3">
      <c r="A1930">
        <v>1929</v>
      </c>
      <c r="B1930" s="1">
        <f>DATE(E1930, LOOKUP(D1930, {"ene","feb","mar","abr","may","jun","jul","ago","sep","oct","nov","dic"}, {1,2,3,4,5,6,7,8,9,10,11,12}), C1930)</f>
        <v>45664</v>
      </c>
      <c r="C1930">
        <v>7</v>
      </c>
      <c r="D1930" t="s">
        <v>14</v>
      </c>
      <c r="E1930">
        <v>2025</v>
      </c>
      <c r="F1930" t="s">
        <v>25</v>
      </c>
      <c r="G1930" t="s">
        <v>26</v>
      </c>
      <c r="H1930" t="s">
        <v>19</v>
      </c>
      <c r="I1930">
        <v>0</v>
      </c>
      <c r="J1930">
        <v>11</v>
      </c>
      <c r="K1930">
        <v>-11</v>
      </c>
      <c r="L1930">
        <v>0</v>
      </c>
      <c r="M1930">
        <v>16500</v>
      </c>
      <c r="N1930">
        <v>-16500</v>
      </c>
      <c r="O1930">
        <v>1500</v>
      </c>
    </row>
    <row r="1931" spans="1:15" x14ac:dyDescent="0.3">
      <c r="A1931">
        <v>1930</v>
      </c>
      <c r="B1931" s="1">
        <f>DATE(E1931, LOOKUP(D1931, {"ene","feb","mar","abr","may","jun","jul","ago","sep","oct","nov","dic"}, {1,2,3,4,5,6,7,8,9,10,11,12}), C1931)</f>
        <v>45664</v>
      </c>
      <c r="C1931">
        <v>7</v>
      </c>
      <c r="D1931" t="s">
        <v>14</v>
      </c>
      <c r="E1931">
        <v>2025</v>
      </c>
      <c r="F1931" t="s">
        <v>15</v>
      </c>
      <c r="G1931" t="s">
        <v>24</v>
      </c>
      <c r="H1931" t="s">
        <v>21</v>
      </c>
      <c r="I1931">
        <v>3</v>
      </c>
      <c r="J1931">
        <v>0</v>
      </c>
      <c r="K1931">
        <v>3</v>
      </c>
      <c r="L1931">
        <v>150</v>
      </c>
      <c r="M1931">
        <v>0</v>
      </c>
      <c r="N1931">
        <v>150</v>
      </c>
      <c r="O1931">
        <v>50</v>
      </c>
    </row>
    <row r="1932" spans="1:15" x14ac:dyDescent="0.3">
      <c r="A1932">
        <v>1931</v>
      </c>
      <c r="B1932" s="1">
        <f>DATE(E1932, LOOKUP(D1932, {"ene","feb","mar","abr","may","jun","jul","ago","sep","oct","nov","dic"}, {1,2,3,4,5,6,7,8,9,10,11,12}), C1932)</f>
        <v>45664</v>
      </c>
      <c r="C1932">
        <v>7</v>
      </c>
      <c r="D1932" t="s">
        <v>14</v>
      </c>
      <c r="E1932">
        <v>2025</v>
      </c>
      <c r="F1932" t="s">
        <v>15</v>
      </c>
      <c r="G1932" t="s">
        <v>24</v>
      </c>
      <c r="H1932" t="s">
        <v>18</v>
      </c>
      <c r="I1932">
        <v>21</v>
      </c>
      <c r="J1932">
        <v>0</v>
      </c>
      <c r="K1932">
        <v>21</v>
      </c>
      <c r="L1932">
        <v>25200</v>
      </c>
      <c r="M1932">
        <v>0</v>
      </c>
      <c r="N1932">
        <v>25200</v>
      </c>
      <c r="O1932">
        <v>1200</v>
      </c>
    </row>
    <row r="1933" spans="1:15" x14ac:dyDescent="0.3">
      <c r="A1933">
        <v>1932</v>
      </c>
      <c r="B1933" s="1">
        <f>DATE(E1933, LOOKUP(D1933, {"ene","feb","mar","abr","may","jun","jul","ago","sep","oct","nov","dic"}, {1,2,3,4,5,6,7,8,9,10,11,12}), C1933)</f>
        <v>45664</v>
      </c>
      <c r="C1933">
        <v>7</v>
      </c>
      <c r="D1933" t="s">
        <v>14</v>
      </c>
      <c r="E1933">
        <v>2025</v>
      </c>
      <c r="F1933" t="s">
        <v>25</v>
      </c>
      <c r="G1933" t="s">
        <v>26</v>
      </c>
      <c r="H1933" t="s">
        <v>23</v>
      </c>
      <c r="I1933">
        <v>0</v>
      </c>
      <c r="J1933">
        <v>17</v>
      </c>
      <c r="K1933">
        <v>-17</v>
      </c>
      <c r="L1933">
        <v>0</v>
      </c>
      <c r="M1933">
        <v>6800</v>
      </c>
      <c r="N1933">
        <v>-6800</v>
      </c>
      <c r="O1933">
        <v>400</v>
      </c>
    </row>
    <row r="1934" spans="1:15" x14ac:dyDescent="0.3">
      <c r="A1934">
        <v>1933</v>
      </c>
      <c r="B1934" s="1">
        <f>DATE(E1934, LOOKUP(D1934, {"ene","feb","mar","abr","may","jun","jul","ago","sep","oct","nov","dic"}, {1,2,3,4,5,6,7,8,9,10,11,12}), C1934)</f>
        <v>45664</v>
      </c>
      <c r="C1934">
        <v>7</v>
      </c>
      <c r="D1934" t="s">
        <v>14</v>
      </c>
      <c r="E1934">
        <v>2025</v>
      </c>
      <c r="F1934" t="s">
        <v>25</v>
      </c>
      <c r="G1934" t="s">
        <v>26</v>
      </c>
      <c r="H1934" t="s">
        <v>20</v>
      </c>
      <c r="I1934">
        <v>0</v>
      </c>
      <c r="J1934">
        <v>17</v>
      </c>
      <c r="K1934">
        <v>-17</v>
      </c>
      <c r="L1934">
        <v>0</v>
      </c>
      <c r="M1934">
        <v>39100</v>
      </c>
      <c r="N1934">
        <v>-39100</v>
      </c>
      <c r="O1934">
        <v>2300</v>
      </c>
    </row>
    <row r="1935" spans="1:15" x14ac:dyDescent="0.3">
      <c r="A1935">
        <v>1934</v>
      </c>
      <c r="B1935" s="1">
        <f>DATE(E1935, LOOKUP(D1935, {"ene","feb","mar","abr","may","jun","jul","ago","sep","oct","nov","dic"}, {1,2,3,4,5,6,7,8,9,10,11,12}), C1935)</f>
        <v>45664</v>
      </c>
      <c r="C1935">
        <v>7</v>
      </c>
      <c r="D1935" t="s">
        <v>14</v>
      </c>
      <c r="E1935">
        <v>2025</v>
      </c>
      <c r="F1935" t="s">
        <v>25</v>
      </c>
      <c r="G1935" t="s">
        <v>26</v>
      </c>
      <c r="H1935" t="s">
        <v>22</v>
      </c>
      <c r="I1935">
        <v>0</v>
      </c>
      <c r="J1935">
        <v>15</v>
      </c>
      <c r="K1935">
        <v>-15</v>
      </c>
      <c r="L1935">
        <v>0</v>
      </c>
      <c r="M1935">
        <v>6750</v>
      </c>
      <c r="N1935">
        <v>-6750</v>
      </c>
      <c r="O1935">
        <v>450</v>
      </c>
    </row>
    <row r="1936" spans="1:15" x14ac:dyDescent="0.3">
      <c r="A1936">
        <v>1935</v>
      </c>
      <c r="B1936" s="1">
        <f>DATE(E1936, LOOKUP(D1936, {"ene","feb","mar","abr","may","jun","jul","ago","sep","oct","nov","dic"}, {1,2,3,4,5,6,7,8,9,10,11,12}), C1936)</f>
        <v>45664</v>
      </c>
      <c r="C1936">
        <v>7</v>
      </c>
      <c r="D1936" t="s">
        <v>14</v>
      </c>
      <c r="E1936">
        <v>2025</v>
      </c>
      <c r="F1936" t="s">
        <v>15</v>
      </c>
      <c r="G1936" t="s">
        <v>24</v>
      </c>
      <c r="H1936" t="s">
        <v>17</v>
      </c>
      <c r="I1936">
        <v>16</v>
      </c>
      <c r="J1936">
        <v>0</v>
      </c>
      <c r="K1936">
        <v>16</v>
      </c>
      <c r="L1936">
        <v>10400</v>
      </c>
      <c r="M1936">
        <v>0</v>
      </c>
      <c r="N1936">
        <v>10400</v>
      </c>
      <c r="O1936">
        <v>650</v>
      </c>
    </row>
    <row r="1937" spans="1:15" x14ac:dyDescent="0.3">
      <c r="A1937">
        <v>1936</v>
      </c>
      <c r="B1937" s="1">
        <f>DATE(E1937, LOOKUP(D1937, {"ene","feb","mar","abr","may","jun","jul","ago","sep","oct","nov","dic"}, {1,2,3,4,5,6,7,8,9,10,11,12}), C1937)</f>
        <v>45664</v>
      </c>
      <c r="C1937">
        <v>7</v>
      </c>
      <c r="D1937" t="s">
        <v>14</v>
      </c>
      <c r="E1937">
        <v>2025</v>
      </c>
      <c r="F1937" t="s">
        <v>25</v>
      </c>
      <c r="G1937" t="s">
        <v>26</v>
      </c>
      <c r="H1937" t="s">
        <v>19</v>
      </c>
      <c r="I1937">
        <v>0</v>
      </c>
      <c r="J1937">
        <v>10</v>
      </c>
      <c r="K1937">
        <v>-10</v>
      </c>
      <c r="L1937">
        <v>0</v>
      </c>
      <c r="M1937">
        <v>15000</v>
      </c>
      <c r="N1937">
        <v>-15000</v>
      </c>
      <c r="O1937">
        <v>1500</v>
      </c>
    </row>
    <row r="1938" spans="1:15" x14ac:dyDescent="0.3">
      <c r="A1938">
        <v>1937</v>
      </c>
      <c r="B1938" s="1">
        <f>DATE(E1938, LOOKUP(D1938, {"ene","feb","mar","abr","may","jun","jul","ago","sep","oct","nov","dic"}, {1,2,3,4,5,6,7,8,9,10,11,12}), C1938)</f>
        <v>45664</v>
      </c>
      <c r="C1938">
        <v>7</v>
      </c>
      <c r="D1938" t="s">
        <v>14</v>
      </c>
      <c r="E1938">
        <v>2025</v>
      </c>
      <c r="F1938" t="s">
        <v>25</v>
      </c>
      <c r="G1938" t="s">
        <v>26</v>
      </c>
      <c r="H1938" t="s">
        <v>21</v>
      </c>
      <c r="I1938">
        <v>0</v>
      </c>
      <c r="J1938">
        <v>15</v>
      </c>
      <c r="K1938">
        <v>-15</v>
      </c>
      <c r="L1938">
        <v>0</v>
      </c>
      <c r="M1938">
        <v>1050</v>
      </c>
      <c r="N1938">
        <v>-1050</v>
      </c>
      <c r="O1938">
        <v>70</v>
      </c>
    </row>
    <row r="1939" spans="1:15" x14ac:dyDescent="0.3">
      <c r="A1939">
        <v>1938</v>
      </c>
      <c r="B1939" s="1">
        <f>DATE(E1939, LOOKUP(D1939, {"ene","feb","mar","abr","may","jun","jul","ago","sep","oct","nov","dic"}, {1,2,3,4,5,6,7,8,9,10,11,12}), C1939)</f>
        <v>45664</v>
      </c>
      <c r="C1939">
        <v>7</v>
      </c>
      <c r="D1939" t="s">
        <v>14</v>
      </c>
      <c r="E1939">
        <v>2025</v>
      </c>
      <c r="F1939" t="s">
        <v>15</v>
      </c>
      <c r="G1939" t="s">
        <v>24</v>
      </c>
      <c r="H1939" t="s">
        <v>18</v>
      </c>
      <c r="I1939">
        <v>5</v>
      </c>
      <c r="J1939">
        <v>0</v>
      </c>
      <c r="K1939">
        <v>5</v>
      </c>
      <c r="L1939">
        <v>6000</v>
      </c>
      <c r="M1939">
        <v>0</v>
      </c>
      <c r="N1939">
        <v>6000</v>
      </c>
      <c r="O1939">
        <v>1200</v>
      </c>
    </row>
    <row r="1940" spans="1:15" x14ac:dyDescent="0.3">
      <c r="A1940">
        <v>1939</v>
      </c>
      <c r="B1940" s="1">
        <f>DATE(E1940, LOOKUP(D1940, {"ene","feb","mar","abr","may","jun","jul","ago","sep","oct","nov","dic"}, {1,2,3,4,5,6,7,8,9,10,11,12}), C1940)</f>
        <v>45664</v>
      </c>
      <c r="C1940">
        <v>7</v>
      </c>
      <c r="D1940" t="s">
        <v>14</v>
      </c>
      <c r="E1940">
        <v>2025</v>
      </c>
      <c r="F1940" t="s">
        <v>15</v>
      </c>
      <c r="G1940" t="s">
        <v>24</v>
      </c>
      <c r="H1940" t="s">
        <v>23</v>
      </c>
      <c r="I1940">
        <v>3</v>
      </c>
      <c r="J1940">
        <v>0</v>
      </c>
      <c r="K1940">
        <v>3</v>
      </c>
      <c r="L1940">
        <v>900</v>
      </c>
      <c r="M1940">
        <v>0</v>
      </c>
      <c r="N1940">
        <v>900</v>
      </c>
      <c r="O1940">
        <v>300</v>
      </c>
    </row>
    <row r="1941" spans="1:15" x14ac:dyDescent="0.3">
      <c r="A1941">
        <v>1940</v>
      </c>
      <c r="B1941" s="1">
        <f>DATE(E1941, LOOKUP(D1941, {"ene","feb","mar","abr","may","jun","jul","ago","sep","oct","nov","dic"}, {1,2,3,4,5,6,7,8,9,10,11,12}), C1941)</f>
        <v>45664</v>
      </c>
      <c r="C1941">
        <v>7</v>
      </c>
      <c r="D1941" t="s">
        <v>14</v>
      </c>
      <c r="E1941">
        <v>2025</v>
      </c>
      <c r="F1941" t="s">
        <v>15</v>
      </c>
      <c r="G1941" t="s">
        <v>24</v>
      </c>
      <c r="H1941" t="s">
        <v>20</v>
      </c>
      <c r="I1941">
        <v>3</v>
      </c>
      <c r="J1941">
        <v>0</v>
      </c>
      <c r="K1941">
        <v>3</v>
      </c>
      <c r="L1941">
        <v>6000</v>
      </c>
      <c r="M1941">
        <v>0</v>
      </c>
      <c r="N1941">
        <v>6000</v>
      </c>
      <c r="O1941">
        <v>2000</v>
      </c>
    </row>
    <row r="1942" spans="1:15" x14ac:dyDescent="0.3">
      <c r="A1942">
        <v>1941</v>
      </c>
      <c r="B1942" s="1">
        <f>DATE(E1942, LOOKUP(D1942, {"ene","feb","mar","abr","may","jun","jul","ago","sep","oct","nov","dic"}, {1,2,3,4,5,6,7,8,9,10,11,12}), C1942)</f>
        <v>45664</v>
      </c>
      <c r="C1942">
        <v>7</v>
      </c>
      <c r="D1942" t="s">
        <v>14</v>
      </c>
      <c r="E1942">
        <v>2025</v>
      </c>
      <c r="F1942" t="s">
        <v>15</v>
      </c>
      <c r="G1942" t="s">
        <v>24</v>
      </c>
      <c r="H1942" t="s">
        <v>22</v>
      </c>
      <c r="I1942">
        <v>10</v>
      </c>
      <c r="J1942">
        <v>0</v>
      </c>
      <c r="K1942">
        <v>10</v>
      </c>
      <c r="L1942">
        <v>4800</v>
      </c>
      <c r="M1942">
        <v>0</v>
      </c>
      <c r="N1942">
        <v>4800</v>
      </c>
      <c r="O1942">
        <v>480</v>
      </c>
    </row>
    <row r="1943" spans="1:15" x14ac:dyDescent="0.3">
      <c r="A1943">
        <v>1942</v>
      </c>
      <c r="B1943" s="1">
        <f>DATE(E1943, LOOKUP(D1943, {"ene","feb","mar","abr","may","jun","jul","ago","sep","oct","nov","dic"}, {1,2,3,4,5,6,7,8,9,10,11,12}), C1943)</f>
        <v>45664</v>
      </c>
      <c r="C1943">
        <v>7</v>
      </c>
      <c r="D1943" t="s">
        <v>14</v>
      </c>
      <c r="E1943">
        <v>2025</v>
      </c>
      <c r="F1943" t="s">
        <v>25</v>
      </c>
      <c r="G1943" t="s">
        <v>26</v>
      </c>
      <c r="H1943" t="s">
        <v>17</v>
      </c>
      <c r="I1943">
        <v>0</v>
      </c>
      <c r="J1943">
        <v>5</v>
      </c>
      <c r="K1943">
        <v>-5</v>
      </c>
      <c r="L1943">
        <v>0</v>
      </c>
      <c r="M1943">
        <v>3750</v>
      </c>
      <c r="N1943">
        <v>-3750</v>
      </c>
      <c r="O1943">
        <v>750</v>
      </c>
    </row>
    <row r="1944" spans="1:15" x14ac:dyDescent="0.3">
      <c r="A1944">
        <v>1943</v>
      </c>
      <c r="B1944" s="1">
        <f>DATE(E1944, LOOKUP(D1944, {"ene","feb","mar","abr","may","jun","jul","ago","sep","oct","nov","dic"}, {1,2,3,4,5,6,7,8,9,10,11,12}), C1944)</f>
        <v>45664</v>
      </c>
      <c r="C1944">
        <v>7</v>
      </c>
      <c r="D1944" t="s">
        <v>14</v>
      </c>
      <c r="E1944">
        <v>2025</v>
      </c>
      <c r="F1944" t="s">
        <v>15</v>
      </c>
      <c r="G1944" t="s">
        <v>24</v>
      </c>
      <c r="H1944" t="s">
        <v>19</v>
      </c>
      <c r="I1944">
        <v>22</v>
      </c>
      <c r="J1944">
        <v>0</v>
      </c>
      <c r="K1944">
        <v>22</v>
      </c>
      <c r="L1944">
        <v>26400</v>
      </c>
      <c r="M1944">
        <v>0</v>
      </c>
      <c r="N1944">
        <v>26400</v>
      </c>
      <c r="O1944">
        <v>1200</v>
      </c>
    </row>
    <row r="1945" spans="1:15" x14ac:dyDescent="0.3">
      <c r="A1945">
        <v>1944</v>
      </c>
      <c r="B1945" s="1">
        <f>DATE(E1945, LOOKUP(D1945, {"ene","feb","mar","abr","may","jun","jul","ago","sep","oct","nov","dic"}, {1,2,3,4,5,6,7,8,9,10,11,12}), C1945)</f>
        <v>45664</v>
      </c>
      <c r="C1945">
        <v>7</v>
      </c>
      <c r="D1945" t="s">
        <v>14</v>
      </c>
      <c r="E1945">
        <v>2025</v>
      </c>
      <c r="F1945" t="s">
        <v>15</v>
      </c>
      <c r="G1945" t="s">
        <v>24</v>
      </c>
      <c r="H1945" t="s">
        <v>21</v>
      </c>
      <c r="I1945">
        <v>21</v>
      </c>
      <c r="J1945">
        <v>0</v>
      </c>
      <c r="K1945">
        <v>21</v>
      </c>
      <c r="L1945">
        <v>1050</v>
      </c>
      <c r="M1945">
        <v>0</v>
      </c>
      <c r="N1945">
        <v>1050</v>
      </c>
      <c r="O1945">
        <v>50</v>
      </c>
    </row>
    <row r="1946" spans="1:15" x14ac:dyDescent="0.3">
      <c r="A1946">
        <v>1945</v>
      </c>
      <c r="B1946" s="1">
        <f>DATE(E1946, LOOKUP(D1946, {"ene","feb","mar","abr","may","jun","jul","ago","sep","oct","nov","dic"}, {1,2,3,4,5,6,7,8,9,10,11,12}), C1946)</f>
        <v>45664</v>
      </c>
      <c r="C1946">
        <v>7</v>
      </c>
      <c r="D1946" t="s">
        <v>14</v>
      </c>
      <c r="E1946">
        <v>2025</v>
      </c>
      <c r="F1946" t="s">
        <v>25</v>
      </c>
      <c r="G1946" t="s">
        <v>26</v>
      </c>
      <c r="H1946" t="s">
        <v>18</v>
      </c>
      <c r="I1946">
        <v>0</v>
      </c>
      <c r="J1946">
        <v>1</v>
      </c>
      <c r="K1946">
        <v>-1</v>
      </c>
      <c r="L1946">
        <v>0</v>
      </c>
      <c r="M1946">
        <v>1500</v>
      </c>
      <c r="N1946">
        <v>-1500</v>
      </c>
      <c r="O1946">
        <v>1500</v>
      </c>
    </row>
    <row r="1947" spans="1:15" x14ac:dyDescent="0.3">
      <c r="A1947">
        <v>1946</v>
      </c>
      <c r="B1947" s="1">
        <f>DATE(E1947, LOOKUP(D1947, {"ene","feb","mar","abr","may","jun","jul","ago","sep","oct","nov","dic"}, {1,2,3,4,5,6,7,8,9,10,11,12}), C1947)</f>
        <v>45664</v>
      </c>
      <c r="C1947">
        <v>7</v>
      </c>
      <c r="D1947" t="s">
        <v>14</v>
      </c>
      <c r="E1947">
        <v>2025</v>
      </c>
      <c r="F1947" t="s">
        <v>15</v>
      </c>
      <c r="G1947" t="s">
        <v>24</v>
      </c>
      <c r="H1947" t="s">
        <v>23</v>
      </c>
      <c r="I1947">
        <v>11</v>
      </c>
      <c r="J1947">
        <v>0</v>
      </c>
      <c r="K1947">
        <v>11</v>
      </c>
      <c r="L1947">
        <v>3300</v>
      </c>
      <c r="M1947">
        <v>0</v>
      </c>
      <c r="N1947">
        <v>3300</v>
      </c>
      <c r="O1947">
        <v>300</v>
      </c>
    </row>
    <row r="1948" spans="1:15" x14ac:dyDescent="0.3">
      <c r="A1948">
        <v>1947</v>
      </c>
      <c r="B1948" s="1">
        <f>DATE(E1948, LOOKUP(D1948, {"ene","feb","mar","abr","may","jun","jul","ago","sep","oct","nov","dic"}, {1,2,3,4,5,6,7,8,9,10,11,12}), C1948)</f>
        <v>45664</v>
      </c>
      <c r="C1948">
        <v>7</v>
      </c>
      <c r="D1948" t="s">
        <v>14</v>
      </c>
      <c r="E1948">
        <v>2025</v>
      </c>
      <c r="F1948" t="s">
        <v>25</v>
      </c>
      <c r="G1948" t="s">
        <v>26</v>
      </c>
      <c r="H1948" t="s">
        <v>20</v>
      </c>
      <c r="I1948">
        <v>0</v>
      </c>
      <c r="J1948">
        <v>16</v>
      </c>
      <c r="K1948">
        <v>-16</v>
      </c>
      <c r="L1948">
        <v>0</v>
      </c>
      <c r="M1948">
        <v>36800</v>
      </c>
      <c r="N1948">
        <v>-36800</v>
      </c>
      <c r="O1948">
        <v>2300</v>
      </c>
    </row>
    <row r="1949" spans="1:15" x14ac:dyDescent="0.3">
      <c r="A1949">
        <v>1948</v>
      </c>
      <c r="B1949" s="1">
        <f>DATE(E1949, LOOKUP(D1949, {"ene","feb","mar","abr","may","jun","jul","ago","sep","oct","nov","dic"}, {1,2,3,4,5,6,7,8,9,10,11,12}), C1949)</f>
        <v>45664</v>
      </c>
      <c r="C1949">
        <v>7</v>
      </c>
      <c r="D1949" t="s">
        <v>14</v>
      </c>
      <c r="E1949">
        <v>2025</v>
      </c>
      <c r="F1949" t="s">
        <v>15</v>
      </c>
      <c r="G1949" t="s">
        <v>24</v>
      </c>
      <c r="H1949" t="s">
        <v>22</v>
      </c>
      <c r="I1949">
        <v>3</v>
      </c>
      <c r="J1949">
        <v>0</v>
      </c>
      <c r="K1949">
        <v>3</v>
      </c>
      <c r="L1949">
        <v>1440</v>
      </c>
      <c r="M1949">
        <v>0</v>
      </c>
      <c r="N1949">
        <v>1440</v>
      </c>
      <c r="O1949">
        <v>480</v>
      </c>
    </row>
    <row r="1950" spans="1:15" x14ac:dyDescent="0.3">
      <c r="A1950">
        <v>1949</v>
      </c>
      <c r="B1950" s="1">
        <f>DATE(E1950, LOOKUP(D1950, {"ene","feb","mar","abr","may","jun","jul","ago","sep","oct","nov","dic"}, {1,2,3,4,5,6,7,8,9,10,11,12}), C1950)</f>
        <v>45664</v>
      </c>
      <c r="C1950">
        <v>7</v>
      </c>
      <c r="D1950" t="s">
        <v>14</v>
      </c>
      <c r="E1950">
        <v>2025</v>
      </c>
      <c r="F1950" t="s">
        <v>15</v>
      </c>
      <c r="G1950" t="s">
        <v>24</v>
      </c>
      <c r="H1950" t="s">
        <v>17</v>
      </c>
      <c r="I1950">
        <v>2</v>
      </c>
      <c r="J1950">
        <v>0</v>
      </c>
      <c r="K1950">
        <v>2</v>
      </c>
      <c r="L1950">
        <v>1300</v>
      </c>
      <c r="M1950">
        <v>0</v>
      </c>
      <c r="N1950">
        <v>1300</v>
      </c>
      <c r="O1950">
        <v>650</v>
      </c>
    </row>
    <row r="1951" spans="1:15" x14ac:dyDescent="0.3">
      <c r="A1951">
        <v>1950</v>
      </c>
      <c r="B1951" s="1">
        <f>DATE(E1951, LOOKUP(D1951, {"ene","feb","mar","abr","may","jun","jul","ago","sep","oct","nov","dic"}, {1,2,3,4,5,6,7,8,9,10,11,12}), C1951)</f>
        <v>45664</v>
      </c>
      <c r="C1951">
        <v>7</v>
      </c>
      <c r="D1951" t="s">
        <v>14</v>
      </c>
      <c r="E1951">
        <v>2025</v>
      </c>
      <c r="F1951" t="s">
        <v>25</v>
      </c>
      <c r="G1951" t="s">
        <v>26</v>
      </c>
      <c r="H1951" t="s">
        <v>19</v>
      </c>
      <c r="I1951">
        <v>0</v>
      </c>
      <c r="J1951">
        <v>18</v>
      </c>
      <c r="K1951">
        <v>-18</v>
      </c>
      <c r="L1951">
        <v>0</v>
      </c>
      <c r="M1951">
        <v>27000</v>
      </c>
      <c r="N1951">
        <v>-27000</v>
      </c>
      <c r="O1951">
        <v>1500</v>
      </c>
    </row>
    <row r="1952" spans="1:15" x14ac:dyDescent="0.3">
      <c r="A1952">
        <v>1951</v>
      </c>
      <c r="B1952" s="1">
        <f>DATE(E1952, LOOKUP(D1952, {"ene","feb","mar","abr","may","jun","jul","ago","sep","oct","nov","dic"}, {1,2,3,4,5,6,7,8,9,10,11,12}), C1952)</f>
        <v>45664</v>
      </c>
      <c r="C1952">
        <v>7</v>
      </c>
      <c r="D1952" t="s">
        <v>14</v>
      </c>
      <c r="E1952">
        <v>2025</v>
      </c>
      <c r="F1952" t="s">
        <v>25</v>
      </c>
      <c r="G1952" t="s">
        <v>26</v>
      </c>
      <c r="H1952" t="s">
        <v>21</v>
      </c>
      <c r="I1952">
        <v>0</v>
      </c>
      <c r="J1952">
        <v>14</v>
      </c>
      <c r="K1952">
        <v>-14</v>
      </c>
      <c r="L1952">
        <v>0</v>
      </c>
      <c r="M1952">
        <v>980</v>
      </c>
      <c r="N1952">
        <v>-980</v>
      </c>
      <c r="O1952">
        <v>70</v>
      </c>
    </row>
    <row r="1953" spans="1:15" x14ac:dyDescent="0.3">
      <c r="A1953">
        <v>1952</v>
      </c>
      <c r="B1953" s="1">
        <f>DATE(E1953, LOOKUP(D1953, {"ene","feb","mar","abr","may","jun","jul","ago","sep","oct","nov","dic"}, {1,2,3,4,5,6,7,8,9,10,11,12}), C1953)</f>
        <v>45664</v>
      </c>
      <c r="C1953">
        <v>7</v>
      </c>
      <c r="D1953" t="s">
        <v>14</v>
      </c>
      <c r="E1953">
        <v>2025</v>
      </c>
      <c r="F1953" t="s">
        <v>15</v>
      </c>
      <c r="G1953" t="s">
        <v>24</v>
      </c>
      <c r="H1953" t="s">
        <v>18</v>
      </c>
      <c r="I1953">
        <v>9</v>
      </c>
      <c r="J1953">
        <v>0</v>
      </c>
      <c r="K1953">
        <v>9</v>
      </c>
      <c r="L1953">
        <v>10800</v>
      </c>
      <c r="M1953">
        <v>0</v>
      </c>
      <c r="N1953">
        <v>10800</v>
      </c>
      <c r="O1953">
        <v>1200</v>
      </c>
    </row>
    <row r="1954" spans="1:15" x14ac:dyDescent="0.3">
      <c r="A1954">
        <v>1953</v>
      </c>
      <c r="B1954" s="1">
        <f>DATE(E1954, LOOKUP(D1954, {"ene","feb","mar","abr","may","jun","jul","ago","sep","oct","nov","dic"}, {1,2,3,4,5,6,7,8,9,10,11,12}), C1954)</f>
        <v>45664</v>
      </c>
      <c r="C1954">
        <v>7</v>
      </c>
      <c r="D1954" t="s">
        <v>14</v>
      </c>
      <c r="E1954">
        <v>2025</v>
      </c>
      <c r="F1954" t="s">
        <v>15</v>
      </c>
      <c r="G1954" t="s">
        <v>24</v>
      </c>
      <c r="H1954" t="s">
        <v>23</v>
      </c>
      <c r="I1954">
        <v>3</v>
      </c>
      <c r="J1954">
        <v>0</v>
      </c>
      <c r="K1954">
        <v>3</v>
      </c>
      <c r="L1954">
        <v>900</v>
      </c>
      <c r="M1954">
        <v>0</v>
      </c>
      <c r="N1954">
        <v>900</v>
      </c>
      <c r="O1954">
        <v>300</v>
      </c>
    </row>
    <row r="1955" spans="1:15" x14ac:dyDescent="0.3">
      <c r="A1955">
        <v>1954</v>
      </c>
      <c r="B1955" s="1">
        <f>DATE(E1955, LOOKUP(D1955, {"ene","feb","mar","abr","may","jun","jul","ago","sep","oct","nov","dic"}, {1,2,3,4,5,6,7,8,9,10,11,12}), C1955)</f>
        <v>45664</v>
      </c>
      <c r="C1955">
        <v>7</v>
      </c>
      <c r="D1955" t="s">
        <v>14</v>
      </c>
      <c r="E1955">
        <v>2025</v>
      </c>
      <c r="F1955" t="s">
        <v>25</v>
      </c>
      <c r="G1955" t="s">
        <v>26</v>
      </c>
      <c r="H1955" t="s">
        <v>20</v>
      </c>
      <c r="I1955">
        <v>0</v>
      </c>
      <c r="J1955">
        <v>11</v>
      </c>
      <c r="K1955">
        <v>-11</v>
      </c>
      <c r="L1955">
        <v>0</v>
      </c>
      <c r="M1955">
        <v>25300</v>
      </c>
      <c r="N1955">
        <v>-25300</v>
      </c>
      <c r="O1955">
        <v>2300</v>
      </c>
    </row>
    <row r="1956" spans="1:15" x14ac:dyDescent="0.3">
      <c r="A1956">
        <v>1955</v>
      </c>
      <c r="B1956" s="1">
        <f>DATE(E1956, LOOKUP(D1956, {"ene","feb","mar","abr","may","jun","jul","ago","sep","oct","nov","dic"}, {1,2,3,4,5,6,7,8,9,10,11,12}), C1956)</f>
        <v>45664</v>
      </c>
      <c r="C1956">
        <v>7</v>
      </c>
      <c r="D1956" t="s">
        <v>14</v>
      </c>
      <c r="E1956">
        <v>2025</v>
      </c>
      <c r="F1956" t="s">
        <v>25</v>
      </c>
      <c r="G1956" t="s">
        <v>26</v>
      </c>
      <c r="H1956" t="s">
        <v>22</v>
      </c>
      <c r="I1956">
        <v>0</v>
      </c>
      <c r="J1956">
        <v>16</v>
      </c>
      <c r="K1956">
        <v>-16</v>
      </c>
      <c r="L1956">
        <v>0</v>
      </c>
      <c r="M1956">
        <v>7200</v>
      </c>
      <c r="N1956">
        <v>-7200</v>
      </c>
      <c r="O1956">
        <v>450</v>
      </c>
    </row>
    <row r="1957" spans="1:15" x14ac:dyDescent="0.3">
      <c r="A1957">
        <v>1956</v>
      </c>
      <c r="B1957" s="1">
        <f>DATE(E1957, LOOKUP(D1957, {"ene","feb","mar","abr","may","jun","jul","ago","sep","oct","nov","dic"}, {1,2,3,4,5,6,7,8,9,10,11,12}), C1957)</f>
        <v>45664</v>
      </c>
      <c r="C1957">
        <v>7</v>
      </c>
      <c r="D1957" t="s">
        <v>14</v>
      </c>
      <c r="E1957">
        <v>2025</v>
      </c>
      <c r="F1957" t="s">
        <v>25</v>
      </c>
      <c r="G1957" t="s">
        <v>26</v>
      </c>
      <c r="H1957" t="s">
        <v>17</v>
      </c>
      <c r="I1957">
        <v>0</v>
      </c>
      <c r="J1957">
        <v>1</v>
      </c>
      <c r="K1957">
        <v>-1</v>
      </c>
      <c r="L1957">
        <v>0</v>
      </c>
      <c r="M1957">
        <v>750</v>
      </c>
      <c r="N1957">
        <v>-750</v>
      </c>
      <c r="O1957">
        <v>750</v>
      </c>
    </row>
    <row r="1958" spans="1:15" x14ac:dyDescent="0.3">
      <c r="A1958">
        <v>1957</v>
      </c>
      <c r="B1958" s="1">
        <f>DATE(E1958, LOOKUP(D1958, {"ene","feb","mar","abr","may","jun","jul","ago","sep","oct","nov","dic"}, {1,2,3,4,5,6,7,8,9,10,11,12}), C1958)</f>
        <v>45664</v>
      </c>
      <c r="C1958">
        <v>7</v>
      </c>
      <c r="D1958" t="s">
        <v>14</v>
      </c>
      <c r="E1958">
        <v>2025</v>
      </c>
      <c r="F1958" t="s">
        <v>15</v>
      </c>
      <c r="G1958" t="s">
        <v>24</v>
      </c>
      <c r="H1958" t="s">
        <v>19</v>
      </c>
      <c r="I1958">
        <v>2</v>
      </c>
      <c r="J1958">
        <v>0</v>
      </c>
      <c r="K1958">
        <v>2</v>
      </c>
      <c r="L1958">
        <v>2400</v>
      </c>
      <c r="M1958">
        <v>0</v>
      </c>
      <c r="N1958">
        <v>2400</v>
      </c>
      <c r="O1958">
        <v>1200</v>
      </c>
    </row>
    <row r="1959" spans="1:15" x14ac:dyDescent="0.3">
      <c r="A1959">
        <v>1958</v>
      </c>
      <c r="B1959" s="1">
        <f>DATE(E1959, LOOKUP(D1959, {"ene","feb","mar","abr","may","jun","jul","ago","sep","oct","nov","dic"}, {1,2,3,4,5,6,7,8,9,10,11,12}), C1959)</f>
        <v>45664</v>
      </c>
      <c r="C1959">
        <v>7</v>
      </c>
      <c r="D1959" t="s">
        <v>14</v>
      </c>
      <c r="E1959">
        <v>2025</v>
      </c>
      <c r="F1959" t="s">
        <v>25</v>
      </c>
      <c r="G1959" t="s">
        <v>26</v>
      </c>
      <c r="H1959" t="s">
        <v>21</v>
      </c>
      <c r="I1959">
        <v>0</v>
      </c>
      <c r="J1959">
        <v>10</v>
      </c>
      <c r="K1959">
        <v>-10</v>
      </c>
      <c r="L1959">
        <v>0</v>
      </c>
      <c r="M1959">
        <v>700</v>
      </c>
      <c r="N1959">
        <v>-700</v>
      </c>
      <c r="O1959">
        <v>70</v>
      </c>
    </row>
    <row r="1960" spans="1:15" x14ac:dyDescent="0.3">
      <c r="A1960">
        <v>1959</v>
      </c>
      <c r="B1960" s="1">
        <f>DATE(E1960, LOOKUP(D1960, {"ene","feb","mar","abr","may","jun","jul","ago","sep","oct","nov","dic"}, {1,2,3,4,5,6,7,8,9,10,11,12}), C1960)</f>
        <v>45664</v>
      </c>
      <c r="C1960">
        <v>7</v>
      </c>
      <c r="D1960" t="s">
        <v>14</v>
      </c>
      <c r="E1960">
        <v>2025</v>
      </c>
      <c r="F1960" t="s">
        <v>15</v>
      </c>
      <c r="G1960" t="s">
        <v>24</v>
      </c>
      <c r="H1960" t="s">
        <v>18</v>
      </c>
      <c r="I1960">
        <v>8</v>
      </c>
      <c r="J1960">
        <v>0</v>
      </c>
      <c r="K1960">
        <v>8</v>
      </c>
      <c r="L1960">
        <v>9600</v>
      </c>
      <c r="M1960">
        <v>0</v>
      </c>
      <c r="N1960">
        <v>9600</v>
      </c>
      <c r="O1960">
        <v>1200</v>
      </c>
    </row>
    <row r="1961" spans="1:15" x14ac:dyDescent="0.3">
      <c r="A1961">
        <v>1960</v>
      </c>
      <c r="B1961" s="1">
        <f>DATE(E1961, LOOKUP(D1961, {"ene","feb","mar","abr","may","jun","jul","ago","sep","oct","nov","dic"}, {1,2,3,4,5,6,7,8,9,10,11,12}), C1961)</f>
        <v>45664</v>
      </c>
      <c r="C1961">
        <v>7</v>
      </c>
      <c r="D1961" t="s">
        <v>14</v>
      </c>
      <c r="E1961">
        <v>2025</v>
      </c>
      <c r="F1961" t="s">
        <v>25</v>
      </c>
      <c r="G1961" t="s">
        <v>26</v>
      </c>
      <c r="H1961" t="s">
        <v>23</v>
      </c>
      <c r="I1961">
        <v>0</v>
      </c>
      <c r="J1961">
        <v>12</v>
      </c>
      <c r="K1961">
        <v>-12</v>
      </c>
      <c r="L1961">
        <v>0</v>
      </c>
      <c r="M1961">
        <v>4800</v>
      </c>
      <c r="N1961">
        <v>-4800</v>
      </c>
      <c r="O1961">
        <v>400</v>
      </c>
    </row>
    <row r="1962" spans="1:15" x14ac:dyDescent="0.3">
      <c r="A1962">
        <v>1961</v>
      </c>
      <c r="B1962" s="1">
        <f>DATE(E1962, LOOKUP(D1962, {"ene","feb","mar","abr","may","jun","jul","ago","sep","oct","nov","dic"}, {1,2,3,4,5,6,7,8,9,10,11,12}), C1962)</f>
        <v>45664</v>
      </c>
      <c r="C1962">
        <v>7</v>
      </c>
      <c r="D1962" t="s">
        <v>14</v>
      </c>
      <c r="E1962">
        <v>2025</v>
      </c>
      <c r="F1962" t="s">
        <v>25</v>
      </c>
      <c r="G1962" t="s">
        <v>26</v>
      </c>
      <c r="H1962" t="s">
        <v>20</v>
      </c>
      <c r="I1962">
        <v>0</v>
      </c>
      <c r="J1962">
        <v>17</v>
      </c>
      <c r="K1962">
        <v>-17</v>
      </c>
      <c r="L1962">
        <v>0</v>
      </c>
      <c r="M1962">
        <v>39100</v>
      </c>
      <c r="N1962">
        <v>-39100</v>
      </c>
      <c r="O1962">
        <v>2300</v>
      </c>
    </row>
    <row r="1963" spans="1:15" x14ac:dyDescent="0.3">
      <c r="A1963">
        <v>1962</v>
      </c>
      <c r="B1963" s="1">
        <f>DATE(E1963, LOOKUP(D1963, {"ene","feb","mar","abr","may","jun","jul","ago","sep","oct","nov","dic"}, {1,2,3,4,5,6,7,8,9,10,11,12}), C1963)</f>
        <v>45664</v>
      </c>
      <c r="C1963">
        <v>7</v>
      </c>
      <c r="D1963" t="s">
        <v>14</v>
      </c>
      <c r="E1963">
        <v>2025</v>
      </c>
      <c r="F1963" t="s">
        <v>15</v>
      </c>
      <c r="G1963" t="s">
        <v>24</v>
      </c>
      <c r="H1963" t="s">
        <v>22</v>
      </c>
      <c r="I1963">
        <v>14</v>
      </c>
      <c r="J1963">
        <v>0</v>
      </c>
      <c r="K1963">
        <v>14</v>
      </c>
      <c r="L1963">
        <v>6720</v>
      </c>
      <c r="M1963">
        <v>0</v>
      </c>
      <c r="N1963">
        <v>6720</v>
      </c>
      <c r="O1963">
        <v>480</v>
      </c>
    </row>
    <row r="1964" spans="1:15" x14ac:dyDescent="0.3">
      <c r="A1964">
        <v>1963</v>
      </c>
      <c r="B1964" s="1">
        <f>DATE(E1964, LOOKUP(D1964, {"ene","feb","mar","abr","may","jun","jul","ago","sep","oct","nov","dic"}, {1,2,3,4,5,6,7,8,9,10,11,12}), C1964)</f>
        <v>45664</v>
      </c>
      <c r="C1964">
        <v>7</v>
      </c>
      <c r="D1964" t="s">
        <v>14</v>
      </c>
      <c r="E1964">
        <v>2025</v>
      </c>
      <c r="F1964" t="s">
        <v>15</v>
      </c>
      <c r="G1964" t="s">
        <v>24</v>
      </c>
      <c r="H1964" t="s">
        <v>17</v>
      </c>
      <c r="I1964">
        <v>3</v>
      </c>
      <c r="J1964">
        <v>0</v>
      </c>
      <c r="K1964">
        <v>3</v>
      </c>
      <c r="L1964">
        <v>1950</v>
      </c>
      <c r="M1964">
        <v>0</v>
      </c>
      <c r="N1964">
        <v>1950</v>
      </c>
      <c r="O1964">
        <v>650</v>
      </c>
    </row>
    <row r="1965" spans="1:15" x14ac:dyDescent="0.3">
      <c r="A1965">
        <v>1964</v>
      </c>
      <c r="B1965" s="1">
        <f>DATE(E1965, LOOKUP(D1965, {"ene","feb","mar","abr","may","jun","jul","ago","sep","oct","nov","dic"}, {1,2,3,4,5,6,7,8,9,10,11,12}), C1965)</f>
        <v>45664</v>
      </c>
      <c r="C1965">
        <v>7</v>
      </c>
      <c r="D1965" t="s">
        <v>14</v>
      </c>
      <c r="E1965">
        <v>2025</v>
      </c>
      <c r="F1965" t="s">
        <v>25</v>
      </c>
      <c r="G1965" t="s">
        <v>26</v>
      </c>
      <c r="H1965" t="s">
        <v>19</v>
      </c>
      <c r="I1965">
        <v>0</v>
      </c>
      <c r="J1965">
        <v>17</v>
      </c>
      <c r="K1965">
        <v>-17</v>
      </c>
      <c r="L1965">
        <v>0</v>
      </c>
      <c r="M1965">
        <v>25500</v>
      </c>
      <c r="N1965">
        <v>-25500</v>
      </c>
      <c r="O1965">
        <v>1500</v>
      </c>
    </row>
    <row r="1966" spans="1:15" x14ac:dyDescent="0.3">
      <c r="A1966">
        <v>1965</v>
      </c>
      <c r="B1966" s="1">
        <f>DATE(E1966, LOOKUP(D1966, {"ene","feb","mar","abr","may","jun","jul","ago","sep","oct","nov","dic"}, {1,2,3,4,5,6,7,8,9,10,11,12}), C1966)</f>
        <v>45664</v>
      </c>
      <c r="C1966">
        <v>7</v>
      </c>
      <c r="D1966" t="s">
        <v>14</v>
      </c>
      <c r="E1966">
        <v>2025</v>
      </c>
      <c r="F1966" t="s">
        <v>15</v>
      </c>
      <c r="G1966" t="s">
        <v>24</v>
      </c>
      <c r="H1966" t="s">
        <v>21</v>
      </c>
      <c r="I1966">
        <v>1</v>
      </c>
      <c r="J1966">
        <v>0</v>
      </c>
      <c r="K1966">
        <v>1</v>
      </c>
      <c r="L1966">
        <v>50</v>
      </c>
      <c r="M1966">
        <v>0</v>
      </c>
      <c r="N1966">
        <v>50</v>
      </c>
      <c r="O1966">
        <v>50</v>
      </c>
    </row>
    <row r="1967" spans="1:15" x14ac:dyDescent="0.3">
      <c r="A1967">
        <v>1966</v>
      </c>
      <c r="B1967" s="1">
        <f>DATE(E1967, LOOKUP(D1967, {"ene","feb","mar","abr","may","jun","jul","ago","sep","oct","nov","dic"}, {1,2,3,4,5,6,7,8,9,10,11,12}), C1967)</f>
        <v>45664</v>
      </c>
      <c r="C1967">
        <v>7</v>
      </c>
      <c r="D1967" t="s">
        <v>14</v>
      </c>
      <c r="E1967">
        <v>2025</v>
      </c>
      <c r="F1967" t="s">
        <v>15</v>
      </c>
      <c r="G1967" t="s">
        <v>24</v>
      </c>
      <c r="H1967" t="s">
        <v>18</v>
      </c>
      <c r="I1967">
        <v>13</v>
      </c>
      <c r="J1967">
        <v>0</v>
      </c>
      <c r="K1967">
        <v>13</v>
      </c>
      <c r="L1967">
        <v>15600</v>
      </c>
      <c r="M1967">
        <v>0</v>
      </c>
      <c r="N1967">
        <v>15600</v>
      </c>
      <c r="O1967">
        <v>1200</v>
      </c>
    </row>
    <row r="1968" spans="1:15" x14ac:dyDescent="0.3">
      <c r="A1968">
        <v>1967</v>
      </c>
      <c r="B1968" s="1">
        <f>DATE(E1968, LOOKUP(D1968, {"ene","feb","mar","abr","may","jun","jul","ago","sep","oct","nov","dic"}, {1,2,3,4,5,6,7,8,9,10,11,12}), C1968)</f>
        <v>45664</v>
      </c>
      <c r="C1968">
        <v>7</v>
      </c>
      <c r="D1968" t="s">
        <v>14</v>
      </c>
      <c r="E1968">
        <v>2025</v>
      </c>
      <c r="F1968" t="s">
        <v>15</v>
      </c>
      <c r="G1968" t="s">
        <v>24</v>
      </c>
      <c r="H1968" t="s">
        <v>23</v>
      </c>
      <c r="I1968">
        <v>3</v>
      </c>
      <c r="J1968">
        <v>0</v>
      </c>
      <c r="K1968">
        <v>3</v>
      </c>
      <c r="L1968">
        <v>900</v>
      </c>
      <c r="M1968">
        <v>0</v>
      </c>
      <c r="N1968">
        <v>900</v>
      </c>
      <c r="O1968">
        <v>300</v>
      </c>
    </row>
    <row r="1969" spans="1:15" x14ac:dyDescent="0.3">
      <c r="A1969">
        <v>1968</v>
      </c>
      <c r="B1969" s="1">
        <f>DATE(E1969, LOOKUP(D1969, {"ene","feb","mar","abr","may","jun","jul","ago","sep","oct","nov","dic"}, {1,2,3,4,5,6,7,8,9,10,11,12}), C1969)</f>
        <v>45664</v>
      </c>
      <c r="C1969">
        <v>7</v>
      </c>
      <c r="D1969" t="s">
        <v>14</v>
      </c>
      <c r="E1969">
        <v>2025</v>
      </c>
      <c r="F1969" t="s">
        <v>25</v>
      </c>
      <c r="G1969" t="s">
        <v>26</v>
      </c>
      <c r="H1969" t="s">
        <v>20</v>
      </c>
      <c r="I1969">
        <v>0</v>
      </c>
      <c r="J1969">
        <v>1</v>
      </c>
      <c r="K1969">
        <v>-1</v>
      </c>
      <c r="L1969">
        <v>0</v>
      </c>
      <c r="M1969">
        <v>2300</v>
      </c>
      <c r="N1969">
        <v>-2300</v>
      </c>
      <c r="O1969">
        <v>2300</v>
      </c>
    </row>
    <row r="1970" spans="1:15" x14ac:dyDescent="0.3">
      <c r="A1970">
        <v>1969</v>
      </c>
      <c r="B1970" s="1">
        <f>DATE(E1970, LOOKUP(D1970, {"ene","feb","mar","abr","may","jun","jul","ago","sep","oct","nov","dic"}, {1,2,3,4,5,6,7,8,9,10,11,12}), C1970)</f>
        <v>45664</v>
      </c>
      <c r="C1970">
        <v>7</v>
      </c>
      <c r="D1970" t="s">
        <v>14</v>
      </c>
      <c r="E1970">
        <v>2025</v>
      </c>
      <c r="F1970" t="s">
        <v>15</v>
      </c>
      <c r="G1970" t="s">
        <v>24</v>
      </c>
      <c r="H1970" t="s">
        <v>22</v>
      </c>
      <c r="I1970">
        <v>16</v>
      </c>
      <c r="J1970">
        <v>0</v>
      </c>
      <c r="K1970">
        <v>16</v>
      </c>
      <c r="L1970">
        <v>7680</v>
      </c>
      <c r="M1970">
        <v>0</v>
      </c>
      <c r="N1970">
        <v>7680</v>
      </c>
      <c r="O1970">
        <v>480</v>
      </c>
    </row>
    <row r="1971" spans="1:15" x14ac:dyDescent="0.3">
      <c r="A1971">
        <v>1970</v>
      </c>
      <c r="B1971" s="1">
        <f>DATE(E1971, LOOKUP(D1971, {"ene","feb","mar","abr","may","jun","jul","ago","sep","oct","nov","dic"}, {1,2,3,4,5,6,7,8,9,10,11,12}), C1971)</f>
        <v>45664</v>
      </c>
      <c r="C1971">
        <v>7</v>
      </c>
      <c r="D1971" t="s">
        <v>14</v>
      </c>
      <c r="E1971">
        <v>2025</v>
      </c>
      <c r="F1971" t="s">
        <v>15</v>
      </c>
      <c r="G1971" t="s">
        <v>24</v>
      </c>
      <c r="H1971" t="s">
        <v>17</v>
      </c>
      <c r="I1971">
        <v>3</v>
      </c>
      <c r="J1971">
        <v>0</v>
      </c>
      <c r="K1971">
        <v>3</v>
      </c>
      <c r="L1971">
        <v>1950</v>
      </c>
      <c r="M1971">
        <v>0</v>
      </c>
      <c r="N1971">
        <v>1950</v>
      </c>
      <c r="O1971">
        <v>650</v>
      </c>
    </row>
    <row r="1972" spans="1:15" x14ac:dyDescent="0.3">
      <c r="A1972">
        <v>1971</v>
      </c>
      <c r="B1972" s="1">
        <f>DATE(E1972, LOOKUP(D1972, {"ene","feb","mar","abr","may","jun","jul","ago","sep","oct","nov","dic"}, {1,2,3,4,5,6,7,8,9,10,11,12}), C1972)</f>
        <v>45664</v>
      </c>
      <c r="C1972">
        <v>7</v>
      </c>
      <c r="D1972" t="s">
        <v>14</v>
      </c>
      <c r="E1972">
        <v>2025</v>
      </c>
      <c r="F1972" t="s">
        <v>15</v>
      </c>
      <c r="G1972" t="s">
        <v>24</v>
      </c>
      <c r="H1972" t="s">
        <v>19</v>
      </c>
      <c r="I1972">
        <v>8</v>
      </c>
      <c r="J1972">
        <v>0</v>
      </c>
      <c r="K1972">
        <v>8</v>
      </c>
      <c r="L1972">
        <v>9600</v>
      </c>
      <c r="M1972">
        <v>0</v>
      </c>
      <c r="N1972">
        <v>9600</v>
      </c>
      <c r="O1972">
        <v>1200</v>
      </c>
    </row>
    <row r="1973" spans="1:15" x14ac:dyDescent="0.3">
      <c r="A1973">
        <v>1972</v>
      </c>
      <c r="B1973" s="1">
        <f>DATE(E1973, LOOKUP(D1973, {"ene","feb","mar","abr","may","jun","jul","ago","sep","oct","nov","dic"}, {1,2,3,4,5,6,7,8,9,10,11,12}), C1973)</f>
        <v>45664</v>
      </c>
      <c r="C1973">
        <v>7</v>
      </c>
      <c r="D1973" t="s">
        <v>14</v>
      </c>
      <c r="E1973">
        <v>2025</v>
      </c>
      <c r="F1973" t="s">
        <v>15</v>
      </c>
      <c r="G1973" t="s">
        <v>24</v>
      </c>
      <c r="H1973" t="s">
        <v>21</v>
      </c>
      <c r="I1973">
        <v>18</v>
      </c>
      <c r="J1973">
        <v>0</v>
      </c>
      <c r="K1973">
        <v>18</v>
      </c>
      <c r="L1973">
        <v>900</v>
      </c>
      <c r="M1973">
        <v>0</v>
      </c>
      <c r="N1973">
        <v>900</v>
      </c>
      <c r="O1973">
        <v>50</v>
      </c>
    </row>
    <row r="1974" spans="1:15" x14ac:dyDescent="0.3">
      <c r="A1974">
        <v>1973</v>
      </c>
      <c r="B1974" s="1">
        <f>DATE(E1974, LOOKUP(D1974, {"ene","feb","mar","abr","may","jun","jul","ago","sep","oct","nov","dic"}, {1,2,3,4,5,6,7,8,9,10,11,12}), C1974)</f>
        <v>45664</v>
      </c>
      <c r="C1974">
        <v>7</v>
      </c>
      <c r="D1974" t="s">
        <v>14</v>
      </c>
      <c r="E1974">
        <v>2025</v>
      </c>
      <c r="F1974" t="s">
        <v>15</v>
      </c>
      <c r="G1974" t="s">
        <v>24</v>
      </c>
      <c r="H1974" t="s">
        <v>18</v>
      </c>
      <c r="I1974">
        <v>15</v>
      </c>
      <c r="J1974">
        <v>0</v>
      </c>
      <c r="K1974">
        <v>15</v>
      </c>
      <c r="L1974">
        <v>18000</v>
      </c>
      <c r="M1974">
        <v>0</v>
      </c>
      <c r="N1974">
        <v>18000</v>
      </c>
      <c r="O1974">
        <v>1200</v>
      </c>
    </row>
    <row r="1975" spans="1:15" x14ac:dyDescent="0.3">
      <c r="A1975">
        <v>1974</v>
      </c>
      <c r="B1975" s="1">
        <f>DATE(E1975, LOOKUP(D1975, {"ene","feb","mar","abr","may","jun","jul","ago","sep","oct","nov","dic"}, {1,2,3,4,5,6,7,8,9,10,11,12}), C1975)</f>
        <v>45664</v>
      </c>
      <c r="C1975">
        <v>7</v>
      </c>
      <c r="D1975" t="s">
        <v>14</v>
      </c>
      <c r="E1975">
        <v>2025</v>
      </c>
      <c r="F1975" t="s">
        <v>15</v>
      </c>
      <c r="G1975" t="s">
        <v>24</v>
      </c>
      <c r="H1975" t="s">
        <v>23</v>
      </c>
      <c r="I1975">
        <v>14</v>
      </c>
      <c r="J1975">
        <v>0</v>
      </c>
      <c r="K1975">
        <v>14</v>
      </c>
      <c r="L1975">
        <v>4200</v>
      </c>
      <c r="M1975">
        <v>0</v>
      </c>
      <c r="N1975">
        <v>4200</v>
      </c>
      <c r="O1975">
        <v>300</v>
      </c>
    </row>
    <row r="1976" spans="1:15" x14ac:dyDescent="0.3">
      <c r="A1976">
        <v>1975</v>
      </c>
      <c r="B1976" s="1">
        <f>DATE(E1976, LOOKUP(D1976, {"ene","feb","mar","abr","may","jun","jul","ago","sep","oct","nov","dic"}, {1,2,3,4,5,6,7,8,9,10,11,12}), C1976)</f>
        <v>45664</v>
      </c>
      <c r="C1976">
        <v>7</v>
      </c>
      <c r="D1976" t="s">
        <v>14</v>
      </c>
      <c r="E1976">
        <v>2025</v>
      </c>
      <c r="F1976" t="s">
        <v>25</v>
      </c>
      <c r="G1976" t="s">
        <v>26</v>
      </c>
      <c r="H1976" t="s">
        <v>20</v>
      </c>
      <c r="I1976">
        <v>0</v>
      </c>
      <c r="J1976">
        <v>3</v>
      </c>
      <c r="K1976">
        <v>-3</v>
      </c>
      <c r="L1976">
        <v>0</v>
      </c>
      <c r="M1976">
        <v>6900</v>
      </c>
      <c r="N1976">
        <v>-6900</v>
      </c>
      <c r="O1976">
        <v>2300</v>
      </c>
    </row>
    <row r="1977" spans="1:15" x14ac:dyDescent="0.3">
      <c r="A1977">
        <v>1976</v>
      </c>
      <c r="B1977" s="1">
        <f>DATE(E1977, LOOKUP(D1977, {"ene","feb","mar","abr","may","jun","jul","ago","sep","oct","nov","dic"}, {1,2,3,4,5,6,7,8,9,10,11,12}), C1977)</f>
        <v>45664</v>
      </c>
      <c r="C1977">
        <v>7</v>
      </c>
      <c r="D1977" t="s">
        <v>14</v>
      </c>
      <c r="E1977">
        <v>2025</v>
      </c>
      <c r="F1977" t="s">
        <v>15</v>
      </c>
      <c r="G1977" t="s">
        <v>24</v>
      </c>
      <c r="H1977" t="s">
        <v>22</v>
      </c>
      <c r="I1977">
        <v>14</v>
      </c>
      <c r="J1977">
        <v>0</v>
      </c>
      <c r="K1977">
        <v>14</v>
      </c>
      <c r="L1977">
        <v>6720</v>
      </c>
      <c r="M1977">
        <v>0</v>
      </c>
      <c r="N1977">
        <v>6720</v>
      </c>
      <c r="O1977">
        <v>480</v>
      </c>
    </row>
    <row r="1978" spans="1:15" x14ac:dyDescent="0.3">
      <c r="A1978">
        <v>1977</v>
      </c>
      <c r="B1978" s="1">
        <f>DATE(E1978, LOOKUP(D1978, {"ene","feb","mar","abr","may","jun","jul","ago","sep","oct","nov","dic"}, {1,2,3,4,5,6,7,8,9,10,11,12}), C1978)</f>
        <v>45664</v>
      </c>
      <c r="C1978">
        <v>7</v>
      </c>
      <c r="D1978" t="s">
        <v>14</v>
      </c>
      <c r="E1978">
        <v>2025</v>
      </c>
      <c r="F1978" t="s">
        <v>15</v>
      </c>
      <c r="G1978" t="s">
        <v>24</v>
      </c>
      <c r="H1978" t="s">
        <v>17</v>
      </c>
      <c r="I1978">
        <v>19</v>
      </c>
      <c r="J1978">
        <v>0</v>
      </c>
      <c r="K1978">
        <v>19</v>
      </c>
      <c r="L1978">
        <v>12350</v>
      </c>
      <c r="M1978">
        <v>0</v>
      </c>
      <c r="N1978">
        <v>12350</v>
      </c>
      <c r="O1978">
        <v>650</v>
      </c>
    </row>
    <row r="1979" spans="1:15" x14ac:dyDescent="0.3">
      <c r="A1979">
        <v>1978</v>
      </c>
      <c r="B1979" s="1">
        <f>DATE(E1979, LOOKUP(D1979, {"ene","feb","mar","abr","may","jun","jul","ago","sep","oct","nov","dic"}, {1,2,3,4,5,6,7,8,9,10,11,12}), C1979)</f>
        <v>45664</v>
      </c>
      <c r="C1979">
        <v>7</v>
      </c>
      <c r="D1979" t="s">
        <v>14</v>
      </c>
      <c r="E1979">
        <v>2025</v>
      </c>
      <c r="F1979" t="s">
        <v>25</v>
      </c>
      <c r="G1979" t="s">
        <v>26</v>
      </c>
      <c r="H1979" t="s">
        <v>19</v>
      </c>
      <c r="I1979">
        <v>0</v>
      </c>
      <c r="J1979">
        <v>17</v>
      </c>
      <c r="K1979">
        <v>-17</v>
      </c>
      <c r="L1979">
        <v>0</v>
      </c>
      <c r="M1979">
        <v>25500</v>
      </c>
      <c r="N1979">
        <v>-25500</v>
      </c>
      <c r="O1979">
        <v>1500</v>
      </c>
    </row>
    <row r="1980" spans="1:15" x14ac:dyDescent="0.3">
      <c r="A1980">
        <v>1979</v>
      </c>
      <c r="B1980" s="1">
        <f>DATE(E1980, LOOKUP(D1980, {"ene","feb","mar","abr","may","jun","jul","ago","sep","oct","nov","dic"}, {1,2,3,4,5,6,7,8,9,10,11,12}), C1980)</f>
        <v>45664</v>
      </c>
      <c r="C1980">
        <v>7</v>
      </c>
      <c r="D1980" t="s">
        <v>14</v>
      </c>
      <c r="E1980">
        <v>2025</v>
      </c>
      <c r="F1980" t="s">
        <v>15</v>
      </c>
      <c r="G1980" t="s">
        <v>24</v>
      </c>
      <c r="H1980" t="s">
        <v>21</v>
      </c>
      <c r="I1980">
        <v>22</v>
      </c>
      <c r="J1980">
        <v>0</v>
      </c>
      <c r="K1980">
        <v>22</v>
      </c>
      <c r="L1980">
        <v>1100</v>
      </c>
      <c r="M1980">
        <v>0</v>
      </c>
      <c r="N1980">
        <v>1100</v>
      </c>
      <c r="O1980">
        <v>50</v>
      </c>
    </row>
    <row r="1981" spans="1:15" x14ac:dyDescent="0.3">
      <c r="A1981">
        <v>1980</v>
      </c>
      <c r="B1981" s="1">
        <f>DATE(E1981, LOOKUP(D1981, {"ene","feb","mar","abr","may","jun","jul","ago","sep","oct","nov","dic"}, {1,2,3,4,5,6,7,8,9,10,11,12}), C1981)</f>
        <v>45664</v>
      </c>
      <c r="C1981">
        <v>7</v>
      </c>
      <c r="D1981" t="s">
        <v>14</v>
      </c>
      <c r="E1981">
        <v>2025</v>
      </c>
      <c r="F1981" t="s">
        <v>15</v>
      </c>
      <c r="G1981" t="s">
        <v>24</v>
      </c>
      <c r="H1981" t="s">
        <v>18</v>
      </c>
      <c r="I1981">
        <v>22</v>
      </c>
      <c r="J1981">
        <v>0</v>
      </c>
      <c r="K1981">
        <v>22</v>
      </c>
      <c r="L1981">
        <v>26400</v>
      </c>
      <c r="M1981">
        <v>0</v>
      </c>
      <c r="N1981">
        <v>26400</v>
      </c>
      <c r="O1981">
        <v>1200</v>
      </c>
    </row>
    <row r="1982" spans="1:15" x14ac:dyDescent="0.3">
      <c r="A1982">
        <v>1981</v>
      </c>
      <c r="B1982" s="1">
        <f>DATE(E1982, LOOKUP(D1982, {"ene","feb","mar","abr","may","jun","jul","ago","sep","oct","nov","dic"}, {1,2,3,4,5,6,7,8,9,10,11,12}), C1982)</f>
        <v>45664</v>
      </c>
      <c r="C1982">
        <v>7</v>
      </c>
      <c r="D1982" t="s">
        <v>14</v>
      </c>
      <c r="E1982">
        <v>2025</v>
      </c>
      <c r="F1982" t="s">
        <v>25</v>
      </c>
      <c r="G1982" t="s">
        <v>26</v>
      </c>
      <c r="H1982" t="s">
        <v>23</v>
      </c>
      <c r="I1982">
        <v>0</v>
      </c>
      <c r="J1982">
        <v>20</v>
      </c>
      <c r="K1982">
        <v>-20</v>
      </c>
      <c r="L1982">
        <v>0</v>
      </c>
      <c r="M1982">
        <v>8000</v>
      </c>
      <c r="N1982">
        <v>-8000</v>
      </c>
      <c r="O1982">
        <v>400</v>
      </c>
    </row>
    <row r="1983" spans="1:15" x14ac:dyDescent="0.3">
      <c r="A1983">
        <v>1982</v>
      </c>
      <c r="B1983" s="1">
        <f>DATE(E1983, LOOKUP(D1983, {"ene","feb","mar","abr","may","jun","jul","ago","sep","oct","nov","dic"}, {1,2,3,4,5,6,7,8,9,10,11,12}), C1983)</f>
        <v>45664</v>
      </c>
      <c r="C1983">
        <v>7</v>
      </c>
      <c r="D1983" t="s">
        <v>14</v>
      </c>
      <c r="E1983">
        <v>2025</v>
      </c>
      <c r="F1983" t="s">
        <v>25</v>
      </c>
      <c r="G1983" t="s">
        <v>26</v>
      </c>
      <c r="H1983" t="s">
        <v>20</v>
      </c>
      <c r="I1983">
        <v>0</v>
      </c>
      <c r="J1983">
        <v>16</v>
      </c>
      <c r="K1983">
        <v>-16</v>
      </c>
      <c r="L1983">
        <v>0</v>
      </c>
      <c r="M1983">
        <v>36800</v>
      </c>
      <c r="N1983">
        <v>-36800</v>
      </c>
      <c r="O1983">
        <v>2300</v>
      </c>
    </row>
    <row r="1984" spans="1:15" x14ac:dyDescent="0.3">
      <c r="A1984">
        <v>1983</v>
      </c>
      <c r="B1984" s="1">
        <f>DATE(E1984, LOOKUP(D1984, {"ene","feb","mar","abr","may","jun","jul","ago","sep","oct","nov","dic"}, {1,2,3,4,5,6,7,8,9,10,11,12}), C1984)</f>
        <v>45664</v>
      </c>
      <c r="C1984">
        <v>7</v>
      </c>
      <c r="D1984" t="s">
        <v>14</v>
      </c>
      <c r="E1984">
        <v>2025</v>
      </c>
      <c r="F1984" t="s">
        <v>15</v>
      </c>
      <c r="G1984" t="s">
        <v>24</v>
      </c>
      <c r="H1984" t="s">
        <v>22</v>
      </c>
      <c r="I1984">
        <v>11</v>
      </c>
      <c r="J1984">
        <v>0</v>
      </c>
      <c r="K1984">
        <v>11</v>
      </c>
      <c r="L1984">
        <v>5280</v>
      </c>
      <c r="M1984">
        <v>0</v>
      </c>
      <c r="N1984">
        <v>5280</v>
      </c>
      <c r="O1984">
        <v>480</v>
      </c>
    </row>
    <row r="1985" spans="1:15" x14ac:dyDescent="0.3">
      <c r="A1985">
        <v>1984</v>
      </c>
      <c r="B1985" s="1">
        <f>DATE(E1985, LOOKUP(D1985, {"ene","feb","mar","abr","may","jun","jul","ago","sep","oct","nov","dic"}, {1,2,3,4,5,6,7,8,9,10,11,12}), C1985)</f>
        <v>45664</v>
      </c>
      <c r="C1985">
        <v>7</v>
      </c>
      <c r="D1985" t="s">
        <v>14</v>
      </c>
      <c r="E1985">
        <v>2025</v>
      </c>
      <c r="F1985" t="s">
        <v>15</v>
      </c>
      <c r="G1985" t="s">
        <v>24</v>
      </c>
      <c r="H1985" t="s">
        <v>17</v>
      </c>
      <c r="I1985">
        <v>19</v>
      </c>
      <c r="J1985">
        <v>0</v>
      </c>
      <c r="K1985">
        <v>19</v>
      </c>
      <c r="L1985">
        <v>12350</v>
      </c>
      <c r="M1985">
        <v>0</v>
      </c>
      <c r="N1985">
        <v>12350</v>
      </c>
      <c r="O1985">
        <v>650</v>
      </c>
    </row>
    <row r="1986" spans="1:15" x14ac:dyDescent="0.3">
      <c r="A1986">
        <v>1985</v>
      </c>
      <c r="B1986" s="1">
        <f>DATE(E1986, LOOKUP(D1986, {"ene","feb","mar","abr","may","jun","jul","ago","sep","oct","nov","dic"}, {1,2,3,4,5,6,7,8,9,10,11,12}), C1986)</f>
        <v>45664</v>
      </c>
      <c r="C1986">
        <v>7</v>
      </c>
      <c r="D1986" t="s">
        <v>14</v>
      </c>
      <c r="E1986">
        <v>2025</v>
      </c>
      <c r="F1986" t="s">
        <v>15</v>
      </c>
      <c r="G1986" t="s">
        <v>24</v>
      </c>
      <c r="H1986" t="s">
        <v>19</v>
      </c>
      <c r="I1986">
        <v>8</v>
      </c>
      <c r="J1986">
        <v>0</v>
      </c>
      <c r="K1986">
        <v>8</v>
      </c>
      <c r="L1986">
        <v>9600</v>
      </c>
      <c r="M1986">
        <v>0</v>
      </c>
      <c r="N1986">
        <v>9600</v>
      </c>
      <c r="O1986">
        <v>1200</v>
      </c>
    </row>
    <row r="1987" spans="1:15" x14ac:dyDescent="0.3">
      <c r="A1987">
        <v>1986</v>
      </c>
      <c r="B1987" s="1">
        <f>DATE(E1987, LOOKUP(D1987, {"ene","feb","mar","abr","may","jun","jul","ago","sep","oct","nov","dic"}, {1,2,3,4,5,6,7,8,9,10,11,12}), C1987)</f>
        <v>45664</v>
      </c>
      <c r="C1987">
        <v>7</v>
      </c>
      <c r="D1987" t="s">
        <v>14</v>
      </c>
      <c r="E1987">
        <v>2025</v>
      </c>
      <c r="F1987" t="s">
        <v>25</v>
      </c>
      <c r="G1987" t="s">
        <v>26</v>
      </c>
      <c r="H1987" t="s">
        <v>21</v>
      </c>
      <c r="I1987">
        <v>0</v>
      </c>
      <c r="J1987">
        <v>1</v>
      </c>
      <c r="K1987">
        <v>-1</v>
      </c>
      <c r="L1987">
        <v>0</v>
      </c>
      <c r="M1987">
        <v>70</v>
      </c>
      <c r="N1987">
        <v>-70</v>
      </c>
      <c r="O1987">
        <v>70</v>
      </c>
    </row>
    <row r="1988" spans="1:15" x14ac:dyDescent="0.3">
      <c r="A1988">
        <v>1987</v>
      </c>
      <c r="B1988" s="1">
        <f>DATE(E1988, LOOKUP(D1988, {"ene","feb","mar","abr","may","jun","jul","ago","sep","oct","nov","dic"}, {1,2,3,4,5,6,7,8,9,10,11,12}), C1988)</f>
        <v>45664</v>
      </c>
      <c r="C1988">
        <v>7</v>
      </c>
      <c r="D1988" t="s">
        <v>14</v>
      </c>
      <c r="E1988">
        <v>2025</v>
      </c>
      <c r="F1988" t="s">
        <v>15</v>
      </c>
      <c r="G1988" t="s">
        <v>24</v>
      </c>
      <c r="H1988" t="s">
        <v>18</v>
      </c>
      <c r="I1988">
        <v>11</v>
      </c>
      <c r="J1988">
        <v>0</v>
      </c>
      <c r="K1988">
        <v>11</v>
      </c>
      <c r="L1988">
        <v>13200</v>
      </c>
      <c r="M1988">
        <v>0</v>
      </c>
      <c r="N1988">
        <v>13200</v>
      </c>
      <c r="O1988">
        <v>1200</v>
      </c>
    </row>
    <row r="1989" spans="1:15" x14ac:dyDescent="0.3">
      <c r="A1989">
        <v>1988</v>
      </c>
      <c r="B1989" s="1">
        <f>DATE(E1989, LOOKUP(D1989, {"ene","feb","mar","abr","may","jun","jul","ago","sep","oct","nov","dic"}, {1,2,3,4,5,6,7,8,9,10,11,12}), C1989)</f>
        <v>45664</v>
      </c>
      <c r="C1989">
        <v>7</v>
      </c>
      <c r="D1989" t="s">
        <v>14</v>
      </c>
      <c r="E1989">
        <v>2025</v>
      </c>
      <c r="F1989" t="s">
        <v>25</v>
      </c>
      <c r="G1989" t="s">
        <v>26</v>
      </c>
      <c r="H1989" t="s">
        <v>23</v>
      </c>
      <c r="I1989">
        <v>0</v>
      </c>
      <c r="J1989">
        <v>17</v>
      </c>
      <c r="K1989">
        <v>-17</v>
      </c>
      <c r="L1989">
        <v>0</v>
      </c>
      <c r="M1989">
        <v>6800</v>
      </c>
      <c r="N1989">
        <v>-6800</v>
      </c>
      <c r="O1989">
        <v>400</v>
      </c>
    </row>
    <row r="1990" spans="1:15" x14ac:dyDescent="0.3">
      <c r="A1990">
        <v>1989</v>
      </c>
      <c r="B1990" s="1">
        <f>DATE(E1990, LOOKUP(D1990, {"ene","feb","mar","abr","may","jun","jul","ago","sep","oct","nov","dic"}, {1,2,3,4,5,6,7,8,9,10,11,12}), C1990)</f>
        <v>45664</v>
      </c>
      <c r="C1990">
        <v>7</v>
      </c>
      <c r="D1990" t="s">
        <v>14</v>
      </c>
      <c r="E1990">
        <v>2025</v>
      </c>
      <c r="F1990" t="s">
        <v>15</v>
      </c>
      <c r="G1990" t="s">
        <v>24</v>
      </c>
      <c r="H1990" t="s">
        <v>20</v>
      </c>
      <c r="I1990">
        <v>18</v>
      </c>
      <c r="J1990">
        <v>0</v>
      </c>
      <c r="K1990">
        <v>18</v>
      </c>
      <c r="L1990">
        <v>36000</v>
      </c>
      <c r="M1990">
        <v>0</v>
      </c>
      <c r="N1990">
        <v>36000</v>
      </c>
      <c r="O1990">
        <v>2000</v>
      </c>
    </row>
    <row r="1991" spans="1:15" x14ac:dyDescent="0.3">
      <c r="A1991">
        <v>1990</v>
      </c>
      <c r="B1991" s="1">
        <f>DATE(E1991, LOOKUP(D1991, {"ene","feb","mar","abr","may","jun","jul","ago","sep","oct","nov","dic"}, {1,2,3,4,5,6,7,8,9,10,11,12}), C1991)</f>
        <v>45664</v>
      </c>
      <c r="C1991">
        <v>7</v>
      </c>
      <c r="D1991" t="s">
        <v>14</v>
      </c>
      <c r="E1991">
        <v>2025</v>
      </c>
      <c r="F1991" t="s">
        <v>25</v>
      </c>
      <c r="G1991" t="s">
        <v>26</v>
      </c>
      <c r="H1991" t="s">
        <v>22</v>
      </c>
      <c r="I1991">
        <v>0</v>
      </c>
      <c r="J1991">
        <v>13</v>
      </c>
      <c r="K1991">
        <v>-13</v>
      </c>
      <c r="L1991">
        <v>0</v>
      </c>
      <c r="M1991">
        <v>5850</v>
      </c>
      <c r="N1991">
        <v>-5850</v>
      </c>
      <c r="O1991">
        <v>450</v>
      </c>
    </row>
    <row r="1992" spans="1:15" x14ac:dyDescent="0.3">
      <c r="A1992">
        <v>1991</v>
      </c>
      <c r="B1992" s="1">
        <f>DATE(E1992, LOOKUP(D1992, {"ene","feb","mar","abr","may","jun","jul","ago","sep","oct","nov","dic"}, {1,2,3,4,5,6,7,8,9,10,11,12}), C1992)</f>
        <v>45664</v>
      </c>
      <c r="C1992">
        <v>7</v>
      </c>
      <c r="D1992" t="s">
        <v>14</v>
      </c>
      <c r="E1992">
        <v>2025</v>
      </c>
      <c r="F1992" t="s">
        <v>15</v>
      </c>
      <c r="G1992" t="s">
        <v>24</v>
      </c>
      <c r="H1992" t="s">
        <v>17</v>
      </c>
      <c r="I1992">
        <v>3</v>
      </c>
      <c r="J1992">
        <v>0</v>
      </c>
      <c r="K1992">
        <v>3</v>
      </c>
      <c r="L1992">
        <v>1950</v>
      </c>
      <c r="M1992">
        <v>0</v>
      </c>
      <c r="N1992">
        <v>1950</v>
      </c>
      <c r="O1992">
        <v>650</v>
      </c>
    </row>
    <row r="1993" spans="1:15" x14ac:dyDescent="0.3">
      <c r="A1993">
        <v>1992</v>
      </c>
      <c r="B1993" s="1">
        <f>DATE(E1993, LOOKUP(D1993, {"ene","feb","mar","abr","may","jun","jul","ago","sep","oct","nov","dic"}, {1,2,3,4,5,6,7,8,9,10,11,12}), C1993)</f>
        <v>45664</v>
      </c>
      <c r="C1993">
        <v>7</v>
      </c>
      <c r="D1993" t="s">
        <v>14</v>
      </c>
      <c r="E1993">
        <v>2025</v>
      </c>
      <c r="F1993" t="s">
        <v>25</v>
      </c>
      <c r="G1993" t="s">
        <v>26</v>
      </c>
      <c r="H1993" t="s">
        <v>19</v>
      </c>
      <c r="I1993">
        <v>0</v>
      </c>
      <c r="J1993">
        <v>11</v>
      </c>
      <c r="K1993">
        <v>-11</v>
      </c>
      <c r="L1993">
        <v>0</v>
      </c>
      <c r="M1993">
        <v>16500</v>
      </c>
      <c r="N1993">
        <v>-16500</v>
      </c>
      <c r="O1993">
        <v>1500</v>
      </c>
    </row>
    <row r="1994" spans="1:15" x14ac:dyDescent="0.3">
      <c r="A1994">
        <v>1993</v>
      </c>
      <c r="B1994" s="1">
        <f>DATE(E1994, LOOKUP(D1994, {"ene","feb","mar","abr","may","jun","jul","ago","sep","oct","nov","dic"}, {1,2,3,4,5,6,7,8,9,10,11,12}), C1994)</f>
        <v>45664</v>
      </c>
      <c r="C1994">
        <v>7</v>
      </c>
      <c r="D1994" t="s">
        <v>14</v>
      </c>
      <c r="E1994">
        <v>2025</v>
      </c>
      <c r="F1994" t="s">
        <v>15</v>
      </c>
      <c r="G1994" t="s">
        <v>24</v>
      </c>
      <c r="H1994" t="s">
        <v>21</v>
      </c>
      <c r="I1994">
        <v>3</v>
      </c>
      <c r="J1994">
        <v>0</v>
      </c>
      <c r="K1994">
        <v>3</v>
      </c>
      <c r="L1994">
        <v>150</v>
      </c>
      <c r="M1994">
        <v>0</v>
      </c>
      <c r="N1994">
        <v>150</v>
      </c>
      <c r="O1994">
        <v>50</v>
      </c>
    </row>
    <row r="1995" spans="1:15" x14ac:dyDescent="0.3">
      <c r="A1995">
        <v>1994</v>
      </c>
      <c r="B1995" s="1">
        <f>DATE(E1995, LOOKUP(D1995, {"ene","feb","mar","abr","may","jun","jul","ago","sep","oct","nov","dic"}, {1,2,3,4,5,6,7,8,9,10,11,12}), C1995)</f>
        <v>45664</v>
      </c>
      <c r="C1995">
        <v>7</v>
      </c>
      <c r="D1995" t="s">
        <v>14</v>
      </c>
      <c r="E1995">
        <v>2025</v>
      </c>
      <c r="F1995" t="s">
        <v>15</v>
      </c>
      <c r="G1995" t="s">
        <v>24</v>
      </c>
      <c r="H1995" t="s">
        <v>18</v>
      </c>
      <c r="I1995">
        <v>9</v>
      </c>
      <c r="J1995">
        <v>0</v>
      </c>
      <c r="K1995">
        <v>9</v>
      </c>
      <c r="L1995">
        <v>10800</v>
      </c>
      <c r="M1995">
        <v>0</v>
      </c>
      <c r="N1995">
        <v>10800</v>
      </c>
      <c r="O1995">
        <v>1200</v>
      </c>
    </row>
    <row r="1996" spans="1:15" x14ac:dyDescent="0.3">
      <c r="A1996">
        <v>1995</v>
      </c>
      <c r="B1996" s="1">
        <f>DATE(E1996, LOOKUP(D1996, {"ene","feb","mar","abr","may","jun","jul","ago","sep","oct","nov","dic"}, {1,2,3,4,5,6,7,8,9,10,11,12}), C1996)</f>
        <v>45664</v>
      </c>
      <c r="C1996">
        <v>7</v>
      </c>
      <c r="D1996" t="s">
        <v>14</v>
      </c>
      <c r="E1996">
        <v>2025</v>
      </c>
      <c r="F1996" t="s">
        <v>15</v>
      </c>
      <c r="G1996" t="s">
        <v>24</v>
      </c>
      <c r="H1996" t="s">
        <v>23</v>
      </c>
      <c r="I1996">
        <v>12</v>
      </c>
      <c r="J1996">
        <v>0</v>
      </c>
      <c r="K1996">
        <v>12</v>
      </c>
      <c r="L1996">
        <v>3600</v>
      </c>
      <c r="M1996">
        <v>0</v>
      </c>
      <c r="N1996">
        <v>3600</v>
      </c>
      <c r="O1996">
        <v>300</v>
      </c>
    </row>
    <row r="1997" spans="1:15" x14ac:dyDescent="0.3">
      <c r="A1997">
        <v>1996</v>
      </c>
      <c r="B1997" s="1">
        <f>DATE(E1997, LOOKUP(D1997, {"ene","feb","mar","abr","may","jun","jul","ago","sep","oct","nov","dic"}, {1,2,3,4,5,6,7,8,9,10,11,12}), C1997)</f>
        <v>45664</v>
      </c>
      <c r="C1997">
        <v>7</v>
      </c>
      <c r="D1997" t="s">
        <v>14</v>
      </c>
      <c r="E1997">
        <v>2025</v>
      </c>
      <c r="F1997" t="s">
        <v>25</v>
      </c>
      <c r="G1997" t="s">
        <v>26</v>
      </c>
      <c r="H1997" t="s">
        <v>20</v>
      </c>
      <c r="I1997">
        <v>0</v>
      </c>
      <c r="J1997">
        <v>10</v>
      </c>
      <c r="K1997">
        <v>-10</v>
      </c>
      <c r="L1997">
        <v>0</v>
      </c>
      <c r="M1997">
        <v>23000</v>
      </c>
      <c r="N1997">
        <v>-23000</v>
      </c>
      <c r="O1997">
        <v>2300</v>
      </c>
    </row>
    <row r="1998" spans="1:15" x14ac:dyDescent="0.3">
      <c r="A1998">
        <v>1997</v>
      </c>
      <c r="B1998" s="1">
        <f>DATE(E1998, LOOKUP(D1998, {"ene","feb","mar","abr","may","jun","jul","ago","sep","oct","nov","dic"}, {1,2,3,4,5,6,7,8,9,10,11,12}), C1998)</f>
        <v>45664</v>
      </c>
      <c r="C1998">
        <v>7</v>
      </c>
      <c r="D1998" t="s">
        <v>14</v>
      </c>
      <c r="E1998">
        <v>2025</v>
      </c>
      <c r="F1998" t="s">
        <v>25</v>
      </c>
      <c r="G1998" t="s">
        <v>26</v>
      </c>
      <c r="H1998" t="s">
        <v>22</v>
      </c>
      <c r="I1998">
        <v>0</v>
      </c>
      <c r="J1998">
        <v>4</v>
      </c>
      <c r="K1998">
        <v>-4</v>
      </c>
      <c r="L1998">
        <v>0</v>
      </c>
      <c r="M1998">
        <v>1800</v>
      </c>
      <c r="N1998">
        <v>-1800</v>
      </c>
      <c r="O1998">
        <v>450</v>
      </c>
    </row>
    <row r="1999" spans="1:15" x14ac:dyDescent="0.3">
      <c r="A1999">
        <v>1998</v>
      </c>
      <c r="B1999" s="1">
        <f>DATE(E1999, LOOKUP(D1999, {"ene","feb","mar","abr","may","jun","jul","ago","sep","oct","nov","dic"}, {1,2,3,4,5,6,7,8,9,10,11,12}), C1999)</f>
        <v>45664</v>
      </c>
      <c r="C1999">
        <v>7</v>
      </c>
      <c r="D1999" t="s">
        <v>14</v>
      </c>
      <c r="E1999">
        <v>2025</v>
      </c>
      <c r="F1999" t="s">
        <v>15</v>
      </c>
      <c r="G1999" t="s">
        <v>24</v>
      </c>
      <c r="H1999" t="s">
        <v>17</v>
      </c>
      <c r="I1999">
        <v>3</v>
      </c>
      <c r="J1999">
        <v>0</v>
      </c>
      <c r="K1999">
        <v>3</v>
      </c>
      <c r="L1999">
        <v>1950</v>
      </c>
      <c r="M1999">
        <v>0</v>
      </c>
      <c r="N1999">
        <v>1950</v>
      </c>
      <c r="O1999">
        <v>650</v>
      </c>
    </row>
    <row r="2000" spans="1:15" x14ac:dyDescent="0.3">
      <c r="A2000">
        <v>1999</v>
      </c>
      <c r="B2000" s="1">
        <f>DATE(E2000, LOOKUP(D2000, {"ene","feb","mar","abr","may","jun","jul","ago","sep","oct","nov","dic"}, {1,2,3,4,5,6,7,8,9,10,11,12}), C2000)</f>
        <v>45664</v>
      </c>
      <c r="C2000">
        <v>7</v>
      </c>
      <c r="D2000" t="s">
        <v>14</v>
      </c>
      <c r="E2000">
        <v>2025</v>
      </c>
      <c r="F2000" t="s">
        <v>25</v>
      </c>
      <c r="G2000" t="s">
        <v>26</v>
      </c>
      <c r="H2000" t="s">
        <v>19</v>
      </c>
      <c r="I2000">
        <v>0</v>
      </c>
      <c r="J2000">
        <v>19</v>
      </c>
      <c r="K2000">
        <v>-19</v>
      </c>
      <c r="L2000">
        <v>0</v>
      </c>
      <c r="M2000">
        <v>28500</v>
      </c>
      <c r="N2000">
        <v>-28500</v>
      </c>
      <c r="O2000">
        <v>1500</v>
      </c>
    </row>
    <row r="2001" spans="1:15" x14ac:dyDescent="0.3">
      <c r="A2001">
        <v>2000</v>
      </c>
      <c r="B2001" s="1">
        <f>DATE(E2001, LOOKUP(D2001, {"ene","feb","mar","abr","may","jun","jul","ago","sep","oct","nov","dic"}, {1,2,3,4,5,6,7,8,9,10,11,12}), C2001)</f>
        <v>45664</v>
      </c>
      <c r="C2001">
        <v>7</v>
      </c>
      <c r="D2001" t="s">
        <v>14</v>
      </c>
      <c r="E2001">
        <v>2025</v>
      </c>
      <c r="F2001" t="s">
        <v>15</v>
      </c>
      <c r="G2001" t="s">
        <v>24</v>
      </c>
      <c r="H2001" t="s">
        <v>21</v>
      </c>
      <c r="I2001">
        <v>18</v>
      </c>
      <c r="J2001">
        <v>0</v>
      </c>
      <c r="K2001">
        <v>18</v>
      </c>
      <c r="L2001">
        <v>900</v>
      </c>
      <c r="M2001">
        <v>0</v>
      </c>
      <c r="N2001">
        <v>900</v>
      </c>
      <c r="O2001">
        <v>50</v>
      </c>
    </row>
    <row r="2002" spans="1:15" x14ac:dyDescent="0.3">
      <c r="A2002">
        <v>2001</v>
      </c>
      <c r="B2002" s="1">
        <f>DATE(E2002, LOOKUP(D2002, {"ene","feb","mar","abr","may","jun","jul","ago","sep","oct","nov","dic"}, {1,2,3,4,5,6,7,8,9,10,11,12}), C2002)</f>
        <v>45664</v>
      </c>
      <c r="C2002">
        <v>7</v>
      </c>
      <c r="D2002" t="s">
        <v>14</v>
      </c>
      <c r="E2002">
        <v>2025</v>
      </c>
      <c r="F2002" t="s">
        <v>25</v>
      </c>
      <c r="G2002" t="s">
        <v>26</v>
      </c>
      <c r="H2002" t="s">
        <v>18</v>
      </c>
      <c r="I2002">
        <v>0</v>
      </c>
      <c r="J2002">
        <v>19</v>
      </c>
      <c r="K2002">
        <v>-19</v>
      </c>
      <c r="L2002">
        <v>0</v>
      </c>
      <c r="M2002">
        <v>28500</v>
      </c>
      <c r="N2002">
        <v>-28500</v>
      </c>
      <c r="O2002">
        <v>1500</v>
      </c>
    </row>
    <row r="2003" spans="1:15" x14ac:dyDescent="0.3">
      <c r="A2003">
        <v>2002</v>
      </c>
      <c r="B2003" s="1">
        <f>DATE(E2003, LOOKUP(D2003, {"ene","feb","mar","abr","may","jun","jul","ago","sep","oct","nov","dic"}, {1,2,3,4,5,6,7,8,9,10,11,12}), C2003)</f>
        <v>45664</v>
      </c>
      <c r="C2003">
        <v>7</v>
      </c>
      <c r="D2003" t="s">
        <v>14</v>
      </c>
      <c r="E2003">
        <v>2025</v>
      </c>
      <c r="F2003" t="s">
        <v>15</v>
      </c>
      <c r="G2003" t="s">
        <v>24</v>
      </c>
      <c r="H2003" t="s">
        <v>23</v>
      </c>
      <c r="I2003">
        <v>14</v>
      </c>
      <c r="J2003">
        <v>0</v>
      </c>
      <c r="K2003">
        <v>14</v>
      </c>
      <c r="L2003">
        <v>4200</v>
      </c>
      <c r="M2003">
        <v>0</v>
      </c>
      <c r="N2003">
        <v>4200</v>
      </c>
      <c r="O2003">
        <v>300</v>
      </c>
    </row>
    <row r="2004" spans="1:15" x14ac:dyDescent="0.3">
      <c r="A2004">
        <v>2003</v>
      </c>
      <c r="B2004" s="1">
        <f>DATE(E2004, LOOKUP(D2004, {"ene","feb","mar","abr","may","jun","jul","ago","sep","oct","nov","dic"}, {1,2,3,4,5,6,7,8,9,10,11,12}), C2004)</f>
        <v>45664</v>
      </c>
      <c r="C2004">
        <v>7</v>
      </c>
      <c r="D2004" t="s">
        <v>14</v>
      </c>
      <c r="E2004">
        <v>2025</v>
      </c>
      <c r="F2004" t="s">
        <v>25</v>
      </c>
      <c r="G2004" t="s">
        <v>26</v>
      </c>
      <c r="H2004" t="s">
        <v>20</v>
      </c>
      <c r="I2004">
        <v>0</v>
      </c>
      <c r="J2004">
        <v>18</v>
      </c>
      <c r="K2004">
        <v>-18</v>
      </c>
      <c r="L2004">
        <v>0</v>
      </c>
      <c r="M2004">
        <v>41400</v>
      </c>
      <c r="N2004">
        <v>-41400</v>
      </c>
      <c r="O2004">
        <v>2300</v>
      </c>
    </row>
    <row r="2005" spans="1:15" x14ac:dyDescent="0.3">
      <c r="A2005">
        <v>2004</v>
      </c>
      <c r="B2005" s="1">
        <f>DATE(E2005, LOOKUP(D2005, {"ene","feb","mar","abr","may","jun","jul","ago","sep","oct","nov","dic"}, {1,2,3,4,5,6,7,8,9,10,11,12}), C2005)</f>
        <v>45664</v>
      </c>
      <c r="C2005">
        <v>7</v>
      </c>
      <c r="D2005" t="s">
        <v>14</v>
      </c>
      <c r="E2005">
        <v>2025</v>
      </c>
      <c r="F2005" t="s">
        <v>15</v>
      </c>
      <c r="G2005" t="s">
        <v>24</v>
      </c>
      <c r="H2005" t="s">
        <v>22</v>
      </c>
      <c r="I2005">
        <v>14</v>
      </c>
      <c r="J2005">
        <v>0</v>
      </c>
      <c r="K2005">
        <v>14</v>
      </c>
      <c r="L2005">
        <v>6720</v>
      </c>
      <c r="M2005">
        <v>0</v>
      </c>
      <c r="N2005">
        <v>6720</v>
      </c>
      <c r="O2005">
        <v>480</v>
      </c>
    </row>
    <row r="2006" spans="1:15" x14ac:dyDescent="0.3">
      <c r="A2006">
        <v>2005</v>
      </c>
      <c r="B2006" s="1">
        <f>DATE(E2006, LOOKUP(D2006, {"ene","feb","mar","abr","may","jun","jul","ago","sep","oct","nov","dic"}, {1,2,3,4,5,6,7,8,9,10,11,12}), C2006)</f>
        <v>45664</v>
      </c>
      <c r="C2006">
        <v>7</v>
      </c>
      <c r="D2006" t="s">
        <v>14</v>
      </c>
      <c r="E2006">
        <v>2025</v>
      </c>
      <c r="F2006" t="s">
        <v>15</v>
      </c>
      <c r="G2006" t="s">
        <v>24</v>
      </c>
      <c r="H2006" t="s">
        <v>17</v>
      </c>
      <c r="I2006">
        <v>3</v>
      </c>
      <c r="J2006">
        <v>0</v>
      </c>
      <c r="K2006">
        <v>3</v>
      </c>
      <c r="L2006">
        <v>1950</v>
      </c>
      <c r="M2006">
        <v>0</v>
      </c>
      <c r="N2006">
        <v>1950</v>
      </c>
      <c r="O2006">
        <v>650</v>
      </c>
    </row>
    <row r="2007" spans="1:15" x14ac:dyDescent="0.3">
      <c r="A2007">
        <v>2006</v>
      </c>
      <c r="B2007" s="1">
        <f>DATE(E2007, LOOKUP(D2007, {"ene","feb","mar","abr","may","jun","jul","ago","sep","oct","nov","dic"}, {1,2,3,4,5,6,7,8,9,10,11,12}), C2007)</f>
        <v>45664</v>
      </c>
      <c r="C2007">
        <v>7</v>
      </c>
      <c r="D2007" t="s">
        <v>14</v>
      </c>
      <c r="E2007">
        <v>2025</v>
      </c>
      <c r="F2007" t="s">
        <v>15</v>
      </c>
      <c r="G2007" t="s">
        <v>24</v>
      </c>
      <c r="H2007" t="s">
        <v>19</v>
      </c>
      <c r="I2007">
        <v>1</v>
      </c>
      <c r="J2007">
        <v>0</v>
      </c>
      <c r="K2007">
        <v>1</v>
      </c>
      <c r="L2007">
        <v>1200</v>
      </c>
      <c r="M2007">
        <v>0</v>
      </c>
      <c r="N2007">
        <v>1200</v>
      </c>
      <c r="O2007">
        <v>1200</v>
      </c>
    </row>
    <row r="2008" spans="1:15" x14ac:dyDescent="0.3">
      <c r="A2008">
        <v>2007</v>
      </c>
      <c r="B2008" s="1">
        <f>DATE(E2008, LOOKUP(D2008, {"ene","feb","mar","abr","may","jun","jul","ago","sep","oct","nov","dic"}, {1,2,3,4,5,6,7,8,9,10,11,12}), C2008)</f>
        <v>45664</v>
      </c>
      <c r="C2008">
        <v>7</v>
      </c>
      <c r="D2008" t="s">
        <v>14</v>
      </c>
      <c r="E2008">
        <v>2025</v>
      </c>
      <c r="F2008" t="s">
        <v>25</v>
      </c>
      <c r="G2008" t="s">
        <v>26</v>
      </c>
      <c r="H2008" t="s">
        <v>21</v>
      </c>
      <c r="I2008">
        <v>0</v>
      </c>
      <c r="J2008">
        <v>1</v>
      </c>
      <c r="K2008">
        <v>-1</v>
      </c>
      <c r="L2008">
        <v>0</v>
      </c>
      <c r="M2008">
        <v>70</v>
      </c>
      <c r="N2008">
        <v>-70</v>
      </c>
      <c r="O2008">
        <v>70</v>
      </c>
    </row>
    <row r="2009" spans="1:15" x14ac:dyDescent="0.3">
      <c r="A2009">
        <v>2008</v>
      </c>
      <c r="B2009" s="1">
        <f>DATE(E2009, LOOKUP(D2009, {"ene","feb","mar","abr","may","jun","jul","ago","sep","oct","nov","dic"}, {1,2,3,4,5,6,7,8,9,10,11,12}), C2009)</f>
        <v>45664</v>
      </c>
      <c r="C2009">
        <v>7</v>
      </c>
      <c r="D2009" t="s">
        <v>14</v>
      </c>
      <c r="E2009">
        <v>2025</v>
      </c>
      <c r="F2009" t="s">
        <v>15</v>
      </c>
      <c r="G2009" t="s">
        <v>24</v>
      </c>
      <c r="H2009" t="s">
        <v>18</v>
      </c>
      <c r="I2009">
        <v>3</v>
      </c>
      <c r="J2009">
        <v>0</v>
      </c>
      <c r="K2009">
        <v>3</v>
      </c>
      <c r="L2009">
        <v>3600</v>
      </c>
      <c r="M2009">
        <v>0</v>
      </c>
      <c r="N2009">
        <v>3600</v>
      </c>
      <c r="O2009">
        <v>1200</v>
      </c>
    </row>
    <row r="2010" spans="1:15" x14ac:dyDescent="0.3">
      <c r="A2010">
        <v>2009</v>
      </c>
      <c r="B2010" s="1">
        <f>DATE(E2010, LOOKUP(D2010, {"ene","feb","mar","abr","may","jun","jul","ago","sep","oct","nov","dic"}, {1,2,3,4,5,6,7,8,9,10,11,12}), C2010)</f>
        <v>45664</v>
      </c>
      <c r="C2010">
        <v>7</v>
      </c>
      <c r="D2010" t="s">
        <v>14</v>
      </c>
      <c r="E2010">
        <v>2025</v>
      </c>
      <c r="F2010" t="s">
        <v>15</v>
      </c>
      <c r="G2010" t="s">
        <v>24</v>
      </c>
      <c r="H2010" t="s">
        <v>23</v>
      </c>
      <c r="I2010">
        <v>3</v>
      </c>
      <c r="J2010">
        <v>0</v>
      </c>
      <c r="K2010">
        <v>3</v>
      </c>
      <c r="L2010">
        <v>900</v>
      </c>
      <c r="M2010">
        <v>0</v>
      </c>
      <c r="N2010">
        <v>900</v>
      </c>
      <c r="O2010">
        <v>300</v>
      </c>
    </row>
    <row r="2011" spans="1:15" x14ac:dyDescent="0.3">
      <c r="A2011">
        <v>2010</v>
      </c>
      <c r="B2011" s="1">
        <f>DATE(E2011, LOOKUP(D2011, {"ene","feb","mar","abr","may","jun","jul","ago","sep","oct","nov","dic"}, {1,2,3,4,5,6,7,8,9,10,11,12}), C2011)</f>
        <v>45664</v>
      </c>
      <c r="C2011">
        <v>7</v>
      </c>
      <c r="D2011" t="s">
        <v>14</v>
      </c>
      <c r="E2011">
        <v>2025</v>
      </c>
      <c r="F2011" t="s">
        <v>25</v>
      </c>
      <c r="G2011" t="s">
        <v>26</v>
      </c>
      <c r="H2011" t="s">
        <v>20</v>
      </c>
      <c r="I2011">
        <v>0</v>
      </c>
      <c r="J2011">
        <v>13</v>
      </c>
      <c r="K2011">
        <v>-13</v>
      </c>
      <c r="L2011">
        <v>0</v>
      </c>
      <c r="M2011">
        <v>29900</v>
      </c>
      <c r="N2011">
        <v>-29900</v>
      </c>
      <c r="O2011">
        <v>2300</v>
      </c>
    </row>
    <row r="2012" spans="1:15" x14ac:dyDescent="0.3">
      <c r="A2012">
        <v>2011</v>
      </c>
      <c r="B2012" s="1">
        <f>DATE(E2012, LOOKUP(D2012, {"ene","feb","mar","abr","may","jun","jul","ago","sep","oct","nov","dic"}, {1,2,3,4,5,6,7,8,9,10,11,12}), C2012)</f>
        <v>45664</v>
      </c>
      <c r="C2012">
        <v>7</v>
      </c>
      <c r="D2012" t="s">
        <v>14</v>
      </c>
      <c r="E2012">
        <v>2025</v>
      </c>
      <c r="F2012" t="s">
        <v>25</v>
      </c>
      <c r="G2012" t="s">
        <v>26</v>
      </c>
      <c r="H2012" t="s">
        <v>22</v>
      </c>
      <c r="I2012">
        <v>0</v>
      </c>
      <c r="J2012">
        <v>5</v>
      </c>
      <c r="K2012">
        <v>-5</v>
      </c>
      <c r="L2012">
        <v>0</v>
      </c>
      <c r="M2012">
        <v>2250</v>
      </c>
      <c r="N2012">
        <v>-2250</v>
      </c>
      <c r="O2012">
        <v>450</v>
      </c>
    </row>
    <row r="2013" spans="1:15" x14ac:dyDescent="0.3">
      <c r="A2013">
        <v>2012</v>
      </c>
      <c r="B2013" s="1">
        <f>DATE(E2013, LOOKUP(D2013, {"ene","feb","mar","abr","may","jun","jul","ago","sep","oct","nov","dic"}, {1,2,3,4,5,6,7,8,9,10,11,12}), C2013)</f>
        <v>45664</v>
      </c>
      <c r="C2013">
        <v>7</v>
      </c>
      <c r="D2013" t="s">
        <v>14</v>
      </c>
      <c r="E2013">
        <v>2025</v>
      </c>
      <c r="F2013" t="s">
        <v>15</v>
      </c>
      <c r="G2013" t="s">
        <v>24</v>
      </c>
      <c r="H2013" t="s">
        <v>17</v>
      </c>
      <c r="I2013">
        <v>7</v>
      </c>
      <c r="J2013">
        <v>0</v>
      </c>
      <c r="K2013">
        <v>7</v>
      </c>
      <c r="L2013">
        <v>4550</v>
      </c>
      <c r="M2013">
        <v>0</v>
      </c>
      <c r="N2013">
        <v>4550</v>
      </c>
      <c r="O2013">
        <v>650</v>
      </c>
    </row>
    <row r="2014" spans="1:15" x14ac:dyDescent="0.3">
      <c r="A2014">
        <v>2013</v>
      </c>
      <c r="B2014" s="1">
        <f>DATE(E2014, LOOKUP(D2014, {"ene","feb","mar","abr","may","jun","jul","ago","sep","oct","nov","dic"}, {1,2,3,4,5,6,7,8,9,10,11,12}), C2014)</f>
        <v>45664</v>
      </c>
      <c r="C2014">
        <v>7</v>
      </c>
      <c r="D2014" t="s">
        <v>14</v>
      </c>
      <c r="E2014">
        <v>2025</v>
      </c>
      <c r="F2014" t="s">
        <v>15</v>
      </c>
      <c r="G2014" t="s">
        <v>24</v>
      </c>
      <c r="H2014" t="s">
        <v>19</v>
      </c>
      <c r="I2014">
        <v>21</v>
      </c>
      <c r="J2014">
        <v>0</v>
      </c>
      <c r="K2014">
        <v>21</v>
      </c>
      <c r="L2014">
        <v>25200</v>
      </c>
      <c r="M2014">
        <v>0</v>
      </c>
      <c r="N2014">
        <v>25200</v>
      </c>
      <c r="O2014">
        <v>1200</v>
      </c>
    </row>
    <row r="2015" spans="1:15" x14ac:dyDescent="0.3">
      <c r="A2015">
        <v>2014</v>
      </c>
      <c r="B2015" s="1">
        <f>DATE(E2015, LOOKUP(D2015, {"ene","feb","mar","abr","may","jun","jul","ago","sep","oct","nov","dic"}, {1,2,3,4,5,6,7,8,9,10,11,12}), C2015)</f>
        <v>45664</v>
      </c>
      <c r="C2015">
        <v>7</v>
      </c>
      <c r="D2015" t="s">
        <v>14</v>
      </c>
      <c r="E2015">
        <v>2025</v>
      </c>
      <c r="F2015" t="s">
        <v>25</v>
      </c>
      <c r="G2015" t="s">
        <v>26</v>
      </c>
      <c r="H2015" t="s">
        <v>21</v>
      </c>
      <c r="I2015">
        <v>0</v>
      </c>
      <c r="J2015">
        <v>3</v>
      </c>
      <c r="K2015">
        <v>-3</v>
      </c>
      <c r="L2015">
        <v>0</v>
      </c>
      <c r="M2015">
        <v>210</v>
      </c>
      <c r="N2015">
        <v>-210</v>
      </c>
      <c r="O2015">
        <v>70</v>
      </c>
    </row>
    <row r="2016" spans="1:15" x14ac:dyDescent="0.3">
      <c r="A2016">
        <v>2015</v>
      </c>
      <c r="B2016" s="1">
        <f>DATE(E2016, LOOKUP(D2016, {"ene","feb","mar","abr","may","jun","jul","ago","sep","oct","nov","dic"}, {1,2,3,4,5,6,7,8,9,10,11,12}), C2016)</f>
        <v>45664</v>
      </c>
      <c r="C2016">
        <v>7</v>
      </c>
      <c r="D2016" t="s">
        <v>14</v>
      </c>
      <c r="E2016">
        <v>2025</v>
      </c>
      <c r="F2016" t="s">
        <v>25</v>
      </c>
      <c r="G2016" t="s">
        <v>26</v>
      </c>
      <c r="H2016" t="s">
        <v>18</v>
      </c>
      <c r="I2016">
        <v>0</v>
      </c>
      <c r="J2016">
        <v>19</v>
      </c>
      <c r="K2016">
        <v>-19</v>
      </c>
      <c r="L2016">
        <v>0</v>
      </c>
      <c r="M2016">
        <v>28500</v>
      </c>
      <c r="N2016">
        <v>-28500</v>
      </c>
      <c r="O2016">
        <v>1500</v>
      </c>
    </row>
    <row r="2017" spans="1:15" x14ac:dyDescent="0.3">
      <c r="A2017">
        <v>2016</v>
      </c>
      <c r="B2017" s="1">
        <f>DATE(E2017, LOOKUP(D2017, {"ene","feb","mar","abr","may","jun","jul","ago","sep","oct","nov","dic"}, {1,2,3,4,5,6,7,8,9,10,11,12}), C2017)</f>
        <v>45664</v>
      </c>
      <c r="C2017">
        <v>7</v>
      </c>
      <c r="D2017" t="s">
        <v>14</v>
      </c>
      <c r="E2017">
        <v>2025</v>
      </c>
      <c r="F2017" t="s">
        <v>15</v>
      </c>
      <c r="G2017" t="s">
        <v>24</v>
      </c>
      <c r="H2017" t="s">
        <v>23</v>
      </c>
      <c r="I2017">
        <v>7</v>
      </c>
      <c r="J2017">
        <v>0</v>
      </c>
      <c r="K2017">
        <v>7</v>
      </c>
      <c r="L2017">
        <v>2100</v>
      </c>
      <c r="M2017">
        <v>0</v>
      </c>
      <c r="N2017">
        <v>2100</v>
      </c>
      <c r="O2017">
        <v>300</v>
      </c>
    </row>
    <row r="2018" spans="1:15" x14ac:dyDescent="0.3">
      <c r="A2018">
        <v>2017</v>
      </c>
      <c r="B2018" s="1">
        <f>DATE(E2018, LOOKUP(D2018, {"ene","feb","mar","abr","may","jun","jul","ago","sep","oct","nov","dic"}, {1,2,3,4,5,6,7,8,9,10,11,12}), C2018)</f>
        <v>45664</v>
      </c>
      <c r="C2018">
        <v>7</v>
      </c>
      <c r="D2018" t="s">
        <v>14</v>
      </c>
      <c r="E2018">
        <v>2025</v>
      </c>
      <c r="F2018" t="s">
        <v>25</v>
      </c>
      <c r="G2018" t="s">
        <v>26</v>
      </c>
      <c r="H2018" t="s">
        <v>20</v>
      </c>
      <c r="I2018">
        <v>0</v>
      </c>
      <c r="J2018">
        <v>17</v>
      </c>
      <c r="K2018">
        <v>-17</v>
      </c>
      <c r="L2018">
        <v>0</v>
      </c>
      <c r="M2018">
        <v>39100</v>
      </c>
      <c r="N2018">
        <v>-39100</v>
      </c>
      <c r="O2018">
        <v>2300</v>
      </c>
    </row>
    <row r="2019" spans="1:15" x14ac:dyDescent="0.3">
      <c r="A2019">
        <v>2018</v>
      </c>
      <c r="B2019" s="1">
        <f>DATE(E2019, LOOKUP(D2019, {"ene","feb","mar","abr","may","jun","jul","ago","sep","oct","nov","dic"}, {1,2,3,4,5,6,7,8,9,10,11,12}), C2019)</f>
        <v>45664</v>
      </c>
      <c r="C2019">
        <v>7</v>
      </c>
      <c r="D2019" t="s">
        <v>14</v>
      </c>
      <c r="E2019">
        <v>2025</v>
      </c>
      <c r="F2019" t="s">
        <v>25</v>
      </c>
      <c r="G2019" t="s">
        <v>26</v>
      </c>
      <c r="H2019" t="s">
        <v>22</v>
      </c>
      <c r="I2019">
        <v>0</v>
      </c>
      <c r="J2019">
        <v>15</v>
      </c>
      <c r="K2019">
        <v>-15</v>
      </c>
      <c r="L2019">
        <v>0</v>
      </c>
      <c r="M2019">
        <v>6750</v>
      </c>
      <c r="N2019">
        <v>-6750</v>
      </c>
      <c r="O2019">
        <v>450</v>
      </c>
    </row>
    <row r="2020" spans="1:15" x14ac:dyDescent="0.3">
      <c r="A2020">
        <v>2019</v>
      </c>
      <c r="B2020" s="1">
        <f>DATE(E2020, LOOKUP(D2020, {"ene","feb","mar","abr","may","jun","jul","ago","sep","oct","nov","dic"}, {1,2,3,4,5,6,7,8,9,10,11,12}), C2020)</f>
        <v>45664</v>
      </c>
      <c r="C2020">
        <v>7</v>
      </c>
      <c r="D2020" t="s">
        <v>14</v>
      </c>
      <c r="E2020">
        <v>2025</v>
      </c>
      <c r="F2020" t="s">
        <v>15</v>
      </c>
      <c r="G2020" t="s">
        <v>24</v>
      </c>
      <c r="H2020" t="s">
        <v>17</v>
      </c>
      <c r="I2020">
        <v>3</v>
      </c>
      <c r="J2020">
        <v>0</v>
      </c>
      <c r="K2020">
        <v>3</v>
      </c>
      <c r="L2020">
        <v>1950</v>
      </c>
      <c r="M2020">
        <v>0</v>
      </c>
      <c r="N2020">
        <v>1950</v>
      </c>
      <c r="O2020">
        <v>650</v>
      </c>
    </row>
    <row r="2021" spans="1:15" x14ac:dyDescent="0.3">
      <c r="A2021">
        <v>2020</v>
      </c>
      <c r="B2021" s="1">
        <f>DATE(E2021, LOOKUP(D2021, {"ene","feb","mar","abr","may","jun","jul","ago","sep","oct","nov","dic"}, {1,2,3,4,5,6,7,8,9,10,11,12}), C2021)</f>
        <v>45664</v>
      </c>
      <c r="C2021">
        <v>7</v>
      </c>
      <c r="D2021" t="s">
        <v>14</v>
      </c>
      <c r="E2021">
        <v>2025</v>
      </c>
      <c r="F2021" t="s">
        <v>15</v>
      </c>
      <c r="G2021" t="s">
        <v>24</v>
      </c>
      <c r="H2021" t="s">
        <v>19</v>
      </c>
      <c r="I2021">
        <v>3</v>
      </c>
      <c r="J2021">
        <v>0</v>
      </c>
      <c r="K2021">
        <v>3</v>
      </c>
      <c r="L2021">
        <v>3600</v>
      </c>
      <c r="M2021">
        <v>0</v>
      </c>
      <c r="N2021">
        <v>3600</v>
      </c>
      <c r="O2021">
        <v>1200</v>
      </c>
    </row>
    <row r="2022" spans="1:15" x14ac:dyDescent="0.3">
      <c r="A2022">
        <v>2021</v>
      </c>
      <c r="B2022" s="1">
        <f>DATE(E2022, LOOKUP(D2022, {"ene","feb","mar","abr","may","jun","jul","ago","sep","oct","nov","dic"}, {1,2,3,4,5,6,7,8,9,10,11,12}), C2022)</f>
        <v>45664</v>
      </c>
      <c r="C2022">
        <v>7</v>
      </c>
      <c r="D2022" t="s">
        <v>14</v>
      </c>
      <c r="E2022">
        <v>2025</v>
      </c>
      <c r="F2022" t="s">
        <v>25</v>
      </c>
      <c r="G2022" t="s">
        <v>26</v>
      </c>
      <c r="H2022" t="s">
        <v>21</v>
      </c>
      <c r="I2022">
        <v>0</v>
      </c>
      <c r="J2022">
        <v>2</v>
      </c>
      <c r="K2022">
        <v>-2</v>
      </c>
      <c r="L2022">
        <v>0</v>
      </c>
      <c r="M2022">
        <v>140</v>
      </c>
      <c r="N2022">
        <v>-140</v>
      </c>
      <c r="O2022">
        <v>70</v>
      </c>
    </row>
    <row r="2023" spans="1:15" x14ac:dyDescent="0.3">
      <c r="A2023">
        <v>2022</v>
      </c>
      <c r="B2023" s="1">
        <f>DATE(E2023, LOOKUP(D2023, {"ene","feb","mar","abr","may","jun","jul","ago","sep","oct","nov","dic"}, {1,2,3,4,5,6,7,8,9,10,11,12}), C2023)</f>
        <v>45664</v>
      </c>
      <c r="C2023">
        <v>7</v>
      </c>
      <c r="D2023" t="s">
        <v>14</v>
      </c>
      <c r="E2023">
        <v>2025</v>
      </c>
      <c r="F2023" t="s">
        <v>15</v>
      </c>
      <c r="G2023" t="s">
        <v>24</v>
      </c>
      <c r="H2023" t="s">
        <v>18</v>
      </c>
      <c r="I2023">
        <v>2</v>
      </c>
      <c r="J2023">
        <v>0</v>
      </c>
      <c r="K2023">
        <v>2</v>
      </c>
      <c r="L2023">
        <v>2400</v>
      </c>
      <c r="M2023">
        <v>0</v>
      </c>
      <c r="N2023">
        <v>2400</v>
      </c>
      <c r="O2023">
        <v>1200</v>
      </c>
    </row>
    <row r="2024" spans="1:15" x14ac:dyDescent="0.3">
      <c r="A2024">
        <v>2023</v>
      </c>
      <c r="B2024" s="1">
        <f>DATE(E2024, LOOKUP(D2024, {"ene","feb","mar","abr","may","jun","jul","ago","sep","oct","nov","dic"}, {1,2,3,4,5,6,7,8,9,10,11,12}), C2024)</f>
        <v>45664</v>
      </c>
      <c r="C2024">
        <v>7</v>
      </c>
      <c r="D2024" t="s">
        <v>14</v>
      </c>
      <c r="E2024">
        <v>2025</v>
      </c>
      <c r="F2024" t="s">
        <v>25</v>
      </c>
      <c r="G2024" t="s">
        <v>26</v>
      </c>
      <c r="H2024" t="s">
        <v>23</v>
      </c>
      <c r="I2024">
        <v>0</v>
      </c>
      <c r="J2024">
        <v>17</v>
      </c>
      <c r="K2024">
        <v>-17</v>
      </c>
      <c r="L2024">
        <v>0</v>
      </c>
      <c r="M2024">
        <v>6800</v>
      </c>
      <c r="N2024">
        <v>-6800</v>
      </c>
      <c r="O2024">
        <v>400</v>
      </c>
    </row>
    <row r="2025" spans="1:15" x14ac:dyDescent="0.3">
      <c r="A2025">
        <v>2024</v>
      </c>
      <c r="B2025" s="1">
        <f>DATE(E2025, LOOKUP(D2025, {"ene","feb","mar","abr","may","jun","jul","ago","sep","oct","nov","dic"}, {1,2,3,4,5,6,7,8,9,10,11,12}), C2025)</f>
        <v>45664</v>
      </c>
      <c r="C2025">
        <v>7</v>
      </c>
      <c r="D2025" t="s">
        <v>14</v>
      </c>
      <c r="E2025">
        <v>2025</v>
      </c>
      <c r="F2025" t="s">
        <v>15</v>
      </c>
      <c r="G2025" t="s">
        <v>24</v>
      </c>
      <c r="H2025" t="s">
        <v>20</v>
      </c>
      <c r="I2025">
        <v>1</v>
      </c>
      <c r="J2025">
        <v>0</v>
      </c>
      <c r="K2025">
        <v>1</v>
      </c>
      <c r="L2025">
        <v>2000</v>
      </c>
      <c r="M2025">
        <v>0</v>
      </c>
      <c r="N2025">
        <v>2000</v>
      </c>
      <c r="O2025">
        <v>2000</v>
      </c>
    </row>
    <row r="2026" spans="1:15" x14ac:dyDescent="0.3">
      <c r="A2026">
        <v>2025</v>
      </c>
      <c r="B2026" s="1">
        <f>DATE(E2026, LOOKUP(D2026, {"ene","feb","mar","abr","may","jun","jul","ago","sep","oct","nov","dic"}, {1,2,3,4,5,6,7,8,9,10,11,12}), C2026)</f>
        <v>45664</v>
      </c>
      <c r="C2026">
        <v>7</v>
      </c>
      <c r="D2026" t="s">
        <v>14</v>
      </c>
      <c r="E2026">
        <v>2025</v>
      </c>
      <c r="F2026" t="s">
        <v>25</v>
      </c>
      <c r="G2026" t="s">
        <v>26</v>
      </c>
      <c r="H2026" t="s">
        <v>22</v>
      </c>
      <c r="I2026">
        <v>0</v>
      </c>
      <c r="J2026">
        <v>20</v>
      </c>
      <c r="K2026">
        <v>-20</v>
      </c>
      <c r="L2026">
        <v>0</v>
      </c>
      <c r="M2026">
        <v>9000</v>
      </c>
      <c r="N2026">
        <v>-9000</v>
      </c>
      <c r="O2026">
        <v>450</v>
      </c>
    </row>
    <row r="2027" spans="1:15" x14ac:dyDescent="0.3">
      <c r="A2027">
        <v>2026</v>
      </c>
      <c r="B2027" s="1">
        <f>DATE(E2027, LOOKUP(D2027, {"ene","feb","mar","abr","may","jun","jul","ago","sep","oct","nov","dic"}, {1,2,3,4,5,6,7,8,9,10,11,12}), C2027)</f>
        <v>45664</v>
      </c>
      <c r="C2027">
        <v>7</v>
      </c>
      <c r="D2027" t="s">
        <v>14</v>
      </c>
      <c r="E2027">
        <v>2025</v>
      </c>
      <c r="F2027" t="s">
        <v>15</v>
      </c>
      <c r="G2027" t="s">
        <v>24</v>
      </c>
      <c r="H2027" t="s">
        <v>17</v>
      </c>
      <c r="I2027">
        <v>2</v>
      </c>
      <c r="J2027">
        <v>0</v>
      </c>
      <c r="K2027">
        <v>2</v>
      </c>
      <c r="L2027">
        <v>1300</v>
      </c>
      <c r="M2027">
        <v>0</v>
      </c>
      <c r="N2027">
        <v>1300</v>
      </c>
      <c r="O2027">
        <v>650</v>
      </c>
    </row>
    <row r="2028" spans="1:15" x14ac:dyDescent="0.3">
      <c r="A2028">
        <v>2027</v>
      </c>
      <c r="B2028" s="1">
        <f>DATE(E2028, LOOKUP(D2028, {"ene","feb","mar","abr","may","jun","jul","ago","sep","oct","nov","dic"}, {1,2,3,4,5,6,7,8,9,10,11,12}), C2028)</f>
        <v>45664</v>
      </c>
      <c r="C2028">
        <v>7</v>
      </c>
      <c r="D2028" t="s">
        <v>14</v>
      </c>
      <c r="E2028">
        <v>2025</v>
      </c>
      <c r="F2028" t="s">
        <v>15</v>
      </c>
      <c r="G2028" t="s">
        <v>24</v>
      </c>
      <c r="H2028" t="s">
        <v>19</v>
      </c>
      <c r="I2028">
        <v>5</v>
      </c>
      <c r="J2028">
        <v>0</v>
      </c>
      <c r="K2028">
        <v>5</v>
      </c>
      <c r="L2028">
        <v>6000</v>
      </c>
      <c r="M2028">
        <v>0</v>
      </c>
      <c r="N2028">
        <v>6000</v>
      </c>
      <c r="O2028">
        <v>1200</v>
      </c>
    </row>
    <row r="2029" spans="1:15" x14ac:dyDescent="0.3">
      <c r="A2029">
        <v>2028</v>
      </c>
      <c r="B2029" s="1">
        <f>DATE(E2029, LOOKUP(D2029, {"ene","feb","mar","abr","may","jun","jul","ago","sep","oct","nov","dic"}, {1,2,3,4,5,6,7,8,9,10,11,12}), C2029)</f>
        <v>45664</v>
      </c>
      <c r="C2029">
        <v>7</v>
      </c>
      <c r="D2029" t="s">
        <v>14</v>
      </c>
      <c r="E2029">
        <v>2025</v>
      </c>
      <c r="F2029" t="s">
        <v>25</v>
      </c>
      <c r="G2029" t="s">
        <v>26</v>
      </c>
      <c r="H2029" t="s">
        <v>21</v>
      </c>
      <c r="I2029">
        <v>0</v>
      </c>
      <c r="J2029">
        <v>3</v>
      </c>
      <c r="K2029">
        <v>-3</v>
      </c>
      <c r="L2029">
        <v>0</v>
      </c>
      <c r="M2029">
        <v>210</v>
      </c>
      <c r="N2029">
        <v>-210</v>
      </c>
      <c r="O2029">
        <v>70</v>
      </c>
    </row>
    <row r="2030" spans="1:15" x14ac:dyDescent="0.3">
      <c r="A2030">
        <v>2029</v>
      </c>
      <c r="B2030" s="1">
        <f>DATE(E2030, LOOKUP(D2030, {"ene","feb","mar","abr","may","jun","jul","ago","sep","oct","nov","dic"}, {1,2,3,4,5,6,7,8,9,10,11,12}), C2030)</f>
        <v>45664</v>
      </c>
      <c r="C2030">
        <v>7</v>
      </c>
      <c r="D2030" t="s">
        <v>14</v>
      </c>
      <c r="E2030">
        <v>2025</v>
      </c>
      <c r="F2030" t="s">
        <v>15</v>
      </c>
      <c r="G2030" t="s">
        <v>24</v>
      </c>
      <c r="H2030" t="s">
        <v>18</v>
      </c>
      <c r="I2030">
        <v>9</v>
      </c>
      <c r="J2030">
        <v>0</v>
      </c>
      <c r="K2030">
        <v>9</v>
      </c>
      <c r="L2030">
        <v>10800</v>
      </c>
      <c r="M2030">
        <v>0</v>
      </c>
      <c r="N2030">
        <v>10800</v>
      </c>
      <c r="O2030">
        <v>1200</v>
      </c>
    </row>
    <row r="2031" spans="1:15" x14ac:dyDescent="0.3">
      <c r="A2031">
        <v>2030</v>
      </c>
      <c r="B2031" s="1">
        <f>DATE(E2031, LOOKUP(D2031, {"ene","feb","mar","abr","may","jun","jul","ago","sep","oct","nov","dic"}, {1,2,3,4,5,6,7,8,9,10,11,12}), C2031)</f>
        <v>45664</v>
      </c>
      <c r="C2031">
        <v>7</v>
      </c>
      <c r="D2031" t="s">
        <v>14</v>
      </c>
      <c r="E2031">
        <v>2025</v>
      </c>
      <c r="F2031" t="s">
        <v>25</v>
      </c>
      <c r="G2031" t="s">
        <v>26</v>
      </c>
      <c r="H2031" t="s">
        <v>23</v>
      </c>
      <c r="I2031">
        <v>0</v>
      </c>
      <c r="J2031">
        <v>17</v>
      </c>
      <c r="K2031">
        <v>-17</v>
      </c>
      <c r="L2031">
        <v>0</v>
      </c>
      <c r="M2031">
        <v>6800</v>
      </c>
      <c r="N2031">
        <v>-6800</v>
      </c>
      <c r="O2031">
        <v>400</v>
      </c>
    </row>
    <row r="2032" spans="1:15" x14ac:dyDescent="0.3">
      <c r="A2032">
        <v>2031</v>
      </c>
      <c r="B2032" s="1">
        <f>DATE(E2032, LOOKUP(D2032, {"ene","feb","mar","abr","may","jun","jul","ago","sep","oct","nov","dic"}, {1,2,3,4,5,6,7,8,9,10,11,12}), C2032)</f>
        <v>45664</v>
      </c>
      <c r="C2032">
        <v>7</v>
      </c>
      <c r="D2032" t="s">
        <v>14</v>
      </c>
      <c r="E2032">
        <v>2025</v>
      </c>
      <c r="F2032" t="s">
        <v>15</v>
      </c>
      <c r="G2032" t="s">
        <v>24</v>
      </c>
      <c r="H2032" t="s">
        <v>20</v>
      </c>
      <c r="I2032">
        <v>5</v>
      </c>
      <c r="J2032">
        <v>0</v>
      </c>
      <c r="K2032">
        <v>5</v>
      </c>
      <c r="L2032">
        <v>10000</v>
      </c>
      <c r="M2032">
        <v>0</v>
      </c>
      <c r="N2032">
        <v>10000</v>
      </c>
      <c r="O2032">
        <v>2000</v>
      </c>
    </row>
    <row r="2033" spans="1:15" x14ac:dyDescent="0.3">
      <c r="A2033">
        <v>2032</v>
      </c>
      <c r="B2033" s="1">
        <f>DATE(E2033, LOOKUP(D2033, {"ene","feb","mar","abr","may","jun","jul","ago","sep","oct","nov","dic"}, {1,2,3,4,5,6,7,8,9,10,11,12}), C2033)</f>
        <v>45664</v>
      </c>
      <c r="C2033">
        <v>7</v>
      </c>
      <c r="D2033" t="s">
        <v>14</v>
      </c>
      <c r="E2033">
        <v>2025</v>
      </c>
      <c r="F2033" t="s">
        <v>15</v>
      </c>
      <c r="G2033" t="s">
        <v>24</v>
      </c>
      <c r="H2033" t="s">
        <v>22</v>
      </c>
      <c r="I2033">
        <v>10</v>
      </c>
      <c r="J2033">
        <v>0</v>
      </c>
      <c r="K2033">
        <v>10</v>
      </c>
      <c r="L2033">
        <v>4800</v>
      </c>
      <c r="M2033">
        <v>0</v>
      </c>
      <c r="N2033">
        <v>4800</v>
      </c>
      <c r="O2033">
        <v>480</v>
      </c>
    </row>
    <row r="2034" spans="1:15" x14ac:dyDescent="0.3">
      <c r="A2034">
        <v>2033</v>
      </c>
      <c r="B2034" s="1">
        <f>DATE(E2034, LOOKUP(D2034, {"ene","feb","mar","abr","may","jun","jul","ago","sep","oct","nov","dic"}, {1,2,3,4,5,6,7,8,9,10,11,12}), C2034)</f>
        <v>45664</v>
      </c>
      <c r="C2034">
        <v>7</v>
      </c>
      <c r="D2034" t="s">
        <v>14</v>
      </c>
      <c r="E2034">
        <v>2025</v>
      </c>
      <c r="F2034" t="s">
        <v>15</v>
      </c>
      <c r="G2034" t="s">
        <v>24</v>
      </c>
      <c r="H2034" t="s">
        <v>17</v>
      </c>
      <c r="I2034">
        <v>2</v>
      </c>
      <c r="J2034">
        <v>0</v>
      </c>
      <c r="K2034">
        <v>2</v>
      </c>
      <c r="L2034">
        <v>1300</v>
      </c>
      <c r="M2034">
        <v>0</v>
      </c>
      <c r="N2034">
        <v>1300</v>
      </c>
      <c r="O2034">
        <v>650</v>
      </c>
    </row>
    <row r="2035" spans="1:15" x14ac:dyDescent="0.3">
      <c r="A2035">
        <v>2034</v>
      </c>
      <c r="B2035" s="1">
        <f>DATE(E2035, LOOKUP(D2035, {"ene","feb","mar","abr","may","jun","jul","ago","sep","oct","nov","dic"}, {1,2,3,4,5,6,7,8,9,10,11,12}), C2035)</f>
        <v>45664</v>
      </c>
      <c r="C2035">
        <v>7</v>
      </c>
      <c r="D2035" t="s">
        <v>14</v>
      </c>
      <c r="E2035">
        <v>2025</v>
      </c>
      <c r="F2035" t="s">
        <v>15</v>
      </c>
      <c r="G2035" t="s">
        <v>24</v>
      </c>
      <c r="H2035" t="s">
        <v>19</v>
      </c>
      <c r="I2035">
        <v>3</v>
      </c>
      <c r="J2035">
        <v>0</v>
      </c>
      <c r="K2035">
        <v>3</v>
      </c>
      <c r="L2035">
        <v>3600</v>
      </c>
      <c r="M2035">
        <v>0</v>
      </c>
      <c r="N2035">
        <v>3600</v>
      </c>
      <c r="O2035">
        <v>1200</v>
      </c>
    </row>
    <row r="2036" spans="1:15" x14ac:dyDescent="0.3">
      <c r="A2036">
        <v>2035</v>
      </c>
      <c r="B2036" s="1">
        <f>DATE(E2036, LOOKUP(D2036, {"ene","feb","mar","abr","may","jun","jul","ago","sep","oct","nov","dic"}, {1,2,3,4,5,6,7,8,9,10,11,12}), C2036)</f>
        <v>45664</v>
      </c>
      <c r="C2036">
        <v>7</v>
      </c>
      <c r="D2036" t="s">
        <v>14</v>
      </c>
      <c r="E2036">
        <v>2025</v>
      </c>
      <c r="F2036" t="s">
        <v>15</v>
      </c>
      <c r="G2036" t="s">
        <v>24</v>
      </c>
      <c r="H2036" t="s">
        <v>21</v>
      </c>
      <c r="I2036">
        <v>3</v>
      </c>
      <c r="J2036">
        <v>0</v>
      </c>
      <c r="K2036">
        <v>3</v>
      </c>
      <c r="L2036">
        <v>150</v>
      </c>
      <c r="M2036">
        <v>0</v>
      </c>
      <c r="N2036">
        <v>150</v>
      </c>
      <c r="O2036">
        <v>50</v>
      </c>
    </row>
    <row r="2037" spans="1:15" x14ac:dyDescent="0.3">
      <c r="A2037">
        <v>2036</v>
      </c>
      <c r="B2037" s="1">
        <f>DATE(E2037, LOOKUP(D2037, {"ene","feb","mar","abr","may","jun","jul","ago","sep","oct","nov","dic"}, {1,2,3,4,5,6,7,8,9,10,11,12}), C2037)</f>
        <v>45664</v>
      </c>
      <c r="C2037">
        <v>7</v>
      </c>
      <c r="D2037" t="s">
        <v>14</v>
      </c>
      <c r="E2037">
        <v>2025</v>
      </c>
      <c r="F2037" t="s">
        <v>15</v>
      </c>
      <c r="G2037" t="s">
        <v>24</v>
      </c>
      <c r="H2037" t="s">
        <v>18</v>
      </c>
      <c r="I2037">
        <v>6</v>
      </c>
      <c r="J2037">
        <v>0</v>
      </c>
      <c r="K2037">
        <v>6</v>
      </c>
      <c r="L2037">
        <v>7200</v>
      </c>
      <c r="M2037">
        <v>0</v>
      </c>
      <c r="N2037">
        <v>7200</v>
      </c>
      <c r="O2037">
        <v>1200</v>
      </c>
    </row>
    <row r="2038" spans="1:15" x14ac:dyDescent="0.3">
      <c r="A2038">
        <v>2037</v>
      </c>
      <c r="B2038" s="1">
        <f>DATE(E2038, LOOKUP(D2038, {"ene","feb","mar","abr","may","jun","jul","ago","sep","oct","nov","dic"}, {1,2,3,4,5,6,7,8,9,10,11,12}), C2038)</f>
        <v>45664</v>
      </c>
      <c r="C2038">
        <v>7</v>
      </c>
      <c r="D2038" t="s">
        <v>14</v>
      </c>
      <c r="E2038">
        <v>2025</v>
      </c>
      <c r="F2038" t="s">
        <v>15</v>
      </c>
      <c r="G2038" t="s">
        <v>24</v>
      </c>
      <c r="H2038" t="s">
        <v>23</v>
      </c>
      <c r="I2038">
        <v>12</v>
      </c>
      <c r="J2038">
        <v>0</v>
      </c>
      <c r="K2038">
        <v>12</v>
      </c>
      <c r="L2038">
        <v>3600</v>
      </c>
      <c r="M2038">
        <v>0</v>
      </c>
      <c r="N2038">
        <v>3600</v>
      </c>
      <c r="O2038">
        <v>300</v>
      </c>
    </row>
    <row r="2039" spans="1:15" x14ac:dyDescent="0.3">
      <c r="A2039">
        <v>2038</v>
      </c>
      <c r="B2039" s="1">
        <f>DATE(E2039, LOOKUP(D2039, {"ene","feb","mar","abr","may","jun","jul","ago","sep","oct","nov","dic"}, {1,2,3,4,5,6,7,8,9,10,11,12}), C2039)</f>
        <v>45664</v>
      </c>
      <c r="C2039">
        <v>7</v>
      </c>
      <c r="D2039" t="s">
        <v>14</v>
      </c>
      <c r="E2039">
        <v>2025</v>
      </c>
      <c r="F2039" t="s">
        <v>15</v>
      </c>
      <c r="G2039" t="s">
        <v>24</v>
      </c>
      <c r="H2039" t="s">
        <v>20</v>
      </c>
      <c r="I2039">
        <v>15</v>
      </c>
      <c r="J2039">
        <v>0</v>
      </c>
      <c r="K2039">
        <v>15</v>
      </c>
      <c r="L2039">
        <v>30000</v>
      </c>
      <c r="M2039">
        <v>0</v>
      </c>
      <c r="N2039">
        <v>30000</v>
      </c>
      <c r="O2039">
        <v>2000</v>
      </c>
    </row>
    <row r="2040" spans="1:15" x14ac:dyDescent="0.3">
      <c r="A2040">
        <v>2039</v>
      </c>
      <c r="B2040" s="1">
        <f>DATE(E2040, LOOKUP(D2040, {"ene","feb","mar","abr","may","jun","jul","ago","sep","oct","nov","dic"}, {1,2,3,4,5,6,7,8,9,10,11,12}), C2040)</f>
        <v>45664</v>
      </c>
      <c r="C2040">
        <v>7</v>
      </c>
      <c r="D2040" t="s">
        <v>14</v>
      </c>
      <c r="E2040">
        <v>2025</v>
      </c>
      <c r="F2040" t="s">
        <v>15</v>
      </c>
      <c r="G2040" t="s">
        <v>24</v>
      </c>
      <c r="H2040" t="s">
        <v>22</v>
      </c>
      <c r="I2040">
        <v>10</v>
      </c>
      <c r="J2040">
        <v>0</v>
      </c>
      <c r="K2040">
        <v>10</v>
      </c>
      <c r="L2040">
        <v>4800</v>
      </c>
      <c r="M2040">
        <v>0</v>
      </c>
      <c r="N2040">
        <v>4800</v>
      </c>
      <c r="O2040">
        <v>480</v>
      </c>
    </row>
    <row r="2041" spans="1:15" x14ac:dyDescent="0.3">
      <c r="A2041">
        <v>2040</v>
      </c>
      <c r="B2041" s="1">
        <f>DATE(E2041, LOOKUP(D2041, {"ene","feb","mar","abr","may","jun","jul","ago","sep","oct","nov","dic"}, {1,2,3,4,5,6,7,8,9,10,11,12}), C2041)</f>
        <v>45664</v>
      </c>
      <c r="C2041">
        <v>7</v>
      </c>
      <c r="D2041" t="s">
        <v>14</v>
      </c>
      <c r="E2041">
        <v>2025</v>
      </c>
      <c r="F2041" t="s">
        <v>15</v>
      </c>
      <c r="G2041" t="s">
        <v>24</v>
      </c>
      <c r="H2041" t="s">
        <v>17</v>
      </c>
      <c r="I2041">
        <v>6</v>
      </c>
      <c r="J2041">
        <v>0</v>
      </c>
      <c r="K2041">
        <v>6</v>
      </c>
      <c r="L2041">
        <v>3900</v>
      </c>
      <c r="M2041">
        <v>0</v>
      </c>
      <c r="N2041">
        <v>3900</v>
      </c>
      <c r="O2041">
        <v>650</v>
      </c>
    </row>
    <row r="2042" spans="1:15" x14ac:dyDescent="0.3">
      <c r="A2042">
        <v>2041</v>
      </c>
      <c r="B2042" s="1">
        <f>DATE(E2042, LOOKUP(D2042, {"ene","feb","mar","abr","may","jun","jul","ago","sep","oct","nov","dic"}, {1,2,3,4,5,6,7,8,9,10,11,12}), C2042)</f>
        <v>45664</v>
      </c>
      <c r="C2042">
        <v>7</v>
      </c>
      <c r="D2042" t="s">
        <v>14</v>
      </c>
      <c r="E2042">
        <v>2025</v>
      </c>
      <c r="F2042" t="s">
        <v>25</v>
      </c>
      <c r="G2042" t="s">
        <v>26</v>
      </c>
      <c r="H2042" t="s">
        <v>19</v>
      </c>
      <c r="I2042">
        <v>0</v>
      </c>
      <c r="J2042">
        <v>18</v>
      </c>
      <c r="K2042">
        <v>-18</v>
      </c>
      <c r="L2042">
        <v>0</v>
      </c>
      <c r="M2042">
        <v>27000</v>
      </c>
      <c r="N2042">
        <v>-27000</v>
      </c>
      <c r="O2042">
        <v>1500</v>
      </c>
    </row>
    <row r="2043" spans="1:15" x14ac:dyDescent="0.3">
      <c r="A2043">
        <v>2042</v>
      </c>
      <c r="B2043" s="1">
        <f>DATE(E2043, LOOKUP(D2043, {"ene","feb","mar","abr","may","jun","jul","ago","sep","oct","nov","dic"}, {1,2,3,4,5,6,7,8,9,10,11,12}), C2043)</f>
        <v>45664</v>
      </c>
      <c r="C2043">
        <v>7</v>
      </c>
      <c r="D2043" t="s">
        <v>14</v>
      </c>
      <c r="E2043">
        <v>2025</v>
      </c>
      <c r="F2043" t="s">
        <v>25</v>
      </c>
      <c r="G2043" t="s">
        <v>26</v>
      </c>
      <c r="H2043" t="s">
        <v>21</v>
      </c>
      <c r="I2043">
        <v>0</v>
      </c>
      <c r="J2043">
        <v>3</v>
      </c>
      <c r="K2043">
        <v>-3</v>
      </c>
      <c r="L2043">
        <v>0</v>
      </c>
      <c r="M2043">
        <v>210</v>
      </c>
      <c r="N2043">
        <v>-210</v>
      </c>
      <c r="O2043">
        <v>70</v>
      </c>
    </row>
    <row r="2044" spans="1:15" x14ac:dyDescent="0.3">
      <c r="A2044">
        <v>2043</v>
      </c>
      <c r="B2044" s="1">
        <f>DATE(E2044, LOOKUP(D2044, {"ene","feb","mar","abr","may","jun","jul","ago","sep","oct","nov","dic"}, {1,2,3,4,5,6,7,8,9,10,11,12}), C2044)</f>
        <v>45664</v>
      </c>
      <c r="C2044">
        <v>7</v>
      </c>
      <c r="D2044" t="s">
        <v>14</v>
      </c>
      <c r="E2044">
        <v>2025</v>
      </c>
      <c r="F2044" t="s">
        <v>25</v>
      </c>
      <c r="G2044" t="s">
        <v>26</v>
      </c>
      <c r="H2044" t="s">
        <v>18</v>
      </c>
      <c r="I2044">
        <v>0</v>
      </c>
      <c r="J2044">
        <v>12</v>
      </c>
      <c r="K2044">
        <v>-12</v>
      </c>
      <c r="L2044">
        <v>0</v>
      </c>
      <c r="M2044">
        <v>18000</v>
      </c>
      <c r="N2044">
        <v>-18000</v>
      </c>
      <c r="O2044">
        <v>1500</v>
      </c>
    </row>
    <row r="2045" spans="1:15" x14ac:dyDescent="0.3">
      <c r="A2045">
        <v>2044</v>
      </c>
      <c r="B2045" s="1">
        <f>DATE(E2045, LOOKUP(D2045, {"ene","feb","mar","abr","may","jun","jul","ago","sep","oct","nov","dic"}, {1,2,3,4,5,6,7,8,9,10,11,12}), C2045)</f>
        <v>45664</v>
      </c>
      <c r="C2045">
        <v>7</v>
      </c>
      <c r="D2045" t="s">
        <v>14</v>
      </c>
      <c r="E2045">
        <v>2025</v>
      </c>
      <c r="F2045" t="s">
        <v>25</v>
      </c>
      <c r="G2045" t="s">
        <v>26</v>
      </c>
      <c r="H2045" t="s">
        <v>23</v>
      </c>
      <c r="I2045">
        <v>0</v>
      </c>
      <c r="J2045">
        <v>17</v>
      </c>
      <c r="K2045">
        <v>-17</v>
      </c>
      <c r="L2045">
        <v>0</v>
      </c>
      <c r="M2045">
        <v>6800</v>
      </c>
      <c r="N2045">
        <v>-6800</v>
      </c>
      <c r="O2045">
        <v>400</v>
      </c>
    </row>
    <row r="2046" spans="1:15" x14ac:dyDescent="0.3">
      <c r="A2046">
        <v>2045</v>
      </c>
      <c r="B2046" s="1">
        <f>DATE(E2046, LOOKUP(D2046, {"ene","feb","mar","abr","may","jun","jul","ago","sep","oct","nov","dic"}, {1,2,3,4,5,6,7,8,9,10,11,12}), C2046)</f>
        <v>45664</v>
      </c>
      <c r="C2046">
        <v>7</v>
      </c>
      <c r="D2046" t="s">
        <v>14</v>
      </c>
      <c r="E2046">
        <v>2025</v>
      </c>
      <c r="F2046" t="s">
        <v>25</v>
      </c>
      <c r="G2046" t="s">
        <v>26</v>
      </c>
      <c r="H2046" t="s">
        <v>20</v>
      </c>
      <c r="I2046">
        <v>0</v>
      </c>
      <c r="J2046">
        <v>13</v>
      </c>
      <c r="K2046">
        <v>-13</v>
      </c>
      <c r="L2046">
        <v>0</v>
      </c>
      <c r="M2046">
        <v>29900</v>
      </c>
      <c r="N2046">
        <v>-29900</v>
      </c>
      <c r="O2046">
        <v>2300</v>
      </c>
    </row>
    <row r="2047" spans="1:15" x14ac:dyDescent="0.3">
      <c r="A2047">
        <v>2046</v>
      </c>
      <c r="B2047" s="1">
        <f>DATE(E2047, LOOKUP(D2047, {"ene","feb","mar","abr","may","jun","jul","ago","sep","oct","nov","dic"}, {1,2,3,4,5,6,7,8,9,10,11,12}), C2047)</f>
        <v>45664</v>
      </c>
      <c r="C2047">
        <v>7</v>
      </c>
      <c r="D2047" t="s">
        <v>14</v>
      </c>
      <c r="E2047">
        <v>2025</v>
      </c>
      <c r="F2047" t="s">
        <v>15</v>
      </c>
      <c r="G2047" t="s">
        <v>24</v>
      </c>
      <c r="H2047" t="s">
        <v>22</v>
      </c>
      <c r="I2047">
        <v>3</v>
      </c>
      <c r="J2047">
        <v>0</v>
      </c>
      <c r="K2047">
        <v>3</v>
      </c>
      <c r="L2047">
        <v>1440</v>
      </c>
      <c r="M2047">
        <v>0</v>
      </c>
      <c r="N2047">
        <v>1440</v>
      </c>
      <c r="O2047">
        <v>480</v>
      </c>
    </row>
    <row r="2048" spans="1:15" x14ac:dyDescent="0.3">
      <c r="A2048">
        <v>2047</v>
      </c>
      <c r="B2048" s="1">
        <f>DATE(E2048, LOOKUP(D2048, {"ene","feb","mar","abr","may","jun","jul","ago","sep","oct","nov","dic"}, {1,2,3,4,5,6,7,8,9,10,11,12}), C2048)</f>
        <v>45664</v>
      </c>
      <c r="C2048">
        <v>7</v>
      </c>
      <c r="D2048" t="s">
        <v>14</v>
      </c>
      <c r="E2048">
        <v>2025</v>
      </c>
      <c r="F2048" t="s">
        <v>15</v>
      </c>
      <c r="G2048" t="s">
        <v>24</v>
      </c>
      <c r="H2048" t="s">
        <v>17</v>
      </c>
      <c r="I2048">
        <v>5</v>
      </c>
      <c r="J2048">
        <v>0</v>
      </c>
      <c r="K2048">
        <v>5</v>
      </c>
      <c r="L2048">
        <v>3250</v>
      </c>
      <c r="M2048">
        <v>0</v>
      </c>
      <c r="N2048">
        <v>3250</v>
      </c>
      <c r="O2048">
        <v>650</v>
      </c>
    </row>
    <row r="2049" spans="1:15" x14ac:dyDescent="0.3">
      <c r="A2049">
        <v>2048</v>
      </c>
      <c r="B2049" s="1">
        <f>DATE(E2049, LOOKUP(D2049, {"ene","feb","mar","abr","may","jun","jul","ago","sep","oct","nov","dic"}, {1,2,3,4,5,6,7,8,9,10,11,12}), C2049)</f>
        <v>45664</v>
      </c>
      <c r="C2049">
        <v>7</v>
      </c>
      <c r="D2049" t="s">
        <v>14</v>
      </c>
      <c r="E2049">
        <v>2025</v>
      </c>
      <c r="F2049" t="s">
        <v>15</v>
      </c>
      <c r="G2049" t="s">
        <v>24</v>
      </c>
      <c r="H2049" t="s">
        <v>19</v>
      </c>
      <c r="I2049">
        <v>3</v>
      </c>
      <c r="J2049">
        <v>0</v>
      </c>
      <c r="K2049">
        <v>3</v>
      </c>
      <c r="L2049">
        <v>3600</v>
      </c>
      <c r="M2049">
        <v>0</v>
      </c>
      <c r="N2049">
        <v>3600</v>
      </c>
      <c r="O2049">
        <v>1200</v>
      </c>
    </row>
    <row r="2050" spans="1:15" x14ac:dyDescent="0.3">
      <c r="A2050">
        <v>2049</v>
      </c>
      <c r="B2050" s="1">
        <f>DATE(E2050, LOOKUP(D2050, {"ene","feb","mar","abr","may","jun","jul","ago","sep","oct","nov","dic"}, {1,2,3,4,5,6,7,8,9,10,11,12}), C2050)</f>
        <v>45664</v>
      </c>
      <c r="C2050">
        <v>7</v>
      </c>
      <c r="D2050" t="s">
        <v>14</v>
      </c>
      <c r="E2050">
        <v>2025</v>
      </c>
      <c r="F2050" t="s">
        <v>25</v>
      </c>
      <c r="G2050" t="s">
        <v>26</v>
      </c>
      <c r="H2050" t="s">
        <v>21</v>
      </c>
      <c r="I2050">
        <v>0</v>
      </c>
      <c r="J2050">
        <v>15</v>
      </c>
      <c r="K2050">
        <v>-15</v>
      </c>
      <c r="L2050">
        <v>0</v>
      </c>
      <c r="M2050">
        <v>1050</v>
      </c>
      <c r="N2050">
        <v>-1050</v>
      </c>
      <c r="O2050">
        <v>70</v>
      </c>
    </row>
    <row r="2051" spans="1:15" x14ac:dyDescent="0.3">
      <c r="A2051">
        <v>2050</v>
      </c>
      <c r="B2051" s="1">
        <f>DATE(E2051, LOOKUP(D2051, {"ene","feb","mar","abr","may","jun","jul","ago","sep","oct","nov","dic"}, {1,2,3,4,5,6,7,8,9,10,11,12}), C2051)</f>
        <v>45664</v>
      </c>
      <c r="C2051">
        <v>7</v>
      </c>
      <c r="D2051" t="s">
        <v>14</v>
      </c>
      <c r="E2051">
        <v>2025</v>
      </c>
      <c r="F2051" t="s">
        <v>25</v>
      </c>
      <c r="G2051" t="s">
        <v>26</v>
      </c>
      <c r="H2051" t="s">
        <v>18</v>
      </c>
      <c r="I2051">
        <v>0</v>
      </c>
      <c r="J2051">
        <v>19</v>
      </c>
      <c r="K2051">
        <v>-19</v>
      </c>
      <c r="L2051">
        <v>0</v>
      </c>
      <c r="M2051">
        <v>28500</v>
      </c>
      <c r="N2051">
        <v>-28500</v>
      </c>
      <c r="O2051">
        <v>1500</v>
      </c>
    </row>
    <row r="2052" spans="1:15" x14ac:dyDescent="0.3">
      <c r="A2052">
        <v>2051</v>
      </c>
      <c r="B2052" s="1">
        <f>DATE(E2052, LOOKUP(D2052, {"ene","feb","mar","abr","may","jun","jul","ago","sep","oct","nov","dic"}, {1,2,3,4,5,6,7,8,9,10,11,12}), C2052)</f>
        <v>45664</v>
      </c>
      <c r="C2052">
        <v>7</v>
      </c>
      <c r="D2052" t="s">
        <v>14</v>
      </c>
      <c r="E2052">
        <v>2025</v>
      </c>
      <c r="F2052" t="s">
        <v>15</v>
      </c>
      <c r="G2052" t="s">
        <v>24</v>
      </c>
      <c r="H2052" t="s">
        <v>23</v>
      </c>
      <c r="I2052">
        <v>3</v>
      </c>
      <c r="J2052">
        <v>0</v>
      </c>
      <c r="K2052">
        <v>3</v>
      </c>
      <c r="L2052">
        <v>900</v>
      </c>
      <c r="M2052">
        <v>0</v>
      </c>
      <c r="N2052">
        <v>900</v>
      </c>
      <c r="O2052">
        <v>300</v>
      </c>
    </row>
    <row r="2053" spans="1:15" x14ac:dyDescent="0.3">
      <c r="A2053">
        <v>2052</v>
      </c>
      <c r="B2053" s="1">
        <f>DATE(E2053, LOOKUP(D2053, {"ene","feb","mar","abr","may","jun","jul","ago","sep","oct","nov","dic"}, {1,2,3,4,5,6,7,8,9,10,11,12}), C2053)</f>
        <v>45664</v>
      </c>
      <c r="C2053">
        <v>7</v>
      </c>
      <c r="D2053" t="s">
        <v>14</v>
      </c>
      <c r="E2053">
        <v>2025</v>
      </c>
      <c r="F2053" t="s">
        <v>25</v>
      </c>
      <c r="G2053" t="s">
        <v>26</v>
      </c>
      <c r="H2053" t="s">
        <v>20</v>
      </c>
      <c r="I2053">
        <v>0</v>
      </c>
      <c r="J2053">
        <v>18</v>
      </c>
      <c r="K2053">
        <v>-18</v>
      </c>
      <c r="L2053">
        <v>0</v>
      </c>
      <c r="M2053">
        <v>41400</v>
      </c>
      <c r="N2053">
        <v>-41400</v>
      </c>
      <c r="O2053">
        <v>2300</v>
      </c>
    </row>
    <row r="2054" spans="1:15" x14ac:dyDescent="0.3">
      <c r="A2054">
        <v>2053</v>
      </c>
      <c r="B2054" s="1">
        <f>DATE(E2054, LOOKUP(D2054, {"ene","feb","mar","abr","may","jun","jul","ago","sep","oct","nov","dic"}, {1,2,3,4,5,6,7,8,9,10,11,12}), C2054)</f>
        <v>45664</v>
      </c>
      <c r="C2054">
        <v>7</v>
      </c>
      <c r="D2054" t="s">
        <v>14</v>
      </c>
      <c r="E2054">
        <v>2025</v>
      </c>
      <c r="F2054" t="s">
        <v>15</v>
      </c>
      <c r="G2054" t="s">
        <v>24</v>
      </c>
      <c r="H2054" t="s">
        <v>22</v>
      </c>
      <c r="I2054">
        <v>14</v>
      </c>
      <c r="J2054">
        <v>0</v>
      </c>
      <c r="K2054">
        <v>14</v>
      </c>
      <c r="L2054">
        <v>6720</v>
      </c>
      <c r="M2054">
        <v>0</v>
      </c>
      <c r="N2054">
        <v>6720</v>
      </c>
      <c r="O2054">
        <v>480</v>
      </c>
    </row>
    <row r="2055" spans="1:15" x14ac:dyDescent="0.3">
      <c r="A2055">
        <v>2054</v>
      </c>
      <c r="B2055" s="1">
        <f>DATE(E2055, LOOKUP(D2055, {"ene","feb","mar","abr","may","jun","jul","ago","sep","oct","nov","dic"}, {1,2,3,4,5,6,7,8,9,10,11,12}), C2055)</f>
        <v>45664</v>
      </c>
      <c r="C2055">
        <v>7</v>
      </c>
      <c r="D2055" t="s">
        <v>14</v>
      </c>
      <c r="E2055">
        <v>2025</v>
      </c>
      <c r="F2055" t="s">
        <v>25</v>
      </c>
      <c r="G2055" t="s">
        <v>26</v>
      </c>
      <c r="H2055" t="s">
        <v>17</v>
      </c>
      <c r="I2055">
        <v>0</v>
      </c>
      <c r="J2055">
        <v>13</v>
      </c>
      <c r="K2055">
        <v>-13</v>
      </c>
      <c r="L2055">
        <v>0</v>
      </c>
      <c r="M2055">
        <v>9750</v>
      </c>
      <c r="N2055">
        <v>-9750</v>
      </c>
      <c r="O2055">
        <v>750</v>
      </c>
    </row>
    <row r="2056" spans="1:15" x14ac:dyDescent="0.3">
      <c r="A2056">
        <v>2055</v>
      </c>
      <c r="B2056" s="1">
        <f>DATE(E2056, LOOKUP(D2056, {"ene","feb","mar","abr","may","jun","jul","ago","sep","oct","nov","dic"}, {1,2,3,4,5,6,7,8,9,10,11,12}), C2056)</f>
        <v>45664</v>
      </c>
      <c r="C2056">
        <v>7</v>
      </c>
      <c r="D2056" t="s">
        <v>14</v>
      </c>
      <c r="E2056">
        <v>2025</v>
      </c>
      <c r="F2056" t="s">
        <v>15</v>
      </c>
      <c r="G2056" t="s">
        <v>24</v>
      </c>
      <c r="H2056" t="s">
        <v>19</v>
      </c>
      <c r="I2056">
        <v>20</v>
      </c>
      <c r="J2056">
        <v>0</v>
      </c>
      <c r="K2056">
        <v>20</v>
      </c>
      <c r="L2056">
        <v>24000</v>
      </c>
      <c r="M2056">
        <v>0</v>
      </c>
      <c r="N2056">
        <v>24000</v>
      </c>
      <c r="O2056">
        <v>1200</v>
      </c>
    </row>
    <row r="2057" spans="1:15" x14ac:dyDescent="0.3">
      <c r="A2057">
        <v>2056</v>
      </c>
      <c r="B2057" s="1">
        <f>DATE(E2057, LOOKUP(D2057, {"ene","feb","mar","abr","may","jun","jul","ago","sep","oct","nov","dic"}, {1,2,3,4,5,6,7,8,9,10,11,12}), C2057)</f>
        <v>45664</v>
      </c>
      <c r="C2057">
        <v>7</v>
      </c>
      <c r="D2057" t="s">
        <v>14</v>
      </c>
      <c r="E2057">
        <v>2025</v>
      </c>
      <c r="F2057" t="s">
        <v>25</v>
      </c>
      <c r="G2057" t="s">
        <v>26</v>
      </c>
      <c r="H2057" t="s">
        <v>21</v>
      </c>
      <c r="I2057">
        <v>0</v>
      </c>
      <c r="J2057">
        <v>17</v>
      </c>
      <c r="K2057">
        <v>-17</v>
      </c>
      <c r="L2057">
        <v>0</v>
      </c>
      <c r="M2057">
        <v>1190</v>
      </c>
      <c r="N2057">
        <v>-1190</v>
      </c>
      <c r="O2057">
        <v>70</v>
      </c>
    </row>
    <row r="2058" spans="1:15" x14ac:dyDescent="0.3">
      <c r="A2058">
        <v>2057</v>
      </c>
      <c r="B2058" s="1">
        <f>DATE(E2058, LOOKUP(D2058, {"ene","feb","mar","abr","may","jun","jul","ago","sep","oct","nov","dic"}, {1,2,3,4,5,6,7,8,9,10,11,12}), C2058)</f>
        <v>45664</v>
      </c>
      <c r="C2058">
        <v>7</v>
      </c>
      <c r="D2058" t="s">
        <v>14</v>
      </c>
      <c r="E2058">
        <v>2025</v>
      </c>
      <c r="F2058" t="s">
        <v>25</v>
      </c>
      <c r="G2058" t="s">
        <v>26</v>
      </c>
      <c r="H2058" t="s">
        <v>18</v>
      </c>
      <c r="I2058">
        <v>0</v>
      </c>
      <c r="J2058">
        <v>17</v>
      </c>
      <c r="K2058">
        <v>-17</v>
      </c>
      <c r="L2058">
        <v>0</v>
      </c>
      <c r="M2058">
        <v>25500</v>
      </c>
      <c r="N2058">
        <v>-25500</v>
      </c>
      <c r="O2058">
        <v>1500</v>
      </c>
    </row>
    <row r="2059" spans="1:15" x14ac:dyDescent="0.3">
      <c r="A2059">
        <v>2058</v>
      </c>
      <c r="B2059" s="1">
        <f>DATE(E2059, LOOKUP(D2059, {"ene","feb","mar","abr","may","jun","jul","ago","sep","oct","nov","dic"}, {1,2,3,4,5,6,7,8,9,10,11,12}), C2059)</f>
        <v>45664</v>
      </c>
      <c r="C2059">
        <v>7</v>
      </c>
      <c r="D2059" t="s">
        <v>14</v>
      </c>
      <c r="E2059">
        <v>2025</v>
      </c>
      <c r="F2059" t="s">
        <v>25</v>
      </c>
      <c r="G2059" t="s">
        <v>26</v>
      </c>
      <c r="H2059" t="s">
        <v>23</v>
      </c>
      <c r="I2059">
        <v>0</v>
      </c>
      <c r="J2059">
        <v>3</v>
      </c>
      <c r="K2059">
        <v>-3</v>
      </c>
      <c r="L2059">
        <v>0</v>
      </c>
      <c r="M2059">
        <v>1200</v>
      </c>
      <c r="N2059">
        <v>-1200</v>
      </c>
      <c r="O2059">
        <v>400</v>
      </c>
    </row>
    <row r="2060" spans="1:15" x14ac:dyDescent="0.3">
      <c r="A2060">
        <v>2059</v>
      </c>
      <c r="B2060" s="1">
        <f>DATE(E2060, LOOKUP(D2060, {"ene","feb","mar","abr","may","jun","jul","ago","sep","oct","nov","dic"}, {1,2,3,4,5,6,7,8,9,10,11,12}), C2060)</f>
        <v>45664</v>
      </c>
      <c r="C2060">
        <v>7</v>
      </c>
      <c r="D2060" t="s">
        <v>14</v>
      </c>
      <c r="E2060">
        <v>2025</v>
      </c>
      <c r="F2060" t="s">
        <v>15</v>
      </c>
      <c r="G2060" t="s">
        <v>24</v>
      </c>
      <c r="H2060" t="s">
        <v>20</v>
      </c>
      <c r="I2060">
        <v>18</v>
      </c>
      <c r="J2060">
        <v>0</v>
      </c>
      <c r="K2060">
        <v>18</v>
      </c>
      <c r="L2060">
        <v>36000</v>
      </c>
      <c r="M2060">
        <v>0</v>
      </c>
      <c r="N2060">
        <v>36000</v>
      </c>
      <c r="O2060">
        <v>2000</v>
      </c>
    </row>
    <row r="2061" spans="1:15" x14ac:dyDescent="0.3">
      <c r="A2061">
        <v>2060</v>
      </c>
      <c r="B2061" s="1">
        <f>DATE(E2061, LOOKUP(D2061, {"ene","feb","mar","abr","may","jun","jul","ago","sep","oct","nov","dic"}, {1,2,3,4,5,6,7,8,9,10,11,12}), C2061)</f>
        <v>45664</v>
      </c>
      <c r="C2061">
        <v>7</v>
      </c>
      <c r="D2061" t="s">
        <v>14</v>
      </c>
      <c r="E2061">
        <v>2025</v>
      </c>
      <c r="F2061" t="s">
        <v>25</v>
      </c>
      <c r="G2061" t="s">
        <v>26</v>
      </c>
      <c r="H2061" t="s">
        <v>22</v>
      </c>
      <c r="I2061">
        <v>0</v>
      </c>
      <c r="J2061">
        <v>17</v>
      </c>
      <c r="K2061">
        <v>-17</v>
      </c>
      <c r="L2061">
        <v>0</v>
      </c>
      <c r="M2061">
        <v>7650</v>
      </c>
      <c r="N2061">
        <v>-7650</v>
      </c>
      <c r="O2061">
        <v>450</v>
      </c>
    </row>
    <row r="2062" spans="1:15" x14ac:dyDescent="0.3">
      <c r="A2062">
        <v>2061</v>
      </c>
      <c r="B2062" s="1">
        <f>DATE(E2062, LOOKUP(D2062, {"ene","feb","mar","abr","may","jun","jul","ago","sep","oct","nov","dic"}, {1,2,3,4,5,6,7,8,9,10,11,12}), C2062)</f>
        <v>45664</v>
      </c>
      <c r="C2062">
        <v>7</v>
      </c>
      <c r="D2062" t="s">
        <v>14</v>
      </c>
      <c r="E2062">
        <v>2025</v>
      </c>
      <c r="F2062" t="s">
        <v>15</v>
      </c>
      <c r="G2062" t="s">
        <v>24</v>
      </c>
      <c r="H2062" t="s">
        <v>17</v>
      </c>
      <c r="I2062">
        <v>12</v>
      </c>
      <c r="J2062">
        <v>0</v>
      </c>
      <c r="K2062">
        <v>12</v>
      </c>
      <c r="L2062">
        <v>7800</v>
      </c>
      <c r="M2062">
        <v>0</v>
      </c>
      <c r="N2062">
        <v>7800</v>
      </c>
      <c r="O2062">
        <v>650</v>
      </c>
    </row>
    <row r="2063" spans="1:15" x14ac:dyDescent="0.3">
      <c r="A2063">
        <v>2062</v>
      </c>
      <c r="B2063" s="1">
        <f>DATE(E2063, LOOKUP(D2063, {"ene","feb","mar","abr","may","jun","jul","ago","sep","oct","nov","dic"}, {1,2,3,4,5,6,7,8,9,10,11,12}), C2063)</f>
        <v>45664</v>
      </c>
      <c r="C2063">
        <v>7</v>
      </c>
      <c r="D2063" t="s">
        <v>14</v>
      </c>
      <c r="E2063">
        <v>2025</v>
      </c>
      <c r="F2063" t="s">
        <v>25</v>
      </c>
      <c r="G2063" t="s">
        <v>26</v>
      </c>
      <c r="H2063" t="s">
        <v>19</v>
      </c>
      <c r="I2063">
        <v>0</v>
      </c>
      <c r="J2063">
        <v>5</v>
      </c>
      <c r="K2063">
        <v>-5</v>
      </c>
      <c r="L2063">
        <v>0</v>
      </c>
      <c r="M2063">
        <v>7500</v>
      </c>
      <c r="N2063">
        <v>-7500</v>
      </c>
      <c r="O2063">
        <v>1500</v>
      </c>
    </row>
    <row r="2064" spans="1:15" x14ac:dyDescent="0.3">
      <c r="A2064">
        <v>2063</v>
      </c>
      <c r="B2064" s="1">
        <f>DATE(E2064, LOOKUP(D2064, {"ene","feb","mar","abr","may","jun","jul","ago","sep","oct","nov","dic"}, {1,2,3,4,5,6,7,8,9,10,11,12}), C2064)</f>
        <v>45664</v>
      </c>
      <c r="C2064">
        <v>7</v>
      </c>
      <c r="D2064" t="s">
        <v>14</v>
      </c>
      <c r="E2064">
        <v>2025</v>
      </c>
      <c r="F2064" t="s">
        <v>15</v>
      </c>
      <c r="G2064" t="s">
        <v>24</v>
      </c>
      <c r="H2064" t="s">
        <v>21</v>
      </c>
      <c r="I2064">
        <v>16</v>
      </c>
      <c r="J2064">
        <v>0</v>
      </c>
      <c r="K2064">
        <v>16</v>
      </c>
      <c r="L2064">
        <v>800</v>
      </c>
      <c r="M2064">
        <v>0</v>
      </c>
      <c r="N2064">
        <v>800</v>
      </c>
      <c r="O2064">
        <v>50</v>
      </c>
    </row>
    <row r="2065" spans="1:15" x14ac:dyDescent="0.3">
      <c r="A2065">
        <v>2064</v>
      </c>
      <c r="B2065" s="1">
        <f>DATE(E2065, LOOKUP(D2065, {"ene","feb","mar","abr","may","jun","jul","ago","sep","oct","nov","dic"}, {1,2,3,4,5,6,7,8,9,10,11,12}), C2065)</f>
        <v>45664</v>
      </c>
      <c r="C2065">
        <v>7</v>
      </c>
      <c r="D2065" t="s">
        <v>14</v>
      </c>
      <c r="E2065">
        <v>2025</v>
      </c>
      <c r="F2065" t="s">
        <v>15</v>
      </c>
      <c r="G2065" t="s">
        <v>24</v>
      </c>
      <c r="H2065" t="s">
        <v>18</v>
      </c>
      <c r="I2065">
        <v>3</v>
      </c>
      <c r="J2065">
        <v>0</v>
      </c>
      <c r="K2065">
        <v>3</v>
      </c>
      <c r="L2065">
        <v>3600</v>
      </c>
      <c r="M2065">
        <v>0</v>
      </c>
      <c r="N2065">
        <v>3600</v>
      </c>
      <c r="O2065">
        <v>1200</v>
      </c>
    </row>
    <row r="2066" spans="1:15" x14ac:dyDescent="0.3">
      <c r="A2066">
        <v>2065</v>
      </c>
      <c r="B2066" s="1">
        <f>DATE(E2066, LOOKUP(D2066, {"ene","feb","mar","abr","may","jun","jul","ago","sep","oct","nov","dic"}, {1,2,3,4,5,6,7,8,9,10,11,12}), C2066)</f>
        <v>45664</v>
      </c>
      <c r="C2066">
        <v>7</v>
      </c>
      <c r="D2066" t="s">
        <v>14</v>
      </c>
      <c r="E2066">
        <v>2025</v>
      </c>
      <c r="F2066" t="s">
        <v>25</v>
      </c>
      <c r="G2066" t="s">
        <v>26</v>
      </c>
      <c r="H2066" t="s">
        <v>23</v>
      </c>
      <c r="I2066">
        <v>0</v>
      </c>
      <c r="J2066">
        <v>5</v>
      </c>
      <c r="K2066">
        <v>-5</v>
      </c>
      <c r="L2066">
        <v>0</v>
      </c>
      <c r="M2066">
        <v>2000</v>
      </c>
      <c r="N2066">
        <v>-2000</v>
      </c>
      <c r="O2066">
        <v>400</v>
      </c>
    </row>
    <row r="2067" spans="1:15" x14ac:dyDescent="0.3">
      <c r="A2067">
        <v>2066</v>
      </c>
      <c r="B2067" s="1">
        <f>DATE(E2067, LOOKUP(D2067, {"ene","feb","mar","abr","may","jun","jul","ago","sep","oct","nov","dic"}, {1,2,3,4,5,6,7,8,9,10,11,12}), C2067)</f>
        <v>45664</v>
      </c>
      <c r="C2067">
        <v>7</v>
      </c>
      <c r="D2067" t="s">
        <v>14</v>
      </c>
      <c r="E2067">
        <v>2025</v>
      </c>
      <c r="F2067" t="s">
        <v>15</v>
      </c>
      <c r="G2067" t="s">
        <v>24</v>
      </c>
      <c r="H2067" t="s">
        <v>20</v>
      </c>
      <c r="I2067">
        <v>21</v>
      </c>
      <c r="J2067">
        <v>0</v>
      </c>
      <c r="K2067">
        <v>21</v>
      </c>
      <c r="L2067">
        <v>42000</v>
      </c>
      <c r="M2067">
        <v>0</v>
      </c>
      <c r="N2067">
        <v>42000</v>
      </c>
      <c r="O2067">
        <v>2000</v>
      </c>
    </row>
    <row r="2068" spans="1:15" x14ac:dyDescent="0.3">
      <c r="A2068">
        <v>2067</v>
      </c>
      <c r="B2068" s="1">
        <f>DATE(E2068, LOOKUP(D2068, {"ene","feb","mar","abr","may","jun","jul","ago","sep","oct","nov","dic"}, {1,2,3,4,5,6,7,8,9,10,11,12}), C2068)</f>
        <v>45664</v>
      </c>
      <c r="C2068">
        <v>7</v>
      </c>
      <c r="D2068" t="s">
        <v>14</v>
      </c>
      <c r="E2068">
        <v>2025</v>
      </c>
      <c r="F2068" t="s">
        <v>15</v>
      </c>
      <c r="G2068" t="s">
        <v>24</v>
      </c>
      <c r="H2068" t="s">
        <v>22</v>
      </c>
      <c r="I2068">
        <v>8</v>
      </c>
      <c r="J2068">
        <v>0</v>
      </c>
      <c r="K2068">
        <v>8</v>
      </c>
      <c r="L2068">
        <v>3840</v>
      </c>
      <c r="M2068">
        <v>0</v>
      </c>
      <c r="N2068">
        <v>3840</v>
      </c>
      <c r="O2068">
        <v>480</v>
      </c>
    </row>
    <row r="2069" spans="1:15" x14ac:dyDescent="0.3">
      <c r="A2069">
        <v>2068</v>
      </c>
      <c r="B2069" s="1">
        <f>DATE(E2069, LOOKUP(D2069, {"ene","feb","mar","abr","may","jun","jul","ago","sep","oct","nov","dic"}, {1,2,3,4,5,6,7,8,9,10,11,12}), C2069)</f>
        <v>45664</v>
      </c>
      <c r="C2069">
        <v>7</v>
      </c>
      <c r="D2069" t="s">
        <v>14</v>
      </c>
      <c r="E2069">
        <v>2025</v>
      </c>
      <c r="F2069" t="s">
        <v>25</v>
      </c>
      <c r="G2069" t="s">
        <v>26</v>
      </c>
      <c r="H2069" t="s">
        <v>17</v>
      </c>
      <c r="I2069">
        <v>0</v>
      </c>
      <c r="J2069">
        <v>17</v>
      </c>
      <c r="K2069">
        <v>-17</v>
      </c>
      <c r="L2069">
        <v>0</v>
      </c>
      <c r="M2069">
        <v>12750</v>
      </c>
      <c r="N2069">
        <v>-12750</v>
      </c>
      <c r="O2069">
        <v>750</v>
      </c>
    </row>
    <row r="2070" spans="1:15" x14ac:dyDescent="0.3">
      <c r="A2070">
        <v>2069</v>
      </c>
      <c r="B2070" s="1">
        <f>DATE(E2070, LOOKUP(D2070, {"ene","feb","mar","abr","may","jun","jul","ago","sep","oct","nov","dic"}, {1,2,3,4,5,6,7,8,9,10,11,12}), C2070)</f>
        <v>45664</v>
      </c>
      <c r="C2070">
        <v>7</v>
      </c>
      <c r="D2070" t="s">
        <v>14</v>
      </c>
      <c r="E2070">
        <v>2025</v>
      </c>
      <c r="F2070" t="s">
        <v>25</v>
      </c>
      <c r="G2070" t="s">
        <v>26</v>
      </c>
      <c r="H2070" t="s">
        <v>19</v>
      </c>
      <c r="I2070">
        <v>0</v>
      </c>
      <c r="J2070">
        <v>4</v>
      </c>
      <c r="K2070">
        <v>-4</v>
      </c>
      <c r="L2070">
        <v>0</v>
      </c>
      <c r="M2070">
        <v>6000</v>
      </c>
      <c r="N2070">
        <v>-6000</v>
      </c>
      <c r="O2070">
        <v>1500</v>
      </c>
    </row>
    <row r="2071" spans="1:15" x14ac:dyDescent="0.3">
      <c r="A2071">
        <v>2070</v>
      </c>
      <c r="B2071" s="1">
        <f>DATE(E2071, LOOKUP(D2071, {"ene","feb","mar","abr","may","jun","jul","ago","sep","oct","nov","dic"}, {1,2,3,4,5,6,7,8,9,10,11,12}), C2071)</f>
        <v>45664</v>
      </c>
      <c r="C2071">
        <v>7</v>
      </c>
      <c r="D2071" t="s">
        <v>14</v>
      </c>
      <c r="E2071">
        <v>2025</v>
      </c>
      <c r="F2071" t="s">
        <v>15</v>
      </c>
      <c r="G2071" t="s">
        <v>24</v>
      </c>
      <c r="H2071" t="s">
        <v>21</v>
      </c>
      <c r="I2071">
        <v>3</v>
      </c>
      <c r="J2071">
        <v>0</v>
      </c>
      <c r="K2071">
        <v>3</v>
      </c>
      <c r="L2071">
        <v>150</v>
      </c>
      <c r="M2071">
        <v>0</v>
      </c>
      <c r="N2071">
        <v>150</v>
      </c>
      <c r="O2071">
        <v>50</v>
      </c>
    </row>
    <row r="2072" spans="1:15" x14ac:dyDescent="0.3">
      <c r="A2072">
        <v>2071</v>
      </c>
      <c r="B2072" s="1">
        <f>DATE(E2072, LOOKUP(D2072, {"ene","feb","mar","abr","may","jun","jul","ago","sep","oct","nov","dic"}, {1,2,3,4,5,6,7,8,9,10,11,12}), C2072)</f>
        <v>45664</v>
      </c>
      <c r="C2072">
        <v>7</v>
      </c>
      <c r="D2072" t="s">
        <v>14</v>
      </c>
      <c r="E2072">
        <v>2025</v>
      </c>
      <c r="F2072" t="s">
        <v>15</v>
      </c>
      <c r="G2072" t="s">
        <v>24</v>
      </c>
      <c r="H2072" t="s">
        <v>18</v>
      </c>
      <c r="I2072">
        <v>3</v>
      </c>
      <c r="J2072">
        <v>0</v>
      </c>
      <c r="K2072">
        <v>3</v>
      </c>
      <c r="L2072">
        <v>3600</v>
      </c>
      <c r="M2072">
        <v>0</v>
      </c>
      <c r="N2072">
        <v>3600</v>
      </c>
      <c r="O2072">
        <v>1200</v>
      </c>
    </row>
    <row r="2073" spans="1:15" x14ac:dyDescent="0.3">
      <c r="A2073">
        <v>2072</v>
      </c>
      <c r="B2073" s="1">
        <f>DATE(E2073, LOOKUP(D2073, {"ene","feb","mar","abr","may","jun","jul","ago","sep","oct","nov","dic"}, {1,2,3,4,5,6,7,8,9,10,11,12}), C2073)</f>
        <v>45664</v>
      </c>
      <c r="C2073">
        <v>7</v>
      </c>
      <c r="D2073" t="s">
        <v>14</v>
      </c>
      <c r="E2073">
        <v>2025</v>
      </c>
      <c r="F2073" t="s">
        <v>15</v>
      </c>
      <c r="G2073" t="s">
        <v>24</v>
      </c>
      <c r="H2073" t="s">
        <v>23</v>
      </c>
      <c r="I2073">
        <v>18</v>
      </c>
      <c r="J2073">
        <v>0</v>
      </c>
      <c r="K2073">
        <v>18</v>
      </c>
      <c r="L2073">
        <v>5400</v>
      </c>
      <c r="M2073">
        <v>0</v>
      </c>
      <c r="N2073">
        <v>5400</v>
      </c>
      <c r="O2073">
        <v>300</v>
      </c>
    </row>
    <row r="2074" spans="1:15" x14ac:dyDescent="0.3">
      <c r="A2074">
        <v>2073</v>
      </c>
      <c r="B2074" s="1">
        <f>DATE(E2074, LOOKUP(D2074, {"ene","feb","mar","abr","may","jun","jul","ago","sep","oct","nov","dic"}, {1,2,3,4,5,6,7,8,9,10,11,12}), C2074)</f>
        <v>45664</v>
      </c>
      <c r="C2074">
        <v>7</v>
      </c>
      <c r="D2074" t="s">
        <v>14</v>
      </c>
      <c r="E2074">
        <v>2025</v>
      </c>
      <c r="F2074" t="s">
        <v>25</v>
      </c>
      <c r="G2074" t="s">
        <v>26</v>
      </c>
      <c r="H2074" t="s">
        <v>20</v>
      </c>
      <c r="I2074">
        <v>0</v>
      </c>
      <c r="J2074">
        <v>13</v>
      </c>
      <c r="K2074">
        <v>-13</v>
      </c>
      <c r="L2074">
        <v>0</v>
      </c>
      <c r="M2074">
        <v>29900</v>
      </c>
      <c r="N2074">
        <v>-29900</v>
      </c>
      <c r="O2074">
        <v>2300</v>
      </c>
    </row>
    <row r="2075" spans="1:15" x14ac:dyDescent="0.3">
      <c r="A2075">
        <v>2074</v>
      </c>
      <c r="B2075" s="1">
        <f>DATE(E2075, LOOKUP(D2075, {"ene","feb","mar","abr","may","jun","jul","ago","sep","oct","nov","dic"}, {1,2,3,4,5,6,7,8,9,10,11,12}), C2075)</f>
        <v>45664</v>
      </c>
      <c r="C2075">
        <v>7</v>
      </c>
      <c r="D2075" t="s">
        <v>14</v>
      </c>
      <c r="E2075">
        <v>2025</v>
      </c>
      <c r="F2075" t="s">
        <v>15</v>
      </c>
      <c r="G2075" t="s">
        <v>24</v>
      </c>
      <c r="H2075" t="s">
        <v>22</v>
      </c>
      <c r="I2075">
        <v>3</v>
      </c>
      <c r="J2075">
        <v>0</v>
      </c>
      <c r="K2075">
        <v>3</v>
      </c>
      <c r="L2075">
        <v>1440</v>
      </c>
      <c r="M2075">
        <v>0</v>
      </c>
      <c r="N2075">
        <v>1440</v>
      </c>
      <c r="O2075">
        <v>480</v>
      </c>
    </row>
    <row r="2076" spans="1:15" x14ac:dyDescent="0.3">
      <c r="A2076">
        <v>2075</v>
      </c>
      <c r="B2076" s="1">
        <f>DATE(E2076, LOOKUP(D2076, {"ene","feb","mar","abr","may","jun","jul","ago","sep","oct","nov","dic"}, {1,2,3,4,5,6,7,8,9,10,11,12}), C2076)</f>
        <v>45664</v>
      </c>
      <c r="C2076">
        <v>7</v>
      </c>
      <c r="D2076" t="s">
        <v>14</v>
      </c>
      <c r="E2076">
        <v>2025</v>
      </c>
      <c r="F2076" t="s">
        <v>25</v>
      </c>
      <c r="G2076" t="s">
        <v>26</v>
      </c>
      <c r="H2076" t="s">
        <v>17</v>
      </c>
      <c r="I2076">
        <v>0</v>
      </c>
      <c r="J2076">
        <v>13</v>
      </c>
      <c r="K2076">
        <v>-13</v>
      </c>
      <c r="L2076">
        <v>0</v>
      </c>
      <c r="M2076">
        <v>9750</v>
      </c>
      <c r="N2076">
        <v>-9750</v>
      </c>
      <c r="O2076">
        <v>750</v>
      </c>
    </row>
    <row r="2077" spans="1:15" x14ac:dyDescent="0.3">
      <c r="A2077">
        <v>2076</v>
      </c>
      <c r="B2077" s="1">
        <f>DATE(E2077, LOOKUP(D2077, {"ene","feb","mar","abr","may","jun","jul","ago","sep","oct","nov","dic"}, {1,2,3,4,5,6,7,8,9,10,11,12}), C2077)</f>
        <v>45664</v>
      </c>
      <c r="C2077">
        <v>7</v>
      </c>
      <c r="D2077" t="s">
        <v>14</v>
      </c>
      <c r="E2077">
        <v>2025</v>
      </c>
      <c r="F2077" t="s">
        <v>15</v>
      </c>
      <c r="G2077" t="s">
        <v>24</v>
      </c>
      <c r="H2077" t="s">
        <v>19</v>
      </c>
      <c r="I2077">
        <v>21</v>
      </c>
      <c r="J2077">
        <v>0</v>
      </c>
      <c r="K2077">
        <v>21</v>
      </c>
      <c r="L2077">
        <v>25200</v>
      </c>
      <c r="M2077">
        <v>0</v>
      </c>
      <c r="N2077">
        <v>25200</v>
      </c>
      <c r="O2077">
        <v>1200</v>
      </c>
    </row>
    <row r="2078" spans="1:15" x14ac:dyDescent="0.3">
      <c r="A2078">
        <v>2077</v>
      </c>
      <c r="B2078" s="1">
        <f>DATE(E2078, LOOKUP(D2078, {"ene","feb","mar","abr","may","jun","jul","ago","sep","oct","nov","dic"}, {1,2,3,4,5,6,7,8,9,10,11,12}), C2078)</f>
        <v>45664</v>
      </c>
      <c r="C2078">
        <v>7</v>
      </c>
      <c r="D2078" t="s">
        <v>14</v>
      </c>
      <c r="E2078">
        <v>2025</v>
      </c>
      <c r="F2078" t="s">
        <v>25</v>
      </c>
      <c r="G2078" t="s">
        <v>26</v>
      </c>
      <c r="H2078" t="s">
        <v>21</v>
      </c>
      <c r="I2078">
        <v>0</v>
      </c>
      <c r="J2078">
        <v>15</v>
      </c>
      <c r="K2078">
        <v>-15</v>
      </c>
      <c r="L2078">
        <v>0</v>
      </c>
      <c r="M2078">
        <v>1050</v>
      </c>
      <c r="N2078">
        <v>-1050</v>
      </c>
      <c r="O2078">
        <v>70</v>
      </c>
    </row>
    <row r="2079" spans="1:15" x14ac:dyDescent="0.3">
      <c r="A2079">
        <v>2078</v>
      </c>
      <c r="B2079" s="1">
        <f>DATE(E2079, LOOKUP(D2079, {"ene","feb","mar","abr","may","jun","jul","ago","sep","oct","nov","dic"}, {1,2,3,4,5,6,7,8,9,10,11,12}), C2079)</f>
        <v>45664</v>
      </c>
      <c r="C2079">
        <v>7</v>
      </c>
      <c r="D2079" t="s">
        <v>14</v>
      </c>
      <c r="E2079">
        <v>2025</v>
      </c>
      <c r="F2079" t="s">
        <v>15</v>
      </c>
      <c r="G2079" t="s">
        <v>24</v>
      </c>
      <c r="H2079" t="s">
        <v>18</v>
      </c>
      <c r="I2079">
        <v>1</v>
      </c>
      <c r="J2079">
        <v>0</v>
      </c>
      <c r="K2079">
        <v>1</v>
      </c>
      <c r="L2079">
        <v>1200</v>
      </c>
      <c r="M2079">
        <v>0</v>
      </c>
      <c r="N2079">
        <v>1200</v>
      </c>
      <c r="O2079">
        <v>1200</v>
      </c>
    </row>
    <row r="2080" spans="1:15" x14ac:dyDescent="0.3">
      <c r="A2080">
        <v>2079</v>
      </c>
      <c r="B2080" s="1">
        <f>DATE(E2080, LOOKUP(D2080, {"ene","feb","mar","abr","may","jun","jul","ago","sep","oct","nov","dic"}, {1,2,3,4,5,6,7,8,9,10,11,12}), C2080)</f>
        <v>45664</v>
      </c>
      <c r="C2080">
        <v>7</v>
      </c>
      <c r="D2080" t="s">
        <v>14</v>
      </c>
      <c r="E2080">
        <v>2025</v>
      </c>
      <c r="F2080" t="s">
        <v>25</v>
      </c>
      <c r="G2080" t="s">
        <v>26</v>
      </c>
      <c r="H2080" t="s">
        <v>23</v>
      </c>
      <c r="I2080">
        <v>0</v>
      </c>
      <c r="J2080">
        <v>12</v>
      </c>
      <c r="K2080">
        <v>-12</v>
      </c>
      <c r="L2080">
        <v>0</v>
      </c>
      <c r="M2080">
        <v>4800</v>
      </c>
      <c r="N2080">
        <v>-4800</v>
      </c>
      <c r="O2080">
        <v>400</v>
      </c>
    </row>
    <row r="2081" spans="1:15" x14ac:dyDescent="0.3">
      <c r="A2081">
        <v>2080</v>
      </c>
      <c r="B2081" s="1">
        <f>DATE(E2081, LOOKUP(D2081, {"ene","feb","mar","abr","may","jun","jul","ago","sep","oct","nov","dic"}, {1,2,3,4,5,6,7,8,9,10,11,12}), C2081)</f>
        <v>45664</v>
      </c>
      <c r="C2081">
        <v>7</v>
      </c>
      <c r="D2081" t="s">
        <v>14</v>
      </c>
      <c r="E2081">
        <v>2025</v>
      </c>
      <c r="F2081" t="s">
        <v>15</v>
      </c>
      <c r="G2081" t="s">
        <v>24</v>
      </c>
      <c r="H2081" t="s">
        <v>20</v>
      </c>
      <c r="I2081">
        <v>2</v>
      </c>
      <c r="J2081">
        <v>0</v>
      </c>
      <c r="K2081">
        <v>2</v>
      </c>
      <c r="L2081">
        <v>4000</v>
      </c>
      <c r="M2081">
        <v>0</v>
      </c>
      <c r="N2081">
        <v>4000</v>
      </c>
      <c r="O2081">
        <v>2000</v>
      </c>
    </row>
    <row r="2082" spans="1:15" x14ac:dyDescent="0.3">
      <c r="A2082">
        <v>2081</v>
      </c>
      <c r="B2082" s="1">
        <f>DATE(E2082, LOOKUP(D2082, {"ene","feb","mar","abr","may","jun","jul","ago","sep","oct","nov","dic"}, {1,2,3,4,5,6,7,8,9,10,11,12}), C2082)</f>
        <v>45664</v>
      </c>
      <c r="C2082">
        <v>7</v>
      </c>
      <c r="D2082" t="s">
        <v>14</v>
      </c>
      <c r="E2082">
        <v>2025</v>
      </c>
      <c r="F2082" t="s">
        <v>25</v>
      </c>
      <c r="G2082" t="s">
        <v>26</v>
      </c>
      <c r="H2082" t="s">
        <v>22</v>
      </c>
      <c r="I2082">
        <v>0</v>
      </c>
      <c r="J2082">
        <v>20</v>
      </c>
      <c r="K2082">
        <v>-20</v>
      </c>
      <c r="L2082">
        <v>0</v>
      </c>
      <c r="M2082">
        <v>9000</v>
      </c>
      <c r="N2082">
        <v>-9000</v>
      </c>
      <c r="O2082">
        <v>450</v>
      </c>
    </row>
    <row r="2083" spans="1:15" x14ac:dyDescent="0.3">
      <c r="A2083">
        <v>2082</v>
      </c>
      <c r="B2083" s="1">
        <f>DATE(E2083, LOOKUP(D2083, {"ene","feb","mar","abr","may","jun","jul","ago","sep","oct","nov","dic"}, {1,2,3,4,5,6,7,8,9,10,11,12}), C2083)</f>
        <v>45664</v>
      </c>
      <c r="C2083">
        <v>7</v>
      </c>
      <c r="D2083" t="s">
        <v>14</v>
      </c>
      <c r="E2083">
        <v>2025</v>
      </c>
      <c r="F2083" t="s">
        <v>25</v>
      </c>
      <c r="G2083" t="s">
        <v>26</v>
      </c>
      <c r="H2083" t="s">
        <v>17</v>
      </c>
      <c r="I2083">
        <v>0</v>
      </c>
      <c r="J2083">
        <v>2</v>
      </c>
      <c r="K2083">
        <v>-2</v>
      </c>
      <c r="L2083">
        <v>0</v>
      </c>
      <c r="M2083">
        <v>1500</v>
      </c>
      <c r="N2083">
        <v>-1500</v>
      </c>
      <c r="O2083">
        <v>750</v>
      </c>
    </row>
    <row r="2084" spans="1:15" x14ac:dyDescent="0.3">
      <c r="A2084">
        <v>2083</v>
      </c>
      <c r="B2084" s="1">
        <f>DATE(E2084, LOOKUP(D2084, {"ene","feb","mar","abr","may","jun","jul","ago","sep","oct","nov","dic"}, {1,2,3,4,5,6,7,8,9,10,11,12}), C2084)</f>
        <v>45664</v>
      </c>
      <c r="C2084">
        <v>7</v>
      </c>
      <c r="D2084" t="s">
        <v>14</v>
      </c>
      <c r="E2084">
        <v>2025</v>
      </c>
      <c r="F2084" t="s">
        <v>15</v>
      </c>
      <c r="G2084" t="s">
        <v>24</v>
      </c>
      <c r="H2084" t="s">
        <v>19</v>
      </c>
      <c r="I2084">
        <v>3</v>
      </c>
      <c r="J2084">
        <v>0</v>
      </c>
      <c r="K2084">
        <v>3</v>
      </c>
      <c r="L2084">
        <v>3600</v>
      </c>
      <c r="M2084">
        <v>0</v>
      </c>
      <c r="N2084">
        <v>3600</v>
      </c>
      <c r="O2084">
        <v>1200</v>
      </c>
    </row>
    <row r="2085" spans="1:15" x14ac:dyDescent="0.3">
      <c r="A2085">
        <v>2084</v>
      </c>
      <c r="B2085" s="1">
        <f>DATE(E2085, LOOKUP(D2085, {"ene","feb","mar","abr","may","jun","jul","ago","sep","oct","nov","dic"}, {1,2,3,4,5,6,7,8,9,10,11,12}), C2085)</f>
        <v>45664</v>
      </c>
      <c r="C2085">
        <v>7</v>
      </c>
      <c r="D2085" t="s">
        <v>14</v>
      </c>
      <c r="E2085">
        <v>2025</v>
      </c>
      <c r="F2085" t="s">
        <v>25</v>
      </c>
      <c r="G2085" t="s">
        <v>26</v>
      </c>
      <c r="H2085" t="s">
        <v>21</v>
      </c>
      <c r="I2085">
        <v>0</v>
      </c>
      <c r="J2085">
        <v>2</v>
      </c>
      <c r="K2085">
        <v>-2</v>
      </c>
      <c r="L2085">
        <v>0</v>
      </c>
      <c r="M2085">
        <v>140</v>
      </c>
      <c r="N2085">
        <v>-140</v>
      </c>
      <c r="O2085">
        <v>70</v>
      </c>
    </row>
    <row r="2086" spans="1:15" x14ac:dyDescent="0.3">
      <c r="A2086">
        <v>2085</v>
      </c>
      <c r="B2086" s="1">
        <f>DATE(E2086, LOOKUP(D2086, {"ene","feb","mar","abr","may","jun","jul","ago","sep","oct","nov","dic"}, {1,2,3,4,5,6,7,8,9,10,11,12}), C2086)</f>
        <v>45664</v>
      </c>
      <c r="C2086">
        <v>7</v>
      </c>
      <c r="D2086" t="s">
        <v>14</v>
      </c>
      <c r="E2086">
        <v>2025</v>
      </c>
      <c r="F2086" t="s">
        <v>25</v>
      </c>
      <c r="G2086" t="s">
        <v>26</v>
      </c>
      <c r="H2086" t="s">
        <v>18</v>
      </c>
      <c r="I2086">
        <v>0</v>
      </c>
      <c r="J2086">
        <v>10</v>
      </c>
      <c r="K2086">
        <v>-10</v>
      </c>
      <c r="L2086">
        <v>0</v>
      </c>
      <c r="M2086">
        <v>15000</v>
      </c>
      <c r="N2086">
        <v>-15000</v>
      </c>
      <c r="O2086">
        <v>1500</v>
      </c>
    </row>
    <row r="2087" spans="1:15" x14ac:dyDescent="0.3">
      <c r="A2087">
        <v>2086</v>
      </c>
      <c r="B2087" s="1">
        <f>DATE(E2087, LOOKUP(D2087, {"ene","feb","mar","abr","may","jun","jul","ago","sep","oct","nov","dic"}, {1,2,3,4,5,6,7,8,9,10,11,12}), C2087)</f>
        <v>45664</v>
      </c>
      <c r="C2087">
        <v>7</v>
      </c>
      <c r="D2087" t="s">
        <v>14</v>
      </c>
      <c r="E2087">
        <v>2025</v>
      </c>
      <c r="F2087" t="s">
        <v>25</v>
      </c>
      <c r="G2087" t="s">
        <v>26</v>
      </c>
      <c r="H2087" t="s">
        <v>23</v>
      </c>
      <c r="I2087">
        <v>0</v>
      </c>
      <c r="J2087">
        <v>2</v>
      </c>
      <c r="K2087">
        <v>-2</v>
      </c>
      <c r="L2087">
        <v>0</v>
      </c>
      <c r="M2087">
        <v>800</v>
      </c>
      <c r="N2087">
        <v>-800</v>
      </c>
      <c r="O2087">
        <v>400</v>
      </c>
    </row>
    <row r="2088" spans="1:15" x14ac:dyDescent="0.3">
      <c r="A2088">
        <v>2087</v>
      </c>
      <c r="B2088" s="1">
        <f>DATE(E2088, LOOKUP(D2088, {"ene","feb","mar","abr","may","jun","jul","ago","sep","oct","nov","dic"}, {1,2,3,4,5,6,7,8,9,10,11,12}), C2088)</f>
        <v>45664</v>
      </c>
      <c r="C2088">
        <v>7</v>
      </c>
      <c r="D2088" t="s">
        <v>14</v>
      </c>
      <c r="E2088">
        <v>2025</v>
      </c>
      <c r="F2088" t="s">
        <v>15</v>
      </c>
      <c r="G2088" t="s">
        <v>24</v>
      </c>
      <c r="H2088" t="s">
        <v>20</v>
      </c>
      <c r="I2088">
        <v>11</v>
      </c>
      <c r="J2088">
        <v>0</v>
      </c>
      <c r="K2088">
        <v>11</v>
      </c>
      <c r="L2088">
        <v>22000</v>
      </c>
      <c r="M2088">
        <v>0</v>
      </c>
      <c r="N2088">
        <v>22000</v>
      </c>
      <c r="O2088">
        <v>2000</v>
      </c>
    </row>
    <row r="2089" spans="1:15" x14ac:dyDescent="0.3">
      <c r="A2089">
        <v>2088</v>
      </c>
      <c r="B2089" s="1">
        <f>DATE(E2089, LOOKUP(D2089, {"ene","feb","mar","abr","may","jun","jul","ago","sep","oct","nov","dic"}, {1,2,3,4,5,6,7,8,9,10,11,12}), C2089)</f>
        <v>45664</v>
      </c>
      <c r="C2089">
        <v>7</v>
      </c>
      <c r="D2089" t="s">
        <v>14</v>
      </c>
      <c r="E2089">
        <v>2025</v>
      </c>
      <c r="F2089" t="s">
        <v>25</v>
      </c>
      <c r="G2089" t="s">
        <v>26</v>
      </c>
      <c r="H2089" t="s">
        <v>22</v>
      </c>
      <c r="I2089">
        <v>0</v>
      </c>
      <c r="J2089">
        <v>19</v>
      </c>
      <c r="K2089">
        <v>-19</v>
      </c>
      <c r="L2089">
        <v>0</v>
      </c>
      <c r="M2089">
        <v>8550</v>
      </c>
      <c r="N2089">
        <v>-8550</v>
      </c>
      <c r="O2089">
        <v>450</v>
      </c>
    </row>
    <row r="2090" spans="1:15" x14ac:dyDescent="0.3">
      <c r="A2090">
        <v>2089</v>
      </c>
      <c r="B2090" s="1">
        <f>DATE(E2090, LOOKUP(D2090, {"ene","feb","mar","abr","may","jun","jul","ago","sep","oct","nov","dic"}, {1,2,3,4,5,6,7,8,9,10,11,12}), C2090)</f>
        <v>45664</v>
      </c>
      <c r="C2090">
        <v>7</v>
      </c>
      <c r="D2090" t="s">
        <v>14</v>
      </c>
      <c r="E2090">
        <v>2025</v>
      </c>
      <c r="F2090" t="s">
        <v>15</v>
      </c>
      <c r="G2090" t="s">
        <v>24</v>
      </c>
      <c r="H2090" t="s">
        <v>17</v>
      </c>
      <c r="I2090">
        <v>7</v>
      </c>
      <c r="J2090">
        <v>0</v>
      </c>
      <c r="K2090">
        <v>7</v>
      </c>
      <c r="L2090">
        <v>4550</v>
      </c>
      <c r="M2090">
        <v>0</v>
      </c>
      <c r="N2090">
        <v>4550</v>
      </c>
      <c r="O2090">
        <v>650</v>
      </c>
    </row>
    <row r="2091" spans="1:15" x14ac:dyDescent="0.3">
      <c r="A2091">
        <v>2090</v>
      </c>
      <c r="B2091" s="1">
        <f>DATE(E2091, LOOKUP(D2091, {"ene","feb","mar","abr","may","jun","jul","ago","sep","oct","nov","dic"}, {1,2,3,4,5,6,7,8,9,10,11,12}), C2091)</f>
        <v>45664</v>
      </c>
      <c r="C2091">
        <v>7</v>
      </c>
      <c r="D2091" t="s">
        <v>14</v>
      </c>
      <c r="E2091">
        <v>2025</v>
      </c>
      <c r="F2091" t="s">
        <v>25</v>
      </c>
      <c r="G2091" t="s">
        <v>26</v>
      </c>
      <c r="H2091" t="s">
        <v>19</v>
      </c>
      <c r="I2091">
        <v>0</v>
      </c>
      <c r="J2091">
        <v>15</v>
      </c>
      <c r="K2091">
        <v>-15</v>
      </c>
      <c r="L2091">
        <v>0</v>
      </c>
      <c r="M2091">
        <v>22500</v>
      </c>
      <c r="N2091">
        <v>-22500</v>
      </c>
      <c r="O2091">
        <v>1500</v>
      </c>
    </row>
    <row r="2092" spans="1:15" x14ac:dyDescent="0.3">
      <c r="A2092">
        <v>2091</v>
      </c>
      <c r="B2092" s="1">
        <f>DATE(E2092, LOOKUP(D2092, {"ene","feb","mar","abr","may","jun","jul","ago","sep","oct","nov","dic"}, {1,2,3,4,5,6,7,8,9,10,11,12}), C2092)</f>
        <v>45664</v>
      </c>
      <c r="C2092">
        <v>7</v>
      </c>
      <c r="D2092" t="s">
        <v>14</v>
      </c>
      <c r="E2092">
        <v>2025</v>
      </c>
      <c r="F2092" t="s">
        <v>25</v>
      </c>
      <c r="G2092" t="s">
        <v>26</v>
      </c>
      <c r="H2092" t="s">
        <v>21</v>
      </c>
      <c r="I2092">
        <v>0</v>
      </c>
      <c r="J2092">
        <v>15</v>
      </c>
      <c r="K2092">
        <v>-15</v>
      </c>
      <c r="L2092">
        <v>0</v>
      </c>
      <c r="M2092">
        <v>1050</v>
      </c>
      <c r="N2092">
        <v>-1050</v>
      </c>
      <c r="O2092">
        <v>70</v>
      </c>
    </row>
    <row r="2093" spans="1:15" x14ac:dyDescent="0.3">
      <c r="A2093">
        <v>2092</v>
      </c>
      <c r="B2093" s="1">
        <f>DATE(E2093, LOOKUP(D2093, {"ene","feb","mar","abr","may","jun","jul","ago","sep","oct","nov","dic"}, {1,2,3,4,5,6,7,8,9,10,11,12}), C2093)</f>
        <v>45664</v>
      </c>
      <c r="C2093">
        <v>7</v>
      </c>
      <c r="D2093" t="s">
        <v>14</v>
      </c>
      <c r="E2093">
        <v>2025</v>
      </c>
      <c r="F2093" t="s">
        <v>15</v>
      </c>
      <c r="G2093" t="s">
        <v>24</v>
      </c>
      <c r="H2093" t="s">
        <v>18</v>
      </c>
      <c r="I2093">
        <v>6</v>
      </c>
      <c r="J2093">
        <v>0</v>
      </c>
      <c r="K2093">
        <v>6</v>
      </c>
      <c r="L2093">
        <v>7200</v>
      </c>
      <c r="M2093">
        <v>0</v>
      </c>
      <c r="N2093">
        <v>7200</v>
      </c>
      <c r="O2093">
        <v>1200</v>
      </c>
    </row>
    <row r="2094" spans="1:15" x14ac:dyDescent="0.3">
      <c r="A2094">
        <v>2093</v>
      </c>
      <c r="B2094" s="1">
        <f>DATE(E2094, LOOKUP(D2094, {"ene","feb","mar","abr","may","jun","jul","ago","sep","oct","nov","dic"}, {1,2,3,4,5,6,7,8,9,10,11,12}), C2094)</f>
        <v>45664</v>
      </c>
      <c r="C2094">
        <v>7</v>
      </c>
      <c r="D2094" t="s">
        <v>14</v>
      </c>
      <c r="E2094">
        <v>2025</v>
      </c>
      <c r="F2094" t="s">
        <v>25</v>
      </c>
      <c r="G2094" t="s">
        <v>26</v>
      </c>
      <c r="H2094" t="s">
        <v>23</v>
      </c>
      <c r="I2094">
        <v>0</v>
      </c>
      <c r="J2094">
        <v>11</v>
      </c>
      <c r="K2094">
        <v>-11</v>
      </c>
      <c r="L2094">
        <v>0</v>
      </c>
      <c r="M2094">
        <v>4400</v>
      </c>
      <c r="N2094">
        <v>-4400</v>
      </c>
      <c r="O2094">
        <v>400</v>
      </c>
    </row>
    <row r="2095" spans="1:15" x14ac:dyDescent="0.3">
      <c r="A2095">
        <v>2094</v>
      </c>
      <c r="B2095" s="1">
        <f>DATE(E2095, LOOKUP(D2095, {"ene","feb","mar","abr","may","jun","jul","ago","sep","oct","nov","dic"}, {1,2,3,4,5,6,7,8,9,10,11,12}), C2095)</f>
        <v>45664</v>
      </c>
      <c r="C2095">
        <v>7</v>
      </c>
      <c r="D2095" t="s">
        <v>14</v>
      </c>
      <c r="E2095">
        <v>2025</v>
      </c>
      <c r="F2095" t="s">
        <v>25</v>
      </c>
      <c r="G2095" t="s">
        <v>26</v>
      </c>
      <c r="H2095" t="s">
        <v>20</v>
      </c>
      <c r="I2095">
        <v>0</v>
      </c>
      <c r="J2095">
        <v>17</v>
      </c>
      <c r="K2095">
        <v>-17</v>
      </c>
      <c r="L2095">
        <v>0</v>
      </c>
      <c r="M2095">
        <v>39100</v>
      </c>
      <c r="N2095">
        <v>-39100</v>
      </c>
      <c r="O2095">
        <v>2300</v>
      </c>
    </row>
    <row r="2096" spans="1:15" x14ac:dyDescent="0.3">
      <c r="A2096">
        <v>2095</v>
      </c>
      <c r="B2096" s="1">
        <f>DATE(E2096, LOOKUP(D2096, {"ene","feb","mar","abr","may","jun","jul","ago","sep","oct","nov","dic"}, {1,2,3,4,5,6,7,8,9,10,11,12}), C2096)</f>
        <v>45664</v>
      </c>
      <c r="C2096">
        <v>7</v>
      </c>
      <c r="D2096" t="s">
        <v>14</v>
      </c>
      <c r="E2096">
        <v>2025</v>
      </c>
      <c r="F2096" t="s">
        <v>25</v>
      </c>
      <c r="G2096" t="s">
        <v>26</v>
      </c>
      <c r="H2096" t="s">
        <v>22</v>
      </c>
      <c r="I2096">
        <v>0</v>
      </c>
      <c r="J2096">
        <v>1</v>
      </c>
      <c r="K2096">
        <v>-1</v>
      </c>
      <c r="L2096">
        <v>0</v>
      </c>
      <c r="M2096">
        <v>450</v>
      </c>
      <c r="N2096">
        <v>-450</v>
      </c>
      <c r="O2096">
        <v>450</v>
      </c>
    </row>
    <row r="2097" spans="1:15" x14ac:dyDescent="0.3">
      <c r="A2097">
        <v>2096</v>
      </c>
      <c r="B2097" s="1">
        <f>DATE(E2097, LOOKUP(D2097, {"ene","feb","mar","abr","may","jun","jul","ago","sep","oct","nov","dic"}, {1,2,3,4,5,6,7,8,9,10,11,12}), C2097)</f>
        <v>45664</v>
      </c>
      <c r="C2097">
        <v>7</v>
      </c>
      <c r="D2097" t="s">
        <v>14</v>
      </c>
      <c r="E2097">
        <v>2025</v>
      </c>
      <c r="F2097" t="s">
        <v>15</v>
      </c>
      <c r="G2097" t="s">
        <v>24</v>
      </c>
      <c r="H2097" t="s">
        <v>17</v>
      </c>
      <c r="I2097">
        <v>14</v>
      </c>
      <c r="J2097">
        <v>0</v>
      </c>
      <c r="K2097">
        <v>14</v>
      </c>
      <c r="L2097">
        <v>9100</v>
      </c>
      <c r="M2097">
        <v>0</v>
      </c>
      <c r="N2097">
        <v>9100</v>
      </c>
      <c r="O2097">
        <v>650</v>
      </c>
    </row>
    <row r="2098" spans="1:15" x14ac:dyDescent="0.3">
      <c r="A2098">
        <v>2097</v>
      </c>
      <c r="B2098" s="1">
        <f>DATE(E2098, LOOKUP(D2098, {"ene","feb","mar","abr","may","jun","jul","ago","sep","oct","nov","dic"}, {1,2,3,4,5,6,7,8,9,10,11,12}), C2098)</f>
        <v>45664</v>
      </c>
      <c r="C2098">
        <v>7</v>
      </c>
      <c r="D2098" t="s">
        <v>14</v>
      </c>
      <c r="E2098">
        <v>2025</v>
      </c>
      <c r="F2098" t="s">
        <v>25</v>
      </c>
      <c r="G2098" t="s">
        <v>26</v>
      </c>
      <c r="H2098" t="s">
        <v>19</v>
      </c>
      <c r="I2098">
        <v>0</v>
      </c>
      <c r="J2098">
        <v>17</v>
      </c>
      <c r="K2098">
        <v>-17</v>
      </c>
      <c r="L2098">
        <v>0</v>
      </c>
      <c r="M2098">
        <v>25500</v>
      </c>
      <c r="N2098">
        <v>-25500</v>
      </c>
      <c r="O2098">
        <v>1500</v>
      </c>
    </row>
    <row r="2099" spans="1:15" x14ac:dyDescent="0.3">
      <c r="A2099">
        <v>2098</v>
      </c>
      <c r="B2099" s="1">
        <f>DATE(E2099, LOOKUP(D2099, {"ene","feb","mar","abr","may","jun","jul","ago","sep","oct","nov","dic"}, {1,2,3,4,5,6,7,8,9,10,11,12}), C2099)</f>
        <v>45664</v>
      </c>
      <c r="C2099">
        <v>7</v>
      </c>
      <c r="D2099" t="s">
        <v>14</v>
      </c>
      <c r="E2099">
        <v>2025</v>
      </c>
      <c r="F2099" t="s">
        <v>15</v>
      </c>
      <c r="G2099" t="s">
        <v>24</v>
      </c>
      <c r="H2099" t="s">
        <v>21</v>
      </c>
      <c r="I2099">
        <v>7</v>
      </c>
      <c r="J2099">
        <v>0</v>
      </c>
      <c r="K2099">
        <v>7</v>
      </c>
      <c r="L2099">
        <v>350</v>
      </c>
      <c r="M2099">
        <v>0</v>
      </c>
      <c r="N2099">
        <v>350</v>
      </c>
      <c r="O2099">
        <v>50</v>
      </c>
    </row>
    <row r="2100" spans="1:15" x14ac:dyDescent="0.3">
      <c r="A2100">
        <v>2099</v>
      </c>
      <c r="B2100" s="1">
        <f>DATE(E2100, LOOKUP(D2100, {"ene","feb","mar","abr","may","jun","jul","ago","sep","oct","nov","dic"}, {1,2,3,4,5,6,7,8,9,10,11,12}), C2100)</f>
        <v>45664</v>
      </c>
      <c r="C2100">
        <v>7</v>
      </c>
      <c r="D2100" t="s">
        <v>14</v>
      </c>
      <c r="E2100">
        <v>2025</v>
      </c>
      <c r="F2100" t="s">
        <v>15</v>
      </c>
      <c r="G2100" t="s">
        <v>24</v>
      </c>
      <c r="H2100" t="s">
        <v>18</v>
      </c>
      <c r="I2100">
        <v>8</v>
      </c>
      <c r="J2100">
        <v>0</v>
      </c>
      <c r="K2100">
        <v>8</v>
      </c>
      <c r="L2100">
        <v>9600</v>
      </c>
      <c r="M2100">
        <v>0</v>
      </c>
      <c r="N2100">
        <v>9600</v>
      </c>
      <c r="O2100">
        <v>1200</v>
      </c>
    </row>
    <row r="2101" spans="1:15" x14ac:dyDescent="0.3">
      <c r="A2101">
        <v>2100</v>
      </c>
      <c r="B2101" s="1">
        <f>DATE(E2101, LOOKUP(D2101, {"ene","feb","mar","abr","may","jun","jul","ago","sep","oct","nov","dic"}, {1,2,3,4,5,6,7,8,9,10,11,12}), C2101)</f>
        <v>45664</v>
      </c>
      <c r="C2101">
        <v>7</v>
      </c>
      <c r="D2101" t="s">
        <v>14</v>
      </c>
      <c r="E2101">
        <v>2025</v>
      </c>
      <c r="F2101" t="s">
        <v>25</v>
      </c>
      <c r="G2101" t="s">
        <v>26</v>
      </c>
      <c r="H2101" t="s">
        <v>23</v>
      </c>
      <c r="I2101">
        <v>0</v>
      </c>
      <c r="J2101">
        <v>17</v>
      </c>
      <c r="K2101">
        <v>-17</v>
      </c>
      <c r="L2101">
        <v>0</v>
      </c>
      <c r="M2101">
        <v>6800</v>
      </c>
      <c r="N2101">
        <v>-6800</v>
      </c>
      <c r="O2101">
        <v>400</v>
      </c>
    </row>
    <row r="2102" spans="1:15" x14ac:dyDescent="0.3">
      <c r="A2102">
        <v>2101</v>
      </c>
      <c r="B2102" s="1">
        <f>DATE(E2102, LOOKUP(D2102, {"ene","feb","mar","abr","may","jun","jul","ago","sep","oct","nov","dic"}, {1,2,3,4,5,6,7,8,9,10,11,12}), C2102)</f>
        <v>45664</v>
      </c>
      <c r="C2102">
        <v>7</v>
      </c>
      <c r="D2102" t="s">
        <v>14</v>
      </c>
      <c r="E2102">
        <v>2025</v>
      </c>
      <c r="F2102" t="s">
        <v>15</v>
      </c>
      <c r="G2102" t="s">
        <v>24</v>
      </c>
      <c r="H2102" t="s">
        <v>20</v>
      </c>
      <c r="I2102">
        <v>8</v>
      </c>
      <c r="J2102">
        <v>0</v>
      </c>
      <c r="K2102">
        <v>8</v>
      </c>
      <c r="L2102">
        <v>16000</v>
      </c>
      <c r="M2102">
        <v>0</v>
      </c>
      <c r="N2102">
        <v>16000</v>
      </c>
      <c r="O2102">
        <v>2000</v>
      </c>
    </row>
    <row r="2103" spans="1:15" x14ac:dyDescent="0.3">
      <c r="A2103">
        <v>2102</v>
      </c>
      <c r="B2103" s="1">
        <f>DATE(E2103, LOOKUP(D2103, {"ene","feb","mar","abr","may","jun","jul","ago","sep","oct","nov","dic"}, {1,2,3,4,5,6,7,8,9,10,11,12}), C2103)</f>
        <v>45664</v>
      </c>
      <c r="C2103">
        <v>7</v>
      </c>
      <c r="D2103" t="s">
        <v>14</v>
      </c>
      <c r="E2103">
        <v>2025</v>
      </c>
      <c r="F2103" t="s">
        <v>25</v>
      </c>
      <c r="G2103" t="s">
        <v>26</v>
      </c>
      <c r="H2103" t="s">
        <v>22</v>
      </c>
      <c r="I2103">
        <v>0</v>
      </c>
      <c r="J2103">
        <v>17</v>
      </c>
      <c r="K2103">
        <v>-17</v>
      </c>
      <c r="L2103">
        <v>0</v>
      </c>
      <c r="M2103">
        <v>7650</v>
      </c>
      <c r="N2103">
        <v>-7650</v>
      </c>
      <c r="O2103">
        <v>450</v>
      </c>
    </row>
    <row r="2104" spans="1:15" x14ac:dyDescent="0.3">
      <c r="A2104">
        <v>2103</v>
      </c>
      <c r="B2104" s="1">
        <f>DATE(E2104, LOOKUP(D2104, {"ene","feb","mar","abr","may","jun","jul","ago","sep","oct","nov","dic"}, {1,2,3,4,5,6,7,8,9,10,11,12}), C2104)</f>
        <v>45664</v>
      </c>
      <c r="C2104">
        <v>7</v>
      </c>
      <c r="D2104" t="s">
        <v>14</v>
      </c>
      <c r="E2104">
        <v>2025</v>
      </c>
      <c r="F2104" t="s">
        <v>25</v>
      </c>
      <c r="G2104" t="s">
        <v>26</v>
      </c>
      <c r="H2104" t="s">
        <v>17</v>
      </c>
      <c r="I2104">
        <v>0</v>
      </c>
      <c r="J2104">
        <v>11</v>
      </c>
      <c r="K2104">
        <v>-11</v>
      </c>
      <c r="L2104">
        <v>0</v>
      </c>
      <c r="M2104">
        <v>8250</v>
      </c>
      <c r="N2104">
        <v>-8250</v>
      </c>
      <c r="O2104">
        <v>750</v>
      </c>
    </row>
    <row r="2105" spans="1:15" x14ac:dyDescent="0.3">
      <c r="A2105">
        <v>2104</v>
      </c>
      <c r="B2105" s="1">
        <f>DATE(E2105, LOOKUP(D2105, {"ene","feb","mar","abr","may","jun","jul","ago","sep","oct","nov","dic"}, {1,2,3,4,5,6,7,8,9,10,11,12}), C2105)</f>
        <v>45664</v>
      </c>
      <c r="C2105">
        <v>7</v>
      </c>
      <c r="D2105" t="s">
        <v>14</v>
      </c>
      <c r="E2105">
        <v>2025</v>
      </c>
      <c r="F2105" t="s">
        <v>15</v>
      </c>
      <c r="G2105" t="s">
        <v>24</v>
      </c>
      <c r="H2105" t="s">
        <v>19</v>
      </c>
      <c r="I2105">
        <v>14</v>
      </c>
      <c r="J2105">
        <v>0</v>
      </c>
      <c r="K2105">
        <v>14</v>
      </c>
      <c r="L2105">
        <v>16800</v>
      </c>
      <c r="M2105">
        <v>0</v>
      </c>
      <c r="N2105">
        <v>16800</v>
      </c>
      <c r="O2105">
        <v>1200</v>
      </c>
    </row>
    <row r="2106" spans="1:15" x14ac:dyDescent="0.3">
      <c r="A2106">
        <v>2105</v>
      </c>
      <c r="B2106" s="1">
        <f>DATE(E2106, LOOKUP(D2106, {"ene","feb","mar","abr","may","jun","jul","ago","sep","oct","nov","dic"}, {1,2,3,4,5,6,7,8,9,10,11,12}), C2106)</f>
        <v>45664</v>
      </c>
      <c r="C2106">
        <v>7</v>
      </c>
      <c r="D2106" t="s">
        <v>14</v>
      </c>
      <c r="E2106">
        <v>2025</v>
      </c>
      <c r="F2106" t="s">
        <v>25</v>
      </c>
      <c r="G2106" t="s">
        <v>26</v>
      </c>
      <c r="H2106" t="s">
        <v>21</v>
      </c>
      <c r="I2106">
        <v>0</v>
      </c>
      <c r="J2106">
        <v>4</v>
      </c>
      <c r="K2106">
        <v>-4</v>
      </c>
      <c r="L2106">
        <v>0</v>
      </c>
      <c r="M2106">
        <v>280</v>
      </c>
      <c r="N2106">
        <v>-280</v>
      </c>
      <c r="O2106">
        <v>70</v>
      </c>
    </row>
    <row r="2107" spans="1:15" x14ac:dyDescent="0.3">
      <c r="A2107">
        <v>2106</v>
      </c>
      <c r="B2107" s="1">
        <f>DATE(E2107, LOOKUP(D2107, {"ene","feb","mar","abr","may","jun","jul","ago","sep","oct","nov","dic"}, {1,2,3,4,5,6,7,8,9,10,11,12}), C2107)</f>
        <v>45664</v>
      </c>
      <c r="C2107">
        <v>7</v>
      </c>
      <c r="D2107" t="s">
        <v>14</v>
      </c>
      <c r="E2107">
        <v>2025</v>
      </c>
      <c r="F2107" t="s">
        <v>15</v>
      </c>
      <c r="G2107" t="s">
        <v>24</v>
      </c>
      <c r="H2107" t="s">
        <v>18</v>
      </c>
      <c r="I2107">
        <v>15</v>
      </c>
      <c r="J2107">
        <v>0</v>
      </c>
      <c r="K2107">
        <v>15</v>
      </c>
      <c r="L2107">
        <v>18000</v>
      </c>
      <c r="M2107">
        <v>0</v>
      </c>
      <c r="N2107">
        <v>18000</v>
      </c>
      <c r="O2107">
        <v>1200</v>
      </c>
    </row>
    <row r="2108" spans="1:15" x14ac:dyDescent="0.3">
      <c r="A2108">
        <v>2107</v>
      </c>
      <c r="B2108" s="1">
        <f>DATE(E2108, LOOKUP(D2108, {"ene","feb","mar","abr","may","jun","jul","ago","sep","oct","nov","dic"}, {1,2,3,4,5,6,7,8,9,10,11,12}), C2108)</f>
        <v>45664</v>
      </c>
      <c r="C2108">
        <v>7</v>
      </c>
      <c r="D2108" t="s">
        <v>14</v>
      </c>
      <c r="E2108">
        <v>2025</v>
      </c>
      <c r="F2108" t="s">
        <v>25</v>
      </c>
      <c r="G2108" t="s">
        <v>26</v>
      </c>
      <c r="H2108" t="s">
        <v>23</v>
      </c>
      <c r="I2108">
        <v>0</v>
      </c>
      <c r="J2108">
        <v>17</v>
      </c>
      <c r="K2108">
        <v>-17</v>
      </c>
      <c r="L2108">
        <v>0</v>
      </c>
      <c r="M2108">
        <v>6800</v>
      </c>
      <c r="N2108">
        <v>-6800</v>
      </c>
      <c r="O2108">
        <v>400</v>
      </c>
    </row>
    <row r="2109" spans="1:15" x14ac:dyDescent="0.3">
      <c r="A2109">
        <v>2108</v>
      </c>
      <c r="B2109" s="1">
        <f>DATE(E2109, LOOKUP(D2109, {"ene","feb","mar","abr","may","jun","jul","ago","sep","oct","nov","dic"}, {1,2,3,4,5,6,7,8,9,10,11,12}), C2109)</f>
        <v>45664</v>
      </c>
      <c r="C2109">
        <v>7</v>
      </c>
      <c r="D2109" t="s">
        <v>14</v>
      </c>
      <c r="E2109">
        <v>2025</v>
      </c>
      <c r="F2109" t="s">
        <v>25</v>
      </c>
      <c r="G2109" t="s">
        <v>26</v>
      </c>
      <c r="H2109" t="s">
        <v>20</v>
      </c>
      <c r="I2109">
        <v>0</v>
      </c>
      <c r="J2109">
        <v>1</v>
      </c>
      <c r="K2109">
        <v>-1</v>
      </c>
      <c r="L2109">
        <v>0</v>
      </c>
      <c r="M2109">
        <v>2300</v>
      </c>
      <c r="N2109">
        <v>-2300</v>
      </c>
      <c r="O2109">
        <v>2300</v>
      </c>
    </row>
    <row r="2110" spans="1:15" x14ac:dyDescent="0.3">
      <c r="A2110">
        <v>2109</v>
      </c>
      <c r="B2110" s="1">
        <f>DATE(E2110, LOOKUP(D2110, {"ene","feb","mar","abr","may","jun","jul","ago","sep","oct","nov","dic"}, {1,2,3,4,5,6,7,8,9,10,11,12}), C2110)</f>
        <v>45664</v>
      </c>
      <c r="C2110">
        <v>7</v>
      </c>
      <c r="D2110" t="s">
        <v>14</v>
      </c>
      <c r="E2110">
        <v>2025</v>
      </c>
      <c r="F2110" t="s">
        <v>15</v>
      </c>
      <c r="G2110" t="s">
        <v>24</v>
      </c>
      <c r="H2110" t="s">
        <v>22</v>
      </c>
      <c r="I2110">
        <v>3</v>
      </c>
      <c r="J2110">
        <v>0</v>
      </c>
      <c r="K2110">
        <v>3</v>
      </c>
      <c r="L2110">
        <v>1440</v>
      </c>
      <c r="M2110">
        <v>0</v>
      </c>
      <c r="N2110">
        <v>1440</v>
      </c>
      <c r="O2110">
        <v>480</v>
      </c>
    </row>
    <row r="2111" spans="1:15" x14ac:dyDescent="0.3">
      <c r="A2111">
        <v>2110</v>
      </c>
      <c r="B2111" s="1">
        <f>DATE(E2111, LOOKUP(D2111, {"ene","feb","mar","abr","may","jun","jul","ago","sep","oct","nov","dic"}, {1,2,3,4,5,6,7,8,9,10,11,12}), C2111)</f>
        <v>45664</v>
      </c>
      <c r="C2111">
        <v>7</v>
      </c>
      <c r="D2111" t="s">
        <v>14</v>
      </c>
      <c r="E2111">
        <v>2025</v>
      </c>
      <c r="F2111" t="s">
        <v>25</v>
      </c>
      <c r="G2111" t="s">
        <v>26</v>
      </c>
      <c r="H2111" t="s">
        <v>17</v>
      </c>
      <c r="I2111">
        <v>0</v>
      </c>
      <c r="J2111">
        <v>3</v>
      </c>
      <c r="K2111">
        <v>-3</v>
      </c>
      <c r="L2111">
        <v>0</v>
      </c>
      <c r="M2111">
        <v>2250</v>
      </c>
      <c r="N2111">
        <v>-2250</v>
      </c>
      <c r="O2111">
        <v>750</v>
      </c>
    </row>
    <row r="2112" spans="1:15" x14ac:dyDescent="0.3">
      <c r="A2112">
        <v>2111</v>
      </c>
      <c r="B2112" s="1">
        <f>DATE(E2112, LOOKUP(D2112, {"ene","feb","mar","abr","may","jun","jul","ago","sep","oct","nov","dic"}, {1,2,3,4,5,6,7,8,9,10,11,12}), C2112)</f>
        <v>45664</v>
      </c>
      <c r="C2112">
        <v>7</v>
      </c>
      <c r="D2112" t="s">
        <v>14</v>
      </c>
      <c r="E2112">
        <v>2025</v>
      </c>
      <c r="F2112" t="s">
        <v>25</v>
      </c>
      <c r="G2112" t="s">
        <v>26</v>
      </c>
      <c r="H2112" t="s">
        <v>19</v>
      </c>
      <c r="I2112">
        <v>0</v>
      </c>
      <c r="J2112">
        <v>11</v>
      </c>
      <c r="K2112">
        <v>-11</v>
      </c>
      <c r="L2112">
        <v>0</v>
      </c>
      <c r="M2112">
        <v>16500</v>
      </c>
      <c r="N2112">
        <v>-16500</v>
      </c>
      <c r="O2112">
        <v>1500</v>
      </c>
    </row>
    <row r="2113" spans="1:15" x14ac:dyDescent="0.3">
      <c r="A2113">
        <v>2112</v>
      </c>
      <c r="B2113" s="1">
        <f>DATE(E2113, LOOKUP(D2113, {"ene","feb","mar","abr","may","jun","jul","ago","sep","oct","nov","dic"}, {1,2,3,4,5,6,7,8,9,10,11,12}), C2113)</f>
        <v>45664</v>
      </c>
      <c r="C2113">
        <v>7</v>
      </c>
      <c r="D2113" t="s">
        <v>14</v>
      </c>
      <c r="E2113">
        <v>2025</v>
      </c>
      <c r="F2113" t="s">
        <v>25</v>
      </c>
      <c r="G2113" t="s">
        <v>26</v>
      </c>
      <c r="H2113" t="s">
        <v>21</v>
      </c>
      <c r="I2113">
        <v>0</v>
      </c>
      <c r="J2113">
        <v>10</v>
      </c>
      <c r="K2113">
        <v>-10</v>
      </c>
      <c r="L2113">
        <v>0</v>
      </c>
      <c r="M2113">
        <v>700</v>
      </c>
      <c r="N2113">
        <v>-700</v>
      </c>
      <c r="O2113">
        <v>70</v>
      </c>
    </row>
    <row r="2114" spans="1:15" x14ac:dyDescent="0.3">
      <c r="A2114">
        <v>2113</v>
      </c>
      <c r="B2114" s="1">
        <f>DATE(E2114, LOOKUP(D2114, {"ene","feb","mar","abr","may","jun","jul","ago","sep","oct","nov","dic"}, {1,2,3,4,5,6,7,8,9,10,11,12}), C2114)</f>
        <v>45664</v>
      </c>
      <c r="C2114">
        <v>7</v>
      </c>
      <c r="D2114" t="s">
        <v>14</v>
      </c>
      <c r="E2114">
        <v>2025</v>
      </c>
      <c r="F2114" t="s">
        <v>15</v>
      </c>
      <c r="G2114" t="s">
        <v>24</v>
      </c>
      <c r="H2114" t="s">
        <v>18</v>
      </c>
      <c r="I2114">
        <v>13</v>
      </c>
      <c r="J2114">
        <v>0</v>
      </c>
      <c r="K2114">
        <v>13</v>
      </c>
      <c r="L2114">
        <v>15600</v>
      </c>
      <c r="M2114">
        <v>0</v>
      </c>
      <c r="N2114">
        <v>15600</v>
      </c>
      <c r="O2114">
        <v>1200</v>
      </c>
    </row>
    <row r="2115" spans="1:15" x14ac:dyDescent="0.3">
      <c r="A2115">
        <v>2114</v>
      </c>
      <c r="B2115" s="1">
        <f>DATE(E2115, LOOKUP(D2115, {"ene","feb","mar","abr","may","jun","jul","ago","sep","oct","nov","dic"}, {1,2,3,4,5,6,7,8,9,10,11,12}), C2115)</f>
        <v>45664</v>
      </c>
      <c r="C2115">
        <v>7</v>
      </c>
      <c r="D2115" t="s">
        <v>14</v>
      </c>
      <c r="E2115">
        <v>2025</v>
      </c>
      <c r="F2115" t="s">
        <v>15</v>
      </c>
      <c r="G2115" t="s">
        <v>24</v>
      </c>
      <c r="H2115" t="s">
        <v>23</v>
      </c>
      <c r="I2115">
        <v>3</v>
      </c>
      <c r="J2115">
        <v>0</v>
      </c>
      <c r="K2115">
        <v>3</v>
      </c>
      <c r="L2115">
        <v>900</v>
      </c>
      <c r="M2115">
        <v>0</v>
      </c>
      <c r="N2115">
        <v>900</v>
      </c>
      <c r="O2115">
        <v>300</v>
      </c>
    </row>
    <row r="2116" spans="1:15" x14ac:dyDescent="0.3">
      <c r="A2116">
        <v>2115</v>
      </c>
      <c r="B2116" s="1">
        <f>DATE(E2116, LOOKUP(D2116, {"ene","feb","mar","abr","may","jun","jul","ago","sep","oct","nov","dic"}, {1,2,3,4,5,6,7,8,9,10,11,12}), C2116)</f>
        <v>45664</v>
      </c>
      <c r="C2116">
        <v>7</v>
      </c>
      <c r="D2116" t="s">
        <v>14</v>
      </c>
      <c r="E2116">
        <v>2025</v>
      </c>
      <c r="F2116" t="s">
        <v>15</v>
      </c>
      <c r="G2116" t="s">
        <v>24</v>
      </c>
      <c r="H2116" t="s">
        <v>20</v>
      </c>
      <c r="I2116">
        <v>17</v>
      </c>
      <c r="J2116">
        <v>0</v>
      </c>
      <c r="K2116">
        <v>17</v>
      </c>
      <c r="L2116">
        <v>34000</v>
      </c>
      <c r="M2116">
        <v>0</v>
      </c>
      <c r="N2116">
        <v>34000</v>
      </c>
      <c r="O2116">
        <v>2000</v>
      </c>
    </row>
    <row r="2117" spans="1:15" x14ac:dyDescent="0.3">
      <c r="A2117">
        <v>2116</v>
      </c>
      <c r="B2117" s="1">
        <f>DATE(E2117, LOOKUP(D2117, {"ene","feb","mar","abr","may","jun","jul","ago","sep","oct","nov","dic"}, {1,2,3,4,5,6,7,8,9,10,11,12}), C2117)</f>
        <v>45664</v>
      </c>
      <c r="C2117">
        <v>7</v>
      </c>
      <c r="D2117" t="s">
        <v>14</v>
      </c>
      <c r="E2117">
        <v>2025</v>
      </c>
      <c r="F2117" t="s">
        <v>15</v>
      </c>
      <c r="G2117" t="s">
        <v>24</v>
      </c>
      <c r="H2117" t="s">
        <v>22</v>
      </c>
      <c r="I2117">
        <v>19</v>
      </c>
      <c r="J2117">
        <v>0</v>
      </c>
      <c r="K2117">
        <v>19</v>
      </c>
      <c r="L2117">
        <v>9120</v>
      </c>
      <c r="M2117">
        <v>0</v>
      </c>
      <c r="N2117">
        <v>9120</v>
      </c>
      <c r="O2117">
        <v>480</v>
      </c>
    </row>
    <row r="2118" spans="1:15" x14ac:dyDescent="0.3">
      <c r="A2118">
        <v>2117</v>
      </c>
      <c r="B2118" s="1">
        <f>DATE(E2118, LOOKUP(D2118, {"ene","feb","mar","abr","may","jun","jul","ago","sep","oct","nov","dic"}, {1,2,3,4,5,6,7,8,9,10,11,12}), C2118)</f>
        <v>45664</v>
      </c>
      <c r="C2118">
        <v>7</v>
      </c>
      <c r="D2118" t="s">
        <v>14</v>
      </c>
      <c r="E2118">
        <v>2025</v>
      </c>
      <c r="F2118" t="s">
        <v>15</v>
      </c>
      <c r="G2118" t="s">
        <v>24</v>
      </c>
      <c r="H2118" t="s">
        <v>17</v>
      </c>
      <c r="I2118">
        <v>19</v>
      </c>
      <c r="J2118">
        <v>0</v>
      </c>
      <c r="K2118">
        <v>19</v>
      </c>
      <c r="L2118">
        <v>12350</v>
      </c>
      <c r="M2118">
        <v>0</v>
      </c>
      <c r="N2118">
        <v>12350</v>
      </c>
      <c r="O2118">
        <v>650</v>
      </c>
    </row>
    <row r="2119" spans="1:15" x14ac:dyDescent="0.3">
      <c r="A2119">
        <v>2118</v>
      </c>
      <c r="B2119" s="1">
        <f>DATE(E2119, LOOKUP(D2119, {"ene","feb","mar","abr","may","jun","jul","ago","sep","oct","nov","dic"}, {1,2,3,4,5,6,7,8,9,10,11,12}), C2119)</f>
        <v>45664</v>
      </c>
      <c r="C2119">
        <v>7</v>
      </c>
      <c r="D2119" t="s">
        <v>14</v>
      </c>
      <c r="E2119">
        <v>2025</v>
      </c>
      <c r="F2119" t="s">
        <v>15</v>
      </c>
      <c r="G2119" t="s">
        <v>24</v>
      </c>
      <c r="H2119" t="s">
        <v>19</v>
      </c>
      <c r="I2119">
        <v>4</v>
      </c>
      <c r="J2119">
        <v>0</v>
      </c>
      <c r="K2119">
        <v>4</v>
      </c>
      <c r="L2119">
        <v>4800</v>
      </c>
      <c r="M2119">
        <v>0</v>
      </c>
      <c r="N2119">
        <v>4800</v>
      </c>
      <c r="O2119">
        <v>1200</v>
      </c>
    </row>
    <row r="2120" spans="1:15" x14ac:dyDescent="0.3">
      <c r="A2120">
        <v>2119</v>
      </c>
      <c r="B2120" s="1">
        <f>DATE(E2120, LOOKUP(D2120, {"ene","feb","mar","abr","may","jun","jul","ago","sep","oct","nov","dic"}, {1,2,3,4,5,6,7,8,9,10,11,12}), C2120)</f>
        <v>45664</v>
      </c>
      <c r="C2120">
        <v>7</v>
      </c>
      <c r="D2120" t="s">
        <v>14</v>
      </c>
      <c r="E2120">
        <v>2025</v>
      </c>
      <c r="F2120" t="s">
        <v>25</v>
      </c>
      <c r="G2120" t="s">
        <v>26</v>
      </c>
      <c r="H2120" t="s">
        <v>21</v>
      </c>
      <c r="I2120">
        <v>0</v>
      </c>
      <c r="J2120">
        <v>17</v>
      </c>
      <c r="K2120">
        <v>-17</v>
      </c>
      <c r="L2120">
        <v>0</v>
      </c>
      <c r="M2120">
        <v>1190</v>
      </c>
      <c r="N2120">
        <v>-1190</v>
      </c>
      <c r="O2120">
        <v>70</v>
      </c>
    </row>
    <row r="2121" spans="1:15" x14ac:dyDescent="0.3">
      <c r="A2121">
        <v>2120</v>
      </c>
      <c r="B2121" s="1">
        <f>DATE(E2121, LOOKUP(D2121, {"ene","feb","mar","abr","may","jun","jul","ago","sep","oct","nov","dic"}, {1,2,3,4,5,6,7,8,9,10,11,12}), C2121)</f>
        <v>45664</v>
      </c>
      <c r="C2121">
        <v>7</v>
      </c>
      <c r="D2121" t="s">
        <v>14</v>
      </c>
      <c r="E2121">
        <v>2025</v>
      </c>
      <c r="F2121" t="s">
        <v>25</v>
      </c>
      <c r="G2121" t="s">
        <v>26</v>
      </c>
      <c r="H2121" t="s">
        <v>18</v>
      </c>
      <c r="I2121">
        <v>0</v>
      </c>
      <c r="J2121">
        <v>4</v>
      </c>
      <c r="K2121">
        <v>-4</v>
      </c>
      <c r="L2121">
        <v>0</v>
      </c>
      <c r="M2121">
        <v>6000</v>
      </c>
      <c r="N2121">
        <v>-6000</v>
      </c>
      <c r="O2121">
        <v>1500</v>
      </c>
    </row>
    <row r="2122" spans="1:15" x14ac:dyDescent="0.3">
      <c r="A2122">
        <v>2121</v>
      </c>
      <c r="B2122" s="1">
        <f>DATE(E2122, LOOKUP(D2122, {"ene","feb","mar","abr","may","jun","jul","ago","sep","oct","nov","dic"}, {1,2,3,4,5,6,7,8,9,10,11,12}), C2122)</f>
        <v>45664</v>
      </c>
      <c r="C2122">
        <v>7</v>
      </c>
      <c r="D2122" t="s">
        <v>14</v>
      </c>
      <c r="E2122">
        <v>2025</v>
      </c>
      <c r="F2122" t="s">
        <v>15</v>
      </c>
      <c r="G2122" t="s">
        <v>24</v>
      </c>
      <c r="H2122" t="s">
        <v>23</v>
      </c>
      <c r="I2122">
        <v>5</v>
      </c>
      <c r="J2122">
        <v>0</v>
      </c>
      <c r="K2122">
        <v>5</v>
      </c>
      <c r="L2122">
        <v>1500</v>
      </c>
      <c r="M2122">
        <v>0</v>
      </c>
      <c r="N2122">
        <v>1500</v>
      </c>
      <c r="O2122">
        <v>300</v>
      </c>
    </row>
    <row r="2123" spans="1:15" x14ac:dyDescent="0.3">
      <c r="A2123">
        <v>2122</v>
      </c>
      <c r="B2123" s="1">
        <f>DATE(E2123, LOOKUP(D2123, {"ene","feb","mar","abr","may","jun","jul","ago","sep","oct","nov","dic"}, {1,2,3,4,5,6,7,8,9,10,11,12}), C2123)</f>
        <v>45664</v>
      </c>
      <c r="C2123">
        <v>7</v>
      </c>
      <c r="D2123" t="s">
        <v>14</v>
      </c>
      <c r="E2123">
        <v>2025</v>
      </c>
      <c r="F2123" t="s">
        <v>15</v>
      </c>
      <c r="G2123" t="s">
        <v>24</v>
      </c>
      <c r="H2123" t="s">
        <v>20</v>
      </c>
      <c r="I2123">
        <v>11</v>
      </c>
      <c r="J2123">
        <v>0</v>
      </c>
      <c r="K2123">
        <v>11</v>
      </c>
      <c r="L2123">
        <v>22000</v>
      </c>
      <c r="M2123">
        <v>0</v>
      </c>
      <c r="N2123">
        <v>22000</v>
      </c>
      <c r="O2123">
        <v>2000</v>
      </c>
    </row>
    <row r="2124" spans="1:15" x14ac:dyDescent="0.3">
      <c r="A2124">
        <v>2123</v>
      </c>
      <c r="B2124" s="1">
        <f>DATE(E2124, LOOKUP(D2124, {"ene","feb","mar","abr","may","jun","jul","ago","sep","oct","nov","dic"}, {1,2,3,4,5,6,7,8,9,10,11,12}), C2124)</f>
        <v>45664</v>
      </c>
      <c r="C2124">
        <v>7</v>
      </c>
      <c r="D2124" t="s">
        <v>14</v>
      </c>
      <c r="E2124">
        <v>2025</v>
      </c>
      <c r="F2124" t="s">
        <v>25</v>
      </c>
      <c r="G2124" t="s">
        <v>26</v>
      </c>
      <c r="H2124" t="s">
        <v>22</v>
      </c>
      <c r="I2124">
        <v>0</v>
      </c>
      <c r="J2124">
        <v>17</v>
      </c>
      <c r="K2124">
        <v>-17</v>
      </c>
      <c r="L2124">
        <v>0</v>
      </c>
      <c r="M2124">
        <v>7650</v>
      </c>
      <c r="N2124">
        <v>-7650</v>
      </c>
      <c r="O2124">
        <v>450</v>
      </c>
    </row>
    <row r="2125" spans="1:15" x14ac:dyDescent="0.3">
      <c r="A2125">
        <v>2124</v>
      </c>
      <c r="B2125" s="1">
        <f>DATE(E2125, LOOKUP(D2125, {"ene","feb","mar","abr","may","jun","jul","ago","sep","oct","nov","dic"}, {1,2,3,4,5,6,7,8,9,10,11,12}), C2125)</f>
        <v>45664</v>
      </c>
      <c r="C2125">
        <v>7</v>
      </c>
      <c r="D2125" t="s">
        <v>14</v>
      </c>
      <c r="E2125">
        <v>2025</v>
      </c>
      <c r="F2125" t="s">
        <v>15</v>
      </c>
      <c r="G2125" t="s">
        <v>24</v>
      </c>
      <c r="H2125" t="s">
        <v>17</v>
      </c>
      <c r="I2125">
        <v>3</v>
      </c>
      <c r="J2125">
        <v>0</v>
      </c>
      <c r="K2125">
        <v>3</v>
      </c>
      <c r="L2125">
        <v>1950</v>
      </c>
      <c r="M2125">
        <v>0</v>
      </c>
      <c r="N2125">
        <v>1950</v>
      </c>
      <c r="O2125">
        <v>650</v>
      </c>
    </row>
    <row r="2126" spans="1:15" x14ac:dyDescent="0.3">
      <c r="A2126">
        <v>2125</v>
      </c>
      <c r="B2126" s="1">
        <f>DATE(E2126, LOOKUP(D2126, {"ene","feb","mar","abr","may","jun","jul","ago","sep","oct","nov","dic"}, {1,2,3,4,5,6,7,8,9,10,11,12}), C2126)</f>
        <v>45664</v>
      </c>
      <c r="C2126">
        <v>7</v>
      </c>
      <c r="D2126" t="s">
        <v>14</v>
      </c>
      <c r="E2126">
        <v>2025</v>
      </c>
      <c r="F2126" t="s">
        <v>25</v>
      </c>
      <c r="G2126" t="s">
        <v>26</v>
      </c>
      <c r="H2126" t="s">
        <v>19</v>
      </c>
      <c r="I2126">
        <v>0</v>
      </c>
      <c r="J2126">
        <v>10</v>
      </c>
      <c r="K2126">
        <v>-10</v>
      </c>
      <c r="L2126">
        <v>0</v>
      </c>
      <c r="M2126">
        <v>15000</v>
      </c>
      <c r="N2126">
        <v>-15000</v>
      </c>
      <c r="O2126">
        <v>1500</v>
      </c>
    </row>
    <row r="2127" spans="1:15" x14ac:dyDescent="0.3">
      <c r="A2127">
        <v>2126</v>
      </c>
      <c r="B2127" s="1">
        <f>DATE(E2127, LOOKUP(D2127, {"ene","feb","mar","abr","may","jun","jul","ago","sep","oct","nov","dic"}, {1,2,3,4,5,6,7,8,9,10,11,12}), C2127)</f>
        <v>45664</v>
      </c>
      <c r="C2127">
        <v>7</v>
      </c>
      <c r="D2127" t="s">
        <v>14</v>
      </c>
      <c r="E2127">
        <v>2025</v>
      </c>
      <c r="F2127" t="s">
        <v>25</v>
      </c>
      <c r="G2127" t="s">
        <v>26</v>
      </c>
      <c r="H2127" t="s">
        <v>21</v>
      </c>
      <c r="I2127">
        <v>0</v>
      </c>
      <c r="J2127">
        <v>3</v>
      </c>
      <c r="K2127">
        <v>-3</v>
      </c>
      <c r="L2127">
        <v>0</v>
      </c>
      <c r="M2127">
        <v>210</v>
      </c>
      <c r="N2127">
        <v>-210</v>
      </c>
      <c r="O2127">
        <v>70</v>
      </c>
    </row>
    <row r="2128" spans="1:15" x14ac:dyDescent="0.3">
      <c r="A2128">
        <v>2127</v>
      </c>
      <c r="B2128" s="1">
        <f>DATE(E2128, LOOKUP(D2128, {"ene","feb","mar","abr","may","jun","jul","ago","sep","oct","nov","dic"}, {1,2,3,4,5,6,7,8,9,10,11,12}), C2128)</f>
        <v>45664</v>
      </c>
      <c r="C2128">
        <v>7</v>
      </c>
      <c r="D2128" t="s">
        <v>14</v>
      </c>
      <c r="E2128">
        <v>2025</v>
      </c>
      <c r="F2128" t="s">
        <v>15</v>
      </c>
      <c r="G2128" t="s">
        <v>24</v>
      </c>
      <c r="H2128" t="s">
        <v>18</v>
      </c>
      <c r="I2128">
        <v>2</v>
      </c>
      <c r="J2128">
        <v>0</v>
      </c>
      <c r="K2128">
        <v>2</v>
      </c>
      <c r="L2128">
        <v>2400</v>
      </c>
      <c r="M2128">
        <v>0</v>
      </c>
      <c r="N2128">
        <v>2400</v>
      </c>
      <c r="O2128">
        <v>1200</v>
      </c>
    </row>
    <row r="2129" spans="1:15" x14ac:dyDescent="0.3">
      <c r="A2129">
        <v>2128</v>
      </c>
      <c r="B2129" s="1">
        <f>DATE(E2129, LOOKUP(D2129, {"ene","feb","mar","abr","may","jun","jul","ago","sep","oct","nov","dic"}, {1,2,3,4,5,6,7,8,9,10,11,12}), C2129)</f>
        <v>45664</v>
      </c>
      <c r="C2129">
        <v>7</v>
      </c>
      <c r="D2129" t="s">
        <v>14</v>
      </c>
      <c r="E2129">
        <v>2025</v>
      </c>
      <c r="F2129" t="s">
        <v>25</v>
      </c>
      <c r="G2129" t="s">
        <v>26</v>
      </c>
      <c r="H2129" t="s">
        <v>23</v>
      </c>
      <c r="I2129">
        <v>0</v>
      </c>
      <c r="J2129">
        <v>11</v>
      </c>
      <c r="K2129">
        <v>-11</v>
      </c>
      <c r="L2129">
        <v>0</v>
      </c>
      <c r="M2129">
        <v>4400</v>
      </c>
      <c r="N2129">
        <v>-4400</v>
      </c>
      <c r="O2129">
        <v>400</v>
      </c>
    </row>
    <row r="2130" spans="1:15" x14ac:dyDescent="0.3">
      <c r="A2130">
        <v>2129</v>
      </c>
      <c r="B2130" s="1">
        <f>DATE(E2130, LOOKUP(D2130, {"ene","feb","mar","abr","may","jun","jul","ago","sep","oct","nov","dic"}, {1,2,3,4,5,6,7,8,9,10,11,12}), C2130)</f>
        <v>45664</v>
      </c>
      <c r="C2130">
        <v>7</v>
      </c>
      <c r="D2130" t="s">
        <v>14</v>
      </c>
      <c r="E2130">
        <v>2025</v>
      </c>
      <c r="F2130" t="s">
        <v>25</v>
      </c>
      <c r="G2130" t="s">
        <v>26</v>
      </c>
      <c r="H2130" t="s">
        <v>20</v>
      </c>
      <c r="I2130">
        <v>0</v>
      </c>
      <c r="J2130">
        <v>5</v>
      </c>
      <c r="K2130">
        <v>-5</v>
      </c>
      <c r="L2130">
        <v>0</v>
      </c>
      <c r="M2130">
        <v>11500</v>
      </c>
      <c r="N2130">
        <v>-11500</v>
      </c>
      <c r="O2130">
        <v>2300</v>
      </c>
    </row>
    <row r="2131" spans="1:15" x14ac:dyDescent="0.3">
      <c r="A2131">
        <v>2130</v>
      </c>
      <c r="B2131" s="1">
        <f>DATE(E2131, LOOKUP(D2131, {"ene","feb","mar","abr","may","jun","jul","ago","sep","oct","nov","dic"}, {1,2,3,4,5,6,7,8,9,10,11,12}), C2131)</f>
        <v>45664</v>
      </c>
      <c r="C2131">
        <v>7</v>
      </c>
      <c r="D2131" t="s">
        <v>14</v>
      </c>
      <c r="E2131">
        <v>2025</v>
      </c>
      <c r="F2131" t="s">
        <v>15</v>
      </c>
      <c r="G2131" t="s">
        <v>24</v>
      </c>
      <c r="H2131" t="s">
        <v>22</v>
      </c>
      <c r="I2131">
        <v>9</v>
      </c>
      <c r="J2131">
        <v>0</v>
      </c>
      <c r="K2131">
        <v>9</v>
      </c>
      <c r="L2131">
        <v>4320</v>
      </c>
      <c r="M2131">
        <v>0</v>
      </c>
      <c r="N2131">
        <v>4320</v>
      </c>
      <c r="O2131">
        <v>480</v>
      </c>
    </row>
    <row r="2132" spans="1:15" x14ac:dyDescent="0.3">
      <c r="A2132">
        <v>2131</v>
      </c>
      <c r="B2132" s="1">
        <f>DATE(E2132, LOOKUP(D2132, {"ene","feb","mar","abr","may","jun","jul","ago","sep","oct","nov","dic"}, {1,2,3,4,5,6,7,8,9,10,11,12}), C2132)</f>
        <v>45664</v>
      </c>
      <c r="C2132">
        <v>7</v>
      </c>
      <c r="D2132" t="s">
        <v>14</v>
      </c>
      <c r="E2132">
        <v>2025</v>
      </c>
      <c r="F2132" t="s">
        <v>15</v>
      </c>
      <c r="G2132" t="s">
        <v>24</v>
      </c>
      <c r="H2132" t="s">
        <v>17</v>
      </c>
      <c r="I2132">
        <v>3</v>
      </c>
      <c r="J2132">
        <v>0</v>
      </c>
      <c r="K2132">
        <v>3</v>
      </c>
      <c r="L2132">
        <v>1950</v>
      </c>
      <c r="M2132">
        <v>0</v>
      </c>
      <c r="N2132">
        <v>1950</v>
      </c>
      <c r="O2132">
        <v>650</v>
      </c>
    </row>
    <row r="2133" spans="1:15" x14ac:dyDescent="0.3">
      <c r="A2133">
        <v>2132</v>
      </c>
      <c r="B2133" s="1">
        <f>DATE(E2133, LOOKUP(D2133, {"ene","feb","mar","abr","may","jun","jul","ago","sep","oct","nov","dic"}, {1,2,3,4,5,6,7,8,9,10,11,12}), C2133)</f>
        <v>45664</v>
      </c>
      <c r="C2133">
        <v>7</v>
      </c>
      <c r="D2133" t="s">
        <v>14</v>
      </c>
      <c r="E2133">
        <v>2025</v>
      </c>
      <c r="F2133" t="s">
        <v>15</v>
      </c>
      <c r="G2133" t="s">
        <v>24</v>
      </c>
      <c r="H2133" t="s">
        <v>19</v>
      </c>
      <c r="I2133">
        <v>21</v>
      </c>
      <c r="J2133">
        <v>0</v>
      </c>
      <c r="K2133">
        <v>21</v>
      </c>
      <c r="L2133">
        <v>25200</v>
      </c>
      <c r="M2133">
        <v>0</v>
      </c>
      <c r="N2133">
        <v>25200</v>
      </c>
      <c r="O2133">
        <v>1200</v>
      </c>
    </row>
    <row r="2134" spans="1:15" x14ac:dyDescent="0.3">
      <c r="A2134">
        <v>2133</v>
      </c>
      <c r="B2134" s="1">
        <f>DATE(E2134, LOOKUP(D2134, {"ene","feb","mar","abr","may","jun","jul","ago","sep","oct","nov","dic"}, {1,2,3,4,5,6,7,8,9,10,11,12}), C2134)</f>
        <v>45664</v>
      </c>
      <c r="C2134">
        <v>7</v>
      </c>
      <c r="D2134" t="s">
        <v>14</v>
      </c>
      <c r="E2134">
        <v>2025</v>
      </c>
      <c r="F2134" t="s">
        <v>25</v>
      </c>
      <c r="G2134" t="s">
        <v>26</v>
      </c>
      <c r="H2134" t="s">
        <v>21</v>
      </c>
      <c r="I2134">
        <v>0</v>
      </c>
      <c r="J2134">
        <v>17</v>
      </c>
      <c r="K2134">
        <v>-17</v>
      </c>
      <c r="L2134">
        <v>0</v>
      </c>
      <c r="M2134">
        <v>1190</v>
      </c>
      <c r="N2134">
        <v>-1190</v>
      </c>
      <c r="O2134">
        <v>70</v>
      </c>
    </row>
    <row r="2135" spans="1:15" x14ac:dyDescent="0.3">
      <c r="A2135">
        <v>2134</v>
      </c>
      <c r="B2135" s="1">
        <f>DATE(E2135, LOOKUP(D2135, {"ene","feb","mar","abr","may","jun","jul","ago","sep","oct","nov","dic"}, {1,2,3,4,5,6,7,8,9,10,11,12}), C2135)</f>
        <v>45664</v>
      </c>
      <c r="C2135">
        <v>7</v>
      </c>
      <c r="D2135" t="s">
        <v>14</v>
      </c>
      <c r="E2135">
        <v>2025</v>
      </c>
      <c r="F2135" t="s">
        <v>25</v>
      </c>
      <c r="G2135" t="s">
        <v>26</v>
      </c>
      <c r="H2135" t="s">
        <v>18</v>
      </c>
      <c r="I2135">
        <v>0</v>
      </c>
      <c r="J2135">
        <v>1</v>
      </c>
      <c r="K2135">
        <v>-1</v>
      </c>
      <c r="L2135">
        <v>0</v>
      </c>
      <c r="M2135">
        <v>1500</v>
      </c>
      <c r="N2135">
        <v>-1500</v>
      </c>
      <c r="O2135">
        <v>1500</v>
      </c>
    </row>
    <row r="2136" spans="1:15" x14ac:dyDescent="0.3">
      <c r="A2136">
        <v>2135</v>
      </c>
      <c r="B2136" s="1">
        <f>DATE(E2136, LOOKUP(D2136, {"ene","feb","mar","abr","may","jun","jul","ago","sep","oct","nov","dic"}, {1,2,3,4,5,6,7,8,9,10,11,12}), C2136)</f>
        <v>45664</v>
      </c>
      <c r="C2136">
        <v>7</v>
      </c>
      <c r="D2136" t="s">
        <v>14</v>
      </c>
      <c r="E2136">
        <v>2025</v>
      </c>
      <c r="F2136" t="s">
        <v>25</v>
      </c>
      <c r="G2136" t="s">
        <v>26</v>
      </c>
      <c r="H2136" t="s">
        <v>23</v>
      </c>
      <c r="I2136">
        <v>0</v>
      </c>
      <c r="J2136">
        <v>17</v>
      </c>
      <c r="K2136">
        <v>-17</v>
      </c>
      <c r="L2136">
        <v>0</v>
      </c>
      <c r="M2136">
        <v>6800</v>
      </c>
      <c r="N2136">
        <v>-6800</v>
      </c>
      <c r="O2136">
        <v>400</v>
      </c>
    </row>
    <row r="2137" spans="1:15" x14ac:dyDescent="0.3">
      <c r="A2137">
        <v>2136</v>
      </c>
      <c r="B2137" s="1">
        <f>DATE(E2137, LOOKUP(D2137, {"ene","feb","mar","abr","may","jun","jul","ago","sep","oct","nov","dic"}, {1,2,3,4,5,6,7,8,9,10,11,12}), C2137)</f>
        <v>45664</v>
      </c>
      <c r="C2137">
        <v>7</v>
      </c>
      <c r="D2137" t="s">
        <v>14</v>
      </c>
      <c r="E2137">
        <v>2025</v>
      </c>
      <c r="F2137" t="s">
        <v>25</v>
      </c>
      <c r="G2137" t="s">
        <v>26</v>
      </c>
      <c r="H2137" t="s">
        <v>20</v>
      </c>
      <c r="I2137">
        <v>0</v>
      </c>
      <c r="J2137">
        <v>18</v>
      </c>
      <c r="K2137">
        <v>-18</v>
      </c>
      <c r="L2137">
        <v>0</v>
      </c>
      <c r="M2137">
        <v>41400</v>
      </c>
      <c r="N2137">
        <v>-41400</v>
      </c>
      <c r="O2137">
        <v>2300</v>
      </c>
    </row>
    <row r="2138" spans="1:15" x14ac:dyDescent="0.3">
      <c r="A2138">
        <v>2137</v>
      </c>
      <c r="B2138" s="1">
        <f>DATE(E2138, LOOKUP(D2138, {"ene","feb","mar","abr","may","jun","jul","ago","sep","oct","nov","dic"}, {1,2,3,4,5,6,7,8,9,10,11,12}), C2138)</f>
        <v>45664</v>
      </c>
      <c r="C2138">
        <v>7</v>
      </c>
      <c r="D2138" t="s">
        <v>14</v>
      </c>
      <c r="E2138">
        <v>2025</v>
      </c>
      <c r="F2138" t="s">
        <v>15</v>
      </c>
      <c r="G2138" t="s">
        <v>24</v>
      </c>
      <c r="H2138" t="s">
        <v>22</v>
      </c>
      <c r="I2138">
        <v>12</v>
      </c>
      <c r="J2138">
        <v>0</v>
      </c>
      <c r="K2138">
        <v>12</v>
      </c>
      <c r="L2138">
        <v>5760</v>
      </c>
      <c r="M2138">
        <v>0</v>
      </c>
      <c r="N2138">
        <v>5760</v>
      </c>
      <c r="O2138">
        <v>480</v>
      </c>
    </row>
    <row r="2139" spans="1:15" x14ac:dyDescent="0.3">
      <c r="A2139">
        <v>2138</v>
      </c>
      <c r="B2139" s="1">
        <f>DATE(E2139, LOOKUP(D2139, {"ene","feb","mar","abr","may","jun","jul","ago","sep","oct","nov","dic"}, {1,2,3,4,5,6,7,8,9,10,11,12}), C2139)</f>
        <v>45664</v>
      </c>
      <c r="C2139">
        <v>7</v>
      </c>
      <c r="D2139" t="s">
        <v>14</v>
      </c>
      <c r="E2139">
        <v>2025</v>
      </c>
      <c r="F2139" t="s">
        <v>25</v>
      </c>
      <c r="G2139" t="s">
        <v>26</v>
      </c>
      <c r="H2139" t="s">
        <v>17</v>
      </c>
      <c r="I2139">
        <v>0</v>
      </c>
      <c r="J2139">
        <v>20</v>
      </c>
      <c r="K2139">
        <v>-20</v>
      </c>
      <c r="L2139">
        <v>0</v>
      </c>
      <c r="M2139">
        <v>15000</v>
      </c>
      <c r="N2139">
        <v>-15000</v>
      </c>
      <c r="O2139">
        <v>750</v>
      </c>
    </row>
    <row r="2140" spans="1:15" x14ac:dyDescent="0.3">
      <c r="A2140">
        <v>2139</v>
      </c>
      <c r="B2140" s="1">
        <f>DATE(E2140, LOOKUP(D2140, {"ene","feb","mar","abr","may","jun","jul","ago","sep","oct","nov","dic"}, {1,2,3,4,5,6,7,8,9,10,11,12}), C2140)</f>
        <v>45664</v>
      </c>
      <c r="C2140">
        <v>7</v>
      </c>
      <c r="D2140" t="s">
        <v>14</v>
      </c>
      <c r="E2140">
        <v>2025</v>
      </c>
      <c r="F2140" t="s">
        <v>25</v>
      </c>
      <c r="G2140" t="s">
        <v>26</v>
      </c>
      <c r="H2140" t="s">
        <v>19</v>
      </c>
      <c r="I2140">
        <v>0</v>
      </c>
      <c r="J2140">
        <v>12</v>
      </c>
      <c r="K2140">
        <v>-12</v>
      </c>
      <c r="L2140">
        <v>0</v>
      </c>
      <c r="M2140">
        <v>18000</v>
      </c>
      <c r="N2140">
        <v>-18000</v>
      </c>
      <c r="O2140">
        <v>1500</v>
      </c>
    </row>
    <row r="2141" spans="1:15" x14ac:dyDescent="0.3">
      <c r="A2141">
        <v>2140</v>
      </c>
      <c r="B2141" s="1">
        <f>DATE(E2141, LOOKUP(D2141, {"ene","feb","mar","abr","may","jun","jul","ago","sep","oct","nov","dic"}, {1,2,3,4,5,6,7,8,9,10,11,12}), C2141)</f>
        <v>45664</v>
      </c>
      <c r="C2141">
        <v>7</v>
      </c>
      <c r="D2141" t="s">
        <v>14</v>
      </c>
      <c r="E2141">
        <v>2025</v>
      </c>
      <c r="F2141" t="s">
        <v>25</v>
      </c>
      <c r="G2141" t="s">
        <v>26</v>
      </c>
      <c r="H2141" t="s">
        <v>21</v>
      </c>
      <c r="I2141">
        <v>0</v>
      </c>
      <c r="J2141">
        <v>3</v>
      </c>
      <c r="K2141">
        <v>-3</v>
      </c>
      <c r="L2141">
        <v>0</v>
      </c>
      <c r="M2141">
        <v>210</v>
      </c>
      <c r="N2141">
        <v>-210</v>
      </c>
      <c r="O2141">
        <v>70</v>
      </c>
    </row>
    <row r="2142" spans="1:15" x14ac:dyDescent="0.3">
      <c r="A2142">
        <v>2141</v>
      </c>
      <c r="B2142" s="1">
        <f>DATE(E2142, LOOKUP(D2142, {"ene","feb","mar","abr","may","jun","jul","ago","sep","oct","nov","dic"}, {1,2,3,4,5,6,7,8,9,10,11,12}), C2142)</f>
        <v>45664</v>
      </c>
      <c r="C2142">
        <v>7</v>
      </c>
      <c r="D2142" t="s">
        <v>14</v>
      </c>
      <c r="E2142">
        <v>2025</v>
      </c>
      <c r="F2142" t="s">
        <v>25</v>
      </c>
      <c r="G2142" t="s">
        <v>26</v>
      </c>
      <c r="H2142" t="s">
        <v>18</v>
      </c>
      <c r="I2142">
        <v>0</v>
      </c>
      <c r="J2142">
        <v>20</v>
      </c>
      <c r="K2142">
        <v>-20</v>
      </c>
      <c r="L2142">
        <v>0</v>
      </c>
      <c r="M2142">
        <v>30000</v>
      </c>
      <c r="N2142">
        <v>-30000</v>
      </c>
      <c r="O2142">
        <v>1500</v>
      </c>
    </row>
    <row r="2143" spans="1:15" x14ac:dyDescent="0.3">
      <c r="A2143">
        <v>2142</v>
      </c>
      <c r="B2143" s="1">
        <f>DATE(E2143, LOOKUP(D2143, {"ene","feb","mar","abr","may","jun","jul","ago","sep","oct","nov","dic"}, {1,2,3,4,5,6,7,8,9,10,11,12}), C2143)</f>
        <v>45664</v>
      </c>
      <c r="C2143">
        <v>7</v>
      </c>
      <c r="D2143" t="s">
        <v>14</v>
      </c>
      <c r="E2143">
        <v>2025</v>
      </c>
      <c r="F2143" t="s">
        <v>15</v>
      </c>
      <c r="G2143" t="s">
        <v>24</v>
      </c>
      <c r="H2143" t="s">
        <v>23</v>
      </c>
      <c r="I2143">
        <v>1</v>
      </c>
      <c r="J2143">
        <v>0</v>
      </c>
      <c r="K2143">
        <v>1</v>
      </c>
      <c r="L2143">
        <v>300</v>
      </c>
      <c r="M2143">
        <v>0</v>
      </c>
      <c r="N2143">
        <v>300</v>
      </c>
      <c r="O2143">
        <v>300</v>
      </c>
    </row>
    <row r="2144" spans="1:15" x14ac:dyDescent="0.3">
      <c r="A2144">
        <v>2143</v>
      </c>
      <c r="B2144" s="1">
        <f>DATE(E2144, LOOKUP(D2144, {"ene","feb","mar","abr","may","jun","jul","ago","sep","oct","nov","dic"}, {1,2,3,4,5,6,7,8,9,10,11,12}), C2144)</f>
        <v>45664</v>
      </c>
      <c r="C2144">
        <v>7</v>
      </c>
      <c r="D2144" t="s">
        <v>14</v>
      </c>
      <c r="E2144">
        <v>2025</v>
      </c>
      <c r="F2144" t="s">
        <v>15</v>
      </c>
      <c r="G2144" t="s">
        <v>24</v>
      </c>
      <c r="H2144" t="s">
        <v>20</v>
      </c>
      <c r="I2144">
        <v>11</v>
      </c>
      <c r="J2144">
        <v>0</v>
      </c>
      <c r="K2144">
        <v>11</v>
      </c>
      <c r="L2144">
        <v>22000</v>
      </c>
      <c r="M2144">
        <v>0</v>
      </c>
      <c r="N2144">
        <v>22000</v>
      </c>
      <c r="O2144">
        <v>2000</v>
      </c>
    </row>
    <row r="2145" spans="1:15" x14ac:dyDescent="0.3">
      <c r="A2145">
        <v>2144</v>
      </c>
      <c r="B2145" s="1">
        <f>DATE(E2145, LOOKUP(D2145, {"ene","feb","mar","abr","may","jun","jul","ago","sep","oct","nov","dic"}, {1,2,3,4,5,6,7,8,9,10,11,12}), C2145)</f>
        <v>45664</v>
      </c>
      <c r="C2145">
        <v>7</v>
      </c>
      <c r="D2145" t="s">
        <v>14</v>
      </c>
      <c r="E2145">
        <v>2025</v>
      </c>
      <c r="F2145" t="s">
        <v>25</v>
      </c>
      <c r="G2145" t="s">
        <v>26</v>
      </c>
      <c r="H2145" t="s">
        <v>22</v>
      </c>
      <c r="I2145">
        <v>0</v>
      </c>
      <c r="J2145">
        <v>2</v>
      </c>
      <c r="K2145">
        <v>-2</v>
      </c>
      <c r="L2145">
        <v>0</v>
      </c>
      <c r="M2145">
        <v>900</v>
      </c>
      <c r="N2145">
        <v>-900</v>
      </c>
      <c r="O2145">
        <v>450</v>
      </c>
    </row>
    <row r="2146" spans="1:15" x14ac:dyDescent="0.3">
      <c r="A2146">
        <v>2145</v>
      </c>
      <c r="B2146" s="1">
        <f>DATE(E2146, LOOKUP(D2146, {"ene","feb","mar","abr","may","jun","jul","ago","sep","oct","nov","dic"}, {1,2,3,4,5,6,7,8,9,10,11,12}), C2146)</f>
        <v>45664</v>
      </c>
      <c r="C2146">
        <v>7</v>
      </c>
      <c r="D2146" t="s">
        <v>14</v>
      </c>
      <c r="E2146">
        <v>2025</v>
      </c>
      <c r="F2146" t="s">
        <v>25</v>
      </c>
      <c r="G2146" t="s">
        <v>26</v>
      </c>
      <c r="H2146" t="s">
        <v>17</v>
      </c>
      <c r="I2146">
        <v>0</v>
      </c>
      <c r="J2146">
        <v>15</v>
      </c>
      <c r="K2146">
        <v>-15</v>
      </c>
      <c r="L2146">
        <v>0</v>
      </c>
      <c r="M2146">
        <v>11250</v>
      </c>
      <c r="N2146">
        <v>-11250</v>
      </c>
      <c r="O2146">
        <v>750</v>
      </c>
    </row>
    <row r="2147" spans="1:15" x14ac:dyDescent="0.3">
      <c r="A2147">
        <v>2146</v>
      </c>
      <c r="B2147" s="1">
        <f>DATE(E2147, LOOKUP(D2147, {"ene","feb","mar","abr","may","jun","jul","ago","sep","oct","nov","dic"}, {1,2,3,4,5,6,7,8,9,10,11,12}), C2147)</f>
        <v>45664</v>
      </c>
      <c r="C2147">
        <v>7</v>
      </c>
      <c r="D2147" t="s">
        <v>14</v>
      </c>
      <c r="E2147">
        <v>2025</v>
      </c>
      <c r="F2147" t="s">
        <v>25</v>
      </c>
      <c r="G2147" t="s">
        <v>26</v>
      </c>
      <c r="H2147" t="s">
        <v>19</v>
      </c>
      <c r="I2147">
        <v>0</v>
      </c>
      <c r="J2147">
        <v>11</v>
      </c>
      <c r="K2147">
        <v>-11</v>
      </c>
      <c r="L2147">
        <v>0</v>
      </c>
      <c r="M2147">
        <v>16500</v>
      </c>
      <c r="N2147">
        <v>-16500</v>
      </c>
      <c r="O2147">
        <v>1500</v>
      </c>
    </row>
    <row r="2148" spans="1:15" x14ac:dyDescent="0.3">
      <c r="A2148">
        <v>2147</v>
      </c>
      <c r="B2148" s="1">
        <f>DATE(E2148, LOOKUP(D2148, {"ene","feb","mar","abr","may","jun","jul","ago","sep","oct","nov","dic"}, {1,2,3,4,5,6,7,8,9,10,11,12}), C2148)</f>
        <v>45664</v>
      </c>
      <c r="C2148">
        <v>7</v>
      </c>
      <c r="D2148" t="s">
        <v>14</v>
      </c>
      <c r="E2148">
        <v>2025</v>
      </c>
      <c r="F2148" t="s">
        <v>25</v>
      </c>
      <c r="G2148" t="s">
        <v>26</v>
      </c>
      <c r="H2148" t="s">
        <v>21</v>
      </c>
      <c r="I2148">
        <v>0</v>
      </c>
      <c r="J2148">
        <v>1</v>
      </c>
      <c r="K2148">
        <v>-1</v>
      </c>
      <c r="L2148">
        <v>0</v>
      </c>
      <c r="M2148">
        <v>70</v>
      </c>
      <c r="N2148">
        <v>-70</v>
      </c>
      <c r="O2148">
        <v>70</v>
      </c>
    </row>
    <row r="2149" spans="1:15" x14ac:dyDescent="0.3">
      <c r="A2149">
        <v>2148</v>
      </c>
      <c r="B2149" s="1">
        <f>DATE(E2149, LOOKUP(D2149, {"ene","feb","mar","abr","may","jun","jul","ago","sep","oct","nov","dic"}, {1,2,3,4,5,6,7,8,9,10,11,12}), C2149)</f>
        <v>45664</v>
      </c>
      <c r="C2149">
        <v>7</v>
      </c>
      <c r="D2149" t="s">
        <v>14</v>
      </c>
      <c r="E2149">
        <v>2025</v>
      </c>
      <c r="F2149" t="s">
        <v>25</v>
      </c>
      <c r="G2149" t="s">
        <v>26</v>
      </c>
      <c r="H2149" t="s">
        <v>18</v>
      </c>
      <c r="I2149">
        <v>0</v>
      </c>
      <c r="J2149">
        <v>13</v>
      </c>
      <c r="K2149">
        <v>-13</v>
      </c>
      <c r="L2149">
        <v>0</v>
      </c>
      <c r="M2149">
        <v>19500</v>
      </c>
      <c r="N2149">
        <v>-19500</v>
      </c>
      <c r="O2149">
        <v>1500</v>
      </c>
    </row>
    <row r="2150" spans="1:15" x14ac:dyDescent="0.3">
      <c r="A2150">
        <v>2149</v>
      </c>
      <c r="B2150" s="1">
        <f>DATE(E2150, LOOKUP(D2150, {"ene","feb","mar","abr","may","jun","jul","ago","sep","oct","nov","dic"}, {1,2,3,4,5,6,7,8,9,10,11,12}), C2150)</f>
        <v>45664</v>
      </c>
      <c r="C2150">
        <v>7</v>
      </c>
      <c r="D2150" t="s">
        <v>14</v>
      </c>
      <c r="E2150">
        <v>2025</v>
      </c>
      <c r="F2150" t="s">
        <v>25</v>
      </c>
      <c r="G2150" t="s">
        <v>26</v>
      </c>
      <c r="H2150" t="s">
        <v>23</v>
      </c>
      <c r="I2150">
        <v>0</v>
      </c>
      <c r="J2150">
        <v>20</v>
      </c>
      <c r="K2150">
        <v>-20</v>
      </c>
      <c r="L2150">
        <v>0</v>
      </c>
      <c r="M2150">
        <v>8000</v>
      </c>
      <c r="N2150">
        <v>-8000</v>
      </c>
      <c r="O2150">
        <v>400</v>
      </c>
    </row>
    <row r="2151" spans="1:15" x14ac:dyDescent="0.3">
      <c r="A2151">
        <v>2150</v>
      </c>
      <c r="B2151" s="1">
        <f>DATE(E2151, LOOKUP(D2151, {"ene","feb","mar","abr","may","jun","jul","ago","sep","oct","nov","dic"}, {1,2,3,4,5,6,7,8,9,10,11,12}), C2151)</f>
        <v>45664</v>
      </c>
      <c r="C2151">
        <v>7</v>
      </c>
      <c r="D2151" t="s">
        <v>14</v>
      </c>
      <c r="E2151">
        <v>2025</v>
      </c>
      <c r="F2151" t="s">
        <v>15</v>
      </c>
      <c r="G2151" t="s">
        <v>24</v>
      </c>
      <c r="H2151" t="s">
        <v>20</v>
      </c>
      <c r="I2151">
        <v>1</v>
      </c>
      <c r="J2151">
        <v>0</v>
      </c>
      <c r="K2151">
        <v>1</v>
      </c>
      <c r="L2151">
        <v>2000</v>
      </c>
      <c r="M2151">
        <v>0</v>
      </c>
      <c r="N2151">
        <v>2000</v>
      </c>
      <c r="O2151">
        <v>2000</v>
      </c>
    </row>
    <row r="2152" spans="1:15" x14ac:dyDescent="0.3">
      <c r="A2152">
        <v>2151</v>
      </c>
      <c r="B2152" s="1">
        <f>DATE(E2152, LOOKUP(D2152, {"ene","feb","mar","abr","may","jun","jul","ago","sep","oct","nov","dic"}, {1,2,3,4,5,6,7,8,9,10,11,12}), C2152)</f>
        <v>45664</v>
      </c>
      <c r="C2152">
        <v>7</v>
      </c>
      <c r="D2152" t="s">
        <v>14</v>
      </c>
      <c r="E2152">
        <v>2025</v>
      </c>
      <c r="F2152" t="s">
        <v>25</v>
      </c>
      <c r="G2152" t="s">
        <v>26</v>
      </c>
      <c r="H2152" t="s">
        <v>22</v>
      </c>
      <c r="I2152">
        <v>0</v>
      </c>
      <c r="J2152">
        <v>12</v>
      </c>
      <c r="K2152">
        <v>-12</v>
      </c>
      <c r="L2152">
        <v>0</v>
      </c>
      <c r="M2152">
        <v>5400</v>
      </c>
      <c r="N2152">
        <v>-5400</v>
      </c>
      <c r="O2152">
        <v>450</v>
      </c>
    </row>
    <row r="2153" spans="1:15" x14ac:dyDescent="0.3">
      <c r="A2153">
        <v>2152</v>
      </c>
      <c r="B2153" s="1">
        <f>DATE(E2153, LOOKUP(D2153, {"ene","feb","mar","abr","may","jun","jul","ago","sep","oct","nov","dic"}, {1,2,3,4,5,6,7,8,9,10,11,12}), C2153)</f>
        <v>45664</v>
      </c>
      <c r="C2153">
        <v>7</v>
      </c>
      <c r="D2153" t="s">
        <v>14</v>
      </c>
      <c r="E2153">
        <v>2025</v>
      </c>
      <c r="F2153" t="s">
        <v>25</v>
      </c>
      <c r="G2153" t="s">
        <v>26</v>
      </c>
      <c r="H2153" t="s">
        <v>17</v>
      </c>
      <c r="I2153">
        <v>0</v>
      </c>
      <c r="J2153">
        <v>2</v>
      </c>
      <c r="K2153">
        <v>-2</v>
      </c>
      <c r="L2153">
        <v>0</v>
      </c>
      <c r="M2153">
        <v>1500</v>
      </c>
      <c r="N2153">
        <v>-1500</v>
      </c>
      <c r="O2153">
        <v>750</v>
      </c>
    </row>
    <row r="2154" spans="1:15" x14ac:dyDescent="0.3">
      <c r="A2154">
        <v>2153</v>
      </c>
      <c r="B2154" s="1">
        <f>DATE(E2154, LOOKUP(D2154, {"ene","feb","mar","abr","may","jun","jul","ago","sep","oct","nov","dic"}, {1,2,3,4,5,6,7,8,9,10,11,12}), C2154)</f>
        <v>45664</v>
      </c>
      <c r="C2154">
        <v>7</v>
      </c>
      <c r="D2154" t="s">
        <v>14</v>
      </c>
      <c r="E2154">
        <v>2025</v>
      </c>
      <c r="F2154" t="s">
        <v>25</v>
      </c>
      <c r="G2154" t="s">
        <v>26</v>
      </c>
      <c r="H2154" t="s">
        <v>19</v>
      </c>
      <c r="I2154">
        <v>0</v>
      </c>
      <c r="J2154">
        <v>17</v>
      </c>
      <c r="K2154">
        <v>-17</v>
      </c>
      <c r="L2154">
        <v>0</v>
      </c>
      <c r="M2154">
        <v>25500</v>
      </c>
      <c r="N2154">
        <v>-25500</v>
      </c>
      <c r="O2154">
        <v>1500</v>
      </c>
    </row>
    <row r="2155" spans="1:15" x14ac:dyDescent="0.3">
      <c r="A2155">
        <v>2154</v>
      </c>
      <c r="B2155" s="1">
        <f>DATE(E2155, LOOKUP(D2155, {"ene","feb","mar","abr","may","jun","jul","ago","sep","oct","nov","dic"}, {1,2,3,4,5,6,7,8,9,10,11,12}), C2155)</f>
        <v>45664</v>
      </c>
      <c r="C2155">
        <v>7</v>
      </c>
      <c r="D2155" t="s">
        <v>14</v>
      </c>
      <c r="E2155">
        <v>2025</v>
      </c>
      <c r="F2155" t="s">
        <v>25</v>
      </c>
      <c r="G2155" t="s">
        <v>26</v>
      </c>
      <c r="H2155" t="s">
        <v>21</v>
      </c>
      <c r="I2155">
        <v>0</v>
      </c>
      <c r="J2155">
        <v>13</v>
      </c>
      <c r="K2155">
        <v>-13</v>
      </c>
      <c r="L2155">
        <v>0</v>
      </c>
      <c r="M2155">
        <v>910</v>
      </c>
      <c r="N2155">
        <v>-910</v>
      </c>
      <c r="O2155">
        <v>70</v>
      </c>
    </row>
    <row r="2156" spans="1:15" x14ac:dyDescent="0.3">
      <c r="A2156">
        <v>2155</v>
      </c>
      <c r="B2156" s="1">
        <f>DATE(E2156, LOOKUP(D2156, {"ene","feb","mar","abr","may","jun","jul","ago","sep","oct","nov","dic"}, {1,2,3,4,5,6,7,8,9,10,11,12}), C2156)</f>
        <v>45664</v>
      </c>
      <c r="C2156">
        <v>7</v>
      </c>
      <c r="D2156" t="s">
        <v>14</v>
      </c>
      <c r="E2156">
        <v>2025</v>
      </c>
      <c r="F2156" t="s">
        <v>25</v>
      </c>
      <c r="G2156" t="s">
        <v>26</v>
      </c>
      <c r="H2156" t="s">
        <v>18</v>
      </c>
      <c r="I2156">
        <v>0</v>
      </c>
      <c r="J2156">
        <v>14</v>
      </c>
      <c r="K2156">
        <v>-14</v>
      </c>
      <c r="L2156">
        <v>0</v>
      </c>
      <c r="M2156">
        <v>21000</v>
      </c>
      <c r="N2156">
        <v>-21000</v>
      </c>
      <c r="O2156">
        <v>1500</v>
      </c>
    </row>
    <row r="2157" spans="1:15" x14ac:dyDescent="0.3">
      <c r="A2157">
        <v>2156</v>
      </c>
      <c r="B2157" s="1">
        <f>DATE(E2157, LOOKUP(D2157, {"ene","feb","mar","abr","may","jun","jul","ago","sep","oct","nov","dic"}, {1,2,3,4,5,6,7,8,9,10,11,12}), C2157)</f>
        <v>45664</v>
      </c>
      <c r="C2157">
        <v>7</v>
      </c>
      <c r="D2157" t="s">
        <v>14</v>
      </c>
      <c r="E2157">
        <v>2025</v>
      </c>
      <c r="F2157" t="s">
        <v>15</v>
      </c>
      <c r="G2157" t="s">
        <v>24</v>
      </c>
      <c r="H2157" t="s">
        <v>23</v>
      </c>
      <c r="I2157">
        <v>8</v>
      </c>
      <c r="J2157">
        <v>0</v>
      </c>
      <c r="K2157">
        <v>8</v>
      </c>
      <c r="L2157">
        <v>2400</v>
      </c>
      <c r="M2157">
        <v>0</v>
      </c>
      <c r="N2157">
        <v>2400</v>
      </c>
      <c r="O2157">
        <v>300</v>
      </c>
    </row>
    <row r="2158" spans="1:15" x14ac:dyDescent="0.3">
      <c r="A2158">
        <v>2157</v>
      </c>
      <c r="B2158" s="1">
        <f>DATE(E2158, LOOKUP(D2158, {"ene","feb","mar","abr","may","jun","jul","ago","sep","oct","nov","dic"}, {1,2,3,4,5,6,7,8,9,10,11,12}), C2158)</f>
        <v>45664</v>
      </c>
      <c r="C2158">
        <v>7</v>
      </c>
      <c r="D2158" t="s">
        <v>14</v>
      </c>
      <c r="E2158">
        <v>2025</v>
      </c>
      <c r="F2158" t="s">
        <v>15</v>
      </c>
      <c r="G2158" t="s">
        <v>24</v>
      </c>
      <c r="H2158" t="s">
        <v>20</v>
      </c>
      <c r="I2158">
        <v>1</v>
      </c>
      <c r="J2158">
        <v>0</v>
      </c>
      <c r="K2158">
        <v>1</v>
      </c>
      <c r="L2158">
        <v>2000</v>
      </c>
      <c r="M2158">
        <v>0</v>
      </c>
      <c r="N2158">
        <v>2000</v>
      </c>
      <c r="O2158">
        <v>2000</v>
      </c>
    </row>
    <row r="2159" spans="1:15" x14ac:dyDescent="0.3">
      <c r="A2159">
        <v>2158</v>
      </c>
      <c r="B2159" s="1">
        <f>DATE(E2159, LOOKUP(D2159, {"ene","feb","mar","abr","may","jun","jul","ago","sep","oct","nov","dic"}, {1,2,3,4,5,6,7,8,9,10,11,12}), C2159)</f>
        <v>45664</v>
      </c>
      <c r="C2159">
        <v>7</v>
      </c>
      <c r="D2159" t="s">
        <v>14</v>
      </c>
      <c r="E2159">
        <v>2025</v>
      </c>
      <c r="F2159" t="s">
        <v>25</v>
      </c>
      <c r="G2159" t="s">
        <v>26</v>
      </c>
      <c r="H2159" t="s">
        <v>22</v>
      </c>
      <c r="I2159">
        <v>0</v>
      </c>
      <c r="J2159">
        <v>12</v>
      </c>
      <c r="K2159">
        <v>-12</v>
      </c>
      <c r="L2159">
        <v>0</v>
      </c>
      <c r="M2159">
        <v>5400</v>
      </c>
      <c r="N2159">
        <v>-5400</v>
      </c>
      <c r="O2159">
        <v>450</v>
      </c>
    </row>
    <row r="2160" spans="1:15" x14ac:dyDescent="0.3">
      <c r="A2160">
        <v>2159</v>
      </c>
      <c r="B2160" s="1">
        <f>DATE(E2160, LOOKUP(D2160, {"ene","feb","mar","abr","may","jun","jul","ago","sep","oct","nov","dic"}, {1,2,3,4,5,6,7,8,9,10,11,12}), C2160)</f>
        <v>45664</v>
      </c>
      <c r="C2160">
        <v>7</v>
      </c>
      <c r="D2160" t="s">
        <v>14</v>
      </c>
      <c r="E2160">
        <v>2025</v>
      </c>
      <c r="F2160" t="s">
        <v>25</v>
      </c>
      <c r="G2160" t="s">
        <v>26</v>
      </c>
      <c r="H2160" t="s">
        <v>17</v>
      </c>
      <c r="I2160">
        <v>0</v>
      </c>
      <c r="J2160">
        <v>14</v>
      </c>
      <c r="K2160">
        <v>-14</v>
      </c>
      <c r="L2160">
        <v>0</v>
      </c>
      <c r="M2160">
        <v>10500</v>
      </c>
      <c r="N2160">
        <v>-10500</v>
      </c>
      <c r="O2160">
        <v>750</v>
      </c>
    </row>
    <row r="2161" spans="1:15" x14ac:dyDescent="0.3">
      <c r="A2161">
        <v>2160</v>
      </c>
      <c r="B2161" s="1">
        <f>DATE(E2161, LOOKUP(D2161, {"ene","feb","mar","abr","may","jun","jul","ago","sep","oct","nov","dic"}, {1,2,3,4,5,6,7,8,9,10,11,12}), C2161)</f>
        <v>45664</v>
      </c>
      <c r="C2161">
        <v>7</v>
      </c>
      <c r="D2161" t="s">
        <v>14</v>
      </c>
      <c r="E2161">
        <v>2025</v>
      </c>
      <c r="F2161" t="s">
        <v>25</v>
      </c>
      <c r="G2161" t="s">
        <v>26</v>
      </c>
      <c r="H2161" t="s">
        <v>19</v>
      </c>
      <c r="I2161">
        <v>0</v>
      </c>
      <c r="J2161">
        <v>14</v>
      </c>
      <c r="K2161">
        <v>-14</v>
      </c>
      <c r="L2161">
        <v>0</v>
      </c>
      <c r="M2161">
        <v>21000</v>
      </c>
      <c r="N2161">
        <v>-21000</v>
      </c>
      <c r="O2161">
        <v>1500</v>
      </c>
    </row>
    <row r="2162" spans="1:15" x14ac:dyDescent="0.3">
      <c r="A2162">
        <v>2161</v>
      </c>
      <c r="B2162" s="1">
        <f>DATE(E2162, LOOKUP(D2162, {"ene","feb","mar","abr","may","jun","jul","ago","sep","oct","nov","dic"}, {1,2,3,4,5,6,7,8,9,10,11,12}), C2162)</f>
        <v>45664</v>
      </c>
      <c r="C2162">
        <v>7</v>
      </c>
      <c r="D2162" t="s">
        <v>14</v>
      </c>
      <c r="E2162">
        <v>2025</v>
      </c>
      <c r="F2162" t="s">
        <v>15</v>
      </c>
      <c r="G2162" t="s">
        <v>24</v>
      </c>
      <c r="H2162" t="s">
        <v>21</v>
      </c>
      <c r="I2162">
        <v>16</v>
      </c>
      <c r="J2162">
        <v>0</v>
      </c>
      <c r="K2162">
        <v>16</v>
      </c>
      <c r="L2162">
        <v>800</v>
      </c>
      <c r="M2162">
        <v>0</v>
      </c>
      <c r="N2162">
        <v>800</v>
      </c>
      <c r="O2162">
        <v>50</v>
      </c>
    </row>
    <row r="2163" spans="1:15" x14ac:dyDescent="0.3">
      <c r="A2163">
        <v>2162</v>
      </c>
      <c r="B2163" s="1">
        <f>DATE(E2163, LOOKUP(D2163, {"ene","feb","mar","abr","may","jun","jul","ago","sep","oct","nov","dic"}, {1,2,3,4,5,6,7,8,9,10,11,12}), C2163)</f>
        <v>45664</v>
      </c>
      <c r="C2163">
        <v>7</v>
      </c>
      <c r="D2163" t="s">
        <v>14</v>
      </c>
      <c r="E2163">
        <v>2025</v>
      </c>
      <c r="F2163" t="s">
        <v>25</v>
      </c>
      <c r="G2163" t="s">
        <v>26</v>
      </c>
      <c r="H2163" t="s">
        <v>18</v>
      </c>
      <c r="I2163">
        <v>0</v>
      </c>
      <c r="J2163">
        <v>17</v>
      </c>
      <c r="K2163">
        <v>-17</v>
      </c>
      <c r="L2163">
        <v>0</v>
      </c>
      <c r="M2163">
        <v>25500</v>
      </c>
      <c r="N2163">
        <v>-25500</v>
      </c>
      <c r="O2163">
        <v>1500</v>
      </c>
    </row>
    <row r="2164" spans="1:15" x14ac:dyDescent="0.3">
      <c r="A2164">
        <v>2163</v>
      </c>
      <c r="B2164" s="1">
        <f>DATE(E2164, LOOKUP(D2164, {"ene","feb","mar","abr","may","jun","jul","ago","sep","oct","nov","dic"}, {1,2,3,4,5,6,7,8,9,10,11,12}), C2164)</f>
        <v>45664</v>
      </c>
      <c r="C2164">
        <v>7</v>
      </c>
      <c r="D2164" t="s">
        <v>14</v>
      </c>
      <c r="E2164">
        <v>2025</v>
      </c>
      <c r="F2164" t="s">
        <v>25</v>
      </c>
      <c r="G2164" t="s">
        <v>26</v>
      </c>
      <c r="H2164" t="s">
        <v>23</v>
      </c>
      <c r="I2164">
        <v>0</v>
      </c>
      <c r="J2164">
        <v>17</v>
      </c>
      <c r="K2164">
        <v>-17</v>
      </c>
      <c r="L2164">
        <v>0</v>
      </c>
      <c r="M2164">
        <v>6800</v>
      </c>
      <c r="N2164">
        <v>-6800</v>
      </c>
      <c r="O2164">
        <v>400</v>
      </c>
    </row>
    <row r="2165" spans="1:15" x14ac:dyDescent="0.3">
      <c r="A2165">
        <v>2164</v>
      </c>
      <c r="B2165" s="1">
        <f>DATE(E2165, LOOKUP(D2165, {"ene","feb","mar","abr","may","jun","jul","ago","sep","oct","nov","dic"}, {1,2,3,4,5,6,7,8,9,10,11,12}), C2165)</f>
        <v>45664</v>
      </c>
      <c r="C2165">
        <v>7</v>
      </c>
      <c r="D2165" t="s">
        <v>14</v>
      </c>
      <c r="E2165">
        <v>2025</v>
      </c>
      <c r="F2165" t="s">
        <v>25</v>
      </c>
      <c r="G2165" t="s">
        <v>26</v>
      </c>
      <c r="H2165" t="s">
        <v>20</v>
      </c>
      <c r="I2165">
        <v>0</v>
      </c>
      <c r="J2165">
        <v>17</v>
      </c>
      <c r="K2165">
        <v>-17</v>
      </c>
      <c r="L2165">
        <v>0</v>
      </c>
      <c r="M2165">
        <v>39100</v>
      </c>
      <c r="N2165">
        <v>-39100</v>
      </c>
      <c r="O2165">
        <v>2300</v>
      </c>
    </row>
    <row r="2166" spans="1:15" x14ac:dyDescent="0.3">
      <c r="A2166">
        <v>2165</v>
      </c>
      <c r="B2166" s="1">
        <f>DATE(E2166, LOOKUP(D2166, {"ene","feb","mar","abr","may","jun","jul","ago","sep","oct","nov","dic"}, {1,2,3,4,5,6,7,8,9,10,11,12}), C2166)</f>
        <v>45664</v>
      </c>
      <c r="C2166">
        <v>7</v>
      </c>
      <c r="D2166" t="s">
        <v>14</v>
      </c>
      <c r="E2166">
        <v>2025</v>
      </c>
      <c r="F2166" t="s">
        <v>15</v>
      </c>
      <c r="G2166" t="s">
        <v>24</v>
      </c>
      <c r="H2166" t="s">
        <v>22</v>
      </c>
      <c r="I2166">
        <v>16</v>
      </c>
      <c r="J2166">
        <v>0</v>
      </c>
      <c r="K2166">
        <v>16</v>
      </c>
      <c r="L2166">
        <v>7680</v>
      </c>
      <c r="M2166">
        <v>0</v>
      </c>
      <c r="N2166">
        <v>7680</v>
      </c>
      <c r="O2166">
        <v>480</v>
      </c>
    </row>
    <row r="2167" spans="1:15" x14ac:dyDescent="0.3">
      <c r="A2167">
        <v>2166</v>
      </c>
      <c r="B2167" s="1">
        <f>DATE(E2167, LOOKUP(D2167, {"ene","feb","mar","abr","may","jun","jul","ago","sep","oct","nov","dic"}, {1,2,3,4,5,6,7,8,9,10,11,12}), C2167)</f>
        <v>45664</v>
      </c>
      <c r="C2167">
        <v>7</v>
      </c>
      <c r="D2167" t="s">
        <v>14</v>
      </c>
      <c r="E2167">
        <v>2025</v>
      </c>
      <c r="F2167" t="s">
        <v>25</v>
      </c>
      <c r="G2167" t="s">
        <v>26</v>
      </c>
      <c r="H2167" t="s">
        <v>17</v>
      </c>
      <c r="I2167">
        <v>0</v>
      </c>
      <c r="J2167">
        <v>12</v>
      </c>
      <c r="K2167">
        <v>-12</v>
      </c>
      <c r="L2167">
        <v>0</v>
      </c>
      <c r="M2167">
        <v>9000</v>
      </c>
      <c r="N2167">
        <v>-9000</v>
      </c>
      <c r="O2167">
        <v>750</v>
      </c>
    </row>
    <row r="2168" spans="1:15" x14ac:dyDescent="0.3">
      <c r="A2168">
        <v>2167</v>
      </c>
      <c r="B2168" s="1">
        <f>DATE(E2168, LOOKUP(D2168, {"ene","feb","mar","abr","may","jun","jul","ago","sep","oct","nov","dic"}, {1,2,3,4,5,6,7,8,9,10,11,12}), C2168)</f>
        <v>45664</v>
      </c>
      <c r="C2168">
        <v>7</v>
      </c>
      <c r="D2168" t="s">
        <v>14</v>
      </c>
      <c r="E2168">
        <v>2025</v>
      </c>
      <c r="F2168" t="s">
        <v>25</v>
      </c>
      <c r="G2168" t="s">
        <v>26</v>
      </c>
      <c r="H2168" t="s">
        <v>19</v>
      </c>
      <c r="I2168">
        <v>0</v>
      </c>
      <c r="J2168">
        <v>2</v>
      </c>
      <c r="K2168">
        <v>-2</v>
      </c>
      <c r="L2168">
        <v>0</v>
      </c>
      <c r="M2168">
        <v>3000</v>
      </c>
      <c r="N2168">
        <v>-3000</v>
      </c>
      <c r="O2168">
        <v>1500</v>
      </c>
    </row>
    <row r="2169" spans="1:15" x14ac:dyDescent="0.3">
      <c r="A2169">
        <v>2168</v>
      </c>
      <c r="B2169" s="1">
        <f>DATE(E2169, LOOKUP(D2169, {"ene","feb","mar","abr","may","jun","jul","ago","sep","oct","nov","dic"}, {1,2,3,4,5,6,7,8,9,10,11,12}), C2169)</f>
        <v>45664</v>
      </c>
      <c r="C2169">
        <v>7</v>
      </c>
      <c r="D2169" t="s">
        <v>14</v>
      </c>
      <c r="E2169">
        <v>2025</v>
      </c>
      <c r="F2169" t="s">
        <v>25</v>
      </c>
      <c r="G2169" t="s">
        <v>26</v>
      </c>
      <c r="H2169" t="s">
        <v>21</v>
      </c>
      <c r="I2169">
        <v>0</v>
      </c>
      <c r="J2169">
        <v>12</v>
      </c>
      <c r="K2169">
        <v>-12</v>
      </c>
      <c r="L2169">
        <v>0</v>
      </c>
      <c r="M2169">
        <v>840</v>
      </c>
      <c r="N2169">
        <v>-840</v>
      </c>
      <c r="O2169">
        <v>70</v>
      </c>
    </row>
    <row r="2170" spans="1:15" x14ac:dyDescent="0.3">
      <c r="A2170">
        <v>2169</v>
      </c>
      <c r="B2170" s="1">
        <f>DATE(E2170, LOOKUP(D2170, {"ene","feb","mar","abr","may","jun","jul","ago","sep","oct","nov","dic"}, {1,2,3,4,5,6,7,8,9,10,11,12}), C2170)</f>
        <v>45664</v>
      </c>
      <c r="C2170">
        <v>7</v>
      </c>
      <c r="D2170" t="s">
        <v>14</v>
      </c>
      <c r="E2170">
        <v>2025</v>
      </c>
      <c r="F2170" t="s">
        <v>25</v>
      </c>
      <c r="G2170" t="s">
        <v>26</v>
      </c>
      <c r="H2170" t="s">
        <v>18</v>
      </c>
      <c r="I2170">
        <v>0</v>
      </c>
      <c r="J2170">
        <v>17</v>
      </c>
      <c r="K2170">
        <v>-17</v>
      </c>
      <c r="L2170">
        <v>0</v>
      </c>
      <c r="M2170">
        <v>25500</v>
      </c>
      <c r="N2170">
        <v>-25500</v>
      </c>
      <c r="O2170">
        <v>1500</v>
      </c>
    </row>
    <row r="2171" spans="1:15" x14ac:dyDescent="0.3">
      <c r="A2171">
        <v>2170</v>
      </c>
      <c r="B2171" s="1">
        <f>DATE(E2171, LOOKUP(D2171, {"ene","feb","mar","abr","may","jun","jul","ago","sep","oct","nov","dic"}, {1,2,3,4,5,6,7,8,9,10,11,12}), C2171)</f>
        <v>45664</v>
      </c>
      <c r="C2171">
        <v>7</v>
      </c>
      <c r="D2171" t="s">
        <v>14</v>
      </c>
      <c r="E2171">
        <v>2025</v>
      </c>
      <c r="F2171" t="s">
        <v>25</v>
      </c>
      <c r="G2171" t="s">
        <v>26</v>
      </c>
      <c r="H2171" t="s">
        <v>23</v>
      </c>
      <c r="I2171">
        <v>0</v>
      </c>
      <c r="J2171">
        <v>4</v>
      </c>
      <c r="K2171">
        <v>-4</v>
      </c>
      <c r="L2171">
        <v>0</v>
      </c>
      <c r="M2171">
        <v>1600</v>
      </c>
      <c r="N2171">
        <v>-1600</v>
      </c>
      <c r="O2171">
        <v>400</v>
      </c>
    </row>
    <row r="2172" spans="1:15" x14ac:dyDescent="0.3">
      <c r="A2172">
        <v>2171</v>
      </c>
      <c r="B2172" s="1">
        <f>DATE(E2172, LOOKUP(D2172, {"ene","feb","mar","abr","may","jun","jul","ago","sep","oct","nov","dic"}, {1,2,3,4,5,6,7,8,9,10,11,12}), C2172)</f>
        <v>45664</v>
      </c>
      <c r="C2172">
        <v>7</v>
      </c>
      <c r="D2172" t="s">
        <v>14</v>
      </c>
      <c r="E2172">
        <v>2025</v>
      </c>
      <c r="F2172" t="s">
        <v>25</v>
      </c>
      <c r="G2172" t="s">
        <v>26</v>
      </c>
      <c r="H2172" t="s">
        <v>20</v>
      </c>
      <c r="I2172">
        <v>0</v>
      </c>
      <c r="J2172">
        <v>17</v>
      </c>
      <c r="K2172">
        <v>-17</v>
      </c>
      <c r="L2172">
        <v>0</v>
      </c>
      <c r="M2172">
        <v>39100</v>
      </c>
      <c r="N2172">
        <v>-39100</v>
      </c>
      <c r="O2172">
        <v>2300</v>
      </c>
    </row>
    <row r="2173" spans="1:15" x14ac:dyDescent="0.3">
      <c r="A2173">
        <v>2172</v>
      </c>
      <c r="B2173" s="1">
        <f>DATE(E2173, LOOKUP(D2173, {"ene","feb","mar","abr","may","jun","jul","ago","sep","oct","nov","dic"}, {1,2,3,4,5,6,7,8,9,10,11,12}), C2173)</f>
        <v>45664</v>
      </c>
      <c r="C2173">
        <v>7</v>
      </c>
      <c r="D2173" t="s">
        <v>14</v>
      </c>
      <c r="E2173">
        <v>2025</v>
      </c>
      <c r="F2173" t="s">
        <v>15</v>
      </c>
      <c r="G2173" t="s">
        <v>24</v>
      </c>
      <c r="H2173" t="s">
        <v>22</v>
      </c>
      <c r="I2173">
        <v>9</v>
      </c>
      <c r="J2173">
        <v>0</v>
      </c>
      <c r="K2173">
        <v>9</v>
      </c>
      <c r="L2173">
        <v>4320</v>
      </c>
      <c r="M2173">
        <v>0</v>
      </c>
      <c r="N2173">
        <v>4320</v>
      </c>
      <c r="O2173">
        <v>480</v>
      </c>
    </row>
    <row r="2174" spans="1:15" x14ac:dyDescent="0.3">
      <c r="A2174">
        <v>2173</v>
      </c>
      <c r="B2174" s="1">
        <f>DATE(E2174, LOOKUP(D2174, {"ene","feb","mar","abr","may","jun","jul","ago","sep","oct","nov","dic"}, {1,2,3,4,5,6,7,8,9,10,11,12}), C2174)</f>
        <v>45664</v>
      </c>
      <c r="C2174">
        <v>7</v>
      </c>
      <c r="D2174" t="s">
        <v>14</v>
      </c>
      <c r="E2174">
        <v>2025</v>
      </c>
      <c r="F2174" t="s">
        <v>15</v>
      </c>
      <c r="G2174" t="s">
        <v>24</v>
      </c>
      <c r="H2174" t="s">
        <v>17</v>
      </c>
      <c r="I2174">
        <v>21</v>
      </c>
      <c r="J2174">
        <v>0</v>
      </c>
      <c r="K2174">
        <v>21</v>
      </c>
      <c r="L2174">
        <v>13650</v>
      </c>
      <c r="M2174">
        <v>0</v>
      </c>
      <c r="N2174">
        <v>13650</v>
      </c>
      <c r="O2174">
        <v>650</v>
      </c>
    </row>
    <row r="2175" spans="1:15" x14ac:dyDescent="0.3">
      <c r="A2175">
        <v>2174</v>
      </c>
      <c r="B2175" s="1">
        <f>DATE(E2175, LOOKUP(D2175, {"ene","feb","mar","abr","may","jun","jul","ago","sep","oct","nov","dic"}, {1,2,3,4,5,6,7,8,9,10,11,12}), C2175)</f>
        <v>45664</v>
      </c>
      <c r="C2175">
        <v>7</v>
      </c>
      <c r="D2175" t="s">
        <v>14</v>
      </c>
      <c r="E2175">
        <v>2025</v>
      </c>
      <c r="F2175" t="s">
        <v>25</v>
      </c>
      <c r="G2175" t="s">
        <v>26</v>
      </c>
      <c r="H2175" t="s">
        <v>19</v>
      </c>
      <c r="I2175">
        <v>0</v>
      </c>
      <c r="J2175">
        <v>12</v>
      </c>
      <c r="K2175">
        <v>-12</v>
      </c>
      <c r="L2175">
        <v>0</v>
      </c>
      <c r="M2175">
        <v>18000</v>
      </c>
      <c r="N2175">
        <v>-18000</v>
      </c>
      <c r="O2175">
        <v>1500</v>
      </c>
    </row>
    <row r="2176" spans="1:15" x14ac:dyDescent="0.3">
      <c r="A2176">
        <v>2175</v>
      </c>
      <c r="B2176" s="1">
        <f>DATE(E2176, LOOKUP(D2176, {"ene","feb","mar","abr","may","jun","jul","ago","sep","oct","nov","dic"}, {1,2,3,4,5,6,7,8,9,10,11,12}), C2176)</f>
        <v>45664</v>
      </c>
      <c r="C2176">
        <v>7</v>
      </c>
      <c r="D2176" t="s">
        <v>14</v>
      </c>
      <c r="E2176">
        <v>2025</v>
      </c>
      <c r="F2176" t="s">
        <v>25</v>
      </c>
      <c r="G2176" t="s">
        <v>26</v>
      </c>
      <c r="H2176" t="s">
        <v>21</v>
      </c>
      <c r="I2176">
        <v>0</v>
      </c>
      <c r="J2176">
        <v>3</v>
      </c>
      <c r="K2176">
        <v>-3</v>
      </c>
      <c r="L2176">
        <v>0</v>
      </c>
      <c r="M2176">
        <v>210</v>
      </c>
      <c r="N2176">
        <v>-210</v>
      </c>
      <c r="O2176">
        <v>70</v>
      </c>
    </row>
    <row r="2177" spans="1:15" x14ac:dyDescent="0.3">
      <c r="A2177">
        <v>2176</v>
      </c>
      <c r="B2177" s="1">
        <f>DATE(E2177, LOOKUP(D2177, {"ene","feb","mar","abr","may","jun","jul","ago","sep","oct","nov","dic"}, {1,2,3,4,5,6,7,8,9,10,11,12}), C2177)</f>
        <v>45664</v>
      </c>
      <c r="C2177">
        <v>7</v>
      </c>
      <c r="D2177" t="s">
        <v>14</v>
      </c>
      <c r="E2177">
        <v>2025</v>
      </c>
      <c r="F2177" t="s">
        <v>15</v>
      </c>
      <c r="G2177" t="s">
        <v>24</v>
      </c>
      <c r="H2177" t="s">
        <v>18</v>
      </c>
      <c r="I2177">
        <v>16</v>
      </c>
      <c r="J2177">
        <v>0</v>
      </c>
      <c r="K2177">
        <v>16</v>
      </c>
      <c r="L2177">
        <v>19200</v>
      </c>
      <c r="M2177">
        <v>0</v>
      </c>
      <c r="N2177">
        <v>19200</v>
      </c>
      <c r="O2177">
        <v>1200</v>
      </c>
    </row>
    <row r="2178" spans="1:15" x14ac:dyDescent="0.3">
      <c r="A2178">
        <v>2177</v>
      </c>
      <c r="B2178" s="1">
        <f>DATE(E2178, LOOKUP(D2178, {"ene","feb","mar","abr","may","jun","jul","ago","sep","oct","nov","dic"}, {1,2,3,4,5,6,7,8,9,10,11,12}), C2178)</f>
        <v>45664</v>
      </c>
      <c r="C2178">
        <v>7</v>
      </c>
      <c r="D2178" t="s">
        <v>14</v>
      </c>
      <c r="E2178">
        <v>2025</v>
      </c>
      <c r="F2178" t="s">
        <v>25</v>
      </c>
      <c r="G2178" t="s">
        <v>26</v>
      </c>
      <c r="H2178" t="s">
        <v>23</v>
      </c>
      <c r="I2178">
        <v>0</v>
      </c>
      <c r="J2178">
        <v>17</v>
      </c>
      <c r="K2178">
        <v>-17</v>
      </c>
      <c r="L2178">
        <v>0</v>
      </c>
      <c r="M2178">
        <v>6800</v>
      </c>
      <c r="N2178">
        <v>-6800</v>
      </c>
      <c r="O2178">
        <v>400</v>
      </c>
    </row>
    <row r="2179" spans="1:15" x14ac:dyDescent="0.3">
      <c r="A2179">
        <v>2178</v>
      </c>
      <c r="B2179" s="1">
        <f>DATE(E2179, LOOKUP(D2179, {"ene","feb","mar","abr","may","jun","jul","ago","sep","oct","nov","dic"}, {1,2,3,4,5,6,7,8,9,10,11,12}), C2179)</f>
        <v>45664</v>
      </c>
      <c r="C2179">
        <v>7</v>
      </c>
      <c r="D2179" t="s">
        <v>14</v>
      </c>
      <c r="E2179">
        <v>2025</v>
      </c>
      <c r="F2179" t="s">
        <v>15</v>
      </c>
      <c r="G2179" t="s">
        <v>24</v>
      </c>
      <c r="H2179" t="s">
        <v>20</v>
      </c>
      <c r="I2179">
        <v>16</v>
      </c>
      <c r="J2179">
        <v>0</v>
      </c>
      <c r="K2179">
        <v>16</v>
      </c>
      <c r="L2179">
        <v>32000</v>
      </c>
      <c r="M2179">
        <v>0</v>
      </c>
      <c r="N2179">
        <v>32000</v>
      </c>
      <c r="O2179">
        <v>2000</v>
      </c>
    </row>
    <row r="2180" spans="1:15" x14ac:dyDescent="0.3">
      <c r="A2180">
        <v>2179</v>
      </c>
      <c r="B2180" s="1">
        <f>DATE(E2180, LOOKUP(D2180, {"ene","feb","mar","abr","may","jun","jul","ago","sep","oct","nov","dic"}, {1,2,3,4,5,6,7,8,9,10,11,12}), C2180)</f>
        <v>45664</v>
      </c>
      <c r="C2180">
        <v>7</v>
      </c>
      <c r="D2180" t="s">
        <v>14</v>
      </c>
      <c r="E2180">
        <v>2025</v>
      </c>
      <c r="F2180" t="s">
        <v>25</v>
      </c>
      <c r="G2180" t="s">
        <v>26</v>
      </c>
      <c r="H2180" t="s">
        <v>22</v>
      </c>
      <c r="I2180">
        <v>0</v>
      </c>
      <c r="J2180">
        <v>4</v>
      </c>
      <c r="K2180">
        <v>-4</v>
      </c>
      <c r="L2180">
        <v>0</v>
      </c>
      <c r="M2180">
        <v>1800</v>
      </c>
      <c r="N2180">
        <v>-1800</v>
      </c>
      <c r="O2180">
        <v>450</v>
      </c>
    </row>
    <row r="2181" spans="1:15" x14ac:dyDescent="0.3">
      <c r="A2181">
        <v>2180</v>
      </c>
      <c r="B2181" s="1">
        <f>DATE(E2181, LOOKUP(D2181, {"ene","feb","mar","abr","may","jun","jul","ago","sep","oct","nov","dic"}, {1,2,3,4,5,6,7,8,9,10,11,12}), C2181)</f>
        <v>45664</v>
      </c>
      <c r="C2181">
        <v>7</v>
      </c>
      <c r="D2181" t="s">
        <v>14</v>
      </c>
      <c r="E2181">
        <v>2025</v>
      </c>
      <c r="F2181" t="s">
        <v>25</v>
      </c>
      <c r="G2181" t="s">
        <v>26</v>
      </c>
      <c r="H2181" t="s">
        <v>17</v>
      </c>
      <c r="I2181">
        <v>0</v>
      </c>
      <c r="J2181">
        <v>17</v>
      </c>
      <c r="K2181">
        <v>-17</v>
      </c>
      <c r="L2181">
        <v>0</v>
      </c>
      <c r="M2181">
        <v>12750</v>
      </c>
      <c r="N2181">
        <v>-12750</v>
      </c>
      <c r="O2181">
        <v>750</v>
      </c>
    </row>
    <row r="2182" spans="1:15" x14ac:dyDescent="0.3">
      <c r="A2182">
        <v>2181</v>
      </c>
      <c r="B2182" s="1">
        <f>DATE(E2182, LOOKUP(D2182, {"ene","feb","mar","abr","may","jun","jul","ago","sep","oct","nov","dic"}, {1,2,3,4,5,6,7,8,9,10,11,12}), C2182)</f>
        <v>45664</v>
      </c>
      <c r="C2182">
        <v>7</v>
      </c>
      <c r="D2182" t="s">
        <v>14</v>
      </c>
      <c r="E2182">
        <v>2025</v>
      </c>
      <c r="F2182" t="s">
        <v>15</v>
      </c>
      <c r="G2182" t="s">
        <v>24</v>
      </c>
      <c r="H2182" t="s">
        <v>19</v>
      </c>
      <c r="I2182">
        <v>14</v>
      </c>
      <c r="J2182">
        <v>0</v>
      </c>
      <c r="K2182">
        <v>14</v>
      </c>
      <c r="L2182">
        <v>16800</v>
      </c>
      <c r="M2182">
        <v>0</v>
      </c>
      <c r="N2182">
        <v>16800</v>
      </c>
      <c r="O2182">
        <v>1200</v>
      </c>
    </row>
    <row r="2183" spans="1:15" x14ac:dyDescent="0.3">
      <c r="A2183">
        <v>2182</v>
      </c>
      <c r="B2183" s="1">
        <f>DATE(E2183, LOOKUP(D2183, {"ene","feb","mar","abr","may","jun","jul","ago","sep","oct","nov","dic"}, {1,2,3,4,5,6,7,8,9,10,11,12}), C2183)</f>
        <v>45664</v>
      </c>
      <c r="C2183">
        <v>7</v>
      </c>
      <c r="D2183" t="s">
        <v>14</v>
      </c>
      <c r="E2183">
        <v>2025</v>
      </c>
      <c r="F2183" t="s">
        <v>25</v>
      </c>
      <c r="G2183" t="s">
        <v>26</v>
      </c>
      <c r="H2183" t="s">
        <v>21</v>
      </c>
      <c r="I2183">
        <v>0</v>
      </c>
      <c r="J2183">
        <v>17</v>
      </c>
      <c r="K2183">
        <v>-17</v>
      </c>
      <c r="L2183">
        <v>0</v>
      </c>
      <c r="M2183">
        <v>1190</v>
      </c>
      <c r="N2183">
        <v>-1190</v>
      </c>
      <c r="O2183">
        <v>70</v>
      </c>
    </row>
    <row r="2184" spans="1:15" x14ac:dyDescent="0.3">
      <c r="A2184">
        <v>2183</v>
      </c>
      <c r="B2184" s="1">
        <f>DATE(E2184, LOOKUP(D2184, {"ene","feb","mar","abr","may","jun","jul","ago","sep","oct","nov","dic"}, {1,2,3,4,5,6,7,8,9,10,11,12}), C2184)</f>
        <v>45664</v>
      </c>
      <c r="C2184">
        <v>7</v>
      </c>
      <c r="D2184" t="s">
        <v>14</v>
      </c>
      <c r="E2184">
        <v>2025</v>
      </c>
      <c r="F2184" t="s">
        <v>25</v>
      </c>
      <c r="G2184" t="s">
        <v>26</v>
      </c>
      <c r="H2184" t="s">
        <v>18</v>
      </c>
      <c r="I2184">
        <v>0</v>
      </c>
      <c r="J2184">
        <v>5</v>
      </c>
      <c r="K2184">
        <v>-5</v>
      </c>
      <c r="L2184">
        <v>0</v>
      </c>
      <c r="M2184">
        <v>7500</v>
      </c>
      <c r="N2184">
        <v>-7500</v>
      </c>
      <c r="O2184">
        <v>1500</v>
      </c>
    </row>
    <row r="2185" spans="1:15" x14ac:dyDescent="0.3">
      <c r="A2185">
        <v>2184</v>
      </c>
      <c r="B2185" s="1">
        <f>DATE(E2185, LOOKUP(D2185, {"ene","feb","mar","abr","may","jun","jul","ago","sep","oct","nov","dic"}, {1,2,3,4,5,6,7,8,9,10,11,12}), C2185)</f>
        <v>45664</v>
      </c>
      <c r="C2185">
        <v>7</v>
      </c>
      <c r="D2185" t="s">
        <v>14</v>
      </c>
      <c r="E2185">
        <v>2025</v>
      </c>
      <c r="F2185" t="s">
        <v>25</v>
      </c>
      <c r="G2185" t="s">
        <v>26</v>
      </c>
      <c r="H2185" t="s">
        <v>23</v>
      </c>
      <c r="I2185">
        <v>0</v>
      </c>
      <c r="J2185">
        <v>19</v>
      </c>
      <c r="K2185">
        <v>-19</v>
      </c>
      <c r="L2185">
        <v>0</v>
      </c>
      <c r="M2185">
        <v>7600</v>
      </c>
      <c r="N2185">
        <v>-7600</v>
      </c>
      <c r="O2185">
        <v>400</v>
      </c>
    </row>
    <row r="2186" spans="1:15" x14ac:dyDescent="0.3">
      <c r="A2186">
        <v>2185</v>
      </c>
      <c r="B2186" s="1">
        <f>DATE(E2186, LOOKUP(D2186, {"ene","feb","mar","abr","may","jun","jul","ago","sep","oct","nov","dic"}, {1,2,3,4,5,6,7,8,9,10,11,12}), C2186)</f>
        <v>45664</v>
      </c>
      <c r="C2186">
        <v>7</v>
      </c>
      <c r="D2186" t="s">
        <v>14</v>
      </c>
      <c r="E2186">
        <v>2025</v>
      </c>
      <c r="F2186" t="s">
        <v>15</v>
      </c>
      <c r="G2186" t="s">
        <v>24</v>
      </c>
      <c r="H2186" t="s">
        <v>20</v>
      </c>
      <c r="I2186">
        <v>10</v>
      </c>
      <c r="J2186">
        <v>0</v>
      </c>
      <c r="K2186">
        <v>10</v>
      </c>
      <c r="L2186">
        <v>20000</v>
      </c>
      <c r="M2186">
        <v>0</v>
      </c>
      <c r="N2186">
        <v>20000</v>
      </c>
      <c r="O2186">
        <v>2000</v>
      </c>
    </row>
    <row r="2187" spans="1:15" x14ac:dyDescent="0.3">
      <c r="A2187">
        <v>2186</v>
      </c>
      <c r="B2187" s="1">
        <f>DATE(E2187, LOOKUP(D2187, {"ene","feb","mar","abr","may","jun","jul","ago","sep","oct","nov","dic"}, {1,2,3,4,5,6,7,8,9,10,11,12}), C2187)</f>
        <v>45664</v>
      </c>
      <c r="C2187">
        <v>7</v>
      </c>
      <c r="D2187" t="s">
        <v>14</v>
      </c>
      <c r="E2187">
        <v>2025</v>
      </c>
      <c r="F2187" t="s">
        <v>25</v>
      </c>
      <c r="G2187" t="s">
        <v>26</v>
      </c>
      <c r="H2187" t="s">
        <v>22</v>
      </c>
      <c r="I2187">
        <v>0</v>
      </c>
      <c r="J2187">
        <v>4</v>
      </c>
      <c r="K2187">
        <v>-4</v>
      </c>
      <c r="L2187">
        <v>0</v>
      </c>
      <c r="M2187">
        <v>1800</v>
      </c>
      <c r="N2187">
        <v>-1800</v>
      </c>
      <c r="O2187">
        <v>450</v>
      </c>
    </row>
    <row r="2188" spans="1:15" x14ac:dyDescent="0.3">
      <c r="A2188">
        <v>2187</v>
      </c>
      <c r="B2188" s="1">
        <f>DATE(E2188, LOOKUP(D2188, {"ene","feb","mar","abr","may","jun","jul","ago","sep","oct","nov","dic"}, {1,2,3,4,5,6,7,8,9,10,11,12}), C2188)</f>
        <v>45664</v>
      </c>
      <c r="C2188">
        <v>7</v>
      </c>
      <c r="D2188" t="s">
        <v>14</v>
      </c>
      <c r="E2188">
        <v>2025</v>
      </c>
      <c r="F2188" t="s">
        <v>15</v>
      </c>
      <c r="G2188" t="s">
        <v>24</v>
      </c>
      <c r="H2188" t="s">
        <v>17</v>
      </c>
      <c r="I2188">
        <v>20</v>
      </c>
      <c r="J2188">
        <v>0</v>
      </c>
      <c r="K2188">
        <v>20</v>
      </c>
      <c r="L2188">
        <v>13000</v>
      </c>
      <c r="M2188">
        <v>0</v>
      </c>
      <c r="N2188">
        <v>13000</v>
      </c>
      <c r="O2188">
        <v>650</v>
      </c>
    </row>
    <row r="2189" spans="1:15" x14ac:dyDescent="0.3">
      <c r="A2189">
        <v>2188</v>
      </c>
      <c r="B2189" s="1">
        <f>DATE(E2189, LOOKUP(D2189, {"ene","feb","mar","abr","may","jun","jul","ago","sep","oct","nov","dic"}, {1,2,3,4,5,6,7,8,9,10,11,12}), C2189)</f>
        <v>45664</v>
      </c>
      <c r="C2189">
        <v>7</v>
      </c>
      <c r="D2189" t="s">
        <v>14</v>
      </c>
      <c r="E2189">
        <v>2025</v>
      </c>
      <c r="F2189" t="s">
        <v>15</v>
      </c>
      <c r="G2189" t="s">
        <v>24</v>
      </c>
      <c r="H2189" t="s">
        <v>19</v>
      </c>
      <c r="I2189">
        <v>3</v>
      </c>
      <c r="J2189">
        <v>0</v>
      </c>
      <c r="K2189">
        <v>3</v>
      </c>
      <c r="L2189">
        <v>3600</v>
      </c>
      <c r="M2189">
        <v>0</v>
      </c>
      <c r="N2189">
        <v>3600</v>
      </c>
      <c r="O2189">
        <v>1200</v>
      </c>
    </row>
    <row r="2190" spans="1:15" x14ac:dyDescent="0.3">
      <c r="A2190">
        <v>2189</v>
      </c>
      <c r="B2190" s="1">
        <f>DATE(E2190, LOOKUP(D2190, {"ene","feb","mar","abr","may","jun","jul","ago","sep","oct","nov","dic"}, {1,2,3,4,5,6,7,8,9,10,11,12}), C2190)</f>
        <v>45664</v>
      </c>
      <c r="C2190">
        <v>7</v>
      </c>
      <c r="D2190" t="s">
        <v>14</v>
      </c>
      <c r="E2190">
        <v>2025</v>
      </c>
      <c r="F2190" t="s">
        <v>25</v>
      </c>
      <c r="G2190" t="s">
        <v>26</v>
      </c>
      <c r="H2190" t="s">
        <v>21</v>
      </c>
      <c r="I2190">
        <v>0</v>
      </c>
      <c r="J2190">
        <v>5</v>
      </c>
      <c r="K2190">
        <v>-5</v>
      </c>
      <c r="L2190">
        <v>0</v>
      </c>
      <c r="M2190">
        <v>350</v>
      </c>
      <c r="N2190">
        <v>-350</v>
      </c>
      <c r="O2190">
        <v>70</v>
      </c>
    </row>
    <row r="2191" spans="1:15" x14ac:dyDescent="0.3">
      <c r="A2191">
        <v>2190</v>
      </c>
      <c r="B2191" s="1">
        <f>DATE(E2191, LOOKUP(D2191, {"ene","feb","mar","abr","may","jun","jul","ago","sep","oct","nov","dic"}, {1,2,3,4,5,6,7,8,9,10,11,12}), C2191)</f>
        <v>45664</v>
      </c>
      <c r="C2191">
        <v>7</v>
      </c>
      <c r="D2191" t="s">
        <v>14</v>
      </c>
      <c r="E2191">
        <v>2025</v>
      </c>
      <c r="F2191" t="s">
        <v>15</v>
      </c>
      <c r="G2191" t="s">
        <v>24</v>
      </c>
      <c r="H2191" t="s">
        <v>18</v>
      </c>
      <c r="I2191">
        <v>14</v>
      </c>
      <c r="J2191">
        <v>0</v>
      </c>
      <c r="K2191">
        <v>14</v>
      </c>
      <c r="L2191">
        <v>16800</v>
      </c>
      <c r="M2191">
        <v>0</v>
      </c>
      <c r="N2191">
        <v>16800</v>
      </c>
      <c r="O2191">
        <v>1200</v>
      </c>
    </row>
    <row r="2192" spans="1:15" x14ac:dyDescent="0.3">
      <c r="A2192">
        <v>2191</v>
      </c>
      <c r="B2192" s="1">
        <f>DATE(E2192, LOOKUP(D2192, {"ene","feb","mar","abr","may","jun","jul","ago","sep","oct","nov","dic"}, {1,2,3,4,5,6,7,8,9,10,11,12}), C2192)</f>
        <v>45664</v>
      </c>
      <c r="C2192">
        <v>7</v>
      </c>
      <c r="D2192" t="s">
        <v>14</v>
      </c>
      <c r="E2192">
        <v>2025</v>
      </c>
      <c r="F2192" t="s">
        <v>15</v>
      </c>
      <c r="G2192" t="s">
        <v>24</v>
      </c>
      <c r="H2192" t="s">
        <v>23</v>
      </c>
      <c r="I2192">
        <v>12</v>
      </c>
      <c r="J2192">
        <v>0</v>
      </c>
      <c r="K2192">
        <v>12</v>
      </c>
      <c r="L2192">
        <v>3600</v>
      </c>
      <c r="M2192">
        <v>0</v>
      </c>
      <c r="N2192">
        <v>3600</v>
      </c>
      <c r="O2192">
        <v>300</v>
      </c>
    </row>
    <row r="2193" spans="1:15" x14ac:dyDescent="0.3">
      <c r="A2193">
        <v>2192</v>
      </c>
      <c r="B2193" s="1">
        <f>DATE(E2193, LOOKUP(D2193, {"ene","feb","mar","abr","may","jun","jul","ago","sep","oct","nov","dic"}, {1,2,3,4,5,6,7,8,9,10,11,12}), C2193)</f>
        <v>45664</v>
      </c>
      <c r="C2193">
        <v>7</v>
      </c>
      <c r="D2193" t="s">
        <v>14</v>
      </c>
      <c r="E2193">
        <v>2025</v>
      </c>
      <c r="F2193" t="s">
        <v>15</v>
      </c>
      <c r="G2193" t="s">
        <v>24</v>
      </c>
      <c r="H2193" t="s">
        <v>20</v>
      </c>
      <c r="I2193">
        <v>3</v>
      </c>
      <c r="J2193">
        <v>0</v>
      </c>
      <c r="K2193">
        <v>3</v>
      </c>
      <c r="L2193">
        <v>6000</v>
      </c>
      <c r="M2193">
        <v>0</v>
      </c>
      <c r="N2193">
        <v>6000</v>
      </c>
      <c r="O2193">
        <v>2000</v>
      </c>
    </row>
    <row r="2194" spans="1:15" x14ac:dyDescent="0.3">
      <c r="A2194">
        <v>2193</v>
      </c>
      <c r="B2194" s="1">
        <f>DATE(E2194, LOOKUP(D2194, {"ene","feb","mar","abr","may","jun","jul","ago","sep","oct","nov","dic"}, {1,2,3,4,5,6,7,8,9,10,11,12}), C2194)</f>
        <v>45664</v>
      </c>
      <c r="C2194">
        <v>7</v>
      </c>
      <c r="D2194" t="s">
        <v>14</v>
      </c>
      <c r="E2194">
        <v>2025</v>
      </c>
      <c r="F2194" t="s">
        <v>15</v>
      </c>
      <c r="G2194" t="s">
        <v>24</v>
      </c>
      <c r="H2194" t="s">
        <v>22</v>
      </c>
      <c r="I2194">
        <v>3</v>
      </c>
      <c r="J2194">
        <v>0</v>
      </c>
      <c r="K2194">
        <v>3</v>
      </c>
      <c r="L2194">
        <v>1440</v>
      </c>
      <c r="M2194">
        <v>0</v>
      </c>
      <c r="N2194">
        <v>1440</v>
      </c>
      <c r="O2194">
        <v>480</v>
      </c>
    </row>
    <row r="2195" spans="1:15" x14ac:dyDescent="0.3">
      <c r="A2195">
        <v>2194</v>
      </c>
      <c r="B2195" s="1">
        <f>DATE(E2195, LOOKUP(D2195, {"ene","feb","mar","abr","may","jun","jul","ago","sep","oct","nov","dic"}, {1,2,3,4,5,6,7,8,9,10,11,12}), C2195)</f>
        <v>45664</v>
      </c>
      <c r="C2195">
        <v>7</v>
      </c>
      <c r="D2195" t="s">
        <v>14</v>
      </c>
      <c r="E2195">
        <v>2025</v>
      </c>
      <c r="F2195" t="s">
        <v>15</v>
      </c>
      <c r="G2195" t="s">
        <v>24</v>
      </c>
      <c r="H2195" t="s">
        <v>17</v>
      </c>
      <c r="I2195">
        <v>1</v>
      </c>
      <c r="J2195">
        <v>0</v>
      </c>
      <c r="K2195">
        <v>1</v>
      </c>
      <c r="L2195">
        <v>650</v>
      </c>
      <c r="M2195">
        <v>0</v>
      </c>
      <c r="N2195">
        <v>650</v>
      </c>
      <c r="O2195">
        <v>650</v>
      </c>
    </row>
    <row r="2196" spans="1:15" x14ac:dyDescent="0.3">
      <c r="A2196">
        <v>2195</v>
      </c>
      <c r="B2196" s="1">
        <f>DATE(E2196, LOOKUP(D2196, {"ene","feb","mar","abr","may","jun","jul","ago","sep","oct","nov","dic"}, {1,2,3,4,5,6,7,8,9,10,11,12}), C2196)</f>
        <v>45664</v>
      </c>
      <c r="C2196">
        <v>7</v>
      </c>
      <c r="D2196" t="s">
        <v>14</v>
      </c>
      <c r="E2196">
        <v>2025</v>
      </c>
      <c r="F2196" t="s">
        <v>25</v>
      </c>
      <c r="G2196" t="s">
        <v>26</v>
      </c>
      <c r="H2196" t="s">
        <v>19</v>
      </c>
      <c r="I2196">
        <v>0</v>
      </c>
      <c r="J2196">
        <v>2</v>
      </c>
      <c r="K2196">
        <v>-2</v>
      </c>
      <c r="L2196">
        <v>0</v>
      </c>
      <c r="M2196">
        <v>3000</v>
      </c>
      <c r="N2196">
        <v>-3000</v>
      </c>
      <c r="O2196">
        <v>1500</v>
      </c>
    </row>
    <row r="2197" spans="1:15" x14ac:dyDescent="0.3">
      <c r="A2197">
        <v>2196</v>
      </c>
      <c r="B2197" s="1">
        <f>DATE(E2197, LOOKUP(D2197, {"ene","feb","mar","abr","may","jun","jul","ago","sep","oct","nov","dic"}, {1,2,3,4,5,6,7,8,9,10,11,12}), C2197)</f>
        <v>45664</v>
      </c>
      <c r="C2197">
        <v>7</v>
      </c>
      <c r="D2197" t="s">
        <v>14</v>
      </c>
      <c r="E2197">
        <v>2025</v>
      </c>
      <c r="F2197" t="s">
        <v>25</v>
      </c>
      <c r="G2197" t="s">
        <v>26</v>
      </c>
      <c r="H2197" t="s">
        <v>21</v>
      </c>
      <c r="I2197">
        <v>0</v>
      </c>
      <c r="J2197">
        <v>3</v>
      </c>
      <c r="K2197">
        <v>-3</v>
      </c>
      <c r="L2197">
        <v>0</v>
      </c>
      <c r="M2197">
        <v>210</v>
      </c>
      <c r="N2197">
        <v>-210</v>
      </c>
      <c r="O2197">
        <v>70</v>
      </c>
    </row>
    <row r="2198" spans="1:15" x14ac:dyDescent="0.3">
      <c r="A2198">
        <v>2197</v>
      </c>
      <c r="B2198" s="1">
        <f>DATE(E2198, LOOKUP(D2198, {"ene","feb","mar","abr","may","jun","jul","ago","sep","oct","nov","dic"}, {1,2,3,4,5,6,7,8,9,10,11,12}), C2198)</f>
        <v>45664</v>
      </c>
      <c r="C2198">
        <v>7</v>
      </c>
      <c r="D2198" t="s">
        <v>14</v>
      </c>
      <c r="E2198">
        <v>2025</v>
      </c>
      <c r="F2198" t="s">
        <v>25</v>
      </c>
      <c r="G2198" t="s">
        <v>27</v>
      </c>
      <c r="H2198" t="s">
        <v>18</v>
      </c>
      <c r="I2198">
        <v>0</v>
      </c>
      <c r="J2198">
        <v>18</v>
      </c>
      <c r="K2198">
        <v>-18</v>
      </c>
      <c r="L2198">
        <v>0</v>
      </c>
      <c r="M2198">
        <v>27000</v>
      </c>
      <c r="N2198">
        <v>-27000</v>
      </c>
      <c r="O2198">
        <v>1500</v>
      </c>
    </row>
    <row r="2199" spans="1:15" x14ac:dyDescent="0.3">
      <c r="A2199">
        <v>2198</v>
      </c>
      <c r="B2199" s="1">
        <f>DATE(E2199, LOOKUP(D2199, {"ene","feb","mar","abr","may","jun","jul","ago","sep","oct","nov","dic"}, {1,2,3,4,5,6,7,8,9,10,11,12}), C2199)</f>
        <v>45664</v>
      </c>
      <c r="C2199">
        <v>7</v>
      </c>
      <c r="D2199" t="s">
        <v>14</v>
      </c>
      <c r="E2199">
        <v>2025</v>
      </c>
      <c r="F2199" t="s">
        <v>15</v>
      </c>
      <c r="G2199" t="s">
        <v>24</v>
      </c>
      <c r="H2199" t="s">
        <v>23</v>
      </c>
      <c r="I2199">
        <v>3</v>
      </c>
      <c r="J2199">
        <v>0</v>
      </c>
      <c r="K2199">
        <v>3</v>
      </c>
      <c r="L2199">
        <v>900</v>
      </c>
      <c r="M2199">
        <v>0</v>
      </c>
      <c r="N2199">
        <v>900</v>
      </c>
      <c r="O2199">
        <v>300</v>
      </c>
    </row>
    <row r="2200" spans="1:15" x14ac:dyDescent="0.3">
      <c r="A2200">
        <v>2199</v>
      </c>
      <c r="B2200" s="1">
        <f>DATE(E2200, LOOKUP(D2200, {"ene","feb","mar","abr","may","jun","jul","ago","sep","oct","nov","dic"}, {1,2,3,4,5,6,7,8,9,10,11,12}), C2200)</f>
        <v>45664</v>
      </c>
      <c r="C2200">
        <v>7</v>
      </c>
      <c r="D2200" t="s">
        <v>14</v>
      </c>
      <c r="E2200">
        <v>2025</v>
      </c>
      <c r="F2200" t="s">
        <v>25</v>
      </c>
      <c r="G2200" t="s">
        <v>26</v>
      </c>
      <c r="H2200" t="s">
        <v>20</v>
      </c>
      <c r="I2200">
        <v>0</v>
      </c>
      <c r="J2200">
        <v>5</v>
      </c>
      <c r="K2200">
        <v>-5</v>
      </c>
      <c r="L2200">
        <v>0</v>
      </c>
      <c r="M2200">
        <v>11500</v>
      </c>
      <c r="N2200">
        <v>-11500</v>
      </c>
      <c r="O2200">
        <v>2300</v>
      </c>
    </row>
    <row r="2201" spans="1:15" x14ac:dyDescent="0.3">
      <c r="A2201">
        <v>2200</v>
      </c>
      <c r="B2201" s="1">
        <f>DATE(E2201, LOOKUP(D2201, {"ene","feb","mar","abr","may","jun","jul","ago","sep","oct","nov","dic"}, {1,2,3,4,5,6,7,8,9,10,11,12}), C2201)</f>
        <v>45664</v>
      </c>
      <c r="C2201">
        <v>7</v>
      </c>
      <c r="D2201" t="s">
        <v>14</v>
      </c>
      <c r="E2201">
        <v>2025</v>
      </c>
      <c r="F2201" t="s">
        <v>15</v>
      </c>
      <c r="G2201" t="s">
        <v>24</v>
      </c>
      <c r="H2201" t="s">
        <v>22</v>
      </c>
      <c r="I2201">
        <v>12</v>
      </c>
      <c r="J2201">
        <v>0</v>
      </c>
      <c r="K2201">
        <v>12</v>
      </c>
      <c r="L2201">
        <v>5760</v>
      </c>
      <c r="M2201">
        <v>0</v>
      </c>
      <c r="N2201">
        <v>5760</v>
      </c>
      <c r="O2201">
        <v>480</v>
      </c>
    </row>
    <row r="2202" spans="1:15" x14ac:dyDescent="0.3">
      <c r="A2202">
        <v>2201</v>
      </c>
      <c r="B2202" s="1">
        <f>DATE(E2202, LOOKUP(D2202, {"ene","feb","mar","abr","may","jun","jul","ago","sep","oct","nov","dic"}, {1,2,3,4,5,6,7,8,9,10,11,12}), C2202)</f>
        <v>45664</v>
      </c>
      <c r="C2202">
        <v>7</v>
      </c>
      <c r="D2202" t="s">
        <v>14</v>
      </c>
      <c r="E2202">
        <v>2025</v>
      </c>
      <c r="F2202" t="s">
        <v>25</v>
      </c>
      <c r="G2202" t="s">
        <v>26</v>
      </c>
      <c r="H2202" t="s">
        <v>17</v>
      </c>
      <c r="I2202">
        <v>0</v>
      </c>
      <c r="J2202">
        <v>17</v>
      </c>
      <c r="K2202">
        <v>-17</v>
      </c>
      <c r="L2202">
        <v>0</v>
      </c>
      <c r="M2202">
        <v>12750</v>
      </c>
      <c r="N2202">
        <v>-12750</v>
      </c>
      <c r="O2202">
        <v>750</v>
      </c>
    </row>
    <row r="2203" spans="1:15" x14ac:dyDescent="0.3">
      <c r="A2203">
        <v>2202</v>
      </c>
      <c r="B2203" s="1">
        <f>DATE(E2203, LOOKUP(D2203, {"ene","feb","mar","abr","may","jun","jul","ago","sep","oct","nov","dic"}, {1,2,3,4,5,6,7,8,9,10,11,12}), C2203)</f>
        <v>45664</v>
      </c>
      <c r="C2203">
        <v>7</v>
      </c>
      <c r="D2203" t="s">
        <v>14</v>
      </c>
      <c r="E2203">
        <v>2025</v>
      </c>
      <c r="F2203" t="s">
        <v>25</v>
      </c>
      <c r="G2203" t="s">
        <v>26</v>
      </c>
      <c r="H2203" t="s">
        <v>19</v>
      </c>
      <c r="I2203">
        <v>0</v>
      </c>
      <c r="J2203">
        <v>2</v>
      </c>
      <c r="K2203">
        <v>-2</v>
      </c>
      <c r="L2203">
        <v>0</v>
      </c>
      <c r="M2203">
        <v>3000</v>
      </c>
      <c r="N2203">
        <v>-3000</v>
      </c>
      <c r="O2203">
        <v>1500</v>
      </c>
    </row>
    <row r="2204" spans="1:15" x14ac:dyDescent="0.3">
      <c r="A2204">
        <v>2203</v>
      </c>
      <c r="B2204" s="1">
        <f>DATE(E2204, LOOKUP(D2204, {"ene","feb","mar","abr","may","jun","jul","ago","sep","oct","nov","dic"}, {1,2,3,4,5,6,7,8,9,10,11,12}), C2204)</f>
        <v>45664</v>
      </c>
      <c r="C2204">
        <v>7</v>
      </c>
      <c r="D2204" t="s">
        <v>14</v>
      </c>
      <c r="E2204">
        <v>2025</v>
      </c>
      <c r="F2204" t="s">
        <v>15</v>
      </c>
      <c r="G2204" t="s">
        <v>24</v>
      </c>
      <c r="H2204" t="s">
        <v>21</v>
      </c>
      <c r="I2204">
        <v>18</v>
      </c>
      <c r="J2204">
        <v>0</v>
      </c>
      <c r="K2204">
        <v>18</v>
      </c>
      <c r="L2204">
        <v>900</v>
      </c>
      <c r="M2204">
        <v>0</v>
      </c>
      <c r="N2204">
        <v>900</v>
      </c>
      <c r="O2204">
        <v>50</v>
      </c>
    </row>
    <row r="2205" spans="1:15" x14ac:dyDescent="0.3">
      <c r="A2205">
        <v>2204</v>
      </c>
      <c r="B2205" s="1">
        <f>DATE(E2205, LOOKUP(D2205, {"ene","feb","mar","abr","may","jun","jul","ago","sep","oct","nov","dic"}, {1,2,3,4,5,6,7,8,9,10,11,12}), C2205)</f>
        <v>45664</v>
      </c>
      <c r="C2205">
        <v>7</v>
      </c>
      <c r="D2205" t="s">
        <v>14</v>
      </c>
      <c r="E2205">
        <v>2025</v>
      </c>
      <c r="F2205" t="s">
        <v>25</v>
      </c>
      <c r="G2205" t="s">
        <v>26</v>
      </c>
      <c r="H2205" t="s">
        <v>18</v>
      </c>
      <c r="I2205">
        <v>0</v>
      </c>
      <c r="J2205">
        <v>1</v>
      </c>
      <c r="K2205">
        <v>-1</v>
      </c>
      <c r="L2205">
        <v>0</v>
      </c>
      <c r="M2205">
        <v>1500</v>
      </c>
      <c r="N2205">
        <v>-1500</v>
      </c>
      <c r="O2205">
        <v>1500</v>
      </c>
    </row>
    <row r="2206" spans="1:15" x14ac:dyDescent="0.3">
      <c r="A2206">
        <v>2205</v>
      </c>
      <c r="B2206" s="1">
        <f>DATE(E2206, LOOKUP(D2206, {"ene","feb","mar","abr","may","jun","jul","ago","sep","oct","nov","dic"}, {1,2,3,4,5,6,7,8,9,10,11,12}), C2206)</f>
        <v>45664</v>
      </c>
      <c r="C2206">
        <v>7</v>
      </c>
      <c r="D2206" t="s">
        <v>14</v>
      </c>
      <c r="E2206">
        <v>2025</v>
      </c>
      <c r="F2206" t="s">
        <v>25</v>
      </c>
      <c r="G2206" t="s">
        <v>26</v>
      </c>
      <c r="H2206" t="s">
        <v>23</v>
      </c>
      <c r="I2206">
        <v>0</v>
      </c>
      <c r="J2206">
        <v>16</v>
      </c>
      <c r="K2206">
        <v>-16</v>
      </c>
      <c r="L2206">
        <v>0</v>
      </c>
      <c r="M2206">
        <v>6400</v>
      </c>
      <c r="N2206">
        <v>-6400</v>
      </c>
      <c r="O2206">
        <v>400</v>
      </c>
    </row>
    <row r="2207" spans="1:15" x14ac:dyDescent="0.3">
      <c r="A2207">
        <v>2206</v>
      </c>
      <c r="B2207" s="1">
        <f>DATE(E2207, LOOKUP(D2207, {"ene","feb","mar","abr","may","jun","jul","ago","sep","oct","nov","dic"}, {1,2,3,4,5,6,7,8,9,10,11,12}), C2207)</f>
        <v>45664</v>
      </c>
      <c r="C2207">
        <v>7</v>
      </c>
      <c r="D2207" t="s">
        <v>14</v>
      </c>
      <c r="E2207">
        <v>2025</v>
      </c>
      <c r="F2207" t="s">
        <v>25</v>
      </c>
      <c r="G2207" t="s">
        <v>26</v>
      </c>
      <c r="H2207" t="s">
        <v>20</v>
      </c>
      <c r="I2207">
        <v>0</v>
      </c>
      <c r="J2207">
        <v>13</v>
      </c>
      <c r="K2207">
        <v>-13</v>
      </c>
      <c r="L2207">
        <v>0</v>
      </c>
      <c r="M2207">
        <v>29900</v>
      </c>
      <c r="N2207">
        <v>-29900</v>
      </c>
      <c r="O2207">
        <v>2300</v>
      </c>
    </row>
    <row r="2208" spans="1:15" x14ac:dyDescent="0.3">
      <c r="A2208">
        <v>2207</v>
      </c>
      <c r="B2208" s="1">
        <f>DATE(E2208, LOOKUP(D2208, {"ene","feb","mar","abr","may","jun","jul","ago","sep","oct","nov","dic"}, {1,2,3,4,5,6,7,8,9,10,11,12}), C2208)</f>
        <v>45664</v>
      </c>
      <c r="C2208">
        <v>7</v>
      </c>
      <c r="D2208" t="s">
        <v>14</v>
      </c>
      <c r="E2208">
        <v>2025</v>
      </c>
      <c r="F2208" t="s">
        <v>25</v>
      </c>
      <c r="G2208" t="s">
        <v>26</v>
      </c>
      <c r="H2208" t="s">
        <v>22</v>
      </c>
      <c r="I2208">
        <v>0</v>
      </c>
      <c r="J2208">
        <v>17</v>
      </c>
      <c r="K2208">
        <v>-17</v>
      </c>
      <c r="L2208">
        <v>0</v>
      </c>
      <c r="M2208">
        <v>7650</v>
      </c>
      <c r="N2208">
        <v>-7650</v>
      </c>
      <c r="O2208">
        <v>450</v>
      </c>
    </row>
    <row r="2209" spans="1:15" x14ac:dyDescent="0.3">
      <c r="A2209">
        <v>2208</v>
      </c>
      <c r="B2209" s="1">
        <f>DATE(E2209, LOOKUP(D2209, {"ene","feb","mar","abr","may","jun","jul","ago","sep","oct","nov","dic"}, {1,2,3,4,5,6,7,8,9,10,11,12}), C2209)</f>
        <v>45664</v>
      </c>
      <c r="C2209">
        <v>7</v>
      </c>
      <c r="D2209" t="s">
        <v>14</v>
      </c>
      <c r="E2209">
        <v>2025</v>
      </c>
      <c r="F2209" t="s">
        <v>25</v>
      </c>
      <c r="G2209" t="s">
        <v>27</v>
      </c>
      <c r="H2209" t="s">
        <v>17</v>
      </c>
      <c r="I2209">
        <v>0</v>
      </c>
      <c r="J2209">
        <v>17</v>
      </c>
      <c r="K2209">
        <v>-17</v>
      </c>
      <c r="L2209">
        <v>0</v>
      </c>
      <c r="M2209">
        <v>12750</v>
      </c>
      <c r="N2209">
        <v>-12750</v>
      </c>
      <c r="O2209">
        <v>750</v>
      </c>
    </row>
    <row r="2210" spans="1:15" x14ac:dyDescent="0.3">
      <c r="A2210">
        <v>2209</v>
      </c>
      <c r="B2210" s="1">
        <f>DATE(E2210, LOOKUP(D2210, {"ene","feb","mar","abr","may","jun","jul","ago","sep","oct","nov","dic"}, {1,2,3,4,5,6,7,8,9,10,11,12}), C2210)</f>
        <v>45664</v>
      </c>
      <c r="C2210">
        <v>7</v>
      </c>
      <c r="D2210" t="s">
        <v>14</v>
      </c>
      <c r="E2210">
        <v>2025</v>
      </c>
      <c r="F2210" t="s">
        <v>15</v>
      </c>
      <c r="G2210" t="s">
        <v>24</v>
      </c>
      <c r="H2210" t="s">
        <v>19</v>
      </c>
      <c r="I2210">
        <v>16</v>
      </c>
      <c r="J2210">
        <v>0</v>
      </c>
      <c r="K2210">
        <v>16</v>
      </c>
      <c r="L2210">
        <v>19200</v>
      </c>
      <c r="M2210">
        <v>0</v>
      </c>
      <c r="N2210">
        <v>19200</v>
      </c>
      <c r="O2210">
        <v>1200</v>
      </c>
    </row>
    <row r="2211" spans="1:15" x14ac:dyDescent="0.3">
      <c r="A2211">
        <v>2210</v>
      </c>
      <c r="B2211" s="1">
        <f>DATE(E2211, LOOKUP(D2211, {"ene","feb","mar","abr","may","jun","jul","ago","sep","oct","nov","dic"}, {1,2,3,4,5,6,7,8,9,10,11,12}), C2211)</f>
        <v>45664</v>
      </c>
      <c r="C2211">
        <v>7</v>
      </c>
      <c r="D2211" t="s">
        <v>14</v>
      </c>
      <c r="E2211">
        <v>2025</v>
      </c>
      <c r="F2211" t="s">
        <v>25</v>
      </c>
      <c r="G2211" t="s">
        <v>26</v>
      </c>
      <c r="H2211" t="s">
        <v>21</v>
      </c>
      <c r="I2211">
        <v>0</v>
      </c>
      <c r="J2211">
        <v>3</v>
      </c>
      <c r="K2211">
        <v>-3</v>
      </c>
      <c r="L2211">
        <v>0</v>
      </c>
      <c r="M2211">
        <v>210</v>
      </c>
      <c r="N2211">
        <v>-210</v>
      </c>
      <c r="O2211">
        <v>70</v>
      </c>
    </row>
    <row r="2212" spans="1:15" x14ac:dyDescent="0.3">
      <c r="A2212">
        <v>2211</v>
      </c>
      <c r="B2212" s="1">
        <f>DATE(E2212, LOOKUP(D2212, {"ene","feb","mar","abr","may","jun","jul","ago","sep","oct","nov","dic"}, {1,2,3,4,5,6,7,8,9,10,11,12}), C2212)</f>
        <v>45664</v>
      </c>
      <c r="C2212">
        <v>7</v>
      </c>
      <c r="D2212" t="s">
        <v>14</v>
      </c>
      <c r="E2212">
        <v>2025</v>
      </c>
      <c r="F2212" t="s">
        <v>15</v>
      </c>
      <c r="G2212" t="s">
        <v>24</v>
      </c>
      <c r="H2212" t="s">
        <v>18</v>
      </c>
      <c r="I2212">
        <v>1</v>
      </c>
      <c r="J2212">
        <v>0</v>
      </c>
      <c r="K2212">
        <v>1</v>
      </c>
      <c r="L2212">
        <v>1200</v>
      </c>
      <c r="M2212">
        <v>0</v>
      </c>
      <c r="N2212">
        <v>1200</v>
      </c>
      <c r="O2212">
        <v>1200</v>
      </c>
    </row>
    <row r="2213" spans="1:15" x14ac:dyDescent="0.3">
      <c r="A2213">
        <v>2212</v>
      </c>
      <c r="B2213" s="1">
        <f>DATE(E2213, LOOKUP(D2213, {"ene","feb","mar","abr","may","jun","jul","ago","sep","oct","nov","dic"}, {1,2,3,4,5,6,7,8,9,10,11,12}), C2213)</f>
        <v>45664</v>
      </c>
      <c r="C2213">
        <v>7</v>
      </c>
      <c r="D2213" t="s">
        <v>14</v>
      </c>
      <c r="E2213">
        <v>2025</v>
      </c>
      <c r="F2213" t="s">
        <v>25</v>
      </c>
      <c r="G2213" t="s">
        <v>26</v>
      </c>
      <c r="H2213" t="s">
        <v>23</v>
      </c>
      <c r="I2213">
        <v>0</v>
      </c>
      <c r="J2213">
        <v>5</v>
      </c>
      <c r="K2213">
        <v>-5</v>
      </c>
      <c r="L2213">
        <v>0</v>
      </c>
      <c r="M2213">
        <v>2000</v>
      </c>
      <c r="N2213">
        <v>-2000</v>
      </c>
      <c r="O2213">
        <v>400</v>
      </c>
    </row>
    <row r="2214" spans="1:15" x14ac:dyDescent="0.3">
      <c r="A2214">
        <v>2213</v>
      </c>
      <c r="B2214" s="1">
        <f>DATE(E2214, LOOKUP(D2214, {"ene","feb","mar","abr","may","jun","jul","ago","sep","oct","nov","dic"}, {1,2,3,4,5,6,7,8,9,10,11,12}), C2214)</f>
        <v>45664</v>
      </c>
      <c r="C2214">
        <v>7</v>
      </c>
      <c r="D2214" t="s">
        <v>14</v>
      </c>
      <c r="E2214">
        <v>2025</v>
      </c>
      <c r="F2214" t="s">
        <v>25</v>
      </c>
      <c r="G2214" t="s">
        <v>26</v>
      </c>
      <c r="H2214" t="s">
        <v>20</v>
      </c>
      <c r="I2214">
        <v>0</v>
      </c>
      <c r="J2214">
        <v>17</v>
      </c>
      <c r="K2214">
        <v>-17</v>
      </c>
      <c r="L2214">
        <v>0</v>
      </c>
      <c r="M2214">
        <v>39100</v>
      </c>
      <c r="N2214">
        <v>-39100</v>
      </c>
      <c r="O2214">
        <v>2300</v>
      </c>
    </row>
    <row r="2215" spans="1:15" x14ac:dyDescent="0.3">
      <c r="A2215">
        <v>2214</v>
      </c>
      <c r="B2215" s="1">
        <f>DATE(E2215, LOOKUP(D2215, {"ene","feb","mar","abr","may","jun","jul","ago","sep","oct","nov","dic"}, {1,2,3,4,5,6,7,8,9,10,11,12}), C2215)</f>
        <v>45664</v>
      </c>
      <c r="C2215">
        <v>7</v>
      </c>
      <c r="D2215" t="s">
        <v>14</v>
      </c>
      <c r="E2215">
        <v>2025</v>
      </c>
      <c r="F2215" t="s">
        <v>15</v>
      </c>
      <c r="G2215" t="s">
        <v>24</v>
      </c>
      <c r="H2215" t="s">
        <v>22</v>
      </c>
      <c r="I2215">
        <v>10</v>
      </c>
      <c r="J2215">
        <v>0</v>
      </c>
      <c r="K2215">
        <v>10</v>
      </c>
      <c r="L2215">
        <v>4800</v>
      </c>
      <c r="M2215">
        <v>0</v>
      </c>
      <c r="N2215">
        <v>4800</v>
      </c>
      <c r="O2215">
        <v>480</v>
      </c>
    </row>
    <row r="2216" spans="1:15" x14ac:dyDescent="0.3">
      <c r="A2216">
        <v>2215</v>
      </c>
      <c r="B2216" s="1">
        <f>DATE(E2216, LOOKUP(D2216, {"ene","feb","mar","abr","may","jun","jul","ago","sep","oct","nov","dic"}, {1,2,3,4,5,6,7,8,9,10,11,12}), C2216)</f>
        <v>45664</v>
      </c>
      <c r="C2216">
        <v>7</v>
      </c>
      <c r="D2216" t="s">
        <v>14</v>
      </c>
      <c r="E2216">
        <v>2025</v>
      </c>
      <c r="F2216" t="s">
        <v>15</v>
      </c>
      <c r="G2216" t="s">
        <v>24</v>
      </c>
      <c r="H2216" t="s">
        <v>17</v>
      </c>
      <c r="I2216">
        <v>3</v>
      </c>
      <c r="J2216">
        <v>0</v>
      </c>
      <c r="K2216">
        <v>3</v>
      </c>
      <c r="L2216">
        <v>1950</v>
      </c>
      <c r="M2216">
        <v>0</v>
      </c>
      <c r="N2216">
        <v>1950</v>
      </c>
      <c r="O2216">
        <v>650</v>
      </c>
    </row>
    <row r="2217" spans="1:15" x14ac:dyDescent="0.3">
      <c r="A2217">
        <v>2216</v>
      </c>
      <c r="B2217" s="1">
        <f>DATE(E2217, LOOKUP(D2217, {"ene","feb","mar","abr","may","jun","jul","ago","sep","oct","nov","dic"}, {1,2,3,4,5,6,7,8,9,10,11,12}), C2217)</f>
        <v>45664</v>
      </c>
      <c r="C2217">
        <v>7</v>
      </c>
      <c r="D2217" t="s">
        <v>14</v>
      </c>
      <c r="E2217">
        <v>2025</v>
      </c>
      <c r="F2217" t="s">
        <v>15</v>
      </c>
      <c r="G2217" t="s">
        <v>24</v>
      </c>
      <c r="H2217" t="s">
        <v>19</v>
      </c>
      <c r="I2217">
        <v>22</v>
      </c>
      <c r="J2217">
        <v>0</v>
      </c>
      <c r="K2217">
        <v>22</v>
      </c>
      <c r="L2217">
        <v>26400</v>
      </c>
      <c r="M2217">
        <v>0</v>
      </c>
      <c r="N2217">
        <v>26400</v>
      </c>
      <c r="O2217">
        <v>1200</v>
      </c>
    </row>
    <row r="2218" spans="1:15" x14ac:dyDescent="0.3">
      <c r="A2218">
        <v>2217</v>
      </c>
      <c r="B2218" s="1">
        <f>DATE(E2218, LOOKUP(D2218, {"ene","feb","mar","abr","may","jun","jul","ago","sep","oct","nov","dic"}, {1,2,3,4,5,6,7,8,9,10,11,12}), C2218)</f>
        <v>45664</v>
      </c>
      <c r="C2218">
        <v>7</v>
      </c>
      <c r="D2218" t="s">
        <v>14</v>
      </c>
      <c r="E2218">
        <v>2025</v>
      </c>
      <c r="F2218" t="s">
        <v>25</v>
      </c>
      <c r="G2218" t="s">
        <v>26</v>
      </c>
      <c r="H2218" t="s">
        <v>21</v>
      </c>
      <c r="I2218">
        <v>0</v>
      </c>
      <c r="J2218">
        <v>10</v>
      </c>
      <c r="K2218">
        <v>-10</v>
      </c>
      <c r="L2218">
        <v>0</v>
      </c>
      <c r="M2218">
        <v>700</v>
      </c>
      <c r="N2218">
        <v>-700</v>
      </c>
      <c r="O2218">
        <v>70</v>
      </c>
    </row>
    <row r="2219" spans="1:15" x14ac:dyDescent="0.3">
      <c r="A2219">
        <v>2218</v>
      </c>
      <c r="B2219" s="1">
        <f>DATE(E2219, LOOKUP(D2219, {"ene","feb","mar","abr","may","jun","jul","ago","sep","oct","nov","dic"}, {1,2,3,4,5,6,7,8,9,10,11,12}), C2219)</f>
        <v>45664</v>
      </c>
      <c r="C2219">
        <v>7</v>
      </c>
      <c r="D2219" t="s">
        <v>14</v>
      </c>
      <c r="E2219">
        <v>2025</v>
      </c>
      <c r="F2219" t="s">
        <v>25</v>
      </c>
      <c r="G2219" t="s">
        <v>26</v>
      </c>
      <c r="H2219" t="s">
        <v>18</v>
      </c>
      <c r="I2219">
        <v>0</v>
      </c>
      <c r="J2219">
        <v>17</v>
      </c>
      <c r="K2219">
        <v>-17</v>
      </c>
      <c r="L2219">
        <v>0</v>
      </c>
      <c r="M2219">
        <v>25500</v>
      </c>
      <c r="N2219">
        <v>-25500</v>
      </c>
      <c r="O2219">
        <v>1500</v>
      </c>
    </row>
    <row r="2220" spans="1:15" x14ac:dyDescent="0.3">
      <c r="A2220">
        <v>2219</v>
      </c>
      <c r="B2220" s="1">
        <f>DATE(E2220, LOOKUP(D2220, {"ene","feb","mar","abr","may","jun","jul","ago","sep","oct","nov","dic"}, {1,2,3,4,5,6,7,8,9,10,11,12}), C2220)</f>
        <v>45664</v>
      </c>
      <c r="C2220">
        <v>7</v>
      </c>
      <c r="D2220" t="s">
        <v>14</v>
      </c>
      <c r="E2220">
        <v>2025</v>
      </c>
      <c r="F2220" t="s">
        <v>15</v>
      </c>
      <c r="G2220" t="s">
        <v>24</v>
      </c>
      <c r="H2220" t="s">
        <v>23</v>
      </c>
      <c r="I2220">
        <v>3</v>
      </c>
      <c r="J2220">
        <v>0</v>
      </c>
      <c r="K2220">
        <v>3</v>
      </c>
      <c r="L2220">
        <v>900</v>
      </c>
      <c r="M2220">
        <v>0</v>
      </c>
      <c r="N2220">
        <v>900</v>
      </c>
      <c r="O2220">
        <v>300</v>
      </c>
    </row>
    <row r="2221" spans="1:15" x14ac:dyDescent="0.3">
      <c r="A2221">
        <v>2220</v>
      </c>
      <c r="B2221" s="1">
        <f>DATE(E2221, LOOKUP(D2221, {"ene","feb","mar","abr","may","jun","jul","ago","sep","oct","nov","dic"}, {1,2,3,4,5,6,7,8,9,10,11,12}), C2221)</f>
        <v>45664</v>
      </c>
      <c r="C2221">
        <v>7</v>
      </c>
      <c r="D2221" t="s">
        <v>14</v>
      </c>
      <c r="E2221">
        <v>2025</v>
      </c>
      <c r="F2221" t="s">
        <v>25</v>
      </c>
      <c r="G2221" t="s">
        <v>26</v>
      </c>
      <c r="H2221" t="s">
        <v>20</v>
      </c>
      <c r="I2221">
        <v>0</v>
      </c>
      <c r="J2221">
        <v>4</v>
      </c>
      <c r="K2221">
        <v>-4</v>
      </c>
      <c r="L2221">
        <v>0</v>
      </c>
      <c r="M2221">
        <v>9200</v>
      </c>
      <c r="N2221">
        <v>-9200</v>
      </c>
      <c r="O2221">
        <v>2300</v>
      </c>
    </row>
    <row r="2222" spans="1:15" x14ac:dyDescent="0.3">
      <c r="A2222">
        <v>2221</v>
      </c>
      <c r="B2222" s="1">
        <f>DATE(E2222, LOOKUP(D2222, {"ene","feb","mar","abr","may","jun","jul","ago","sep","oct","nov","dic"}, {1,2,3,4,5,6,7,8,9,10,11,12}), C2222)</f>
        <v>45664</v>
      </c>
      <c r="C2222">
        <v>7</v>
      </c>
      <c r="D2222" t="s">
        <v>14</v>
      </c>
      <c r="E2222">
        <v>2025</v>
      </c>
      <c r="F2222" t="s">
        <v>25</v>
      </c>
      <c r="G2222" t="s">
        <v>26</v>
      </c>
      <c r="H2222" t="s">
        <v>22</v>
      </c>
      <c r="I2222">
        <v>0</v>
      </c>
      <c r="J2222">
        <v>17</v>
      </c>
      <c r="K2222">
        <v>-17</v>
      </c>
      <c r="L2222">
        <v>0</v>
      </c>
      <c r="M2222">
        <v>7650</v>
      </c>
      <c r="N2222">
        <v>-7650</v>
      </c>
      <c r="O2222">
        <v>450</v>
      </c>
    </row>
    <row r="2223" spans="1:15" x14ac:dyDescent="0.3">
      <c r="A2223">
        <v>2222</v>
      </c>
      <c r="B2223" s="1">
        <f>DATE(E2223, LOOKUP(D2223, {"ene","feb","mar","abr","may","jun","jul","ago","sep","oct","nov","dic"}, {1,2,3,4,5,6,7,8,9,10,11,12}), C2223)</f>
        <v>45664</v>
      </c>
      <c r="C2223">
        <v>7</v>
      </c>
      <c r="D2223" t="s">
        <v>14</v>
      </c>
      <c r="E2223">
        <v>2025</v>
      </c>
      <c r="F2223" t="s">
        <v>25</v>
      </c>
      <c r="G2223" t="s">
        <v>26</v>
      </c>
      <c r="H2223" t="s">
        <v>17</v>
      </c>
      <c r="I2223">
        <v>0</v>
      </c>
      <c r="J2223">
        <v>16</v>
      </c>
      <c r="K2223">
        <v>-16</v>
      </c>
      <c r="L2223">
        <v>0</v>
      </c>
      <c r="M2223">
        <v>12000</v>
      </c>
      <c r="N2223">
        <v>-12000</v>
      </c>
      <c r="O2223">
        <v>750</v>
      </c>
    </row>
    <row r="2224" spans="1:15" x14ac:dyDescent="0.3">
      <c r="A2224">
        <v>2223</v>
      </c>
      <c r="B2224" s="1">
        <f>DATE(E2224, LOOKUP(D2224, {"ene","feb","mar","abr","may","jun","jul","ago","sep","oct","nov","dic"}, {1,2,3,4,5,6,7,8,9,10,11,12}), C2224)</f>
        <v>45664</v>
      </c>
      <c r="C2224">
        <v>7</v>
      </c>
      <c r="D2224" t="s">
        <v>14</v>
      </c>
      <c r="E2224">
        <v>2025</v>
      </c>
      <c r="F2224" t="s">
        <v>25</v>
      </c>
      <c r="G2224" t="s">
        <v>26</v>
      </c>
      <c r="H2224" t="s">
        <v>19</v>
      </c>
      <c r="I2224">
        <v>0</v>
      </c>
      <c r="J2224">
        <v>3</v>
      </c>
      <c r="K2224">
        <v>-3</v>
      </c>
      <c r="L2224">
        <v>0</v>
      </c>
      <c r="M2224">
        <v>4500</v>
      </c>
      <c r="N2224">
        <v>-4500</v>
      </c>
      <c r="O2224">
        <v>1500</v>
      </c>
    </row>
    <row r="2225" spans="1:15" x14ac:dyDescent="0.3">
      <c r="A2225">
        <v>2224</v>
      </c>
      <c r="B2225" s="1">
        <f>DATE(E2225, LOOKUP(D2225, {"ene","feb","mar","abr","may","jun","jul","ago","sep","oct","nov","dic"}, {1,2,3,4,5,6,7,8,9,10,11,12}), C2225)</f>
        <v>45664</v>
      </c>
      <c r="C2225">
        <v>7</v>
      </c>
      <c r="D2225" t="s">
        <v>14</v>
      </c>
      <c r="E2225">
        <v>2025</v>
      </c>
      <c r="F2225" t="s">
        <v>25</v>
      </c>
      <c r="G2225" t="s">
        <v>26</v>
      </c>
      <c r="H2225" t="s">
        <v>21</v>
      </c>
      <c r="I2225">
        <v>0</v>
      </c>
      <c r="J2225">
        <v>10</v>
      </c>
      <c r="K2225">
        <v>-10</v>
      </c>
      <c r="L2225">
        <v>0</v>
      </c>
      <c r="M2225">
        <v>700</v>
      </c>
      <c r="N2225">
        <v>-700</v>
      </c>
      <c r="O2225">
        <v>70</v>
      </c>
    </row>
    <row r="2226" spans="1:15" x14ac:dyDescent="0.3">
      <c r="A2226">
        <v>2225</v>
      </c>
      <c r="B2226" s="1">
        <f>DATE(E2226, LOOKUP(D2226, {"ene","feb","mar","abr","may","jun","jul","ago","sep","oct","nov","dic"}, {1,2,3,4,5,6,7,8,9,10,11,12}), C2226)</f>
        <v>45664</v>
      </c>
      <c r="C2226">
        <v>7</v>
      </c>
      <c r="D2226" t="s">
        <v>14</v>
      </c>
      <c r="E2226">
        <v>2025</v>
      </c>
      <c r="F2226" t="s">
        <v>15</v>
      </c>
      <c r="G2226" t="s">
        <v>24</v>
      </c>
      <c r="H2226" t="s">
        <v>18</v>
      </c>
      <c r="I2226">
        <v>14</v>
      </c>
      <c r="J2226">
        <v>0</v>
      </c>
      <c r="K2226">
        <v>14</v>
      </c>
      <c r="L2226">
        <v>16800</v>
      </c>
      <c r="M2226">
        <v>0</v>
      </c>
      <c r="N2226">
        <v>16800</v>
      </c>
      <c r="O2226">
        <v>1200</v>
      </c>
    </row>
    <row r="2227" spans="1:15" x14ac:dyDescent="0.3">
      <c r="A2227">
        <v>2226</v>
      </c>
      <c r="B2227" s="1">
        <f>DATE(E2227, LOOKUP(D2227, {"ene","feb","mar","abr","may","jun","jul","ago","sep","oct","nov","dic"}, {1,2,3,4,5,6,7,8,9,10,11,12}), C2227)</f>
        <v>45664</v>
      </c>
      <c r="C2227">
        <v>7</v>
      </c>
      <c r="D2227" t="s">
        <v>14</v>
      </c>
      <c r="E2227">
        <v>2025</v>
      </c>
      <c r="F2227" t="s">
        <v>15</v>
      </c>
      <c r="G2227" t="s">
        <v>24</v>
      </c>
      <c r="H2227" t="s">
        <v>23</v>
      </c>
      <c r="I2227">
        <v>3</v>
      </c>
      <c r="J2227">
        <v>0</v>
      </c>
      <c r="K2227">
        <v>3</v>
      </c>
      <c r="L2227">
        <v>900</v>
      </c>
      <c r="M2227">
        <v>0</v>
      </c>
      <c r="N2227">
        <v>900</v>
      </c>
      <c r="O2227">
        <v>300</v>
      </c>
    </row>
    <row r="2228" spans="1:15" x14ac:dyDescent="0.3">
      <c r="A2228">
        <v>2227</v>
      </c>
      <c r="B2228" s="1">
        <f>DATE(E2228, LOOKUP(D2228, {"ene","feb","mar","abr","may","jun","jul","ago","sep","oct","nov","dic"}, {1,2,3,4,5,6,7,8,9,10,11,12}), C2228)</f>
        <v>45664</v>
      </c>
      <c r="C2228">
        <v>7</v>
      </c>
      <c r="D2228" t="s">
        <v>14</v>
      </c>
      <c r="E2228">
        <v>2025</v>
      </c>
      <c r="F2228" t="s">
        <v>25</v>
      </c>
      <c r="G2228" t="s">
        <v>26</v>
      </c>
      <c r="H2228" t="s">
        <v>20</v>
      </c>
      <c r="I2228">
        <v>0</v>
      </c>
      <c r="J2228">
        <v>2</v>
      </c>
      <c r="K2228">
        <v>-2</v>
      </c>
      <c r="L2228">
        <v>0</v>
      </c>
      <c r="M2228">
        <v>4600</v>
      </c>
      <c r="N2228">
        <v>-4600</v>
      </c>
      <c r="O2228">
        <v>2300</v>
      </c>
    </row>
    <row r="2229" spans="1:15" x14ac:dyDescent="0.3">
      <c r="A2229">
        <v>2228</v>
      </c>
      <c r="B2229" s="1">
        <f>DATE(E2229, LOOKUP(D2229, {"ene","feb","mar","abr","may","jun","jul","ago","sep","oct","nov","dic"}, {1,2,3,4,5,6,7,8,9,10,11,12}), C2229)</f>
        <v>45664</v>
      </c>
      <c r="C2229">
        <v>7</v>
      </c>
      <c r="D2229" t="s">
        <v>14</v>
      </c>
      <c r="E2229">
        <v>2025</v>
      </c>
      <c r="F2229" t="s">
        <v>15</v>
      </c>
      <c r="G2229" t="s">
        <v>24</v>
      </c>
      <c r="H2229" t="s">
        <v>22</v>
      </c>
      <c r="I2229">
        <v>18</v>
      </c>
      <c r="J2229">
        <v>0</v>
      </c>
      <c r="K2229">
        <v>18</v>
      </c>
      <c r="L2229">
        <v>8640</v>
      </c>
      <c r="M2229">
        <v>0</v>
      </c>
      <c r="N2229">
        <v>8640</v>
      </c>
      <c r="O2229">
        <v>480</v>
      </c>
    </row>
    <row r="2230" spans="1:15" x14ac:dyDescent="0.3">
      <c r="A2230">
        <v>2229</v>
      </c>
      <c r="B2230" s="1">
        <f>DATE(E2230, LOOKUP(D2230, {"ene","feb","mar","abr","may","jun","jul","ago","sep","oct","nov","dic"}, {1,2,3,4,5,6,7,8,9,10,11,12}), C2230)</f>
        <v>45664</v>
      </c>
      <c r="C2230">
        <v>7</v>
      </c>
      <c r="D2230" t="s">
        <v>14</v>
      </c>
      <c r="E2230">
        <v>2025</v>
      </c>
      <c r="F2230" t="s">
        <v>25</v>
      </c>
      <c r="G2230" t="s">
        <v>26</v>
      </c>
      <c r="H2230" t="s">
        <v>17</v>
      </c>
      <c r="I2230">
        <v>0</v>
      </c>
      <c r="J2230">
        <v>14</v>
      </c>
      <c r="K2230">
        <v>-14</v>
      </c>
      <c r="L2230">
        <v>0</v>
      </c>
      <c r="M2230">
        <v>10500</v>
      </c>
      <c r="N2230">
        <v>-10500</v>
      </c>
      <c r="O2230">
        <v>750</v>
      </c>
    </row>
    <row r="2231" spans="1:15" x14ac:dyDescent="0.3">
      <c r="A2231">
        <v>2230</v>
      </c>
      <c r="B2231" s="1">
        <f>DATE(E2231, LOOKUP(D2231, {"ene","feb","mar","abr","may","jun","jul","ago","sep","oct","nov","dic"}, {1,2,3,4,5,6,7,8,9,10,11,12}), C2231)</f>
        <v>45664</v>
      </c>
      <c r="C2231">
        <v>7</v>
      </c>
      <c r="D2231" t="s">
        <v>14</v>
      </c>
      <c r="E2231">
        <v>2025</v>
      </c>
      <c r="F2231" t="s">
        <v>25</v>
      </c>
      <c r="G2231" t="s">
        <v>26</v>
      </c>
      <c r="H2231" t="s">
        <v>19</v>
      </c>
      <c r="I2231">
        <v>0</v>
      </c>
      <c r="J2231">
        <v>13</v>
      </c>
      <c r="K2231">
        <v>-13</v>
      </c>
      <c r="L2231">
        <v>0</v>
      </c>
      <c r="M2231">
        <v>19500</v>
      </c>
      <c r="N2231">
        <v>-19500</v>
      </c>
      <c r="O2231">
        <v>1500</v>
      </c>
    </row>
    <row r="2232" spans="1:15" x14ac:dyDescent="0.3">
      <c r="A2232">
        <v>2231</v>
      </c>
      <c r="B2232" s="1">
        <f>DATE(E2232, LOOKUP(D2232, {"ene","feb","mar","abr","may","jun","jul","ago","sep","oct","nov","dic"}, {1,2,3,4,5,6,7,8,9,10,11,12}), C2232)</f>
        <v>45664</v>
      </c>
      <c r="C2232">
        <v>7</v>
      </c>
      <c r="D2232" t="s">
        <v>14</v>
      </c>
      <c r="E2232">
        <v>2025</v>
      </c>
      <c r="F2232" t="s">
        <v>15</v>
      </c>
      <c r="G2232" t="s">
        <v>24</v>
      </c>
      <c r="H2232" t="s">
        <v>21</v>
      </c>
      <c r="I2232">
        <v>3</v>
      </c>
      <c r="J2232">
        <v>0</v>
      </c>
      <c r="K2232">
        <v>3</v>
      </c>
      <c r="L2232">
        <v>150</v>
      </c>
      <c r="M2232">
        <v>0</v>
      </c>
      <c r="N2232">
        <v>150</v>
      </c>
      <c r="O2232">
        <v>50</v>
      </c>
    </row>
    <row r="2233" spans="1:15" x14ac:dyDescent="0.3">
      <c r="A2233">
        <v>2232</v>
      </c>
      <c r="B2233" s="1">
        <f>DATE(E2233, LOOKUP(D2233, {"ene","feb","mar","abr","may","jun","jul","ago","sep","oct","nov","dic"}, {1,2,3,4,5,6,7,8,9,10,11,12}), C2233)</f>
        <v>45664</v>
      </c>
      <c r="C2233">
        <v>7</v>
      </c>
      <c r="D2233" t="s">
        <v>14</v>
      </c>
      <c r="E2233">
        <v>2025</v>
      </c>
      <c r="F2233" t="s">
        <v>25</v>
      </c>
      <c r="G2233" t="s">
        <v>26</v>
      </c>
      <c r="H2233" t="s">
        <v>18</v>
      </c>
      <c r="I2233">
        <v>0</v>
      </c>
      <c r="J2233">
        <v>17</v>
      </c>
      <c r="K2233">
        <v>-17</v>
      </c>
      <c r="L2233">
        <v>0</v>
      </c>
      <c r="M2233">
        <v>25500</v>
      </c>
      <c r="N2233">
        <v>-25500</v>
      </c>
      <c r="O2233">
        <v>1500</v>
      </c>
    </row>
    <row r="2234" spans="1:15" x14ac:dyDescent="0.3">
      <c r="A2234">
        <v>2233</v>
      </c>
      <c r="B2234" s="1">
        <f>DATE(E2234, LOOKUP(D2234, {"ene","feb","mar","abr","may","jun","jul","ago","sep","oct","nov","dic"}, {1,2,3,4,5,6,7,8,9,10,11,12}), C2234)</f>
        <v>45664</v>
      </c>
      <c r="C2234">
        <v>7</v>
      </c>
      <c r="D2234" t="s">
        <v>14</v>
      </c>
      <c r="E2234">
        <v>2025</v>
      </c>
      <c r="F2234" t="s">
        <v>15</v>
      </c>
      <c r="G2234" t="s">
        <v>24</v>
      </c>
      <c r="H2234" t="s">
        <v>23</v>
      </c>
      <c r="I2234">
        <v>2</v>
      </c>
      <c r="J2234">
        <v>0</v>
      </c>
      <c r="K2234">
        <v>2</v>
      </c>
      <c r="L2234">
        <v>600</v>
      </c>
      <c r="M2234">
        <v>0</v>
      </c>
      <c r="N2234">
        <v>600</v>
      </c>
      <c r="O2234">
        <v>300</v>
      </c>
    </row>
    <row r="2235" spans="1:15" x14ac:dyDescent="0.3">
      <c r="A2235">
        <v>2234</v>
      </c>
      <c r="B2235" s="1">
        <f>DATE(E2235, LOOKUP(D2235, {"ene","feb","mar","abr","may","jun","jul","ago","sep","oct","nov","dic"}, {1,2,3,4,5,6,7,8,9,10,11,12}), C2235)</f>
        <v>45664</v>
      </c>
      <c r="C2235">
        <v>7</v>
      </c>
      <c r="D2235" t="s">
        <v>14</v>
      </c>
      <c r="E2235">
        <v>2025</v>
      </c>
      <c r="F2235" t="s">
        <v>25</v>
      </c>
      <c r="G2235" t="s">
        <v>26</v>
      </c>
      <c r="H2235" t="s">
        <v>20</v>
      </c>
      <c r="I2235">
        <v>0</v>
      </c>
      <c r="J2235">
        <v>20</v>
      </c>
      <c r="K2235">
        <v>-20</v>
      </c>
      <c r="L2235">
        <v>0</v>
      </c>
      <c r="M2235">
        <v>46000</v>
      </c>
      <c r="N2235">
        <v>-46000</v>
      </c>
      <c r="O2235">
        <v>2300</v>
      </c>
    </row>
    <row r="2236" spans="1:15" x14ac:dyDescent="0.3">
      <c r="A2236">
        <v>2235</v>
      </c>
      <c r="B2236" s="1">
        <f>DATE(E2236, LOOKUP(D2236, {"ene","feb","mar","abr","may","jun","jul","ago","sep","oct","nov","dic"}, {1,2,3,4,5,6,7,8,9,10,11,12}), C2236)</f>
        <v>45664</v>
      </c>
      <c r="C2236">
        <v>7</v>
      </c>
      <c r="D2236" t="s">
        <v>14</v>
      </c>
      <c r="E2236">
        <v>2025</v>
      </c>
      <c r="F2236" t="s">
        <v>15</v>
      </c>
      <c r="G2236" t="s">
        <v>24</v>
      </c>
      <c r="H2236" t="s">
        <v>22</v>
      </c>
      <c r="I2236">
        <v>3</v>
      </c>
      <c r="J2236">
        <v>0</v>
      </c>
      <c r="K2236">
        <v>3</v>
      </c>
      <c r="L2236">
        <v>1440</v>
      </c>
      <c r="M2236">
        <v>0</v>
      </c>
      <c r="N2236">
        <v>1440</v>
      </c>
      <c r="O2236">
        <v>480</v>
      </c>
    </row>
    <row r="2237" spans="1:15" x14ac:dyDescent="0.3">
      <c r="A2237">
        <v>2236</v>
      </c>
      <c r="B2237" s="1">
        <f>DATE(E2237, LOOKUP(D2237, {"ene","feb","mar","abr","may","jun","jul","ago","sep","oct","nov","dic"}, {1,2,3,4,5,6,7,8,9,10,11,12}), C2237)</f>
        <v>45664</v>
      </c>
      <c r="C2237">
        <v>7</v>
      </c>
      <c r="D2237" t="s">
        <v>14</v>
      </c>
      <c r="E2237">
        <v>2025</v>
      </c>
      <c r="F2237" t="s">
        <v>15</v>
      </c>
      <c r="G2237" t="s">
        <v>24</v>
      </c>
      <c r="H2237" t="s">
        <v>17</v>
      </c>
      <c r="I2237">
        <v>13</v>
      </c>
      <c r="J2237">
        <v>0</v>
      </c>
      <c r="K2237">
        <v>13</v>
      </c>
      <c r="L2237">
        <v>8450</v>
      </c>
      <c r="M2237">
        <v>0</v>
      </c>
      <c r="N2237">
        <v>8450</v>
      </c>
      <c r="O2237">
        <v>650</v>
      </c>
    </row>
    <row r="2238" spans="1:15" x14ac:dyDescent="0.3">
      <c r="A2238">
        <v>2237</v>
      </c>
      <c r="B2238" s="1">
        <f>DATE(E2238, LOOKUP(D2238, {"ene","feb","mar","abr","may","jun","jul","ago","sep","oct","nov","dic"}, {1,2,3,4,5,6,7,8,9,10,11,12}), C2238)</f>
        <v>45664</v>
      </c>
      <c r="C2238">
        <v>7</v>
      </c>
      <c r="D2238" t="s">
        <v>14</v>
      </c>
      <c r="E2238">
        <v>2025</v>
      </c>
      <c r="F2238" t="s">
        <v>15</v>
      </c>
      <c r="G2238" t="s">
        <v>24</v>
      </c>
      <c r="H2238" t="s">
        <v>19</v>
      </c>
      <c r="I2238">
        <v>17</v>
      </c>
      <c r="J2238">
        <v>0</v>
      </c>
      <c r="K2238">
        <v>17</v>
      </c>
      <c r="L2238">
        <v>20400</v>
      </c>
      <c r="M2238">
        <v>0</v>
      </c>
      <c r="N2238">
        <v>20400</v>
      </c>
      <c r="O2238">
        <v>1200</v>
      </c>
    </row>
    <row r="2239" spans="1:15" x14ac:dyDescent="0.3">
      <c r="A2239">
        <v>2238</v>
      </c>
      <c r="B2239" s="1">
        <f>DATE(E2239, LOOKUP(D2239, {"ene","feb","mar","abr","may","jun","jul","ago","sep","oct","nov","dic"}, {1,2,3,4,5,6,7,8,9,10,11,12}), C2239)</f>
        <v>45664</v>
      </c>
      <c r="C2239">
        <v>7</v>
      </c>
      <c r="D2239" t="s">
        <v>14</v>
      </c>
      <c r="E2239">
        <v>2025</v>
      </c>
      <c r="F2239" t="s">
        <v>25</v>
      </c>
      <c r="G2239" t="s">
        <v>26</v>
      </c>
      <c r="H2239" t="s">
        <v>21</v>
      </c>
      <c r="I2239">
        <v>0</v>
      </c>
      <c r="J2239">
        <v>5</v>
      </c>
      <c r="K2239">
        <v>-5</v>
      </c>
      <c r="L2239">
        <v>0</v>
      </c>
      <c r="M2239">
        <v>350</v>
      </c>
      <c r="N2239">
        <v>-350</v>
      </c>
      <c r="O2239">
        <v>70</v>
      </c>
    </row>
    <row r="2240" spans="1:15" x14ac:dyDescent="0.3">
      <c r="A2240">
        <v>2239</v>
      </c>
      <c r="B2240" s="1">
        <f>DATE(E2240, LOOKUP(D2240, {"ene","feb","mar","abr","may","jun","jul","ago","sep","oct","nov","dic"}, {1,2,3,4,5,6,7,8,9,10,11,12}), C2240)</f>
        <v>45664</v>
      </c>
      <c r="C2240">
        <v>7</v>
      </c>
      <c r="D2240" t="s">
        <v>14</v>
      </c>
      <c r="E2240">
        <v>2025</v>
      </c>
      <c r="F2240" t="s">
        <v>15</v>
      </c>
      <c r="G2240" t="s">
        <v>24</v>
      </c>
      <c r="H2240" t="s">
        <v>18</v>
      </c>
      <c r="I2240">
        <v>4</v>
      </c>
      <c r="J2240">
        <v>0</v>
      </c>
      <c r="K2240">
        <v>4</v>
      </c>
      <c r="L2240">
        <v>4800</v>
      </c>
      <c r="M2240">
        <v>0</v>
      </c>
      <c r="N2240">
        <v>4800</v>
      </c>
      <c r="O2240">
        <v>1200</v>
      </c>
    </row>
    <row r="2241" spans="1:15" x14ac:dyDescent="0.3">
      <c r="A2241">
        <v>2240</v>
      </c>
      <c r="B2241" s="1">
        <f>DATE(E2241, LOOKUP(D2241, {"ene","feb","mar","abr","may","jun","jul","ago","sep","oct","nov","dic"}, {1,2,3,4,5,6,7,8,9,10,11,12}), C2241)</f>
        <v>45664</v>
      </c>
      <c r="C2241">
        <v>7</v>
      </c>
      <c r="D2241" t="s">
        <v>14</v>
      </c>
      <c r="E2241">
        <v>2025</v>
      </c>
      <c r="F2241" t="s">
        <v>25</v>
      </c>
      <c r="G2241" t="s">
        <v>26</v>
      </c>
      <c r="H2241" t="s">
        <v>23</v>
      </c>
      <c r="I2241">
        <v>0</v>
      </c>
      <c r="J2241">
        <v>15</v>
      </c>
      <c r="K2241">
        <v>-15</v>
      </c>
      <c r="L2241">
        <v>0</v>
      </c>
      <c r="M2241">
        <v>6000</v>
      </c>
      <c r="N2241">
        <v>-6000</v>
      </c>
      <c r="O2241">
        <v>400</v>
      </c>
    </row>
    <row r="2242" spans="1:15" x14ac:dyDescent="0.3">
      <c r="A2242">
        <v>2241</v>
      </c>
      <c r="B2242" s="1">
        <f>DATE(E2242, LOOKUP(D2242, {"ene","feb","mar","abr","may","jun","jul","ago","sep","oct","nov","dic"}, {1,2,3,4,5,6,7,8,9,10,11,12}), C2242)</f>
        <v>45664</v>
      </c>
      <c r="C2242">
        <v>7</v>
      </c>
      <c r="D2242" t="s">
        <v>14</v>
      </c>
      <c r="E2242">
        <v>2025</v>
      </c>
      <c r="F2242" t="s">
        <v>15</v>
      </c>
      <c r="G2242" t="s">
        <v>24</v>
      </c>
      <c r="H2242" t="s">
        <v>20</v>
      </c>
      <c r="I2242">
        <v>14</v>
      </c>
      <c r="J2242">
        <v>0</v>
      </c>
      <c r="K2242">
        <v>14</v>
      </c>
      <c r="L2242">
        <v>28000</v>
      </c>
      <c r="M2242">
        <v>0</v>
      </c>
      <c r="N2242">
        <v>28000</v>
      </c>
      <c r="O2242">
        <v>2000</v>
      </c>
    </row>
    <row r="2243" spans="1:15" x14ac:dyDescent="0.3">
      <c r="A2243">
        <v>2242</v>
      </c>
      <c r="B2243" s="1">
        <f>DATE(E2243, LOOKUP(D2243, {"ene","feb","mar","abr","may","jun","jul","ago","sep","oct","nov","dic"}, {1,2,3,4,5,6,7,8,9,10,11,12}), C2243)</f>
        <v>45664</v>
      </c>
      <c r="C2243">
        <v>7</v>
      </c>
      <c r="D2243" t="s">
        <v>14</v>
      </c>
      <c r="E2243">
        <v>2025</v>
      </c>
      <c r="F2243" t="s">
        <v>25</v>
      </c>
      <c r="G2243" t="s">
        <v>26</v>
      </c>
      <c r="H2243" t="s">
        <v>22</v>
      </c>
      <c r="I2243">
        <v>0</v>
      </c>
      <c r="J2243">
        <v>1</v>
      </c>
      <c r="K2243">
        <v>-1</v>
      </c>
      <c r="L2243">
        <v>0</v>
      </c>
      <c r="M2243">
        <v>450</v>
      </c>
      <c r="N2243">
        <v>-450</v>
      </c>
      <c r="O2243">
        <v>450</v>
      </c>
    </row>
    <row r="2244" spans="1:15" x14ac:dyDescent="0.3">
      <c r="A2244">
        <v>2243</v>
      </c>
      <c r="B2244" s="1">
        <f>DATE(E2244, LOOKUP(D2244, {"ene","feb","mar","abr","may","jun","jul","ago","sep","oct","nov","dic"}, {1,2,3,4,5,6,7,8,9,10,11,12}), C2244)</f>
        <v>45664</v>
      </c>
      <c r="C2244">
        <v>7</v>
      </c>
      <c r="D2244" t="s">
        <v>14</v>
      </c>
      <c r="E2244">
        <v>2025</v>
      </c>
      <c r="F2244" t="s">
        <v>15</v>
      </c>
      <c r="G2244" t="s">
        <v>24</v>
      </c>
      <c r="H2244" t="s">
        <v>17</v>
      </c>
      <c r="I2244">
        <v>2</v>
      </c>
      <c r="J2244">
        <v>0</v>
      </c>
      <c r="K2244">
        <v>2</v>
      </c>
      <c r="L2244">
        <v>1300</v>
      </c>
      <c r="M2244">
        <v>0</v>
      </c>
      <c r="N2244">
        <v>1300</v>
      </c>
      <c r="O2244">
        <v>650</v>
      </c>
    </row>
    <row r="2245" spans="1:15" x14ac:dyDescent="0.3">
      <c r="A2245">
        <v>2244</v>
      </c>
      <c r="B2245" s="1">
        <f>DATE(E2245, LOOKUP(D2245, {"ene","feb","mar","abr","may","jun","jul","ago","sep","oct","nov","dic"}, {1,2,3,4,5,6,7,8,9,10,11,12}), C2245)</f>
        <v>45664</v>
      </c>
      <c r="C2245">
        <v>7</v>
      </c>
      <c r="D2245" t="s">
        <v>14</v>
      </c>
      <c r="E2245">
        <v>2025</v>
      </c>
      <c r="F2245" t="s">
        <v>15</v>
      </c>
      <c r="G2245" t="s">
        <v>24</v>
      </c>
      <c r="H2245" t="s">
        <v>19</v>
      </c>
      <c r="I2245">
        <v>6</v>
      </c>
      <c r="J2245">
        <v>0</v>
      </c>
      <c r="K2245">
        <v>6</v>
      </c>
      <c r="L2245">
        <v>7200</v>
      </c>
      <c r="M2245">
        <v>0</v>
      </c>
      <c r="N2245">
        <v>7200</v>
      </c>
      <c r="O2245">
        <v>1200</v>
      </c>
    </row>
    <row r="2246" spans="1:15" x14ac:dyDescent="0.3">
      <c r="A2246">
        <v>2245</v>
      </c>
      <c r="B2246" s="1">
        <f>DATE(E2246, LOOKUP(D2246, {"ene","feb","mar","abr","may","jun","jul","ago","sep","oct","nov","dic"}, {1,2,3,4,5,6,7,8,9,10,11,12}), C2246)</f>
        <v>45664</v>
      </c>
      <c r="C2246">
        <v>7</v>
      </c>
      <c r="D2246" t="s">
        <v>14</v>
      </c>
      <c r="E2246">
        <v>2025</v>
      </c>
      <c r="F2246" t="s">
        <v>25</v>
      </c>
      <c r="G2246" t="s">
        <v>26</v>
      </c>
      <c r="H2246" t="s">
        <v>21</v>
      </c>
      <c r="I2246">
        <v>0</v>
      </c>
      <c r="J2246">
        <v>3</v>
      </c>
      <c r="K2246">
        <v>-3</v>
      </c>
      <c r="L2246">
        <v>0</v>
      </c>
      <c r="M2246">
        <v>210</v>
      </c>
      <c r="N2246">
        <v>-210</v>
      </c>
      <c r="O2246">
        <v>70</v>
      </c>
    </row>
    <row r="2247" spans="1:15" x14ac:dyDescent="0.3">
      <c r="A2247">
        <v>2246</v>
      </c>
      <c r="B2247" s="1">
        <f>DATE(E2247, LOOKUP(D2247, {"ene","feb","mar","abr","may","jun","jul","ago","sep","oct","nov","dic"}, {1,2,3,4,5,6,7,8,9,10,11,12}), C2247)</f>
        <v>45664</v>
      </c>
      <c r="C2247">
        <v>7</v>
      </c>
      <c r="D2247" t="s">
        <v>14</v>
      </c>
      <c r="E2247">
        <v>2025</v>
      </c>
      <c r="F2247" t="s">
        <v>15</v>
      </c>
      <c r="G2247" t="s">
        <v>24</v>
      </c>
      <c r="H2247" t="s">
        <v>18</v>
      </c>
      <c r="I2247">
        <v>22</v>
      </c>
      <c r="J2247">
        <v>0</v>
      </c>
      <c r="K2247">
        <v>22</v>
      </c>
      <c r="L2247">
        <v>26400</v>
      </c>
      <c r="M2247">
        <v>0</v>
      </c>
      <c r="N2247">
        <v>26400</v>
      </c>
      <c r="O2247">
        <v>1200</v>
      </c>
    </row>
    <row r="2248" spans="1:15" x14ac:dyDescent="0.3">
      <c r="A2248">
        <v>2247</v>
      </c>
      <c r="B2248" s="1">
        <f>DATE(E2248, LOOKUP(D2248, {"ene","feb","mar","abr","may","jun","jul","ago","sep","oct","nov","dic"}, {1,2,3,4,5,6,7,8,9,10,11,12}), C2248)</f>
        <v>45664</v>
      </c>
      <c r="C2248">
        <v>7</v>
      </c>
      <c r="D2248" t="s">
        <v>14</v>
      </c>
      <c r="E2248">
        <v>2025</v>
      </c>
      <c r="F2248" t="s">
        <v>25</v>
      </c>
      <c r="G2248" t="s">
        <v>26</v>
      </c>
      <c r="H2248" t="s">
        <v>23</v>
      </c>
      <c r="I2248">
        <v>0</v>
      </c>
      <c r="J2248">
        <v>17</v>
      </c>
      <c r="K2248">
        <v>-17</v>
      </c>
      <c r="L2248">
        <v>0</v>
      </c>
      <c r="M2248">
        <v>6800</v>
      </c>
      <c r="N2248">
        <v>-6800</v>
      </c>
      <c r="O2248">
        <v>400</v>
      </c>
    </row>
    <row r="2249" spans="1:15" x14ac:dyDescent="0.3">
      <c r="A2249">
        <v>2248</v>
      </c>
      <c r="B2249" s="1">
        <f>DATE(E2249, LOOKUP(D2249, {"ene","feb","mar","abr","may","jun","jul","ago","sep","oct","nov","dic"}, {1,2,3,4,5,6,7,8,9,10,11,12}), C2249)</f>
        <v>45664</v>
      </c>
      <c r="C2249">
        <v>7</v>
      </c>
      <c r="D2249" t="s">
        <v>14</v>
      </c>
      <c r="E2249">
        <v>2025</v>
      </c>
      <c r="F2249" t="s">
        <v>15</v>
      </c>
      <c r="G2249" t="s">
        <v>24</v>
      </c>
      <c r="H2249" t="s">
        <v>20</v>
      </c>
      <c r="I2249">
        <v>4</v>
      </c>
      <c r="J2249">
        <v>0</v>
      </c>
      <c r="K2249">
        <v>4</v>
      </c>
      <c r="L2249">
        <v>8000</v>
      </c>
      <c r="M2249">
        <v>0</v>
      </c>
      <c r="N2249">
        <v>8000</v>
      </c>
      <c r="O2249">
        <v>2000</v>
      </c>
    </row>
    <row r="2250" spans="1:15" x14ac:dyDescent="0.3">
      <c r="A2250">
        <v>2249</v>
      </c>
      <c r="B2250" s="1">
        <f>DATE(E2250, LOOKUP(D2250, {"ene","feb","mar","abr","may","jun","jul","ago","sep","oct","nov","dic"}, {1,2,3,4,5,6,7,8,9,10,11,12}), C2250)</f>
        <v>45664</v>
      </c>
      <c r="C2250">
        <v>7</v>
      </c>
      <c r="D2250" t="s">
        <v>14</v>
      </c>
      <c r="E2250">
        <v>2025</v>
      </c>
      <c r="F2250" t="s">
        <v>15</v>
      </c>
      <c r="G2250" t="s">
        <v>24</v>
      </c>
      <c r="H2250" t="s">
        <v>22</v>
      </c>
      <c r="I2250">
        <v>18</v>
      </c>
      <c r="J2250">
        <v>0</v>
      </c>
      <c r="K2250">
        <v>18</v>
      </c>
      <c r="L2250">
        <v>8640</v>
      </c>
      <c r="M2250">
        <v>0</v>
      </c>
      <c r="N2250">
        <v>8640</v>
      </c>
      <c r="O2250">
        <v>480</v>
      </c>
    </row>
    <row r="2251" spans="1:15" x14ac:dyDescent="0.3">
      <c r="A2251">
        <v>2250</v>
      </c>
      <c r="B2251" s="1">
        <f>DATE(E2251, LOOKUP(D2251, {"ene","feb","mar","abr","may","jun","jul","ago","sep","oct","nov","dic"}, {1,2,3,4,5,6,7,8,9,10,11,12}), C2251)</f>
        <v>45664</v>
      </c>
      <c r="C2251">
        <v>7</v>
      </c>
      <c r="D2251" t="s">
        <v>14</v>
      </c>
      <c r="E2251">
        <v>2025</v>
      </c>
      <c r="F2251" t="s">
        <v>15</v>
      </c>
      <c r="G2251" t="s">
        <v>24</v>
      </c>
      <c r="H2251" t="s">
        <v>17</v>
      </c>
      <c r="I2251">
        <v>4</v>
      </c>
      <c r="J2251">
        <v>0</v>
      </c>
      <c r="K2251">
        <v>4</v>
      </c>
      <c r="L2251">
        <v>2600</v>
      </c>
      <c r="M2251">
        <v>0</v>
      </c>
      <c r="N2251">
        <v>2600</v>
      </c>
      <c r="O2251">
        <v>650</v>
      </c>
    </row>
    <row r="2252" spans="1:15" x14ac:dyDescent="0.3">
      <c r="A2252">
        <v>2251</v>
      </c>
      <c r="B2252" s="1">
        <f>DATE(E2252, LOOKUP(D2252, {"ene","feb","mar","abr","may","jun","jul","ago","sep","oct","nov","dic"}, {1,2,3,4,5,6,7,8,9,10,11,12}), C2252)</f>
        <v>45664</v>
      </c>
      <c r="C2252">
        <v>7</v>
      </c>
      <c r="D2252" t="s">
        <v>14</v>
      </c>
      <c r="E2252">
        <v>2025</v>
      </c>
      <c r="F2252" t="s">
        <v>15</v>
      </c>
      <c r="G2252" t="s">
        <v>24</v>
      </c>
      <c r="H2252" t="s">
        <v>19</v>
      </c>
      <c r="I2252">
        <v>3</v>
      </c>
      <c r="J2252">
        <v>0</v>
      </c>
      <c r="K2252">
        <v>3</v>
      </c>
      <c r="L2252">
        <v>3600</v>
      </c>
      <c r="M2252">
        <v>0</v>
      </c>
      <c r="N2252">
        <v>3600</v>
      </c>
      <c r="O2252">
        <v>1200</v>
      </c>
    </row>
    <row r="2253" spans="1:15" x14ac:dyDescent="0.3">
      <c r="A2253">
        <v>2252</v>
      </c>
      <c r="B2253" s="1">
        <f>DATE(E2253, LOOKUP(D2253, {"ene","feb","mar","abr","may","jun","jul","ago","sep","oct","nov","dic"}, {1,2,3,4,5,6,7,8,9,10,11,12}), C2253)</f>
        <v>45664</v>
      </c>
      <c r="C2253">
        <v>7</v>
      </c>
      <c r="D2253" t="s">
        <v>14</v>
      </c>
      <c r="E2253">
        <v>2025</v>
      </c>
      <c r="F2253" t="s">
        <v>25</v>
      </c>
      <c r="G2253" t="s">
        <v>26</v>
      </c>
      <c r="H2253" t="s">
        <v>21</v>
      </c>
      <c r="I2253">
        <v>0</v>
      </c>
      <c r="J2253">
        <v>2</v>
      </c>
      <c r="K2253">
        <v>-2</v>
      </c>
      <c r="L2253">
        <v>0</v>
      </c>
      <c r="M2253">
        <v>140</v>
      </c>
      <c r="N2253">
        <v>-140</v>
      </c>
      <c r="O2253">
        <v>70</v>
      </c>
    </row>
    <row r="2254" spans="1:15" x14ac:dyDescent="0.3">
      <c r="A2254">
        <v>2253</v>
      </c>
      <c r="B2254" s="1">
        <f>DATE(E2254, LOOKUP(D2254, {"ene","feb","mar","abr","may","jun","jul","ago","sep","oct","nov","dic"}, {1,2,3,4,5,6,7,8,9,10,11,12}), C2254)</f>
        <v>45664</v>
      </c>
      <c r="C2254">
        <v>7</v>
      </c>
      <c r="D2254" t="s">
        <v>14</v>
      </c>
      <c r="E2254">
        <v>2025</v>
      </c>
      <c r="F2254" t="s">
        <v>25</v>
      </c>
      <c r="G2254" t="s">
        <v>26</v>
      </c>
      <c r="H2254" t="s">
        <v>18</v>
      </c>
      <c r="I2254">
        <v>0</v>
      </c>
      <c r="J2254">
        <v>18</v>
      </c>
      <c r="K2254">
        <v>-18</v>
      </c>
      <c r="L2254">
        <v>0</v>
      </c>
      <c r="M2254">
        <v>27000</v>
      </c>
      <c r="N2254">
        <v>-27000</v>
      </c>
      <c r="O2254">
        <v>1500</v>
      </c>
    </row>
    <row r="2255" spans="1:15" x14ac:dyDescent="0.3">
      <c r="A2255">
        <v>2254</v>
      </c>
      <c r="B2255" s="1">
        <f>DATE(E2255, LOOKUP(D2255, {"ene","feb","mar","abr","may","jun","jul","ago","sep","oct","nov","dic"}, {1,2,3,4,5,6,7,8,9,10,11,12}), C2255)</f>
        <v>45664</v>
      </c>
      <c r="C2255">
        <v>7</v>
      </c>
      <c r="D2255" t="s">
        <v>14</v>
      </c>
      <c r="E2255">
        <v>2025</v>
      </c>
      <c r="F2255" t="s">
        <v>15</v>
      </c>
      <c r="G2255" t="s">
        <v>24</v>
      </c>
      <c r="H2255" t="s">
        <v>23</v>
      </c>
      <c r="I2255">
        <v>1</v>
      </c>
      <c r="J2255">
        <v>0</v>
      </c>
      <c r="K2255">
        <v>1</v>
      </c>
      <c r="L2255">
        <v>300</v>
      </c>
      <c r="M2255">
        <v>0</v>
      </c>
      <c r="N2255">
        <v>300</v>
      </c>
      <c r="O2255">
        <v>300</v>
      </c>
    </row>
    <row r="2256" spans="1:15" x14ac:dyDescent="0.3">
      <c r="A2256">
        <v>2255</v>
      </c>
      <c r="B2256" s="1">
        <f>DATE(E2256, LOOKUP(D2256, {"ene","feb","mar","abr","may","jun","jul","ago","sep","oct","nov","dic"}, {1,2,3,4,5,6,7,8,9,10,11,12}), C2256)</f>
        <v>45664</v>
      </c>
      <c r="C2256">
        <v>7</v>
      </c>
      <c r="D2256" t="s">
        <v>14</v>
      </c>
      <c r="E2256">
        <v>2025</v>
      </c>
      <c r="F2256" t="s">
        <v>25</v>
      </c>
      <c r="G2256" t="s">
        <v>26</v>
      </c>
      <c r="H2256" t="s">
        <v>20</v>
      </c>
      <c r="I2256">
        <v>0</v>
      </c>
      <c r="J2256">
        <v>17</v>
      </c>
      <c r="K2256">
        <v>-17</v>
      </c>
      <c r="L2256">
        <v>0</v>
      </c>
      <c r="M2256">
        <v>39100</v>
      </c>
      <c r="N2256">
        <v>-39100</v>
      </c>
      <c r="O2256">
        <v>2300</v>
      </c>
    </row>
    <row r="2257" spans="1:15" x14ac:dyDescent="0.3">
      <c r="A2257">
        <v>2256</v>
      </c>
      <c r="B2257" s="1">
        <f>DATE(E2257, LOOKUP(D2257, {"ene","feb","mar","abr","may","jun","jul","ago","sep","oct","nov","dic"}, {1,2,3,4,5,6,7,8,9,10,11,12}), C2257)</f>
        <v>45664</v>
      </c>
      <c r="C2257">
        <v>7</v>
      </c>
      <c r="D2257" t="s">
        <v>14</v>
      </c>
      <c r="E2257">
        <v>2025</v>
      </c>
      <c r="F2257" t="s">
        <v>25</v>
      </c>
      <c r="G2257" t="s">
        <v>26</v>
      </c>
      <c r="H2257" t="s">
        <v>22</v>
      </c>
      <c r="I2257">
        <v>0</v>
      </c>
      <c r="J2257">
        <v>11</v>
      </c>
      <c r="K2257">
        <v>-11</v>
      </c>
      <c r="L2257">
        <v>0</v>
      </c>
      <c r="M2257">
        <v>4950</v>
      </c>
      <c r="N2257">
        <v>-4950</v>
      </c>
      <c r="O2257">
        <v>450</v>
      </c>
    </row>
    <row r="2258" spans="1:15" x14ac:dyDescent="0.3">
      <c r="A2258">
        <v>2257</v>
      </c>
      <c r="B2258" s="1">
        <f>DATE(E2258, LOOKUP(D2258, {"ene","feb","mar","abr","may","jun","jul","ago","sep","oct","nov","dic"}, {1,2,3,4,5,6,7,8,9,10,11,12}), C2258)</f>
        <v>45664</v>
      </c>
      <c r="C2258">
        <v>7</v>
      </c>
      <c r="D2258" t="s">
        <v>14</v>
      </c>
      <c r="E2258">
        <v>2025</v>
      </c>
      <c r="F2258" t="s">
        <v>25</v>
      </c>
      <c r="G2258" t="s">
        <v>26</v>
      </c>
      <c r="H2258" t="s">
        <v>17</v>
      </c>
      <c r="I2258">
        <v>0</v>
      </c>
      <c r="J2258">
        <v>3</v>
      </c>
      <c r="K2258">
        <v>-3</v>
      </c>
      <c r="L2258">
        <v>0</v>
      </c>
      <c r="M2258">
        <v>2250</v>
      </c>
      <c r="N2258">
        <v>-2250</v>
      </c>
      <c r="O2258">
        <v>750</v>
      </c>
    </row>
    <row r="2259" spans="1:15" x14ac:dyDescent="0.3">
      <c r="A2259">
        <v>2258</v>
      </c>
      <c r="B2259" s="1">
        <f>DATE(E2259, LOOKUP(D2259, {"ene","feb","mar","abr","may","jun","jul","ago","sep","oct","nov","dic"}, {1,2,3,4,5,6,7,8,9,10,11,12}), C2259)</f>
        <v>45664</v>
      </c>
      <c r="C2259">
        <v>7</v>
      </c>
      <c r="D2259" t="s">
        <v>14</v>
      </c>
      <c r="E2259">
        <v>2025</v>
      </c>
      <c r="F2259" t="s">
        <v>15</v>
      </c>
      <c r="G2259" t="s">
        <v>24</v>
      </c>
      <c r="H2259" t="s">
        <v>19</v>
      </c>
      <c r="I2259">
        <v>6</v>
      </c>
      <c r="J2259">
        <v>0</v>
      </c>
      <c r="K2259">
        <v>6</v>
      </c>
      <c r="L2259">
        <v>7200</v>
      </c>
      <c r="M2259">
        <v>0</v>
      </c>
      <c r="N2259">
        <v>7200</v>
      </c>
      <c r="O2259">
        <v>1200</v>
      </c>
    </row>
    <row r="2260" spans="1:15" x14ac:dyDescent="0.3">
      <c r="A2260">
        <v>2259</v>
      </c>
      <c r="B2260" s="1">
        <f>DATE(E2260, LOOKUP(D2260, {"ene","feb","mar","abr","may","jun","jul","ago","sep","oct","nov","dic"}, {1,2,3,4,5,6,7,8,9,10,11,12}), C2260)</f>
        <v>45664</v>
      </c>
      <c r="C2260">
        <v>7</v>
      </c>
      <c r="D2260" t="s">
        <v>14</v>
      </c>
      <c r="E2260">
        <v>2025</v>
      </c>
      <c r="F2260" t="s">
        <v>25</v>
      </c>
      <c r="G2260" t="s">
        <v>26</v>
      </c>
      <c r="H2260" t="s">
        <v>21</v>
      </c>
      <c r="I2260">
        <v>0</v>
      </c>
      <c r="J2260">
        <v>2</v>
      </c>
      <c r="K2260">
        <v>-2</v>
      </c>
      <c r="L2260">
        <v>0</v>
      </c>
      <c r="M2260">
        <v>140</v>
      </c>
      <c r="N2260">
        <v>-140</v>
      </c>
      <c r="O2260">
        <v>70</v>
      </c>
    </row>
    <row r="2261" spans="1:15" x14ac:dyDescent="0.3">
      <c r="A2261">
        <v>2260</v>
      </c>
      <c r="B2261" s="1">
        <f>DATE(E2261, LOOKUP(D2261, {"ene","feb","mar","abr","may","jun","jul","ago","sep","oct","nov","dic"}, {1,2,3,4,5,6,7,8,9,10,11,12}), C2261)</f>
        <v>45664</v>
      </c>
      <c r="C2261">
        <v>7</v>
      </c>
      <c r="D2261" t="s">
        <v>14</v>
      </c>
      <c r="E2261">
        <v>2025</v>
      </c>
      <c r="F2261" t="s">
        <v>15</v>
      </c>
      <c r="G2261" t="s">
        <v>24</v>
      </c>
      <c r="H2261" t="s">
        <v>18</v>
      </c>
      <c r="I2261">
        <v>20</v>
      </c>
      <c r="J2261">
        <v>0</v>
      </c>
      <c r="K2261">
        <v>20</v>
      </c>
      <c r="L2261">
        <v>24000</v>
      </c>
      <c r="M2261">
        <v>0</v>
      </c>
      <c r="N2261">
        <v>24000</v>
      </c>
      <c r="O2261">
        <v>1200</v>
      </c>
    </row>
    <row r="2262" spans="1:15" x14ac:dyDescent="0.3">
      <c r="A2262">
        <v>2261</v>
      </c>
      <c r="B2262" s="1">
        <f>DATE(E2262, LOOKUP(D2262, {"ene","feb","mar","abr","may","jun","jul","ago","sep","oct","nov","dic"}, {1,2,3,4,5,6,7,8,9,10,11,12}), C2262)</f>
        <v>45664</v>
      </c>
      <c r="C2262">
        <v>7</v>
      </c>
      <c r="D2262" t="s">
        <v>14</v>
      </c>
      <c r="E2262">
        <v>2025</v>
      </c>
      <c r="F2262" t="s">
        <v>15</v>
      </c>
      <c r="G2262" t="s">
        <v>24</v>
      </c>
      <c r="H2262" t="s">
        <v>23</v>
      </c>
      <c r="I2262">
        <v>3</v>
      </c>
      <c r="J2262">
        <v>0</v>
      </c>
      <c r="K2262">
        <v>3</v>
      </c>
      <c r="L2262">
        <v>900</v>
      </c>
      <c r="M2262">
        <v>0</v>
      </c>
      <c r="N2262">
        <v>900</v>
      </c>
      <c r="O2262">
        <v>300</v>
      </c>
    </row>
    <row r="2263" spans="1:15" x14ac:dyDescent="0.3">
      <c r="A2263">
        <v>2262</v>
      </c>
      <c r="B2263" s="1">
        <f>DATE(E2263, LOOKUP(D2263, {"ene","feb","mar","abr","may","jun","jul","ago","sep","oct","nov","dic"}, {1,2,3,4,5,6,7,8,9,10,11,12}), C2263)</f>
        <v>45664</v>
      </c>
      <c r="C2263">
        <v>7</v>
      </c>
      <c r="D2263" t="s">
        <v>14</v>
      </c>
      <c r="E2263">
        <v>2025</v>
      </c>
      <c r="F2263" t="s">
        <v>15</v>
      </c>
      <c r="G2263" t="s">
        <v>24</v>
      </c>
      <c r="H2263" t="s">
        <v>20</v>
      </c>
      <c r="I2263">
        <v>19</v>
      </c>
      <c r="J2263">
        <v>0</v>
      </c>
      <c r="K2263">
        <v>19</v>
      </c>
      <c r="L2263">
        <v>38000</v>
      </c>
      <c r="M2263">
        <v>0</v>
      </c>
      <c r="N2263">
        <v>38000</v>
      </c>
      <c r="O2263">
        <v>2000</v>
      </c>
    </row>
    <row r="2264" spans="1:15" x14ac:dyDescent="0.3">
      <c r="A2264">
        <v>2263</v>
      </c>
      <c r="B2264" s="1">
        <f>DATE(E2264, LOOKUP(D2264, {"ene","feb","mar","abr","may","jun","jul","ago","sep","oct","nov","dic"}, {1,2,3,4,5,6,7,8,9,10,11,12}), C2264)</f>
        <v>45664</v>
      </c>
      <c r="C2264">
        <v>7</v>
      </c>
      <c r="D2264" t="s">
        <v>14</v>
      </c>
      <c r="E2264">
        <v>2025</v>
      </c>
      <c r="F2264" t="s">
        <v>25</v>
      </c>
      <c r="G2264" t="s">
        <v>26</v>
      </c>
      <c r="H2264" t="s">
        <v>22</v>
      </c>
      <c r="I2264">
        <v>0</v>
      </c>
      <c r="J2264">
        <v>17</v>
      </c>
      <c r="K2264">
        <v>-17</v>
      </c>
      <c r="L2264">
        <v>0</v>
      </c>
      <c r="M2264">
        <v>7650</v>
      </c>
      <c r="N2264">
        <v>-7650</v>
      </c>
      <c r="O2264">
        <v>450</v>
      </c>
    </row>
    <row r="2265" spans="1:15" x14ac:dyDescent="0.3">
      <c r="A2265">
        <v>2264</v>
      </c>
      <c r="B2265" s="1">
        <f>DATE(E2265, LOOKUP(D2265, {"ene","feb","mar","abr","may","jun","jul","ago","sep","oct","nov","dic"}, {1,2,3,4,5,6,7,8,9,10,11,12}), C2265)</f>
        <v>45664</v>
      </c>
      <c r="C2265">
        <v>7</v>
      </c>
      <c r="D2265" t="s">
        <v>14</v>
      </c>
      <c r="E2265">
        <v>2025</v>
      </c>
      <c r="F2265" t="s">
        <v>25</v>
      </c>
      <c r="G2265" t="s">
        <v>26</v>
      </c>
      <c r="H2265" t="s">
        <v>17</v>
      </c>
      <c r="I2265">
        <v>0</v>
      </c>
      <c r="J2265">
        <v>15</v>
      </c>
      <c r="K2265">
        <v>-15</v>
      </c>
      <c r="L2265">
        <v>0</v>
      </c>
      <c r="M2265">
        <v>11250</v>
      </c>
      <c r="N2265">
        <v>-11250</v>
      </c>
      <c r="O2265">
        <v>750</v>
      </c>
    </row>
    <row r="2266" spans="1:15" x14ac:dyDescent="0.3">
      <c r="A2266">
        <v>2265</v>
      </c>
      <c r="B2266" s="1">
        <f>DATE(E2266, LOOKUP(D2266, {"ene","feb","mar","abr","may","jun","jul","ago","sep","oct","nov","dic"}, {1,2,3,4,5,6,7,8,9,10,11,12}), C2266)</f>
        <v>45664</v>
      </c>
      <c r="C2266">
        <v>7</v>
      </c>
      <c r="D2266" t="s">
        <v>14</v>
      </c>
      <c r="E2266">
        <v>2025</v>
      </c>
      <c r="F2266" t="s">
        <v>15</v>
      </c>
      <c r="G2266" t="s">
        <v>24</v>
      </c>
      <c r="H2266" t="s">
        <v>19</v>
      </c>
      <c r="I2266">
        <v>3</v>
      </c>
      <c r="J2266">
        <v>0</v>
      </c>
      <c r="K2266">
        <v>3</v>
      </c>
      <c r="L2266">
        <v>3600</v>
      </c>
      <c r="M2266">
        <v>0</v>
      </c>
      <c r="N2266">
        <v>3600</v>
      </c>
      <c r="O2266">
        <v>1200</v>
      </c>
    </row>
    <row r="2267" spans="1:15" x14ac:dyDescent="0.3">
      <c r="A2267">
        <v>2266</v>
      </c>
      <c r="B2267" s="1">
        <f>DATE(E2267, LOOKUP(D2267, {"ene","feb","mar","abr","may","jun","jul","ago","sep","oct","nov","dic"}, {1,2,3,4,5,6,7,8,9,10,11,12}), C2267)</f>
        <v>45664</v>
      </c>
      <c r="C2267">
        <v>7</v>
      </c>
      <c r="D2267" t="s">
        <v>14</v>
      </c>
      <c r="E2267">
        <v>2025</v>
      </c>
      <c r="F2267" t="s">
        <v>25</v>
      </c>
      <c r="G2267" t="s">
        <v>26</v>
      </c>
      <c r="H2267" t="s">
        <v>21</v>
      </c>
      <c r="I2267">
        <v>0</v>
      </c>
      <c r="J2267">
        <v>3</v>
      </c>
      <c r="K2267">
        <v>-3</v>
      </c>
      <c r="L2267">
        <v>0</v>
      </c>
      <c r="M2267">
        <v>210</v>
      </c>
      <c r="N2267">
        <v>-210</v>
      </c>
      <c r="O2267">
        <v>70</v>
      </c>
    </row>
    <row r="2268" spans="1:15" x14ac:dyDescent="0.3">
      <c r="A2268">
        <v>2267</v>
      </c>
      <c r="B2268" s="1">
        <f>DATE(E2268, LOOKUP(D2268, {"ene","feb","mar","abr","may","jun","jul","ago","sep","oct","nov","dic"}, {1,2,3,4,5,6,7,8,9,10,11,12}), C2268)</f>
        <v>45664</v>
      </c>
      <c r="C2268">
        <v>7</v>
      </c>
      <c r="D2268" t="s">
        <v>14</v>
      </c>
      <c r="E2268">
        <v>2025</v>
      </c>
      <c r="F2268" t="s">
        <v>25</v>
      </c>
      <c r="G2268" t="s">
        <v>26</v>
      </c>
      <c r="H2268" t="s">
        <v>18</v>
      </c>
      <c r="I2268">
        <v>0</v>
      </c>
      <c r="J2268">
        <v>13</v>
      </c>
      <c r="K2268">
        <v>-13</v>
      </c>
      <c r="L2268">
        <v>0</v>
      </c>
      <c r="M2268">
        <v>19500</v>
      </c>
      <c r="N2268">
        <v>-19500</v>
      </c>
      <c r="O2268">
        <v>1500</v>
      </c>
    </row>
    <row r="2269" spans="1:15" x14ac:dyDescent="0.3">
      <c r="A2269">
        <v>2268</v>
      </c>
      <c r="B2269" s="1">
        <f>DATE(E2269, LOOKUP(D2269, {"ene","feb","mar","abr","may","jun","jul","ago","sep","oct","nov","dic"}, {1,2,3,4,5,6,7,8,9,10,11,12}), C2269)</f>
        <v>45664</v>
      </c>
      <c r="C2269">
        <v>7</v>
      </c>
      <c r="D2269" t="s">
        <v>14</v>
      </c>
      <c r="E2269">
        <v>2025</v>
      </c>
      <c r="F2269" t="s">
        <v>15</v>
      </c>
      <c r="G2269" t="s">
        <v>24</v>
      </c>
      <c r="H2269" t="s">
        <v>23</v>
      </c>
      <c r="I2269">
        <v>3</v>
      </c>
      <c r="J2269">
        <v>0</v>
      </c>
      <c r="K2269">
        <v>3</v>
      </c>
      <c r="L2269">
        <v>900</v>
      </c>
      <c r="M2269">
        <v>0</v>
      </c>
      <c r="N2269">
        <v>900</v>
      </c>
      <c r="O2269">
        <v>300</v>
      </c>
    </row>
    <row r="2270" spans="1:15" x14ac:dyDescent="0.3">
      <c r="A2270">
        <v>2269</v>
      </c>
      <c r="B2270" s="1">
        <f>DATE(E2270, LOOKUP(D2270, {"ene","feb","mar","abr","may","jun","jul","ago","sep","oct","nov","dic"}, {1,2,3,4,5,6,7,8,9,10,11,12}), C2270)</f>
        <v>45664</v>
      </c>
      <c r="C2270">
        <v>7</v>
      </c>
      <c r="D2270" t="s">
        <v>14</v>
      </c>
      <c r="E2270">
        <v>2025</v>
      </c>
      <c r="F2270" t="s">
        <v>25</v>
      </c>
      <c r="G2270" t="s">
        <v>26</v>
      </c>
      <c r="H2270" t="s">
        <v>20</v>
      </c>
      <c r="I2270">
        <v>0</v>
      </c>
      <c r="J2270">
        <v>1</v>
      </c>
      <c r="K2270">
        <v>-1</v>
      </c>
      <c r="L2270">
        <v>0</v>
      </c>
      <c r="M2270">
        <v>2300</v>
      </c>
      <c r="N2270">
        <v>-2300</v>
      </c>
      <c r="O2270">
        <v>2300</v>
      </c>
    </row>
    <row r="2271" spans="1:15" x14ac:dyDescent="0.3">
      <c r="A2271">
        <v>2270</v>
      </c>
      <c r="B2271" s="1">
        <f>DATE(E2271, LOOKUP(D2271, {"ene","feb","mar","abr","may","jun","jul","ago","sep","oct","nov","dic"}, {1,2,3,4,5,6,7,8,9,10,11,12}), C2271)</f>
        <v>45664</v>
      </c>
      <c r="C2271">
        <v>7</v>
      </c>
      <c r="D2271" t="s">
        <v>14</v>
      </c>
      <c r="E2271">
        <v>2025</v>
      </c>
      <c r="F2271" t="s">
        <v>25</v>
      </c>
      <c r="G2271" t="s">
        <v>26</v>
      </c>
      <c r="H2271" t="s">
        <v>22</v>
      </c>
      <c r="I2271">
        <v>0</v>
      </c>
      <c r="J2271">
        <v>20</v>
      </c>
      <c r="K2271">
        <v>-20</v>
      </c>
      <c r="L2271">
        <v>0</v>
      </c>
      <c r="M2271">
        <v>9000</v>
      </c>
      <c r="N2271">
        <v>-9000</v>
      </c>
      <c r="O2271">
        <v>450</v>
      </c>
    </row>
    <row r="2272" spans="1:15" x14ac:dyDescent="0.3">
      <c r="A2272">
        <v>2271</v>
      </c>
      <c r="B2272" s="1">
        <f>DATE(E2272, LOOKUP(D2272, {"ene","feb","mar","abr","may","jun","jul","ago","sep","oct","nov","dic"}, {1,2,3,4,5,6,7,8,9,10,11,12}), C2272)</f>
        <v>45664</v>
      </c>
      <c r="C2272">
        <v>7</v>
      </c>
      <c r="D2272" t="s">
        <v>14</v>
      </c>
      <c r="E2272">
        <v>2025</v>
      </c>
      <c r="F2272" t="s">
        <v>25</v>
      </c>
      <c r="G2272" t="s">
        <v>26</v>
      </c>
      <c r="H2272" t="s">
        <v>17</v>
      </c>
      <c r="I2272">
        <v>0</v>
      </c>
      <c r="J2272">
        <v>15</v>
      </c>
      <c r="K2272">
        <v>-15</v>
      </c>
      <c r="L2272">
        <v>0</v>
      </c>
      <c r="M2272">
        <v>11250</v>
      </c>
      <c r="N2272">
        <v>-11250</v>
      </c>
      <c r="O2272">
        <v>750</v>
      </c>
    </row>
    <row r="2273" spans="1:15" x14ac:dyDescent="0.3">
      <c r="A2273">
        <v>2272</v>
      </c>
      <c r="B2273" s="1">
        <f>DATE(E2273, LOOKUP(D2273, {"ene","feb","mar","abr","may","jun","jul","ago","sep","oct","nov","dic"}, {1,2,3,4,5,6,7,8,9,10,11,12}), C2273)</f>
        <v>45664</v>
      </c>
      <c r="C2273">
        <v>7</v>
      </c>
      <c r="D2273" t="s">
        <v>14</v>
      </c>
      <c r="E2273">
        <v>2025</v>
      </c>
      <c r="F2273" t="s">
        <v>25</v>
      </c>
      <c r="G2273" t="s">
        <v>26</v>
      </c>
      <c r="H2273" t="s">
        <v>19</v>
      </c>
      <c r="I2273">
        <v>0</v>
      </c>
      <c r="J2273">
        <v>17</v>
      </c>
      <c r="K2273">
        <v>-17</v>
      </c>
      <c r="L2273">
        <v>0</v>
      </c>
      <c r="M2273">
        <v>25500</v>
      </c>
      <c r="N2273">
        <v>-25500</v>
      </c>
      <c r="O2273">
        <v>1500</v>
      </c>
    </row>
    <row r="2274" spans="1:15" x14ac:dyDescent="0.3">
      <c r="A2274">
        <v>2273</v>
      </c>
      <c r="B2274" s="1">
        <f>DATE(E2274, LOOKUP(D2274, {"ene","feb","mar","abr","may","jun","jul","ago","sep","oct","nov","dic"}, {1,2,3,4,5,6,7,8,9,10,11,12}), C2274)</f>
        <v>45664</v>
      </c>
      <c r="C2274">
        <v>7</v>
      </c>
      <c r="D2274" t="s">
        <v>14</v>
      </c>
      <c r="E2274">
        <v>2025</v>
      </c>
      <c r="F2274" t="s">
        <v>25</v>
      </c>
      <c r="G2274" t="s">
        <v>26</v>
      </c>
      <c r="H2274" t="s">
        <v>21</v>
      </c>
      <c r="I2274">
        <v>0</v>
      </c>
      <c r="J2274">
        <v>11</v>
      </c>
      <c r="K2274">
        <v>-11</v>
      </c>
      <c r="L2274">
        <v>0</v>
      </c>
      <c r="M2274">
        <v>770</v>
      </c>
      <c r="N2274">
        <v>-770</v>
      </c>
      <c r="O2274">
        <v>70</v>
      </c>
    </row>
    <row r="2275" spans="1:15" x14ac:dyDescent="0.3">
      <c r="A2275">
        <v>2274</v>
      </c>
      <c r="B2275" s="1">
        <f>DATE(E2275, LOOKUP(D2275, {"ene","feb","mar","abr","may","jun","jul","ago","sep","oct","nov","dic"}, {1,2,3,4,5,6,7,8,9,10,11,12}), C2275)</f>
        <v>45664</v>
      </c>
      <c r="C2275">
        <v>7</v>
      </c>
      <c r="D2275" t="s">
        <v>14</v>
      </c>
      <c r="E2275">
        <v>2025</v>
      </c>
      <c r="F2275" t="s">
        <v>15</v>
      </c>
      <c r="G2275" t="s">
        <v>24</v>
      </c>
      <c r="H2275" t="s">
        <v>18</v>
      </c>
      <c r="I2275">
        <v>19</v>
      </c>
      <c r="J2275">
        <v>0</v>
      </c>
      <c r="K2275">
        <v>19</v>
      </c>
      <c r="L2275">
        <v>22800</v>
      </c>
      <c r="M2275">
        <v>0</v>
      </c>
      <c r="N2275">
        <v>22800</v>
      </c>
      <c r="O2275">
        <v>1200</v>
      </c>
    </row>
    <row r="2276" spans="1:15" x14ac:dyDescent="0.3">
      <c r="A2276">
        <v>2275</v>
      </c>
      <c r="B2276" s="1">
        <f>DATE(E2276, LOOKUP(D2276, {"ene","feb","mar","abr","may","jun","jul","ago","sep","oct","nov","dic"}, {1,2,3,4,5,6,7,8,9,10,11,12}), C2276)</f>
        <v>45664</v>
      </c>
      <c r="C2276">
        <v>7</v>
      </c>
      <c r="D2276" t="s">
        <v>14</v>
      </c>
      <c r="E2276">
        <v>2025</v>
      </c>
      <c r="F2276" t="s">
        <v>15</v>
      </c>
      <c r="G2276" t="s">
        <v>24</v>
      </c>
      <c r="H2276" t="s">
        <v>23</v>
      </c>
      <c r="I2276">
        <v>22</v>
      </c>
      <c r="J2276">
        <v>0</v>
      </c>
      <c r="K2276">
        <v>22</v>
      </c>
      <c r="L2276">
        <v>6600</v>
      </c>
      <c r="M2276">
        <v>0</v>
      </c>
      <c r="N2276">
        <v>6600</v>
      </c>
      <c r="O2276">
        <v>300</v>
      </c>
    </row>
    <row r="2277" spans="1:15" x14ac:dyDescent="0.3">
      <c r="A2277">
        <v>2276</v>
      </c>
      <c r="B2277" s="1">
        <f>DATE(E2277, LOOKUP(D2277, {"ene","feb","mar","abr","may","jun","jul","ago","sep","oct","nov","dic"}, {1,2,3,4,5,6,7,8,9,10,11,12}), C2277)</f>
        <v>45664</v>
      </c>
      <c r="C2277">
        <v>7</v>
      </c>
      <c r="D2277" t="s">
        <v>14</v>
      </c>
      <c r="E2277">
        <v>2025</v>
      </c>
      <c r="F2277" t="s">
        <v>15</v>
      </c>
      <c r="G2277" t="s">
        <v>24</v>
      </c>
      <c r="H2277" t="s">
        <v>20</v>
      </c>
      <c r="I2277">
        <v>12</v>
      </c>
      <c r="J2277">
        <v>0</v>
      </c>
      <c r="K2277">
        <v>12</v>
      </c>
      <c r="L2277">
        <v>24000</v>
      </c>
      <c r="M2277">
        <v>0</v>
      </c>
      <c r="N2277">
        <v>24000</v>
      </c>
      <c r="O2277">
        <v>2000</v>
      </c>
    </row>
    <row r="2278" spans="1:15" x14ac:dyDescent="0.3">
      <c r="A2278">
        <v>2277</v>
      </c>
      <c r="B2278" s="1">
        <f>DATE(E2278, LOOKUP(D2278, {"ene","feb","mar","abr","may","jun","jul","ago","sep","oct","nov","dic"}, {1,2,3,4,5,6,7,8,9,10,11,12}), C2278)</f>
        <v>45664</v>
      </c>
      <c r="C2278">
        <v>7</v>
      </c>
      <c r="D2278" t="s">
        <v>14</v>
      </c>
      <c r="E2278">
        <v>2025</v>
      </c>
      <c r="F2278" t="s">
        <v>15</v>
      </c>
      <c r="G2278" t="s">
        <v>24</v>
      </c>
      <c r="H2278" t="s">
        <v>22</v>
      </c>
      <c r="I2278">
        <v>13</v>
      </c>
      <c r="J2278">
        <v>0</v>
      </c>
      <c r="K2278">
        <v>13</v>
      </c>
      <c r="L2278">
        <v>6240</v>
      </c>
      <c r="M2278">
        <v>0</v>
      </c>
      <c r="N2278">
        <v>6240</v>
      </c>
      <c r="O2278">
        <v>480</v>
      </c>
    </row>
    <row r="2279" spans="1:15" x14ac:dyDescent="0.3">
      <c r="A2279">
        <v>2278</v>
      </c>
      <c r="B2279" s="1">
        <f>DATE(E2279, LOOKUP(D2279, {"ene","feb","mar","abr","may","jun","jul","ago","sep","oct","nov","dic"}, {1,2,3,4,5,6,7,8,9,10,11,12}), C2279)</f>
        <v>45664</v>
      </c>
      <c r="C2279">
        <v>7</v>
      </c>
      <c r="D2279" t="s">
        <v>14</v>
      </c>
      <c r="E2279">
        <v>2025</v>
      </c>
      <c r="F2279" t="s">
        <v>15</v>
      </c>
      <c r="G2279" t="s">
        <v>24</v>
      </c>
      <c r="H2279" t="s">
        <v>17</v>
      </c>
      <c r="I2279">
        <v>2</v>
      </c>
      <c r="J2279">
        <v>0</v>
      </c>
      <c r="K2279">
        <v>2</v>
      </c>
      <c r="L2279">
        <v>1300</v>
      </c>
      <c r="M2279">
        <v>0</v>
      </c>
      <c r="N2279">
        <v>1300</v>
      </c>
      <c r="O2279">
        <v>650</v>
      </c>
    </row>
    <row r="2280" spans="1:15" x14ac:dyDescent="0.3">
      <c r="A2280">
        <v>2279</v>
      </c>
      <c r="B2280" s="1">
        <f>DATE(E2280, LOOKUP(D2280, {"ene","feb","mar","abr","may","jun","jul","ago","sep","oct","nov","dic"}, {1,2,3,4,5,6,7,8,9,10,11,12}), C2280)</f>
        <v>45664</v>
      </c>
      <c r="C2280">
        <v>7</v>
      </c>
      <c r="D2280" t="s">
        <v>14</v>
      </c>
      <c r="E2280">
        <v>2025</v>
      </c>
      <c r="F2280" t="s">
        <v>15</v>
      </c>
      <c r="G2280" t="s">
        <v>24</v>
      </c>
      <c r="H2280" t="s">
        <v>19</v>
      </c>
      <c r="I2280">
        <v>1</v>
      </c>
      <c r="J2280">
        <v>0</v>
      </c>
      <c r="K2280">
        <v>1</v>
      </c>
      <c r="L2280">
        <v>1200</v>
      </c>
      <c r="M2280">
        <v>0</v>
      </c>
      <c r="N2280">
        <v>1200</v>
      </c>
      <c r="O2280">
        <v>1200</v>
      </c>
    </row>
    <row r="2281" spans="1:15" x14ac:dyDescent="0.3">
      <c r="A2281">
        <v>2280</v>
      </c>
      <c r="B2281" s="1">
        <f>DATE(E2281, LOOKUP(D2281, {"ene","feb","mar","abr","may","jun","jul","ago","sep","oct","nov","dic"}, {1,2,3,4,5,6,7,8,9,10,11,12}), C2281)</f>
        <v>45664</v>
      </c>
      <c r="C2281">
        <v>7</v>
      </c>
      <c r="D2281" t="s">
        <v>14</v>
      </c>
      <c r="E2281">
        <v>2025</v>
      </c>
      <c r="F2281" t="s">
        <v>25</v>
      </c>
      <c r="G2281" t="s">
        <v>26</v>
      </c>
      <c r="H2281" t="s">
        <v>21</v>
      </c>
      <c r="I2281">
        <v>0</v>
      </c>
      <c r="J2281">
        <v>14</v>
      </c>
      <c r="K2281">
        <v>-14</v>
      </c>
      <c r="L2281">
        <v>0</v>
      </c>
      <c r="M2281">
        <v>980</v>
      </c>
      <c r="N2281">
        <v>-980</v>
      </c>
      <c r="O2281">
        <v>70</v>
      </c>
    </row>
    <row r="2282" spans="1:15" x14ac:dyDescent="0.3">
      <c r="A2282">
        <v>2281</v>
      </c>
      <c r="B2282" s="1">
        <f>DATE(E2282, LOOKUP(D2282, {"ene","feb","mar","abr","may","jun","jul","ago","sep","oct","nov","dic"}, {1,2,3,4,5,6,7,8,9,10,11,12}), C2282)</f>
        <v>45664</v>
      </c>
      <c r="C2282">
        <v>7</v>
      </c>
      <c r="D2282" t="s">
        <v>14</v>
      </c>
      <c r="E2282">
        <v>2025</v>
      </c>
      <c r="F2282" t="s">
        <v>25</v>
      </c>
      <c r="G2282" t="s">
        <v>26</v>
      </c>
      <c r="H2282" t="s">
        <v>18</v>
      </c>
      <c r="I2282">
        <v>0</v>
      </c>
      <c r="J2282">
        <v>1</v>
      </c>
      <c r="K2282">
        <v>-1</v>
      </c>
      <c r="L2282">
        <v>0</v>
      </c>
      <c r="M2282">
        <v>1500</v>
      </c>
      <c r="N2282">
        <v>-1500</v>
      </c>
      <c r="O2282">
        <v>1500</v>
      </c>
    </row>
    <row r="2283" spans="1:15" x14ac:dyDescent="0.3">
      <c r="A2283">
        <v>2282</v>
      </c>
      <c r="B2283" s="1">
        <f>DATE(E2283, LOOKUP(D2283, {"ene","feb","mar","abr","may","jun","jul","ago","sep","oct","nov","dic"}, {1,2,3,4,5,6,7,8,9,10,11,12}), C2283)</f>
        <v>45664</v>
      </c>
      <c r="C2283">
        <v>7</v>
      </c>
      <c r="D2283" t="s">
        <v>14</v>
      </c>
      <c r="E2283">
        <v>2025</v>
      </c>
      <c r="F2283" t="s">
        <v>25</v>
      </c>
      <c r="G2283" t="s">
        <v>26</v>
      </c>
      <c r="H2283" t="s">
        <v>23</v>
      </c>
      <c r="I2283">
        <v>0</v>
      </c>
      <c r="J2283">
        <v>5</v>
      </c>
      <c r="K2283">
        <v>-5</v>
      </c>
      <c r="L2283">
        <v>0</v>
      </c>
      <c r="M2283">
        <v>2000</v>
      </c>
      <c r="N2283">
        <v>-2000</v>
      </c>
      <c r="O2283">
        <v>400</v>
      </c>
    </row>
    <row r="2284" spans="1:15" x14ac:dyDescent="0.3">
      <c r="A2284">
        <v>2283</v>
      </c>
      <c r="B2284" s="1">
        <f>DATE(E2284, LOOKUP(D2284, {"ene","feb","mar","abr","may","jun","jul","ago","sep","oct","nov","dic"}, {1,2,3,4,5,6,7,8,9,10,11,12}), C2284)</f>
        <v>45664</v>
      </c>
      <c r="C2284">
        <v>7</v>
      </c>
      <c r="D2284" t="s">
        <v>14</v>
      </c>
      <c r="E2284">
        <v>2025</v>
      </c>
      <c r="F2284" t="s">
        <v>15</v>
      </c>
      <c r="G2284" t="s">
        <v>24</v>
      </c>
      <c r="H2284" t="s">
        <v>20</v>
      </c>
      <c r="I2284">
        <v>12</v>
      </c>
      <c r="J2284">
        <v>0</v>
      </c>
      <c r="K2284">
        <v>12</v>
      </c>
      <c r="L2284">
        <v>24000</v>
      </c>
      <c r="M2284">
        <v>0</v>
      </c>
      <c r="N2284">
        <v>24000</v>
      </c>
      <c r="O2284">
        <v>2000</v>
      </c>
    </row>
    <row r="2285" spans="1:15" x14ac:dyDescent="0.3">
      <c r="A2285">
        <v>2284</v>
      </c>
      <c r="B2285" s="1">
        <f>DATE(E2285, LOOKUP(D2285, {"ene","feb","mar","abr","may","jun","jul","ago","sep","oct","nov","dic"}, {1,2,3,4,5,6,7,8,9,10,11,12}), C2285)</f>
        <v>45664</v>
      </c>
      <c r="C2285">
        <v>7</v>
      </c>
      <c r="D2285" t="s">
        <v>14</v>
      </c>
      <c r="E2285">
        <v>2025</v>
      </c>
      <c r="F2285" t="s">
        <v>15</v>
      </c>
      <c r="G2285" t="s">
        <v>24</v>
      </c>
      <c r="H2285" t="s">
        <v>22</v>
      </c>
      <c r="I2285">
        <v>3</v>
      </c>
      <c r="J2285">
        <v>0</v>
      </c>
      <c r="K2285">
        <v>3</v>
      </c>
      <c r="L2285">
        <v>1440</v>
      </c>
      <c r="M2285">
        <v>0</v>
      </c>
      <c r="N2285">
        <v>1440</v>
      </c>
      <c r="O2285">
        <v>480</v>
      </c>
    </row>
    <row r="2286" spans="1:15" x14ac:dyDescent="0.3">
      <c r="A2286">
        <v>2285</v>
      </c>
      <c r="B2286" s="1">
        <f>DATE(E2286, LOOKUP(D2286, {"ene","feb","mar","abr","may","jun","jul","ago","sep","oct","nov","dic"}, {1,2,3,4,5,6,7,8,9,10,11,12}), C2286)</f>
        <v>45664</v>
      </c>
      <c r="C2286">
        <v>7</v>
      </c>
      <c r="D2286" t="s">
        <v>14</v>
      </c>
      <c r="E2286">
        <v>2025</v>
      </c>
      <c r="F2286" t="s">
        <v>15</v>
      </c>
      <c r="G2286" t="s">
        <v>24</v>
      </c>
      <c r="H2286" t="s">
        <v>17</v>
      </c>
      <c r="I2286">
        <v>10</v>
      </c>
      <c r="J2286">
        <v>0</v>
      </c>
      <c r="K2286">
        <v>10</v>
      </c>
      <c r="L2286">
        <v>6500</v>
      </c>
      <c r="M2286">
        <v>0</v>
      </c>
      <c r="N2286">
        <v>6500</v>
      </c>
      <c r="O2286">
        <v>650</v>
      </c>
    </row>
    <row r="2287" spans="1:15" x14ac:dyDescent="0.3">
      <c r="A2287">
        <v>2286</v>
      </c>
      <c r="B2287" s="1">
        <f>DATE(E2287, LOOKUP(D2287, {"ene","feb","mar","abr","may","jun","jul","ago","sep","oct","nov","dic"}, {1,2,3,4,5,6,7,8,9,10,11,12}), C2287)</f>
        <v>45664</v>
      </c>
      <c r="C2287">
        <v>7</v>
      </c>
      <c r="D2287" t="s">
        <v>14</v>
      </c>
      <c r="E2287">
        <v>2025</v>
      </c>
      <c r="F2287" t="s">
        <v>15</v>
      </c>
      <c r="G2287" t="s">
        <v>24</v>
      </c>
      <c r="H2287" t="s">
        <v>19</v>
      </c>
      <c r="I2287">
        <v>10</v>
      </c>
      <c r="J2287">
        <v>0</v>
      </c>
      <c r="K2287">
        <v>10</v>
      </c>
      <c r="L2287">
        <v>12000</v>
      </c>
      <c r="M2287">
        <v>0</v>
      </c>
      <c r="N2287">
        <v>12000</v>
      </c>
      <c r="O2287">
        <v>1200</v>
      </c>
    </row>
    <row r="2288" spans="1:15" x14ac:dyDescent="0.3">
      <c r="A2288">
        <v>2287</v>
      </c>
      <c r="B2288" s="1">
        <f>DATE(E2288, LOOKUP(D2288, {"ene","feb","mar","abr","may","jun","jul","ago","sep","oct","nov","dic"}, {1,2,3,4,5,6,7,8,9,10,11,12}), C2288)</f>
        <v>45664</v>
      </c>
      <c r="C2288">
        <v>7</v>
      </c>
      <c r="D2288" t="s">
        <v>14</v>
      </c>
      <c r="E2288">
        <v>2025</v>
      </c>
      <c r="F2288" t="s">
        <v>25</v>
      </c>
      <c r="G2288" t="s">
        <v>26</v>
      </c>
      <c r="H2288" t="s">
        <v>21</v>
      </c>
      <c r="I2288">
        <v>0</v>
      </c>
      <c r="J2288">
        <v>3</v>
      </c>
      <c r="K2288">
        <v>-3</v>
      </c>
      <c r="L2288">
        <v>0</v>
      </c>
      <c r="M2288">
        <v>210</v>
      </c>
      <c r="N2288">
        <v>-210</v>
      </c>
      <c r="O2288">
        <v>70</v>
      </c>
    </row>
    <row r="2289" spans="1:15" x14ac:dyDescent="0.3">
      <c r="A2289">
        <v>2288</v>
      </c>
      <c r="B2289" s="1">
        <f>DATE(E2289, LOOKUP(D2289, {"ene","feb","mar","abr","may","jun","jul","ago","sep","oct","nov","dic"}, {1,2,3,4,5,6,7,8,9,10,11,12}), C2289)</f>
        <v>45664</v>
      </c>
      <c r="C2289">
        <v>7</v>
      </c>
      <c r="D2289" t="s">
        <v>14</v>
      </c>
      <c r="E2289">
        <v>2025</v>
      </c>
      <c r="F2289" t="s">
        <v>15</v>
      </c>
      <c r="G2289" t="s">
        <v>24</v>
      </c>
      <c r="H2289" t="s">
        <v>18</v>
      </c>
      <c r="I2289">
        <v>6</v>
      </c>
      <c r="J2289">
        <v>0</v>
      </c>
      <c r="K2289">
        <v>6</v>
      </c>
      <c r="L2289">
        <v>7200</v>
      </c>
      <c r="M2289">
        <v>0</v>
      </c>
      <c r="N2289">
        <v>7200</v>
      </c>
      <c r="O2289">
        <v>1200</v>
      </c>
    </row>
    <row r="2290" spans="1:15" x14ac:dyDescent="0.3">
      <c r="A2290">
        <v>2289</v>
      </c>
      <c r="B2290" s="1">
        <f>DATE(E2290, LOOKUP(D2290, {"ene","feb","mar","abr","may","jun","jul","ago","sep","oct","nov","dic"}, {1,2,3,4,5,6,7,8,9,10,11,12}), C2290)</f>
        <v>45664</v>
      </c>
      <c r="C2290">
        <v>7</v>
      </c>
      <c r="D2290" t="s">
        <v>14</v>
      </c>
      <c r="E2290">
        <v>2025</v>
      </c>
      <c r="F2290" t="s">
        <v>25</v>
      </c>
      <c r="G2290" t="s">
        <v>26</v>
      </c>
      <c r="H2290" t="s">
        <v>23</v>
      </c>
      <c r="I2290">
        <v>0</v>
      </c>
      <c r="J2290">
        <v>14</v>
      </c>
      <c r="K2290">
        <v>-14</v>
      </c>
      <c r="L2290">
        <v>0</v>
      </c>
      <c r="M2290">
        <v>5600</v>
      </c>
      <c r="N2290">
        <v>-5600</v>
      </c>
      <c r="O2290">
        <v>400</v>
      </c>
    </row>
    <row r="2291" spans="1:15" x14ac:dyDescent="0.3">
      <c r="A2291">
        <v>2290</v>
      </c>
      <c r="B2291" s="1">
        <f>DATE(E2291, LOOKUP(D2291, {"ene","feb","mar","abr","may","jun","jul","ago","sep","oct","nov","dic"}, {1,2,3,4,5,6,7,8,9,10,11,12}), C2291)</f>
        <v>45664</v>
      </c>
      <c r="C2291">
        <v>7</v>
      </c>
      <c r="D2291" t="s">
        <v>14</v>
      </c>
      <c r="E2291">
        <v>2025</v>
      </c>
      <c r="F2291" t="s">
        <v>15</v>
      </c>
      <c r="G2291" t="s">
        <v>24</v>
      </c>
      <c r="H2291" t="s">
        <v>20</v>
      </c>
      <c r="I2291">
        <v>15</v>
      </c>
      <c r="J2291">
        <v>0</v>
      </c>
      <c r="K2291">
        <v>15</v>
      </c>
      <c r="L2291">
        <v>30000</v>
      </c>
      <c r="M2291">
        <v>0</v>
      </c>
      <c r="N2291">
        <v>30000</v>
      </c>
      <c r="O2291">
        <v>2000</v>
      </c>
    </row>
    <row r="2292" spans="1:15" x14ac:dyDescent="0.3">
      <c r="A2292">
        <v>2291</v>
      </c>
      <c r="B2292" s="1">
        <f>DATE(E2292, LOOKUP(D2292, {"ene","feb","mar","abr","may","jun","jul","ago","sep","oct","nov","dic"}, {1,2,3,4,5,6,7,8,9,10,11,12}), C2292)</f>
        <v>45664</v>
      </c>
      <c r="C2292">
        <v>7</v>
      </c>
      <c r="D2292" t="s">
        <v>14</v>
      </c>
      <c r="E2292">
        <v>2025</v>
      </c>
      <c r="F2292" t="s">
        <v>25</v>
      </c>
      <c r="G2292" t="s">
        <v>26</v>
      </c>
      <c r="H2292" t="s">
        <v>22</v>
      </c>
      <c r="I2292">
        <v>0</v>
      </c>
      <c r="J2292">
        <v>4</v>
      </c>
      <c r="K2292">
        <v>-4</v>
      </c>
      <c r="L2292">
        <v>0</v>
      </c>
      <c r="M2292">
        <v>1800</v>
      </c>
      <c r="N2292">
        <v>-1800</v>
      </c>
      <c r="O2292">
        <v>450</v>
      </c>
    </row>
    <row r="2293" spans="1:15" x14ac:dyDescent="0.3">
      <c r="A2293">
        <v>2292</v>
      </c>
      <c r="B2293" s="1">
        <f>DATE(E2293, LOOKUP(D2293, {"ene","feb","mar","abr","may","jun","jul","ago","sep","oct","nov","dic"}, {1,2,3,4,5,6,7,8,9,10,11,12}), C2293)</f>
        <v>45664</v>
      </c>
      <c r="C2293">
        <v>7</v>
      </c>
      <c r="D2293" t="s">
        <v>14</v>
      </c>
      <c r="E2293">
        <v>2025</v>
      </c>
      <c r="F2293" t="s">
        <v>15</v>
      </c>
      <c r="G2293" t="s">
        <v>24</v>
      </c>
      <c r="H2293" t="s">
        <v>17</v>
      </c>
      <c r="I2293">
        <v>3</v>
      </c>
      <c r="J2293">
        <v>0</v>
      </c>
      <c r="K2293">
        <v>3</v>
      </c>
      <c r="L2293">
        <v>1950</v>
      </c>
      <c r="M2293">
        <v>0</v>
      </c>
      <c r="N2293">
        <v>1950</v>
      </c>
      <c r="O2293">
        <v>650</v>
      </c>
    </row>
    <row r="2294" spans="1:15" x14ac:dyDescent="0.3">
      <c r="A2294">
        <v>2293</v>
      </c>
      <c r="B2294" s="1">
        <f>DATE(E2294, LOOKUP(D2294, {"ene","feb","mar","abr","may","jun","jul","ago","sep","oct","nov","dic"}, {1,2,3,4,5,6,7,8,9,10,11,12}), C2294)</f>
        <v>45664</v>
      </c>
      <c r="C2294">
        <v>7</v>
      </c>
      <c r="D2294" t="s">
        <v>14</v>
      </c>
      <c r="E2294">
        <v>2025</v>
      </c>
      <c r="F2294" t="s">
        <v>15</v>
      </c>
      <c r="G2294" t="s">
        <v>24</v>
      </c>
      <c r="H2294" t="s">
        <v>19</v>
      </c>
      <c r="I2294">
        <v>17</v>
      </c>
      <c r="J2294">
        <v>0</v>
      </c>
      <c r="K2294">
        <v>17</v>
      </c>
      <c r="L2294">
        <v>20400</v>
      </c>
      <c r="M2294">
        <v>0</v>
      </c>
      <c r="N2294">
        <v>20400</v>
      </c>
      <c r="O2294">
        <v>1200</v>
      </c>
    </row>
    <row r="2295" spans="1:15" x14ac:dyDescent="0.3">
      <c r="A2295">
        <v>2294</v>
      </c>
      <c r="B2295" s="1">
        <f>DATE(E2295, LOOKUP(D2295, {"ene","feb","mar","abr","may","jun","jul","ago","sep","oct","nov","dic"}, {1,2,3,4,5,6,7,8,9,10,11,12}), C2295)</f>
        <v>45664</v>
      </c>
      <c r="C2295">
        <v>7</v>
      </c>
      <c r="D2295" t="s">
        <v>14</v>
      </c>
      <c r="E2295">
        <v>2025</v>
      </c>
      <c r="F2295" t="s">
        <v>15</v>
      </c>
      <c r="G2295" t="s">
        <v>24</v>
      </c>
      <c r="H2295" t="s">
        <v>21</v>
      </c>
      <c r="I2295">
        <v>3</v>
      </c>
      <c r="J2295">
        <v>0</v>
      </c>
      <c r="K2295">
        <v>3</v>
      </c>
      <c r="L2295">
        <v>150</v>
      </c>
      <c r="M2295">
        <v>0</v>
      </c>
      <c r="N2295">
        <v>150</v>
      </c>
      <c r="O2295">
        <v>50</v>
      </c>
    </row>
    <row r="2296" spans="1:15" x14ac:dyDescent="0.3">
      <c r="A2296">
        <v>2295</v>
      </c>
      <c r="B2296" s="1">
        <f>DATE(E2296, LOOKUP(D2296, {"ene","feb","mar","abr","may","jun","jul","ago","sep","oct","nov","dic"}, {1,2,3,4,5,6,7,8,9,10,11,12}), C2296)</f>
        <v>45664</v>
      </c>
      <c r="C2296">
        <v>7</v>
      </c>
      <c r="D2296" t="s">
        <v>14</v>
      </c>
      <c r="E2296">
        <v>2025</v>
      </c>
      <c r="F2296" t="s">
        <v>15</v>
      </c>
      <c r="G2296" t="s">
        <v>24</v>
      </c>
      <c r="H2296" t="s">
        <v>18</v>
      </c>
      <c r="I2296">
        <v>4</v>
      </c>
      <c r="J2296">
        <v>0</v>
      </c>
      <c r="K2296">
        <v>4</v>
      </c>
      <c r="L2296">
        <v>4800</v>
      </c>
      <c r="M2296">
        <v>0</v>
      </c>
      <c r="N2296">
        <v>4800</v>
      </c>
      <c r="O2296">
        <v>1200</v>
      </c>
    </row>
    <row r="2297" spans="1:15" x14ac:dyDescent="0.3">
      <c r="A2297">
        <v>2296</v>
      </c>
      <c r="B2297" s="1">
        <f>DATE(E2297, LOOKUP(D2297, {"ene","feb","mar","abr","may","jun","jul","ago","sep","oct","nov","dic"}, {1,2,3,4,5,6,7,8,9,10,11,12}), C2297)</f>
        <v>45664</v>
      </c>
      <c r="C2297">
        <v>7</v>
      </c>
      <c r="D2297" t="s">
        <v>14</v>
      </c>
      <c r="E2297">
        <v>2025</v>
      </c>
      <c r="F2297" t="s">
        <v>15</v>
      </c>
      <c r="G2297" t="s">
        <v>24</v>
      </c>
      <c r="H2297" t="s">
        <v>23</v>
      </c>
      <c r="I2297">
        <v>4</v>
      </c>
      <c r="J2297">
        <v>0</v>
      </c>
      <c r="K2297">
        <v>4</v>
      </c>
      <c r="L2297">
        <v>1200</v>
      </c>
      <c r="M2297">
        <v>0</v>
      </c>
      <c r="N2297">
        <v>1200</v>
      </c>
      <c r="O2297">
        <v>300</v>
      </c>
    </row>
    <row r="2298" spans="1:15" x14ac:dyDescent="0.3">
      <c r="A2298">
        <v>2297</v>
      </c>
      <c r="B2298" s="1">
        <f>DATE(E2298, LOOKUP(D2298, {"ene","feb","mar","abr","may","jun","jul","ago","sep","oct","nov","dic"}, {1,2,3,4,5,6,7,8,9,10,11,12}), C2298)</f>
        <v>45664</v>
      </c>
      <c r="C2298">
        <v>7</v>
      </c>
      <c r="D2298" t="s">
        <v>14</v>
      </c>
      <c r="E2298">
        <v>2025</v>
      </c>
      <c r="F2298" t="s">
        <v>15</v>
      </c>
      <c r="G2298" t="s">
        <v>24</v>
      </c>
      <c r="H2298" t="s">
        <v>20</v>
      </c>
      <c r="I2298">
        <v>3</v>
      </c>
      <c r="J2298">
        <v>0</v>
      </c>
      <c r="K2298">
        <v>3</v>
      </c>
      <c r="L2298">
        <v>6000</v>
      </c>
      <c r="M2298">
        <v>0</v>
      </c>
      <c r="N2298">
        <v>6000</v>
      </c>
      <c r="O2298">
        <v>2000</v>
      </c>
    </row>
    <row r="2299" spans="1:15" x14ac:dyDescent="0.3">
      <c r="A2299">
        <v>2298</v>
      </c>
      <c r="B2299" s="1">
        <f>DATE(E2299, LOOKUP(D2299, {"ene","feb","mar","abr","may","jun","jul","ago","sep","oct","nov","dic"}, {1,2,3,4,5,6,7,8,9,10,11,12}), C2299)</f>
        <v>45664</v>
      </c>
      <c r="C2299">
        <v>7</v>
      </c>
      <c r="D2299" t="s">
        <v>14</v>
      </c>
      <c r="E2299">
        <v>2025</v>
      </c>
      <c r="F2299" t="s">
        <v>15</v>
      </c>
      <c r="G2299" t="s">
        <v>24</v>
      </c>
      <c r="H2299" t="s">
        <v>22</v>
      </c>
      <c r="I2299">
        <v>6</v>
      </c>
      <c r="J2299">
        <v>0</v>
      </c>
      <c r="K2299">
        <v>6</v>
      </c>
      <c r="L2299">
        <v>2880</v>
      </c>
      <c r="M2299">
        <v>0</v>
      </c>
      <c r="N2299">
        <v>2880</v>
      </c>
      <c r="O2299">
        <v>480</v>
      </c>
    </row>
    <row r="2300" spans="1:15" x14ac:dyDescent="0.3">
      <c r="A2300">
        <v>2299</v>
      </c>
      <c r="B2300" s="1">
        <f>DATE(E2300, LOOKUP(D2300, {"ene","feb","mar","abr","may","jun","jul","ago","sep","oct","nov","dic"}, {1,2,3,4,5,6,7,8,9,10,11,12}), C2300)</f>
        <v>45664</v>
      </c>
      <c r="C2300">
        <v>7</v>
      </c>
      <c r="D2300" t="s">
        <v>14</v>
      </c>
      <c r="E2300">
        <v>2025</v>
      </c>
      <c r="F2300" t="s">
        <v>15</v>
      </c>
      <c r="G2300" t="s">
        <v>24</v>
      </c>
      <c r="H2300" t="s">
        <v>17</v>
      </c>
      <c r="I2300">
        <v>6</v>
      </c>
      <c r="J2300">
        <v>0</v>
      </c>
      <c r="K2300">
        <v>6</v>
      </c>
      <c r="L2300">
        <v>3900</v>
      </c>
      <c r="M2300">
        <v>0</v>
      </c>
      <c r="N2300">
        <v>3900</v>
      </c>
      <c r="O2300">
        <v>650</v>
      </c>
    </row>
    <row r="2301" spans="1:15" x14ac:dyDescent="0.3">
      <c r="A2301">
        <v>2300</v>
      </c>
      <c r="B2301" s="1">
        <f>DATE(E2301, LOOKUP(D2301, {"ene","feb","mar","abr","may","jun","jul","ago","sep","oct","nov","dic"}, {1,2,3,4,5,6,7,8,9,10,11,12}), C2301)</f>
        <v>45664</v>
      </c>
      <c r="C2301">
        <v>7</v>
      </c>
      <c r="D2301" t="s">
        <v>14</v>
      </c>
      <c r="E2301">
        <v>2025</v>
      </c>
      <c r="F2301" t="s">
        <v>25</v>
      </c>
      <c r="G2301" t="s">
        <v>26</v>
      </c>
      <c r="H2301" t="s">
        <v>19</v>
      </c>
      <c r="I2301">
        <v>0</v>
      </c>
      <c r="J2301">
        <v>17</v>
      </c>
      <c r="K2301">
        <v>-17</v>
      </c>
      <c r="L2301">
        <v>0</v>
      </c>
      <c r="M2301">
        <v>25500</v>
      </c>
      <c r="N2301">
        <v>-25500</v>
      </c>
      <c r="O2301">
        <v>1500</v>
      </c>
    </row>
    <row r="2302" spans="1:15" x14ac:dyDescent="0.3">
      <c r="A2302">
        <v>2301</v>
      </c>
      <c r="B2302" s="1">
        <f>DATE(E2302, LOOKUP(D2302, {"ene","feb","mar","abr","may","jun","jul","ago","sep","oct","nov","dic"}, {1,2,3,4,5,6,7,8,9,10,11,12}), C2302)</f>
        <v>45664</v>
      </c>
      <c r="C2302">
        <v>7</v>
      </c>
      <c r="D2302" t="s">
        <v>14</v>
      </c>
      <c r="E2302">
        <v>2025</v>
      </c>
      <c r="F2302" t="s">
        <v>25</v>
      </c>
      <c r="G2302" t="s">
        <v>26</v>
      </c>
      <c r="H2302" t="s">
        <v>21</v>
      </c>
      <c r="I2302">
        <v>0</v>
      </c>
      <c r="J2302">
        <v>14</v>
      </c>
      <c r="K2302">
        <v>-14</v>
      </c>
      <c r="L2302">
        <v>0</v>
      </c>
      <c r="M2302">
        <v>980</v>
      </c>
      <c r="N2302">
        <v>-980</v>
      </c>
      <c r="O2302">
        <v>70</v>
      </c>
    </row>
    <row r="2303" spans="1:15" x14ac:dyDescent="0.3">
      <c r="A2303">
        <v>2302</v>
      </c>
      <c r="B2303" s="1">
        <f>DATE(E2303, LOOKUP(D2303, {"ene","feb","mar","abr","may","jun","jul","ago","sep","oct","nov","dic"}, {1,2,3,4,5,6,7,8,9,10,11,12}), C2303)</f>
        <v>45664</v>
      </c>
      <c r="C2303">
        <v>7</v>
      </c>
      <c r="D2303" t="s">
        <v>14</v>
      </c>
      <c r="E2303">
        <v>2025</v>
      </c>
      <c r="F2303" t="s">
        <v>25</v>
      </c>
      <c r="G2303" t="s">
        <v>26</v>
      </c>
      <c r="H2303" t="s">
        <v>18</v>
      </c>
      <c r="I2303">
        <v>0</v>
      </c>
      <c r="J2303">
        <v>17</v>
      </c>
      <c r="K2303">
        <v>-17</v>
      </c>
      <c r="L2303">
        <v>0</v>
      </c>
      <c r="M2303">
        <v>25500</v>
      </c>
      <c r="N2303">
        <v>-25500</v>
      </c>
      <c r="O2303">
        <v>1500</v>
      </c>
    </row>
    <row r="2304" spans="1:15" x14ac:dyDescent="0.3">
      <c r="A2304">
        <v>2303</v>
      </c>
      <c r="B2304" s="1">
        <f>DATE(E2304, LOOKUP(D2304, {"ene","feb","mar","abr","may","jun","jul","ago","sep","oct","nov","dic"}, {1,2,3,4,5,6,7,8,9,10,11,12}), C2304)</f>
        <v>45664</v>
      </c>
      <c r="C2304">
        <v>7</v>
      </c>
      <c r="D2304" t="s">
        <v>14</v>
      </c>
      <c r="E2304">
        <v>2025</v>
      </c>
      <c r="F2304" t="s">
        <v>15</v>
      </c>
      <c r="G2304" t="s">
        <v>24</v>
      </c>
      <c r="H2304" t="s">
        <v>23</v>
      </c>
      <c r="I2304">
        <v>1</v>
      </c>
      <c r="J2304">
        <v>0</v>
      </c>
      <c r="K2304">
        <v>1</v>
      </c>
      <c r="L2304">
        <v>300</v>
      </c>
      <c r="M2304">
        <v>0</v>
      </c>
      <c r="N2304">
        <v>300</v>
      </c>
      <c r="O2304">
        <v>300</v>
      </c>
    </row>
    <row r="2305" spans="1:15" x14ac:dyDescent="0.3">
      <c r="A2305">
        <v>2304</v>
      </c>
      <c r="B2305" s="1">
        <f>DATE(E2305, LOOKUP(D2305, {"ene","feb","mar","abr","may","jun","jul","ago","sep","oct","nov","dic"}, {1,2,3,4,5,6,7,8,9,10,11,12}), C2305)</f>
        <v>45664</v>
      </c>
      <c r="C2305">
        <v>7</v>
      </c>
      <c r="D2305" t="s">
        <v>14</v>
      </c>
      <c r="E2305">
        <v>2025</v>
      </c>
      <c r="F2305" t="s">
        <v>15</v>
      </c>
      <c r="G2305" t="s">
        <v>24</v>
      </c>
      <c r="H2305" t="s">
        <v>20</v>
      </c>
      <c r="I2305">
        <v>21</v>
      </c>
      <c r="J2305">
        <v>0</v>
      </c>
      <c r="K2305">
        <v>21</v>
      </c>
      <c r="L2305">
        <v>42000</v>
      </c>
      <c r="M2305">
        <v>0</v>
      </c>
      <c r="N2305">
        <v>42000</v>
      </c>
      <c r="O2305">
        <v>2000</v>
      </c>
    </row>
    <row r="2306" spans="1:15" x14ac:dyDescent="0.3">
      <c r="A2306">
        <v>2305</v>
      </c>
      <c r="B2306" s="1">
        <f>DATE(E2306, LOOKUP(D2306, {"ene","feb","mar","abr","may","jun","jul","ago","sep","oct","nov","dic"}, {1,2,3,4,5,6,7,8,9,10,11,12}), C2306)</f>
        <v>45664</v>
      </c>
      <c r="C2306">
        <v>7</v>
      </c>
      <c r="D2306" t="s">
        <v>14</v>
      </c>
      <c r="E2306">
        <v>2025</v>
      </c>
      <c r="F2306" t="s">
        <v>15</v>
      </c>
      <c r="G2306" t="s">
        <v>24</v>
      </c>
      <c r="H2306" t="s">
        <v>22</v>
      </c>
      <c r="I2306">
        <v>11</v>
      </c>
      <c r="J2306">
        <v>0</v>
      </c>
      <c r="K2306">
        <v>11</v>
      </c>
      <c r="L2306">
        <v>5280</v>
      </c>
      <c r="M2306">
        <v>0</v>
      </c>
      <c r="N2306">
        <v>5280</v>
      </c>
      <c r="O2306">
        <v>480</v>
      </c>
    </row>
    <row r="2307" spans="1:15" x14ac:dyDescent="0.3">
      <c r="A2307">
        <v>2306</v>
      </c>
      <c r="B2307" s="1">
        <f>DATE(E2307, LOOKUP(D2307, {"ene","feb","mar","abr","may","jun","jul","ago","sep","oct","nov","dic"}, {1,2,3,4,5,6,7,8,9,10,11,12}), C2307)</f>
        <v>45664</v>
      </c>
      <c r="C2307">
        <v>7</v>
      </c>
      <c r="D2307" t="s">
        <v>14</v>
      </c>
      <c r="E2307">
        <v>2025</v>
      </c>
      <c r="F2307" t="s">
        <v>15</v>
      </c>
      <c r="G2307" t="s">
        <v>24</v>
      </c>
      <c r="H2307" t="s">
        <v>17</v>
      </c>
      <c r="I2307">
        <v>7</v>
      </c>
      <c r="J2307">
        <v>0</v>
      </c>
      <c r="K2307">
        <v>7</v>
      </c>
      <c r="L2307">
        <v>4550</v>
      </c>
      <c r="M2307">
        <v>0</v>
      </c>
      <c r="N2307">
        <v>4550</v>
      </c>
      <c r="O2307">
        <v>650</v>
      </c>
    </row>
    <row r="2308" spans="1:15" x14ac:dyDescent="0.3">
      <c r="A2308">
        <v>2307</v>
      </c>
      <c r="B2308" s="1">
        <f>DATE(E2308, LOOKUP(D2308, {"ene","feb","mar","abr","may","jun","jul","ago","sep","oct","nov","dic"}, {1,2,3,4,5,6,7,8,9,10,11,12}), C2308)</f>
        <v>45664</v>
      </c>
      <c r="C2308">
        <v>7</v>
      </c>
      <c r="D2308" t="s">
        <v>14</v>
      </c>
      <c r="E2308">
        <v>2025</v>
      </c>
      <c r="F2308" t="s">
        <v>25</v>
      </c>
      <c r="G2308" t="s">
        <v>26</v>
      </c>
      <c r="H2308" t="s">
        <v>19</v>
      </c>
      <c r="I2308">
        <v>0</v>
      </c>
      <c r="J2308">
        <v>20</v>
      </c>
      <c r="K2308">
        <v>-20</v>
      </c>
      <c r="L2308">
        <v>0</v>
      </c>
      <c r="M2308">
        <v>30000</v>
      </c>
      <c r="N2308">
        <v>-30000</v>
      </c>
      <c r="O2308">
        <v>1500</v>
      </c>
    </row>
    <row r="2309" spans="1:15" x14ac:dyDescent="0.3">
      <c r="A2309">
        <v>2308</v>
      </c>
      <c r="B2309" s="1">
        <f>DATE(E2309, LOOKUP(D2309, {"ene","feb","mar","abr","may","jun","jul","ago","sep","oct","nov","dic"}, {1,2,3,4,5,6,7,8,9,10,11,12}), C2309)</f>
        <v>45664</v>
      </c>
      <c r="C2309">
        <v>7</v>
      </c>
      <c r="D2309" t="s">
        <v>14</v>
      </c>
      <c r="E2309">
        <v>2025</v>
      </c>
      <c r="F2309" t="s">
        <v>25</v>
      </c>
      <c r="G2309" t="s">
        <v>26</v>
      </c>
      <c r="H2309" t="s">
        <v>21</v>
      </c>
      <c r="I2309">
        <v>0</v>
      </c>
      <c r="J2309">
        <v>3</v>
      </c>
      <c r="K2309">
        <v>-3</v>
      </c>
      <c r="L2309">
        <v>0</v>
      </c>
      <c r="M2309">
        <v>210</v>
      </c>
      <c r="N2309">
        <v>-210</v>
      </c>
      <c r="O2309">
        <v>70</v>
      </c>
    </row>
    <row r="2310" spans="1:15" x14ac:dyDescent="0.3">
      <c r="A2310">
        <v>2309</v>
      </c>
      <c r="B2310" s="1">
        <f>DATE(E2310, LOOKUP(D2310, {"ene","feb","mar","abr","may","jun","jul","ago","sep","oct","nov","dic"}, {1,2,3,4,5,6,7,8,9,10,11,12}), C2310)</f>
        <v>45664</v>
      </c>
      <c r="C2310">
        <v>7</v>
      </c>
      <c r="D2310" t="s">
        <v>14</v>
      </c>
      <c r="E2310">
        <v>2025</v>
      </c>
      <c r="F2310" t="s">
        <v>15</v>
      </c>
      <c r="G2310" t="s">
        <v>24</v>
      </c>
      <c r="H2310" t="s">
        <v>18</v>
      </c>
      <c r="I2310">
        <v>12</v>
      </c>
      <c r="J2310">
        <v>0</v>
      </c>
      <c r="K2310">
        <v>12</v>
      </c>
      <c r="L2310">
        <v>14400</v>
      </c>
      <c r="M2310">
        <v>0</v>
      </c>
      <c r="N2310">
        <v>14400</v>
      </c>
      <c r="O2310">
        <v>1200</v>
      </c>
    </row>
    <row r="2311" spans="1:15" x14ac:dyDescent="0.3">
      <c r="A2311">
        <v>2310</v>
      </c>
      <c r="B2311" s="1">
        <f>DATE(E2311, LOOKUP(D2311, {"ene","feb","mar","abr","may","jun","jul","ago","sep","oct","nov","dic"}, {1,2,3,4,5,6,7,8,9,10,11,12}), C2311)</f>
        <v>45664</v>
      </c>
      <c r="C2311">
        <v>7</v>
      </c>
      <c r="D2311" t="s">
        <v>14</v>
      </c>
      <c r="E2311">
        <v>2025</v>
      </c>
      <c r="F2311" t="s">
        <v>15</v>
      </c>
      <c r="G2311" t="s">
        <v>24</v>
      </c>
      <c r="H2311" t="s">
        <v>23</v>
      </c>
      <c r="I2311">
        <v>3</v>
      </c>
      <c r="J2311">
        <v>0</v>
      </c>
      <c r="K2311">
        <v>3</v>
      </c>
      <c r="L2311">
        <v>900</v>
      </c>
      <c r="M2311">
        <v>0</v>
      </c>
      <c r="N2311">
        <v>900</v>
      </c>
      <c r="O2311">
        <v>300</v>
      </c>
    </row>
    <row r="2312" spans="1:15" x14ac:dyDescent="0.3">
      <c r="A2312">
        <v>2311</v>
      </c>
      <c r="B2312" s="1">
        <f>DATE(E2312, LOOKUP(D2312, {"ene","feb","mar","abr","may","jun","jul","ago","sep","oct","nov","dic"}, {1,2,3,4,5,6,7,8,9,10,11,12}), C2312)</f>
        <v>45664</v>
      </c>
      <c r="C2312">
        <v>7</v>
      </c>
      <c r="D2312" t="s">
        <v>14</v>
      </c>
      <c r="E2312">
        <v>2025</v>
      </c>
      <c r="F2312" t="s">
        <v>15</v>
      </c>
      <c r="G2312" t="s">
        <v>24</v>
      </c>
      <c r="H2312" t="s">
        <v>20</v>
      </c>
      <c r="I2312">
        <v>3</v>
      </c>
      <c r="J2312">
        <v>0</v>
      </c>
      <c r="K2312">
        <v>3</v>
      </c>
      <c r="L2312">
        <v>6000</v>
      </c>
      <c r="M2312">
        <v>0</v>
      </c>
      <c r="N2312">
        <v>6000</v>
      </c>
      <c r="O2312">
        <v>2000</v>
      </c>
    </row>
    <row r="2313" spans="1:15" x14ac:dyDescent="0.3">
      <c r="A2313">
        <v>2312</v>
      </c>
      <c r="B2313" s="1">
        <f>DATE(E2313, LOOKUP(D2313, {"ene","feb","mar","abr","may","jun","jul","ago","sep","oct","nov","dic"}, {1,2,3,4,5,6,7,8,9,10,11,12}), C2313)</f>
        <v>45664</v>
      </c>
      <c r="C2313">
        <v>7</v>
      </c>
      <c r="D2313" t="s">
        <v>14</v>
      </c>
      <c r="E2313">
        <v>2025</v>
      </c>
      <c r="F2313" t="s">
        <v>15</v>
      </c>
      <c r="G2313" t="s">
        <v>24</v>
      </c>
      <c r="H2313" t="s">
        <v>22</v>
      </c>
      <c r="I2313">
        <v>9</v>
      </c>
      <c r="J2313">
        <v>0</v>
      </c>
      <c r="K2313">
        <v>9</v>
      </c>
      <c r="L2313">
        <v>4320</v>
      </c>
      <c r="M2313">
        <v>0</v>
      </c>
      <c r="N2313">
        <v>4320</v>
      </c>
      <c r="O2313">
        <v>480</v>
      </c>
    </row>
    <row r="2314" spans="1:15" x14ac:dyDescent="0.3">
      <c r="A2314">
        <v>2313</v>
      </c>
      <c r="B2314" s="1">
        <f>DATE(E2314, LOOKUP(D2314, {"ene","feb","mar","abr","may","jun","jul","ago","sep","oct","nov","dic"}, {1,2,3,4,5,6,7,8,9,10,11,12}), C2314)</f>
        <v>45664</v>
      </c>
      <c r="C2314">
        <v>7</v>
      </c>
      <c r="D2314" t="s">
        <v>14</v>
      </c>
      <c r="E2314">
        <v>2025</v>
      </c>
      <c r="F2314" t="s">
        <v>25</v>
      </c>
      <c r="G2314" t="s">
        <v>26</v>
      </c>
      <c r="H2314" t="s">
        <v>17</v>
      </c>
      <c r="I2314">
        <v>0</v>
      </c>
      <c r="J2314">
        <v>1</v>
      </c>
      <c r="K2314">
        <v>-1</v>
      </c>
      <c r="L2314">
        <v>0</v>
      </c>
      <c r="M2314">
        <v>750</v>
      </c>
      <c r="N2314">
        <v>-750</v>
      </c>
      <c r="O2314">
        <v>750</v>
      </c>
    </row>
    <row r="2315" spans="1:15" x14ac:dyDescent="0.3">
      <c r="A2315">
        <v>2314</v>
      </c>
      <c r="B2315" s="1">
        <f>DATE(E2315, LOOKUP(D2315, {"ene","feb","mar","abr","may","jun","jul","ago","sep","oct","nov","dic"}, {1,2,3,4,5,6,7,8,9,10,11,12}), C2315)</f>
        <v>45664</v>
      </c>
      <c r="C2315">
        <v>7</v>
      </c>
      <c r="D2315" t="s">
        <v>14</v>
      </c>
      <c r="E2315">
        <v>2025</v>
      </c>
      <c r="F2315" t="s">
        <v>25</v>
      </c>
      <c r="G2315" t="s">
        <v>26</v>
      </c>
      <c r="H2315" t="s">
        <v>19</v>
      </c>
      <c r="I2315">
        <v>0</v>
      </c>
      <c r="J2315">
        <v>11</v>
      </c>
      <c r="K2315">
        <v>-11</v>
      </c>
      <c r="L2315">
        <v>0</v>
      </c>
      <c r="M2315">
        <v>16500</v>
      </c>
      <c r="N2315">
        <v>-16500</v>
      </c>
      <c r="O2315">
        <v>1500</v>
      </c>
    </row>
    <row r="2316" spans="1:15" x14ac:dyDescent="0.3">
      <c r="A2316">
        <v>2315</v>
      </c>
      <c r="B2316" s="1">
        <f>DATE(E2316, LOOKUP(D2316, {"ene","feb","mar","abr","may","jun","jul","ago","sep","oct","nov","dic"}, {1,2,3,4,5,6,7,8,9,10,11,12}), C2316)</f>
        <v>45664</v>
      </c>
      <c r="C2316">
        <v>7</v>
      </c>
      <c r="D2316" t="s">
        <v>14</v>
      </c>
      <c r="E2316">
        <v>2025</v>
      </c>
      <c r="F2316" t="s">
        <v>15</v>
      </c>
      <c r="G2316" t="s">
        <v>24</v>
      </c>
      <c r="H2316" t="s">
        <v>21</v>
      </c>
      <c r="I2316">
        <v>6</v>
      </c>
      <c r="J2316">
        <v>0</v>
      </c>
      <c r="K2316">
        <v>6</v>
      </c>
      <c r="L2316">
        <v>300</v>
      </c>
      <c r="M2316">
        <v>0</v>
      </c>
      <c r="N2316">
        <v>300</v>
      </c>
      <c r="O2316">
        <v>50</v>
      </c>
    </row>
    <row r="2317" spans="1:15" x14ac:dyDescent="0.3">
      <c r="A2317">
        <v>2316</v>
      </c>
      <c r="B2317" s="1">
        <f>DATE(E2317, LOOKUP(D2317, {"ene","feb","mar","abr","may","jun","jul","ago","sep","oct","nov","dic"}, {1,2,3,4,5,6,7,8,9,10,11,12}), C2317)</f>
        <v>45664</v>
      </c>
      <c r="C2317">
        <v>7</v>
      </c>
      <c r="D2317" t="s">
        <v>14</v>
      </c>
      <c r="E2317">
        <v>2025</v>
      </c>
      <c r="F2317" t="s">
        <v>25</v>
      </c>
      <c r="G2317" t="s">
        <v>26</v>
      </c>
      <c r="H2317" t="s">
        <v>18</v>
      </c>
      <c r="I2317">
        <v>0</v>
      </c>
      <c r="J2317">
        <v>20</v>
      </c>
      <c r="K2317">
        <v>-20</v>
      </c>
      <c r="L2317">
        <v>0</v>
      </c>
      <c r="M2317">
        <v>30000</v>
      </c>
      <c r="N2317">
        <v>-30000</v>
      </c>
      <c r="O2317">
        <v>1500</v>
      </c>
    </row>
    <row r="2318" spans="1:15" x14ac:dyDescent="0.3">
      <c r="A2318">
        <v>2317</v>
      </c>
      <c r="B2318" s="1">
        <f>DATE(E2318, LOOKUP(D2318, {"ene","feb","mar","abr","may","jun","jul","ago","sep","oct","nov","dic"}, {1,2,3,4,5,6,7,8,9,10,11,12}), C2318)</f>
        <v>45664</v>
      </c>
      <c r="C2318">
        <v>7</v>
      </c>
      <c r="D2318" t="s">
        <v>14</v>
      </c>
      <c r="E2318">
        <v>2025</v>
      </c>
      <c r="F2318" t="s">
        <v>25</v>
      </c>
      <c r="G2318" t="s">
        <v>26</v>
      </c>
      <c r="H2318" t="s">
        <v>23</v>
      </c>
      <c r="I2318">
        <v>0</v>
      </c>
      <c r="J2318">
        <v>11</v>
      </c>
      <c r="K2318">
        <v>-11</v>
      </c>
      <c r="L2318">
        <v>0</v>
      </c>
      <c r="M2318">
        <v>4400</v>
      </c>
      <c r="N2318">
        <v>-4400</v>
      </c>
      <c r="O2318">
        <v>400</v>
      </c>
    </row>
    <row r="2319" spans="1:15" x14ac:dyDescent="0.3">
      <c r="A2319">
        <v>2318</v>
      </c>
      <c r="B2319" s="1">
        <f>DATE(E2319, LOOKUP(D2319, {"ene","feb","mar","abr","may","jun","jul","ago","sep","oct","nov","dic"}, {1,2,3,4,5,6,7,8,9,10,11,12}), C2319)</f>
        <v>45664</v>
      </c>
      <c r="C2319">
        <v>7</v>
      </c>
      <c r="D2319" t="s">
        <v>14</v>
      </c>
      <c r="E2319">
        <v>2025</v>
      </c>
      <c r="F2319" t="s">
        <v>25</v>
      </c>
      <c r="G2319" t="s">
        <v>26</v>
      </c>
      <c r="H2319" t="s">
        <v>20</v>
      </c>
      <c r="I2319">
        <v>0</v>
      </c>
      <c r="J2319">
        <v>1</v>
      </c>
      <c r="K2319">
        <v>-1</v>
      </c>
      <c r="L2319">
        <v>0</v>
      </c>
      <c r="M2319">
        <v>2300</v>
      </c>
      <c r="N2319">
        <v>-2300</v>
      </c>
      <c r="O2319">
        <v>2300</v>
      </c>
    </row>
    <row r="2320" spans="1:15" x14ac:dyDescent="0.3">
      <c r="A2320">
        <v>2319</v>
      </c>
      <c r="B2320" s="1">
        <f>DATE(E2320, LOOKUP(D2320, {"ene","feb","mar","abr","may","jun","jul","ago","sep","oct","nov","dic"}, {1,2,3,4,5,6,7,8,9,10,11,12}), C2320)</f>
        <v>45664</v>
      </c>
      <c r="C2320">
        <v>7</v>
      </c>
      <c r="D2320" t="s">
        <v>14</v>
      </c>
      <c r="E2320">
        <v>2025</v>
      </c>
      <c r="F2320" t="s">
        <v>25</v>
      </c>
      <c r="G2320" t="s">
        <v>26</v>
      </c>
      <c r="H2320" t="s">
        <v>22</v>
      </c>
      <c r="I2320">
        <v>0</v>
      </c>
      <c r="J2320">
        <v>5</v>
      </c>
      <c r="K2320">
        <v>-5</v>
      </c>
      <c r="L2320">
        <v>0</v>
      </c>
      <c r="M2320">
        <v>2250</v>
      </c>
      <c r="N2320">
        <v>-2250</v>
      </c>
      <c r="O2320">
        <v>450</v>
      </c>
    </row>
    <row r="2321" spans="1:15" x14ac:dyDescent="0.3">
      <c r="A2321">
        <v>2320</v>
      </c>
      <c r="B2321" s="1">
        <f>DATE(E2321, LOOKUP(D2321, {"ene","feb","mar","abr","may","jun","jul","ago","sep","oct","nov","dic"}, {1,2,3,4,5,6,7,8,9,10,11,12}), C2321)</f>
        <v>45664</v>
      </c>
      <c r="C2321">
        <v>7</v>
      </c>
      <c r="D2321" t="s">
        <v>14</v>
      </c>
      <c r="E2321">
        <v>2025</v>
      </c>
      <c r="F2321" t="s">
        <v>25</v>
      </c>
      <c r="G2321" t="s">
        <v>26</v>
      </c>
      <c r="H2321" t="s">
        <v>17</v>
      </c>
      <c r="I2321">
        <v>0</v>
      </c>
      <c r="J2321">
        <v>15</v>
      </c>
      <c r="K2321">
        <v>-15</v>
      </c>
      <c r="L2321">
        <v>0</v>
      </c>
      <c r="M2321">
        <v>11250</v>
      </c>
      <c r="N2321">
        <v>-11250</v>
      </c>
      <c r="O2321">
        <v>750</v>
      </c>
    </row>
    <row r="2322" spans="1:15" x14ac:dyDescent="0.3">
      <c r="A2322">
        <v>2321</v>
      </c>
      <c r="B2322" s="1">
        <f>DATE(E2322, LOOKUP(D2322, {"ene","feb","mar","abr","may","jun","jul","ago","sep","oct","nov","dic"}, {1,2,3,4,5,6,7,8,9,10,11,12}), C2322)</f>
        <v>45664</v>
      </c>
      <c r="C2322">
        <v>7</v>
      </c>
      <c r="D2322" t="s">
        <v>14</v>
      </c>
      <c r="E2322">
        <v>2025</v>
      </c>
      <c r="F2322" t="s">
        <v>25</v>
      </c>
      <c r="G2322" t="s">
        <v>26</v>
      </c>
      <c r="H2322" t="s">
        <v>19</v>
      </c>
      <c r="I2322">
        <v>0</v>
      </c>
      <c r="J2322">
        <v>13</v>
      </c>
      <c r="K2322">
        <v>-13</v>
      </c>
      <c r="L2322">
        <v>0</v>
      </c>
      <c r="M2322">
        <v>19500</v>
      </c>
      <c r="N2322">
        <v>-19500</v>
      </c>
      <c r="O2322">
        <v>1500</v>
      </c>
    </row>
    <row r="2323" spans="1:15" x14ac:dyDescent="0.3">
      <c r="A2323">
        <v>2322</v>
      </c>
      <c r="B2323" s="1">
        <f>DATE(E2323, LOOKUP(D2323, {"ene","feb","mar","abr","may","jun","jul","ago","sep","oct","nov","dic"}, {1,2,3,4,5,6,7,8,9,10,11,12}), C2323)</f>
        <v>45664</v>
      </c>
      <c r="C2323">
        <v>7</v>
      </c>
      <c r="D2323" t="s">
        <v>14</v>
      </c>
      <c r="E2323">
        <v>2025</v>
      </c>
      <c r="F2323" t="s">
        <v>15</v>
      </c>
      <c r="G2323" t="s">
        <v>24</v>
      </c>
      <c r="H2323" t="s">
        <v>21</v>
      </c>
      <c r="I2323">
        <v>19</v>
      </c>
      <c r="J2323">
        <v>0</v>
      </c>
      <c r="K2323">
        <v>19</v>
      </c>
      <c r="L2323">
        <v>950</v>
      </c>
      <c r="M2323">
        <v>0</v>
      </c>
      <c r="N2323">
        <v>950</v>
      </c>
      <c r="O2323">
        <v>50</v>
      </c>
    </row>
    <row r="2324" spans="1:15" x14ac:dyDescent="0.3">
      <c r="A2324">
        <v>2323</v>
      </c>
      <c r="B2324" s="1">
        <f>DATE(E2324, LOOKUP(D2324, {"ene","feb","mar","abr","may","jun","jul","ago","sep","oct","nov","dic"}, {1,2,3,4,5,6,7,8,9,10,11,12}), C2324)</f>
        <v>45664</v>
      </c>
      <c r="C2324">
        <v>7</v>
      </c>
      <c r="D2324" t="s">
        <v>14</v>
      </c>
      <c r="E2324">
        <v>2025</v>
      </c>
      <c r="F2324" t="s">
        <v>15</v>
      </c>
      <c r="G2324" t="s">
        <v>24</v>
      </c>
      <c r="H2324" t="s">
        <v>18</v>
      </c>
      <c r="I2324">
        <v>3</v>
      </c>
      <c r="J2324">
        <v>0</v>
      </c>
      <c r="K2324">
        <v>3</v>
      </c>
      <c r="L2324">
        <v>3600</v>
      </c>
      <c r="M2324">
        <v>0</v>
      </c>
      <c r="N2324">
        <v>3600</v>
      </c>
      <c r="O2324">
        <v>1200</v>
      </c>
    </row>
    <row r="2325" spans="1:15" x14ac:dyDescent="0.3">
      <c r="A2325">
        <v>2324</v>
      </c>
      <c r="B2325" s="1">
        <f>DATE(E2325, LOOKUP(D2325, {"ene","feb","mar","abr","may","jun","jul","ago","sep","oct","nov","dic"}, {1,2,3,4,5,6,7,8,9,10,11,12}), C2325)</f>
        <v>45664</v>
      </c>
      <c r="C2325">
        <v>7</v>
      </c>
      <c r="D2325" t="s">
        <v>14</v>
      </c>
      <c r="E2325">
        <v>2025</v>
      </c>
      <c r="F2325" t="s">
        <v>15</v>
      </c>
      <c r="G2325" t="s">
        <v>24</v>
      </c>
      <c r="H2325" t="s">
        <v>23</v>
      </c>
      <c r="I2325">
        <v>3</v>
      </c>
      <c r="J2325">
        <v>0</v>
      </c>
      <c r="K2325">
        <v>3</v>
      </c>
      <c r="L2325">
        <v>900</v>
      </c>
      <c r="M2325">
        <v>0</v>
      </c>
      <c r="N2325">
        <v>900</v>
      </c>
      <c r="O2325">
        <v>300</v>
      </c>
    </row>
    <row r="2326" spans="1:15" x14ac:dyDescent="0.3">
      <c r="A2326">
        <v>2325</v>
      </c>
      <c r="B2326" s="1">
        <f>DATE(E2326, LOOKUP(D2326, {"ene","feb","mar","abr","may","jun","jul","ago","sep","oct","nov","dic"}, {1,2,3,4,5,6,7,8,9,10,11,12}), C2326)</f>
        <v>45664</v>
      </c>
      <c r="C2326">
        <v>7</v>
      </c>
      <c r="D2326" t="s">
        <v>14</v>
      </c>
      <c r="E2326">
        <v>2025</v>
      </c>
      <c r="F2326" t="s">
        <v>15</v>
      </c>
      <c r="G2326" t="s">
        <v>24</v>
      </c>
      <c r="H2326" t="s">
        <v>20</v>
      </c>
      <c r="I2326">
        <v>3</v>
      </c>
      <c r="J2326">
        <v>0</v>
      </c>
      <c r="K2326">
        <v>3</v>
      </c>
      <c r="L2326">
        <v>6000</v>
      </c>
      <c r="M2326">
        <v>0</v>
      </c>
      <c r="N2326">
        <v>6000</v>
      </c>
      <c r="O2326">
        <v>2000</v>
      </c>
    </row>
    <row r="2327" spans="1:15" x14ac:dyDescent="0.3">
      <c r="A2327">
        <v>2326</v>
      </c>
      <c r="B2327" s="1">
        <f>DATE(E2327, LOOKUP(D2327, {"ene","feb","mar","abr","may","jun","jul","ago","sep","oct","nov","dic"}, {1,2,3,4,5,6,7,8,9,10,11,12}), C2327)</f>
        <v>45664</v>
      </c>
      <c r="C2327">
        <v>7</v>
      </c>
      <c r="D2327" t="s">
        <v>14</v>
      </c>
      <c r="E2327">
        <v>2025</v>
      </c>
      <c r="F2327" t="s">
        <v>25</v>
      </c>
      <c r="G2327" t="s">
        <v>26</v>
      </c>
      <c r="H2327" t="s">
        <v>22</v>
      </c>
      <c r="I2327">
        <v>0</v>
      </c>
      <c r="J2327">
        <v>2</v>
      </c>
      <c r="K2327">
        <v>-2</v>
      </c>
      <c r="L2327">
        <v>0</v>
      </c>
      <c r="M2327">
        <v>900</v>
      </c>
      <c r="N2327">
        <v>-900</v>
      </c>
      <c r="O2327">
        <v>450</v>
      </c>
    </row>
    <row r="2328" spans="1:15" x14ac:dyDescent="0.3">
      <c r="A2328">
        <v>2327</v>
      </c>
      <c r="B2328" s="1">
        <f>DATE(E2328, LOOKUP(D2328, {"ene","feb","mar","abr","may","jun","jul","ago","sep","oct","nov","dic"}, {1,2,3,4,5,6,7,8,9,10,11,12}), C2328)</f>
        <v>45664</v>
      </c>
      <c r="C2328">
        <v>7</v>
      </c>
      <c r="D2328" t="s">
        <v>14</v>
      </c>
      <c r="E2328">
        <v>2025</v>
      </c>
      <c r="F2328" t="s">
        <v>15</v>
      </c>
      <c r="G2328" t="s">
        <v>24</v>
      </c>
      <c r="H2328" t="s">
        <v>17</v>
      </c>
      <c r="I2328">
        <v>18</v>
      </c>
      <c r="J2328">
        <v>0</v>
      </c>
      <c r="K2328">
        <v>18</v>
      </c>
      <c r="L2328">
        <v>11700</v>
      </c>
      <c r="M2328">
        <v>0</v>
      </c>
      <c r="N2328">
        <v>11700</v>
      </c>
      <c r="O2328">
        <v>650</v>
      </c>
    </row>
    <row r="2329" spans="1:15" x14ac:dyDescent="0.3">
      <c r="A2329">
        <v>2328</v>
      </c>
      <c r="B2329" s="1">
        <f>DATE(E2329, LOOKUP(D2329, {"ene","feb","mar","abr","may","jun","jul","ago","sep","oct","nov","dic"}, {1,2,3,4,5,6,7,8,9,10,11,12}), C2329)</f>
        <v>45664</v>
      </c>
      <c r="C2329">
        <v>7</v>
      </c>
      <c r="D2329" t="s">
        <v>14</v>
      </c>
      <c r="E2329">
        <v>2025</v>
      </c>
      <c r="F2329" t="s">
        <v>25</v>
      </c>
      <c r="G2329" t="s">
        <v>26</v>
      </c>
      <c r="H2329" t="s">
        <v>19</v>
      </c>
      <c r="I2329">
        <v>0</v>
      </c>
      <c r="J2329">
        <v>3</v>
      </c>
      <c r="K2329">
        <v>-3</v>
      </c>
      <c r="L2329">
        <v>0</v>
      </c>
      <c r="M2329">
        <v>4500</v>
      </c>
      <c r="N2329">
        <v>-4500</v>
      </c>
      <c r="O2329">
        <v>1500</v>
      </c>
    </row>
    <row r="2330" spans="1:15" x14ac:dyDescent="0.3">
      <c r="A2330">
        <v>2329</v>
      </c>
      <c r="B2330" s="1">
        <f>DATE(E2330, LOOKUP(D2330, {"ene","feb","mar","abr","may","jun","jul","ago","sep","oct","nov","dic"}, {1,2,3,4,5,6,7,8,9,10,11,12}), C2330)</f>
        <v>45664</v>
      </c>
      <c r="C2330">
        <v>7</v>
      </c>
      <c r="D2330" t="s">
        <v>14</v>
      </c>
      <c r="E2330">
        <v>2025</v>
      </c>
      <c r="F2330" t="s">
        <v>25</v>
      </c>
      <c r="G2330" t="s">
        <v>26</v>
      </c>
      <c r="H2330" t="s">
        <v>21</v>
      </c>
      <c r="I2330">
        <v>0</v>
      </c>
      <c r="J2330">
        <v>2</v>
      </c>
      <c r="K2330">
        <v>-2</v>
      </c>
      <c r="L2330">
        <v>0</v>
      </c>
      <c r="M2330">
        <v>140</v>
      </c>
      <c r="N2330">
        <v>-140</v>
      </c>
      <c r="O2330">
        <v>70</v>
      </c>
    </row>
    <row r="2331" spans="1:15" x14ac:dyDescent="0.3">
      <c r="A2331">
        <v>2330</v>
      </c>
      <c r="B2331" s="1">
        <f>DATE(E2331, LOOKUP(D2331, {"ene","feb","mar","abr","may","jun","jul","ago","sep","oct","nov","dic"}, {1,2,3,4,5,6,7,8,9,10,11,12}), C2331)</f>
        <v>45664</v>
      </c>
      <c r="C2331">
        <v>7</v>
      </c>
      <c r="D2331" t="s">
        <v>14</v>
      </c>
      <c r="E2331">
        <v>2025</v>
      </c>
      <c r="F2331" t="s">
        <v>25</v>
      </c>
      <c r="G2331" t="s">
        <v>26</v>
      </c>
      <c r="H2331" t="s">
        <v>18</v>
      </c>
      <c r="I2331">
        <v>0</v>
      </c>
      <c r="J2331">
        <v>17</v>
      </c>
      <c r="K2331">
        <v>-17</v>
      </c>
      <c r="L2331">
        <v>0</v>
      </c>
      <c r="M2331">
        <v>25500</v>
      </c>
      <c r="N2331">
        <v>-25500</v>
      </c>
      <c r="O2331">
        <v>1500</v>
      </c>
    </row>
    <row r="2332" spans="1:15" x14ac:dyDescent="0.3">
      <c r="A2332">
        <v>2331</v>
      </c>
      <c r="B2332" s="1">
        <f>DATE(E2332, LOOKUP(D2332, {"ene","feb","mar","abr","may","jun","jul","ago","sep","oct","nov","dic"}, {1,2,3,4,5,6,7,8,9,10,11,12}), C2332)</f>
        <v>45664</v>
      </c>
      <c r="C2332">
        <v>7</v>
      </c>
      <c r="D2332" t="s">
        <v>14</v>
      </c>
      <c r="E2332">
        <v>2025</v>
      </c>
      <c r="F2332" t="s">
        <v>25</v>
      </c>
      <c r="G2332" t="s">
        <v>26</v>
      </c>
      <c r="H2332" t="s">
        <v>23</v>
      </c>
      <c r="I2332">
        <v>0</v>
      </c>
      <c r="J2332">
        <v>2</v>
      </c>
      <c r="K2332">
        <v>-2</v>
      </c>
      <c r="L2332">
        <v>0</v>
      </c>
      <c r="M2332">
        <v>800</v>
      </c>
      <c r="N2332">
        <v>-800</v>
      </c>
      <c r="O2332">
        <v>400</v>
      </c>
    </row>
    <row r="2333" spans="1:15" x14ac:dyDescent="0.3">
      <c r="A2333">
        <v>2332</v>
      </c>
      <c r="B2333" s="1">
        <f>DATE(E2333, LOOKUP(D2333, {"ene","feb","mar","abr","may","jun","jul","ago","sep","oct","nov","dic"}, {1,2,3,4,5,6,7,8,9,10,11,12}), C2333)</f>
        <v>45664</v>
      </c>
      <c r="C2333">
        <v>7</v>
      </c>
      <c r="D2333" t="s">
        <v>14</v>
      </c>
      <c r="E2333">
        <v>2025</v>
      </c>
      <c r="F2333" t="s">
        <v>15</v>
      </c>
      <c r="G2333" t="s">
        <v>24</v>
      </c>
      <c r="H2333" t="s">
        <v>20</v>
      </c>
      <c r="I2333">
        <v>3</v>
      </c>
      <c r="J2333">
        <v>0</v>
      </c>
      <c r="K2333">
        <v>3</v>
      </c>
      <c r="L2333">
        <v>6000</v>
      </c>
      <c r="M2333">
        <v>0</v>
      </c>
      <c r="N2333">
        <v>6000</v>
      </c>
      <c r="O2333">
        <v>2000</v>
      </c>
    </row>
    <row r="2334" spans="1:15" x14ac:dyDescent="0.3">
      <c r="A2334">
        <v>2333</v>
      </c>
      <c r="B2334" s="1">
        <f>DATE(E2334, LOOKUP(D2334, {"ene","feb","mar","abr","may","jun","jul","ago","sep","oct","nov","dic"}, {1,2,3,4,5,6,7,8,9,10,11,12}), C2334)</f>
        <v>45664</v>
      </c>
      <c r="C2334">
        <v>7</v>
      </c>
      <c r="D2334" t="s">
        <v>14</v>
      </c>
      <c r="E2334">
        <v>2025</v>
      </c>
      <c r="F2334" t="s">
        <v>25</v>
      </c>
      <c r="G2334" t="s">
        <v>26</v>
      </c>
      <c r="H2334" t="s">
        <v>22</v>
      </c>
      <c r="I2334">
        <v>0</v>
      </c>
      <c r="J2334">
        <v>17</v>
      </c>
      <c r="K2334">
        <v>-17</v>
      </c>
      <c r="L2334">
        <v>0</v>
      </c>
      <c r="M2334">
        <v>7650</v>
      </c>
      <c r="N2334">
        <v>-7650</v>
      </c>
      <c r="O2334">
        <v>450</v>
      </c>
    </row>
    <row r="2335" spans="1:15" x14ac:dyDescent="0.3">
      <c r="A2335">
        <v>2334</v>
      </c>
      <c r="B2335" s="1">
        <f>DATE(E2335, LOOKUP(D2335, {"ene","feb","mar","abr","may","jun","jul","ago","sep","oct","nov","dic"}, {1,2,3,4,5,6,7,8,9,10,11,12}), C2335)</f>
        <v>45664</v>
      </c>
      <c r="C2335">
        <v>7</v>
      </c>
      <c r="D2335" t="s">
        <v>14</v>
      </c>
      <c r="E2335">
        <v>2025</v>
      </c>
      <c r="F2335" t="s">
        <v>25</v>
      </c>
      <c r="G2335" t="s">
        <v>26</v>
      </c>
      <c r="H2335" t="s">
        <v>17</v>
      </c>
      <c r="I2335">
        <v>0</v>
      </c>
      <c r="J2335">
        <v>17</v>
      </c>
      <c r="K2335">
        <v>-17</v>
      </c>
      <c r="L2335">
        <v>0</v>
      </c>
      <c r="M2335">
        <v>12750</v>
      </c>
      <c r="N2335">
        <v>-12750</v>
      </c>
      <c r="O2335">
        <v>750</v>
      </c>
    </row>
    <row r="2336" spans="1:15" x14ac:dyDescent="0.3">
      <c r="A2336">
        <v>2335</v>
      </c>
      <c r="B2336" s="1">
        <f>DATE(E2336, LOOKUP(D2336, {"ene","feb","mar","abr","may","jun","jul","ago","sep","oct","nov","dic"}, {1,2,3,4,5,6,7,8,9,10,11,12}), C2336)</f>
        <v>45664</v>
      </c>
      <c r="C2336">
        <v>7</v>
      </c>
      <c r="D2336" t="s">
        <v>14</v>
      </c>
      <c r="E2336">
        <v>2025</v>
      </c>
      <c r="F2336" t="s">
        <v>25</v>
      </c>
      <c r="G2336" t="s">
        <v>26</v>
      </c>
      <c r="H2336" t="s">
        <v>19</v>
      </c>
      <c r="I2336">
        <v>0</v>
      </c>
      <c r="J2336">
        <v>15</v>
      </c>
      <c r="K2336">
        <v>-15</v>
      </c>
      <c r="L2336">
        <v>0</v>
      </c>
      <c r="M2336">
        <v>22500</v>
      </c>
      <c r="N2336">
        <v>-22500</v>
      </c>
      <c r="O2336">
        <v>1500</v>
      </c>
    </row>
    <row r="2337" spans="1:15" x14ac:dyDescent="0.3">
      <c r="A2337">
        <v>2336</v>
      </c>
      <c r="B2337" s="1">
        <f>DATE(E2337, LOOKUP(D2337, {"ene","feb","mar","abr","may","jun","jul","ago","sep","oct","nov","dic"}, {1,2,3,4,5,6,7,8,9,10,11,12}), C2337)</f>
        <v>45664</v>
      </c>
      <c r="C2337">
        <v>7</v>
      </c>
      <c r="D2337" t="s">
        <v>14</v>
      </c>
      <c r="E2337">
        <v>2025</v>
      </c>
      <c r="F2337" t="s">
        <v>25</v>
      </c>
      <c r="G2337" t="s">
        <v>26</v>
      </c>
      <c r="H2337" t="s">
        <v>21</v>
      </c>
      <c r="I2337">
        <v>0</v>
      </c>
      <c r="J2337">
        <v>2</v>
      </c>
      <c r="K2337">
        <v>-2</v>
      </c>
      <c r="L2337">
        <v>0</v>
      </c>
      <c r="M2337">
        <v>140</v>
      </c>
      <c r="N2337">
        <v>-140</v>
      </c>
      <c r="O2337">
        <v>70</v>
      </c>
    </row>
    <row r="2338" spans="1:15" x14ac:dyDescent="0.3">
      <c r="A2338">
        <v>2337</v>
      </c>
      <c r="B2338" s="1">
        <f>DATE(E2338, LOOKUP(D2338, {"ene","feb","mar","abr","may","jun","jul","ago","sep","oct","nov","dic"}, {1,2,3,4,5,6,7,8,9,10,11,12}), C2338)</f>
        <v>45664</v>
      </c>
      <c r="C2338">
        <v>7</v>
      </c>
      <c r="D2338" t="s">
        <v>14</v>
      </c>
      <c r="E2338">
        <v>2025</v>
      </c>
      <c r="F2338" t="s">
        <v>15</v>
      </c>
      <c r="G2338" t="s">
        <v>24</v>
      </c>
      <c r="H2338" t="s">
        <v>18</v>
      </c>
      <c r="I2338">
        <v>3</v>
      </c>
      <c r="J2338">
        <v>0</v>
      </c>
      <c r="K2338">
        <v>3</v>
      </c>
      <c r="L2338">
        <v>3600</v>
      </c>
      <c r="M2338">
        <v>0</v>
      </c>
      <c r="N2338">
        <v>3600</v>
      </c>
      <c r="O2338">
        <v>1200</v>
      </c>
    </row>
    <row r="2339" spans="1:15" x14ac:dyDescent="0.3">
      <c r="A2339">
        <v>2338</v>
      </c>
      <c r="B2339" s="1">
        <f>DATE(E2339, LOOKUP(D2339, {"ene","feb","mar","abr","may","jun","jul","ago","sep","oct","nov","dic"}, {1,2,3,4,5,6,7,8,9,10,11,12}), C2339)</f>
        <v>45664</v>
      </c>
      <c r="C2339">
        <v>7</v>
      </c>
      <c r="D2339" t="s">
        <v>14</v>
      </c>
      <c r="E2339">
        <v>2025</v>
      </c>
      <c r="F2339" t="s">
        <v>25</v>
      </c>
      <c r="G2339" t="s">
        <v>26</v>
      </c>
      <c r="H2339" t="s">
        <v>23</v>
      </c>
      <c r="I2339">
        <v>0</v>
      </c>
      <c r="J2339">
        <v>2</v>
      </c>
      <c r="K2339">
        <v>-2</v>
      </c>
      <c r="L2339">
        <v>0</v>
      </c>
      <c r="M2339">
        <v>800</v>
      </c>
      <c r="N2339">
        <v>-800</v>
      </c>
      <c r="O2339">
        <v>400</v>
      </c>
    </row>
    <row r="2340" spans="1:15" x14ac:dyDescent="0.3">
      <c r="A2340">
        <v>2339</v>
      </c>
      <c r="B2340" s="1">
        <f>DATE(E2340, LOOKUP(D2340, {"ene","feb","mar","abr","may","jun","jul","ago","sep","oct","nov","dic"}, {1,2,3,4,5,6,7,8,9,10,11,12}), C2340)</f>
        <v>45664</v>
      </c>
      <c r="C2340">
        <v>7</v>
      </c>
      <c r="D2340" t="s">
        <v>14</v>
      </c>
      <c r="E2340">
        <v>2025</v>
      </c>
      <c r="F2340" t="s">
        <v>15</v>
      </c>
      <c r="G2340" t="s">
        <v>24</v>
      </c>
      <c r="H2340" t="s">
        <v>20</v>
      </c>
      <c r="I2340">
        <v>3</v>
      </c>
      <c r="J2340">
        <v>0</v>
      </c>
      <c r="K2340">
        <v>3</v>
      </c>
      <c r="L2340">
        <v>6000</v>
      </c>
      <c r="M2340">
        <v>0</v>
      </c>
      <c r="N2340">
        <v>6000</v>
      </c>
      <c r="O2340">
        <v>2000</v>
      </c>
    </row>
    <row r="2341" spans="1:15" x14ac:dyDescent="0.3">
      <c r="A2341">
        <v>2340</v>
      </c>
      <c r="B2341" s="1">
        <f>DATE(E2341, LOOKUP(D2341, {"ene","feb","mar","abr","may","jun","jul","ago","sep","oct","nov","dic"}, {1,2,3,4,5,6,7,8,9,10,11,12}), C2341)</f>
        <v>45664</v>
      </c>
      <c r="C2341">
        <v>7</v>
      </c>
      <c r="D2341" t="s">
        <v>14</v>
      </c>
      <c r="E2341">
        <v>2025</v>
      </c>
      <c r="F2341" t="s">
        <v>15</v>
      </c>
      <c r="G2341" t="s">
        <v>24</v>
      </c>
      <c r="H2341" t="s">
        <v>22</v>
      </c>
      <c r="I2341">
        <v>3</v>
      </c>
      <c r="J2341">
        <v>0</v>
      </c>
      <c r="K2341">
        <v>3</v>
      </c>
      <c r="L2341">
        <v>1440</v>
      </c>
      <c r="M2341">
        <v>0</v>
      </c>
      <c r="N2341">
        <v>1440</v>
      </c>
      <c r="O2341">
        <v>480</v>
      </c>
    </row>
    <row r="2342" spans="1:15" x14ac:dyDescent="0.3">
      <c r="A2342">
        <v>2341</v>
      </c>
      <c r="B2342" s="1">
        <f>DATE(E2342, LOOKUP(D2342, {"ene","feb","mar","abr","may","jun","jul","ago","sep","oct","nov","dic"}, {1,2,3,4,5,6,7,8,9,10,11,12}), C2342)</f>
        <v>45664</v>
      </c>
      <c r="C2342">
        <v>7</v>
      </c>
      <c r="D2342" t="s">
        <v>14</v>
      </c>
      <c r="E2342">
        <v>2025</v>
      </c>
      <c r="F2342" t="s">
        <v>15</v>
      </c>
      <c r="G2342" t="s">
        <v>24</v>
      </c>
      <c r="H2342" t="s">
        <v>17</v>
      </c>
      <c r="I2342">
        <v>13</v>
      </c>
      <c r="J2342">
        <v>0</v>
      </c>
      <c r="K2342">
        <v>13</v>
      </c>
      <c r="L2342">
        <v>8450</v>
      </c>
      <c r="M2342">
        <v>0</v>
      </c>
      <c r="N2342">
        <v>8450</v>
      </c>
      <c r="O2342">
        <v>650</v>
      </c>
    </row>
    <row r="2343" spans="1:15" x14ac:dyDescent="0.3">
      <c r="A2343">
        <v>2342</v>
      </c>
      <c r="B2343" s="1">
        <f>DATE(E2343, LOOKUP(D2343, {"ene","feb","mar","abr","may","jun","jul","ago","sep","oct","nov","dic"}, {1,2,3,4,5,6,7,8,9,10,11,12}), C2343)</f>
        <v>45664</v>
      </c>
      <c r="C2343">
        <v>7</v>
      </c>
      <c r="D2343" t="s">
        <v>14</v>
      </c>
      <c r="E2343">
        <v>2025</v>
      </c>
      <c r="F2343" t="s">
        <v>15</v>
      </c>
      <c r="G2343" t="s">
        <v>24</v>
      </c>
      <c r="H2343" t="s">
        <v>19</v>
      </c>
      <c r="I2343">
        <v>1</v>
      </c>
      <c r="J2343">
        <v>0</v>
      </c>
      <c r="K2343">
        <v>1</v>
      </c>
      <c r="L2343">
        <v>1200</v>
      </c>
      <c r="M2343">
        <v>0</v>
      </c>
      <c r="N2343">
        <v>1200</v>
      </c>
      <c r="O2343">
        <v>1200</v>
      </c>
    </row>
    <row r="2344" spans="1:15" x14ac:dyDescent="0.3">
      <c r="A2344">
        <v>2343</v>
      </c>
      <c r="B2344" s="1">
        <f>DATE(E2344, LOOKUP(D2344, {"ene","feb","mar","abr","may","jun","jul","ago","sep","oct","nov","dic"}, {1,2,3,4,5,6,7,8,9,10,11,12}), C2344)</f>
        <v>45664</v>
      </c>
      <c r="C2344">
        <v>7</v>
      </c>
      <c r="D2344" t="s">
        <v>14</v>
      </c>
      <c r="E2344">
        <v>2025</v>
      </c>
      <c r="F2344" t="s">
        <v>25</v>
      </c>
      <c r="G2344" t="s">
        <v>26</v>
      </c>
      <c r="H2344" t="s">
        <v>21</v>
      </c>
      <c r="I2344">
        <v>0</v>
      </c>
      <c r="J2344">
        <v>4</v>
      </c>
      <c r="K2344">
        <v>-4</v>
      </c>
      <c r="L2344">
        <v>0</v>
      </c>
      <c r="M2344">
        <v>280</v>
      </c>
      <c r="N2344">
        <v>-280</v>
      </c>
      <c r="O2344">
        <v>70</v>
      </c>
    </row>
    <row r="2345" spans="1:15" x14ac:dyDescent="0.3">
      <c r="A2345">
        <v>2344</v>
      </c>
      <c r="B2345" s="1">
        <f>DATE(E2345, LOOKUP(D2345, {"ene","feb","mar","abr","may","jun","jul","ago","sep","oct","nov","dic"}, {1,2,3,4,5,6,7,8,9,10,11,12}), C2345)</f>
        <v>45664</v>
      </c>
      <c r="C2345">
        <v>7</v>
      </c>
      <c r="D2345" t="s">
        <v>14</v>
      </c>
      <c r="E2345">
        <v>2025</v>
      </c>
      <c r="F2345" t="s">
        <v>15</v>
      </c>
      <c r="G2345" t="s">
        <v>24</v>
      </c>
      <c r="H2345" t="s">
        <v>18</v>
      </c>
      <c r="I2345">
        <v>1</v>
      </c>
      <c r="J2345">
        <v>0</v>
      </c>
      <c r="K2345">
        <v>1</v>
      </c>
      <c r="L2345">
        <v>1200</v>
      </c>
      <c r="M2345">
        <v>0</v>
      </c>
      <c r="N2345">
        <v>1200</v>
      </c>
      <c r="O2345">
        <v>1200</v>
      </c>
    </row>
    <row r="2346" spans="1:15" x14ac:dyDescent="0.3">
      <c r="A2346">
        <v>2345</v>
      </c>
      <c r="B2346" s="1">
        <f>DATE(E2346, LOOKUP(D2346, {"ene","feb","mar","abr","may","jun","jul","ago","sep","oct","nov","dic"}, {1,2,3,4,5,6,7,8,9,10,11,12}), C2346)</f>
        <v>45664</v>
      </c>
      <c r="C2346">
        <v>7</v>
      </c>
      <c r="D2346" t="s">
        <v>14</v>
      </c>
      <c r="E2346">
        <v>2025</v>
      </c>
      <c r="F2346" t="s">
        <v>15</v>
      </c>
      <c r="G2346" t="s">
        <v>24</v>
      </c>
      <c r="H2346" t="s">
        <v>23</v>
      </c>
      <c r="I2346">
        <v>3</v>
      </c>
      <c r="J2346">
        <v>0</v>
      </c>
      <c r="K2346">
        <v>3</v>
      </c>
      <c r="L2346">
        <v>900</v>
      </c>
      <c r="M2346">
        <v>0</v>
      </c>
      <c r="N2346">
        <v>900</v>
      </c>
      <c r="O2346">
        <v>300</v>
      </c>
    </row>
    <row r="2347" spans="1:15" x14ac:dyDescent="0.3">
      <c r="A2347">
        <v>2346</v>
      </c>
      <c r="B2347" s="1">
        <f>DATE(E2347, LOOKUP(D2347, {"ene","feb","mar","abr","may","jun","jul","ago","sep","oct","nov","dic"}, {1,2,3,4,5,6,7,8,9,10,11,12}), C2347)</f>
        <v>45664</v>
      </c>
      <c r="C2347">
        <v>7</v>
      </c>
      <c r="D2347" t="s">
        <v>14</v>
      </c>
      <c r="E2347">
        <v>2025</v>
      </c>
      <c r="F2347" t="s">
        <v>15</v>
      </c>
      <c r="G2347" t="s">
        <v>24</v>
      </c>
      <c r="H2347" t="s">
        <v>20</v>
      </c>
      <c r="I2347">
        <v>3</v>
      </c>
      <c r="J2347">
        <v>0</v>
      </c>
      <c r="K2347">
        <v>3</v>
      </c>
      <c r="L2347">
        <v>6000</v>
      </c>
      <c r="M2347">
        <v>0</v>
      </c>
      <c r="N2347">
        <v>6000</v>
      </c>
      <c r="O2347">
        <v>2000</v>
      </c>
    </row>
    <row r="2348" spans="1:15" x14ac:dyDescent="0.3">
      <c r="A2348">
        <v>2347</v>
      </c>
      <c r="B2348" s="1">
        <f>DATE(E2348, LOOKUP(D2348, {"ene","feb","mar","abr","may","jun","jul","ago","sep","oct","nov","dic"}, {1,2,3,4,5,6,7,8,9,10,11,12}), C2348)</f>
        <v>45664</v>
      </c>
      <c r="C2348">
        <v>7</v>
      </c>
      <c r="D2348" t="s">
        <v>14</v>
      </c>
      <c r="E2348">
        <v>2025</v>
      </c>
      <c r="F2348" t="s">
        <v>25</v>
      </c>
      <c r="G2348" t="s">
        <v>26</v>
      </c>
      <c r="H2348" t="s">
        <v>22</v>
      </c>
      <c r="I2348">
        <v>0</v>
      </c>
      <c r="J2348">
        <v>16</v>
      </c>
      <c r="K2348">
        <v>-16</v>
      </c>
      <c r="L2348">
        <v>0</v>
      </c>
      <c r="M2348">
        <v>7200</v>
      </c>
      <c r="N2348">
        <v>-7200</v>
      </c>
      <c r="O2348">
        <v>450</v>
      </c>
    </row>
    <row r="2349" spans="1:15" x14ac:dyDescent="0.3">
      <c r="A2349">
        <v>2348</v>
      </c>
      <c r="B2349" s="1">
        <f>DATE(E2349, LOOKUP(D2349, {"ene","feb","mar","abr","may","jun","jul","ago","sep","oct","nov","dic"}, {1,2,3,4,5,6,7,8,9,10,11,12}), C2349)</f>
        <v>45664</v>
      </c>
      <c r="C2349">
        <v>7</v>
      </c>
      <c r="D2349" t="s">
        <v>14</v>
      </c>
      <c r="E2349">
        <v>2025</v>
      </c>
      <c r="F2349" t="s">
        <v>15</v>
      </c>
      <c r="G2349" t="s">
        <v>24</v>
      </c>
      <c r="H2349" t="s">
        <v>17</v>
      </c>
      <c r="I2349">
        <v>18</v>
      </c>
      <c r="J2349">
        <v>0</v>
      </c>
      <c r="K2349">
        <v>18</v>
      </c>
      <c r="L2349">
        <v>11700</v>
      </c>
      <c r="M2349">
        <v>0</v>
      </c>
      <c r="N2349">
        <v>11700</v>
      </c>
      <c r="O2349">
        <v>650</v>
      </c>
    </row>
    <row r="2350" spans="1:15" x14ac:dyDescent="0.3">
      <c r="A2350">
        <v>2349</v>
      </c>
      <c r="B2350" s="1">
        <f>DATE(E2350, LOOKUP(D2350, {"ene","feb","mar","abr","may","jun","jul","ago","sep","oct","nov","dic"}, {1,2,3,4,5,6,7,8,9,10,11,12}), C2350)</f>
        <v>45664</v>
      </c>
      <c r="C2350">
        <v>7</v>
      </c>
      <c r="D2350" t="s">
        <v>14</v>
      </c>
      <c r="E2350">
        <v>2025</v>
      </c>
      <c r="F2350" t="s">
        <v>25</v>
      </c>
      <c r="G2350" t="s">
        <v>26</v>
      </c>
      <c r="H2350" t="s">
        <v>19</v>
      </c>
      <c r="I2350">
        <v>0</v>
      </c>
      <c r="J2350">
        <v>5</v>
      </c>
      <c r="K2350">
        <v>-5</v>
      </c>
      <c r="L2350">
        <v>0</v>
      </c>
      <c r="M2350">
        <v>7500</v>
      </c>
      <c r="N2350">
        <v>-7500</v>
      </c>
      <c r="O2350">
        <v>1500</v>
      </c>
    </row>
    <row r="2351" spans="1:15" x14ac:dyDescent="0.3">
      <c r="A2351">
        <v>2350</v>
      </c>
      <c r="B2351" s="1">
        <f>DATE(E2351, LOOKUP(D2351, {"ene","feb","mar","abr","may","jun","jul","ago","sep","oct","nov","dic"}, {1,2,3,4,5,6,7,8,9,10,11,12}), C2351)</f>
        <v>45664</v>
      </c>
      <c r="C2351">
        <v>7</v>
      </c>
      <c r="D2351" t="s">
        <v>14</v>
      </c>
      <c r="E2351">
        <v>2025</v>
      </c>
      <c r="F2351" t="s">
        <v>25</v>
      </c>
      <c r="G2351" t="s">
        <v>26</v>
      </c>
      <c r="H2351" t="s">
        <v>21</v>
      </c>
      <c r="I2351">
        <v>0</v>
      </c>
      <c r="J2351">
        <v>3</v>
      </c>
      <c r="K2351">
        <v>-3</v>
      </c>
      <c r="L2351">
        <v>0</v>
      </c>
      <c r="M2351">
        <v>210</v>
      </c>
      <c r="N2351">
        <v>-210</v>
      </c>
      <c r="O2351">
        <v>70</v>
      </c>
    </row>
    <row r="2352" spans="1:15" x14ac:dyDescent="0.3">
      <c r="A2352">
        <v>2351</v>
      </c>
      <c r="B2352" s="1">
        <f>DATE(E2352, LOOKUP(D2352, {"ene","feb","mar","abr","may","jun","jul","ago","sep","oct","nov","dic"}, {1,2,3,4,5,6,7,8,9,10,11,12}), C2352)</f>
        <v>45664</v>
      </c>
      <c r="C2352">
        <v>7</v>
      </c>
      <c r="D2352" t="s">
        <v>14</v>
      </c>
      <c r="E2352">
        <v>2025</v>
      </c>
      <c r="F2352" t="s">
        <v>15</v>
      </c>
      <c r="G2352" t="s">
        <v>24</v>
      </c>
      <c r="H2352" t="s">
        <v>18</v>
      </c>
      <c r="I2352">
        <v>20</v>
      </c>
      <c r="J2352">
        <v>0</v>
      </c>
      <c r="K2352">
        <v>20</v>
      </c>
      <c r="L2352">
        <v>24000</v>
      </c>
      <c r="M2352">
        <v>0</v>
      </c>
      <c r="N2352">
        <v>24000</v>
      </c>
      <c r="O2352">
        <v>1200</v>
      </c>
    </row>
    <row r="2353" spans="1:15" x14ac:dyDescent="0.3">
      <c r="A2353">
        <v>2352</v>
      </c>
      <c r="B2353" s="1">
        <f>DATE(E2353, LOOKUP(D2353, {"ene","feb","mar","abr","may","jun","jul","ago","sep","oct","nov","dic"}, {1,2,3,4,5,6,7,8,9,10,11,12}), C2353)</f>
        <v>45664</v>
      </c>
      <c r="C2353">
        <v>7</v>
      </c>
      <c r="D2353" t="s">
        <v>14</v>
      </c>
      <c r="E2353">
        <v>2025</v>
      </c>
      <c r="F2353" t="s">
        <v>25</v>
      </c>
      <c r="G2353" t="s">
        <v>26</v>
      </c>
      <c r="H2353" t="s">
        <v>23</v>
      </c>
      <c r="I2353">
        <v>0</v>
      </c>
      <c r="J2353">
        <v>17</v>
      </c>
      <c r="K2353">
        <v>-17</v>
      </c>
      <c r="L2353">
        <v>0</v>
      </c>
      <c r="M2353">
        <v>6800</v>
      </c>
      <c r="N2353">
        <v>-6800</v>
      </c>
      <c r="O2353">
        <v>400</v>
      </c>
    </row>
    <row r="2354" spans="1:15" x14ac:dyDescent="0.3">
      <c r="A2354">
        <v>2353</v>
      </c>
      <c r="B2354" s="1">
        <f>DATE(E2354, LOOKUP(D2354, {"ene","feb","mar","abr","may","jun","jul","ago","sep","oct","nov","dic"}, {1,2,3,4,5,6,7,8,9,10,11,12}), C2354)</f>
        <v>45664</v>
      </c>
      <c r="C2354">
        <v>7</v>
      </c>
      <c r="D2354" t="s">
        <v>14</v>
      </c>
      <c r="E2354">
        <v>2025</v>
      </c>
      <c r="F2354" t="s">
        <v>15</v>
      </c>
      <c r="G2354" t="s">
        <v>24</v>
      </c>
      <c r="H2354" t="s">
        <v>20</v>
      </c>
      <c r="I2354">
        <v>8</v>
      </c>
      <c r="J2354">
        <v>0</v>
      </c>
      <c r="K2354">
        <v>8</v>
      </c>
      <c r="L2354">
        <v>16000</v>
      </c>
      <c r="M2354">
        <v>0</v>
      </c>
      <c r="N2354">
        <v>16000</v>
      </c>
      <c r="O2354">
        <v>2000</v>
      </c>
    </row>
    <row r="2355" spans="1:15" x14ac:dyDescent="0.3">
      <c r="A2355">
        <v>2354</v>
      </c>
      <c r="B2355" s="1">
        <f>DATE(E2355, LOOKUP(D2355, {"ene","feb","mar","abr","may","jun","jul","ago","sep","oct","nov","dic"}, {1,2,3,4,5,6,7,8,9,10,11,12}), C2355)</f>
        <v>45664</v>
      </c>
      <c r="C2355">
        <v>7</v>
      </c>
      <c r="D2355" t="s">
        <v>14</v>
      </c>
      <c r="E2355">
        <v>2025</v>
      </c>
      <c r="F2355" t="s">
        <v>15</v>
      </c>
      <c r="G2355" t="s">
        <v>24</v>
      </c>
      <c r="H2355" t="s">
        <v>22</v>
      </c>
      <c r="I2355">
        <v>3</v>
      </c>
      <c r="J2355">
        <v>0</v>
      </c>
      <c r="K2355">
        <v>3</v>
      </c>
      <c r="L2355">
        <v>1440</v>
      </c>
      <c r="M2355">
        <v>0</v>
      </c>
      <c r="N2355">
        <v>1440</v>
      </c>
      <c r="O2355">
        <v>480</v>
      </c>
    </row>
    <row r="2356" spans="1:15" x14ac:dyDescent="0.3">
      <c r="A2356">
        <v>2355</v>
      </c>
      <c r="B2356" s="1">
        <f>DATE(E2356, LOOKUP(D2356, {"ene","feb","mar","abr","may","jun","jul","ago","sep","oct","nov","dic"}, {1,2,3,4,5,6,7,8,9,10,11,12}), C2356)</f>
        <v>45664</v>
      </c>
      <c r="C2356">
        <v>7</v>
      </c>
      <c r="D2356" t="s">
        <v>14</v>
      </c>
      <c r="E2356">
        <v>2025</v>
      </c>
      <c r="F2356" t="s">
        <v>15</v>
      </c>
      <c r="G2356" t="s">
        <v>24</v>
      </c>
      <c r="H2356" t="s">
        <v>17</v>
      </c>
      <c r="I2356">
        <v>10</v>
      </c>
      <c r="J2356">
        <v>0</v>
      </c>
      <c r="K2356">
        <v>10</v>
      </c>
      <c r="L2356">
        <v>6500</v>
      </c>
      <c r="M2356">
        <v>0</v>
      </c>
      <c r="N2356">
        <v>6500</v>
      </c>
      <c r="O2356">
        <v>650</v>
      </c>
    </row>
    <row r="2357" spans="1:15" x14ac:dyDescent="0.3">
      <c r="A2357">
        <v>2356</v>
      </c>
      <c r="B2357" s="1">
        <f>DATE(E2357, LOOKUP(D2357, {"ene","feb","mar","abr","may","jun","jul","ago","sep","oct","nov","dic"}, {1,2,3,4,5,6,7,8,9,10,11,12}), C2357)</f>
        <v>45664</v>
      </c>
      <c r="C2357">
        <v>7</v>
      </c>
      <c r="D2357" t="s">
        <v>14</v>
      </c>
      <c r="E2357">
        <v>2025</v>
      </c>
      <c r="F2357" t="s">
        <v>15</v>
      </c>
      <c r="G2357" t="s">
        <v>24</v>
      </c>
      <c r="H2357" t="s">
        <v>19</v>
      </c>
      <c r="I2357">
        <v>3</v>
      </c>
      <c r="J2357">
        <v>0</v>
      </c>
      <c r="K2357">
        <v>3</v>
      </c>
      <c r="L2357">
        <v>3600</v>
      </c>
      <c r="M2357">
        <v>0</v>
      </c>
      <c r="N2357">
        <v>3600</v>
      </c>
      <c r="O2357">
        <v>1200</v>
      </c>
    </row>
    <row r="2358" spans="1:15" x14ac:dyDescent="0.3">
      <c r="A2358">
        <v>2357</v>
      </c>
      <c r="B2358" s="1">
        <f>DATE(E2358, LOOKUP(D2358, {"ene","feb","mar","abr","may","jun","jul","ago","sep","oct","nov","dic"}, {1,2,3,4,5,6,7,8,9,10,11,12}), C2358)</f>
        <v>45664</v>
      </c>
      <c r="C2358">
        <v>7</v>
      </c>
      <c r="D2358" t="s">
        <v>14</v>
      </c>
      <c r="E2358">
        <v>2025</v>
      </c>
      <c r="F2358" t="s">
        <v>15</v>
      </c>
      <c r="G2358" t="s">
        <v>24</v>
      </c>
      <c r="H2358" t="s">
        <v>21</v>
      </c>
      <c r="I2358">
        <v>4</v>
      </c>
      <c r="J2358">
        <v>0</v>
      </c>
      <c r="K2358">
        <v>4</v>
      </c>
      <c r="L2358">
        <v>200</v>
      </c>
      <c r="M2358">
        <v>0</v>
      </c>
      <c r="N2358">
        <v>200</v>
      </c>
      <c r="O2358">
        <v>50</v>
      </c>
    </row>
    <row r="2359" spans="1:15" x14ac:dyDescent="0.3">
      <c r="A2359">
        <v>2358</v>
      </c>
      <c r="B2359" s="1">
        <f>DATE(E2359, LOOKUP(D2359, {"ene","feb","mar","abr","may","jun","jul","ago","sep","oct","nov","dic"}, {1,2,3,4,5,6,7,8,9,10,11,12}), C2359)</f>
        <v>45664</v>
      </c>
      <c r="C2359">
        <v>7</v>
      </c>
      <c r="D2359" t="s">
        <v>14</v>
      </c>
      <c r="E2359">
        <v>2025</v>
      </c>
      <c r="F2359" t="s">
        <v>15</v>
      </c>
      <c r="G2359" t="s">
        <v>24</v>
      </c>
      <c r="H2359" t="s">
        <v>18</v>
      </c>
      <c r="I2359">
        <v>14</v>
      </c>
      <c r="J2359">
        <v>0</v>
      </c>
      <c r="K2359">
        <v>14</v>
      </c>
      <c r="L2359">
        <v>16800</v>
      </c>
      <c r="M2359">
        <v>0</v>
      </c>
      <c r="N2359">
        <v>16800</v>
      </c>
      <c r="O2359">
        <v>1200</v>
      </c>
    </row>
    <row r="2360" spans="1:15" x14ac:dyDescent="0.3">
      <c r="A2360">
        <v>2359</v>
      </c>
      <c r="B2360" s="1">
        <f>DATE(E2360, LOOKUP(D2360, {"ene","feb","mar","abr","may","jun","jul","ago","sep","oct","nov","dic"}, {1,2,3,4,5,6,7,8,9,10,11,12}), C2360)</f>
        <v>45664</v>
      </c>
      <c r="C2360">
        <v>7</v>
      </c>
      <c r="D2360" t="s">
        <v>14</v>
      </c>
      <c r="E2360">
        <v>2025</v>
      </c>
      <c r="F2360" t="s">
        <v>15</v>
      </c>
      <c r="G2360" t="s">
        <v>24</v>
      </c>
      <c r="H2360" t="s">
        <v>23</v>
      </c>
      <c r="I2360">
        <v>12</v>
      </c>
      <c r="J2360">
        <v>0</v>
      </c>
      <c r="K2360">
        <v>12</v>
      </c>
      <c r="L2360">
        <v>3600</v>
      </c>
      <c r="M2360">
        <v>0</v>
      </c>
      <c r="N2360">
        <v>3600</v>
      </c>
      <c r="O2360">
        <v>300</v>
      </c>
    </row>
    <row r="2361" spans="1:15" x14ac:dyDescent="0.3">
      <c r="A2361">
        <v>2360</v>
      </c>
      <c r="B2361" s="1">
        <f>DATE(E2361, LOOKUP(D2361, {"ene","feb","mar","abr","may","jun","jul","ago","sep","oct","nov","dic"}, {1,2,3,4,5,6,7,8,9,10,11,12}), C2361)</f>
        <v>45664</v>
      </c>
      <c r="C2361">
        <v>7</v>
      </c>
      <c r="D2361" t="s">
        <v>14</v>
      </c>
      <c r="E2361">
        <v>2025</v>
      </c>
      <c r="F2361" t="s">
        <v>15</v>
      </c>
      <c r="G2361" t="s">
        <v>24</v>
      </c>
      <c r="H2361" t="s">
        <v>20</v>
      </c>
      <c r="I2361">
        <v>21</v>
      </c>
      <c r="J2361">
        <v>0</v>
      </c>
      <c r="K2361">
        <v>21</v>
      </c>
      <c r="L2361">
        <v>42000</v>
      </c>
      <c r="M2361">
        <v>0</v>
      </c>
      <c r="N2361">
        <v>42000</v>
      </c>
      <c r="O2361">
        <v>2000</v>
      </c>
    </row>
    <row r="2362" spans="1:15" x14ac:dyDescent="0.3">
      <c r="A2362">
        <v>2361</v>
      </c>
      <c r="B2362" s="1">
        <f>DATE(E2362, LOOKUP(D2362, {"ene","feb","mar","abr","may","jun","jul","ago","sep","oct","nov","dic"}, {1,2,3,4,5,6,7,8,9,10,11,12}), C2362)</f>
        <v>45664</v>
      </c>
      <c r="C2362">
        <v>7</v>
      </c>
      <c r="D2362" t="s">
        <v>14</v>
      </c>
      <c r="E2362">
        <v>2025</v>
      </c>
      <c r="F2362" t="s">
        <v>25</v>
      </c>
      <c r="G2362" t="s">
        <v>26</v>
      </c>
      <c r="H2362" t="s">
        <v>22</v>
      </c>
      <c r="I2362">
        <v>0</v>
      </c>
      <c r="J2362">
        <v>1</v>
      </c>
      <c r="K2362">
        <v>-1</v>
      </c>
      <c r="L2362">
        <v>0</v>
      </c>
      <c r="M2362">
        <v>450</v>
      </c>
      <c r="N2362">
        <v>-450</v>
      </c>
      <c r="O2362">
        <v>450</v>
      </c>
    </row>
    <row r="2363" spans="1:15" x14ac:dyDescent="0.3">
      <c r="A2363">
        <v>2362</v>
      </c>
      <c r="B2363" s="1">
        <f>DATE(E2363, LOOKUP(D2363, {"ene","feb","mar","abr","may","jun","jul","ago","sep","oct","nov","dic"}, {1,2,3,4,5,6,7,8,9,10,11,12}), C2363)</f>
        <v>45664</v>
      </c>
      <c r="C2363">
        <v>7</v>
      </c>
      <c r="D2363" t="s">
        <v>14</v>
      </c>
      <c r="E2363">
        <v>2025</v>
      </c>
      <c r="F2363" t="s">
        <v>25</v>
      </c>
      <c r="G2363" t="s">
        <v>26</v>
      </c>
      <c r="H2363" t="s">
        <v>17</v>
      </c>
      <c r="I2363">
        <v>0</v>
      </c>
      <c r="J2363">
        <v>5</v>
      </c>
      <c r="K2363">
        <v>-5</v>
      </c>
      <c r="L2363">
        <v>0</v>
      </c>
      <c r="M2363">
        <v>3750</v>
      </c>
      <c r="N2363">
        <v>-3750</v>
      </c>
      <c r="O2363">
        <v>750</v>
      </c>
    </row>
    <row r="2364" spans="1:15" x14ac:dyDescent="0.3">
      <c r="A2364">
        <v>2363</v>
      </c>
      <c r="B2364" s="1">
        <f>DATE(E2364, LOOKUP(D2364, {"ene","feb","mar","abr","may","jun","jul","ago","sep","oct","nov","dic"}, {1,2,3,4,5,6,7,8,9,10,11,12}), C2364)</f>
        <v>45664</v>
      </c>
      <c r="C2364">
        <v>7</v>
      </c>
      <c r="D2364" t="s">
        <v>14</v>
      </c>
      <c r="E2364">
        <v>2025</v>
      </c>
      <c r="F2364" t="s">
        <v>25</v>
      </c>
      <c r="G2364" t="s">
        <v>26</v>
      </c>
      <c r="H2364" t="s">
        <v>19</v>
      </c>
      <c r="I2364">
        <v>0</v>
      </c>
      <c r="J2364">
        <v>14</v>
      </c>
      <c r="K2364">
        <v>-14</v>
      </c>
      <c r="L2364">
        <v>0</v>
      </c>
      <c r="M2364">
        <v>21000</v>
      </c>
      <c r="N2364">
        <v>-21000</v>
      </c>
      <c r="O2364">
        <v>1500</v>
      </c>
    </row>
    <row r="2365" spans="1:15" x14ac:dyDescent="0.3">
      <c r="A2365">
        <v>2364</v>
      </c>
      <c r="B2365" s="1">
        <f>DATE(E2365, LOOKUP(D2365, {"ene","feb","mar","abr","may","jun","jul","ago","sep","oct","nov","dic"}, {1,2,3,4,5,6,7,8,9,10,11,12}), C2365)</f>
        <v>45664</v>
      </c>
      <c r="C2365">
        <v>7</v>
      </c>
      <c r="D2365" t="s">
        <v>14</v>
      </c>
      <c r="E2365">
        <v>2025</v>
      </c>
      <c r="F2365" t="s">
        <v>15</v>
      </c>
      <c r="G2365" t="s">
        <v>24</v>
      </c>
      <c r="H2365" t="s">
        <v>21</v>
      </c>
      <c r="I2365">
        <v>14</v>
      </c>
      <c r="J2365">
        <v>0</v>
      </c>
      <c r="K2365">
        <v>14</v>
      </c>
      <c r="L2365">
        <v>700</v>
      </c>
      <c r="M2365">
        <v>0</v>
      </c>
      <c r="N2365">
        <v>700</v>
      </c>
      <c r="O2365">
        <v>50</v>
      </c>
    </row>
    <row r="2366" spans="1:15" x14ac:dyDescent="0.3">
      <c r="A2366">
        <v>2365</v>
      </c>
      <c r="B2366" s="1">
        <f>DATE(E2366, LOOKUP(D2366, {"ene","feb","mar","abr","may","jun","jul","ago","sep","oct","nov","dic"}, {1,2,3,4,5,6,7,8,9,10,11,12}), C2366)</f>
        <v>45664</v>
      </c>
      <c r="C2366">
        <v>7</v>
      </c>
      <c r="D2366" t="s">
        <v>14</v>
      </c>
      <c r="E2366">
        <v>2025</v>
      </c>
      <c r="F2366" t="s">
        <v>25</v>
      </c>
      <c r="G2366" t="s">
        <v>26</v>
      </c>
      <c r="H2366" t="s">
        <v>18</v>
      </c>
      <c r="I2366">
        <v>0</v>
      </c>
      <c r="J2366">
        <v>15</v>
      </c>
      <c r="K2366">
        <v>-15</v>
      </c>
      <c r="L2366">
        <v>0</v>
      </c>
      <c r="M2366">
        <v>22500</v>
      </c>
      <c r="N2366">
        <v>-22500</v>
      </c>
      <c r="O2366">
        <v>1500</v>
      </c>
    </row>
    <row r="2367" spans="1:15" x14ac:dyDescent="0.3">
      <c r="A2367">
        <v>2366</v>
      </c>
      <c r="B2367" s="1">
        <f>DATE(E2367, LOOKUP(D2367, {"ene","feb","mar","abr","may","jun","jul","ago","sep","oct","nov","dic"}, {1,2,3,4,5,6,7,8,9,10,11,12}), C2367)</f>
        <v>45664</v>
      </c>
      <c r="C2367">
        <v>7</v>
      </c>
      <c r="D2367" t="s">
        <v>14</v>
      </c>
      <c r="E2367">
        <v>2025</v>
      </c>
      <c r="F2367" t="s">
        <v>15</v>
      </c>
      <c r="G2367" t="s">
        <v>24</v>
      </c>
      <c r="H2367" t="s">
        <v>23</v>
      </c>
      <c r="I2367">
        <v>15</v>
      </c>
      <c r="J2367">
        <v>0</v>
      </c>
      <c r="K2367">
        <v>15</v>
      </c>
      <c r="L2367">
        <v>4500</v>
      </c>
      <c r="M2367">
        <v>0</v>
      </c>
      <c r="N2367">
        <v>4500</v>
      </c>
      <c r="O2367">
        <v>300</v>
      </c>
    </row>
    <row r="2368" spans="1:15" x14ac:dyDescent="0.3">
      <c r="A2368">
        <v>2367</v>
      </c>
      <c r="B2368" s="1">
        <f>DATE(E2368, LOOKUP(D2368, {"ene","feb","mar","abr","may","jun","jul","ago","sep","oct","nov","dic"}, {1,2,3,4,5,6,7,8,9,10,11,12}), C2368)</f>
        <v>45664</v>
      </c>
      <c r="C2368">
        <v>7</v>
      </c>
      <c r="D2368" t="s">
        <v>14</v>
      </c>
      <c r="E2368">
        <v>2025</v>
      </c>
      <c r="F2368" t="s">
        <v>15</v>
      </c>
      <c r="G2368" t="s">
        <v>24</v>
      </c>
      <c r="H2368" t="s">
        <v>20</v>
      </c>
      <c r="I2368">
        <v>9</v>
      </c>
      <c r="J2368">
        <v>0</v>
      </c>
      <c r="K2368">
        <v>9</v>
      </c>
      <c r="L2368">
        <v>18000</v>
      </c>
      <c r="M2368">
        <v>0</v>
      </c>
      <c r="N2368">
        <v>18000</v>
      </c>
      <c r="O2368">
        <v>2000</v>
      </c>
    </row>
    <row r="2369" spans="1:15" x14ac:dyDescent="0.3">
      <c r="A2369">
        <v>2368</v>
      </c>
      <c r="B2369" s="1">
        <f>DATE(E2369, LOOKUP(D2369, {"ene","feb","mar","abr","may","jun","jul","ago","sep","oct","nov","dic"}, {1,2,3,4,5,6,7,8,9,10,11,12}), C2369)</f>
        <v>45664</v>
      </c>
      <c r="C2369">
        <v>7</v>
      </c>
      <c r="D2369" t="s">
        <v>14</v>
      </c>
      <c r="E2369">
        <v>2025</v>
      </c>
      <c r="F2369" t="s">
        <v>25</v>
      </c>
      <c r="G2369" t="s">
        <v>26</v>
      </c>
      <c r="H2369" t="s">
        <v>22</v>
      </c>
      <c r="I2369">
        <v>0</v>
      </c>
      <c r="J2369">
        <v>17</v>
      </c>
      <c r="K2369">
        <v>-17</v>
      </c>
      <c r="L2369">
        <v>0</v>
      </c>
      <c r="M2369">
        <v>7650</v>
      </c>
      <c r="N2369">
        <v>-7650</v>
      </c>
      <c r="O2369">
        <v>450</v>
      </c>
    </row>
    <row r="2370" spans="1:15" x14ac:dyDescent="0.3">
      <c r="A2370">
        <v>2369</v>
      </c>
      <c r="B2370" s="1">
        <f>DATE(E2370, LOOKUP(D2370, {"ene","feb","mar","abr","may","jun","jul","ago","sep","oct","nov","dic"}, {1,2,3,4,5,6,7,8,9,10,11,12}), C2370)</f>
        <v>45664</v>
      </c>
      <c r="C2370">
        <v>7</v>
      </c>
      <c r="D2370" t="s">
        <v>14</v>
      </c>
      <c r="E2370">
        <v>2025</v>
      </c>
      <c r="F2370" t="s">
        <v>25</v>
      </c>
      <c r="G2370" t="s">
        <v>26</v>
      </c>
      <c r="H2370" t="s">
        <v>17</v>
      </c>
      <c r="I2370">
        <v>0</v>
      </c>
      <c r="J2370">
        <v>16</v>
      </c>
      <c r="K2370">
        <v>-16</v>
      </c>
      <c r="L2370">
        <v>0</v>
      </c>
      <c r="M2370">
        <v>12000</v>
      </c>
      <c r="N2370">
        <v>-12000</v>
      </c>
      <c r="O2370">
        <v>750</v>
      </c>
    </row>
    <row r="2371" spans="1:15" x14ac:dyDescent="0.3">
      <c r="A2371">
        <v>2370</v>
      </c>
      <c r="B2371" s="1">
        <f>DATE(E2371, LOOKUP(D2371, {"ene","feb","mar","abr","may","jun","jul","ago","sep","oct","nov","dic"}, {1,2,3,4,5,6,7,8,9,10,11,12}), C2371)</f>
        <v>45664</v>
      </c>
      <c r="C2371">
        <v>7</v>
      </c>
      <c r="D2371" t="s">
        <v>14</v>
      </c>
      <c r="E2371">
        <v>2025</v>
      </c>
      <c r="F2371" t="s">
        <v>15</v>
      </c>
      <c r="G2371" t="s">
        <v>24</v>
      </c>
      <c r="H2371" t="s">
        <v>19</v>
      </c>
      <c r="I2371">
        <v>3</v>
      </c>
      <c r="J2371">
        <v>0</v>
      </c>
      <c r="K2371">
        <v>3</v>
      </c>
      <c r="L2371">
        <v>3600</v>
      </c>
      <c r="M2371">
        <v>0</v>
      </c>
      <c r="N2371">
        <v>3600</v>
      </c>
      <c r="O2371">
        <v>1200</v>
      </c>
    </row>
    <row r="2372" spans="1:15" x14ac:dyDescent="0.3">
      <c r="A2372">
        <v>2371</v>
      </c>
      <c r="B2372" s="1">
        <f>DATE(E2372, LOOKUP(D2372, {"ene","feb","mar","abr","may","jun","jul","ago","sep","oct","nov","dic"}, {1,2,3,4,5,6,7,8,9,10,11,12}), C2372)</f>
        <v>45664</v>
      </c>
      <c r="C2372">
        <v>7</v>
      </c>
      <c r="D2372" t="s">
        <v>14</v>
      </c>
      <c r="E2372">
        <v>2025</v>
      </c>
      <c r="F2372" t="s">
        <v>15</v>
      </c>
      <c r="G2372" t="s">
        <v>24</v>
      </c>
      <c r="H2372" t="s">
        <v>21</v>
      </c>
      <c r="I2372">
        <v>11</v>
      </c>
      <c r="J2372">
        <v>0</v>
      </c>
      <c r="K2372">
        <v>11</v>
      </c>
      <c r="L2372">
        <v>550</v>
      </c>
      <c r="M2372">
        <v>0</v>
      </c>
      <c r="N2372">
        <v>550</v>
      </c>
      <c r="O2372">
        <v>50</v>
      </c>
    </row>
    <row r="2373" spans="1:15" x14ac:dyDescent="0.3">
      <c r="A2373">
        <v>2372</v>
      </c>
      <c r="B2373" s="1">
        <f>DATE(E2373, LOOKUP(D2373, {"ene","feb","mar","abr","may","jun","jul","ago","sep","oct","nov","dic"}, {1,2,3,4,5,6,7,8,9,10,11,12}), C2373)</f>
        <v>45664</v>
      </c>
      <c r="C2373">
        <v>7</v>
      </c>
      <c r="D2373" t="s">
        <v>14</v>
      </c>
      <c r="E2373">
        <v>2025</v>
      </c>
      <c r="F2373" t="s">
        <v>25</v>
      </c>
      <c r="G2373" t="s">
        <v>26</v>
      </c>
      <c r="H2373" t="s">
        <v>18</v>
      </c>
      <c r="I2373">
        <v>0</v>
      </c>
      <c r="J2373">
        <v>15</v>
      </c>
      <c r="K2373">
        <v>-15</v>
      </c>
      <c r="L2373">
        <v>0</v>
      </c>
      <c r="M2373">
        <v>22500</v>
      </c>
      <c r="N2373">
        <v>-22500</v>
      </c>
      <c r="O2373">
        <v>1500</v>
      </c>
    </row>
    <row r="2374" spans="1:15" x14ac:dyDescent="0.3">
      <c r="A2374">
        <v>2373</v>
      </c>
      <c r="B2374" s="1">
        <f>DATE(E2374, LOOKUP(D2374, {"ene","feb","mar","abr","may","jun","jul","ago","sep","oct","nov","dic"}, {1,2,3,4,5,6,7,8,9,10,11,12}), C2374)</f>
        <v>45664</v>
      </c>
      <c r="C2374">
        <v>7</v>
      </c>
      <c r="D2374" t="s">
        <v>14</v>
      </c>
      <c r="E2374">
        <v>2025</v>
      </c>
      <c r="F2374" t="s">
        <v>25</v>
      </c>
      <c r="G2374" t="s">
        <v>26</v>
      </c>
      <c r="H2374" t="s">
        <v>23</v>
      </c>
      <c r="I2374">
        <v>0</v>
      </c>
      <c r="J2374">
        <v>15</v>
      </c>
      <c r="K2374">
        <v>-15</v>
      </c>
      <c r="L2374">
        <v>0</v>
      </c>
      <c r="M2374">
        <v>6000</v>
      </c>
      <c r="N2374">
        <v>-6000</v>
      </c>
      <c r="O2374">
        <v>400</v>
      </c>
    </row>
    <row r="2375" spans="1:15" x14ac:dyDescent="0.3">
      <c r="A2375">
        <v>2374</v>
      </c>
      <c r="B2375" s="1">
        <f>DATE(E2375, LOOKUP(D2375, {"ene","feb","mar","abr","may","jun","jul","ago","sep","oct","nov","dic"}, {1,2,3,4,5,6,7,8,9,10,11,12}), C2375)</f>
        <v>45664</v>
      </c>
      <c r="C2375">
        <v>7</v>
      </c>
      <c r="D2375" t="s">
        <v>14</v>
      </c>
      <c r="E2375">
        <v>2025</v>
      </c>
      <c r="F2375" t="s">
        <v>25</v>
      </c>
      <c r="G2375" t="s">
        <v>26</v>
      </c>
      <c r="H2375" t="s">
        <v>20</v>
      </c>
      <c r="I2375">
        <v>0</v>
      </c>
      <c r="J2375">
        <v>10</v>
      </c>
      <c r="K2375">
        <v>-10</v>
      </c>
      <c r="L2375">
        <v>0</v>
      </c>
      <c r="M2375">
        <v>23000</v>
      </c>
      <c r="N2375">
        <v>-23000</v>
      </c>
      <c r="O2375">
        <v>2300</v>
      </c>
    </row>
    <row r="2376" spans="1:15" x14ac:dyDescent="0.3">
      <c r="A2376">
        <v>2375</v>
      </c>
      <c r="B2376" s="1">
        <f>DATE(E2376, LOOKUP(D2376, {"ene","feb","mar","abr","may","jun","jul","ago","sep","oct","nov","dic"}, {1,2,3,4,5,6,7,8,9,10,11,12}), C2376)</f>
        <v>45664</v>
      </c>
      <c r="C2376">
        <v>7</v>
      </c>
      <c r="D2376" t="s">
        <v>14</v>
      </c>
      <c r="E2376">
        <v>2025</v>
      </c>
      <c r="F2376" t="s">
        <v>25</v>
      </c>
      <c r="G2376" t="s">
        <v>26</v>
      </c>
      <c r="H2376" t="s">
        <v>22</v>
      </c>
      <c r="I2376">
        <v>0</v>
      </c>
      <c r="J2376">
        <v>17</v>
      </c>
      <c r="K2376">
        <v>-17</v>
      </c>
      <c r="L2376">
        <v>0</v>
      </c>
      <c r="M2376">
        <v>7650</v>
      </c>
      <c r="N2376">
        <v>-7650</v>
      </c>
      <c r="O2376">
        <v>450</v>
      </c>
    </row>
    <row r="2377" spans="1:15" x14ac:dyDescent="0.3">
      <c r="A2377">
        <v>2376</v>
      </c>
      <c r="B2377" s="1">
        <f>DATE(E2377, LOOKUP(D2377, {"ene","feb","mar","abr","may","jun","jul","ago","sep","oct","nov","dic"}, {1,2,3,4,5,6,7,8,9,10,11,12}), C2377)</f>
        <v>45664</v>
      </c>
      <c r="C2377">
        <v>7</v>
      </c>
      <c r="D2377" t="s">
        <v>14</v>
      </c>
      <c r="E2377">
        <v>2025</v>
      </c>
      <c r="F2377" t="s">
        <v>15</v>
      </c>
      <c r="G2377" t="s">
        <v>24</v>
      </c>
      <c r="H2377" t="s">
        <v>17</v>
      </c>
      <c r="I2377">
        <v>22</v>
      </c>
      <c r="J2377">
        <v>0</v>
      </c>
      <c r="K2377">
        <v>22</v>
      </c>
      <c r="L2377">
        <v>14300</v>
      </c>
      <c r="M2377">
        <v>0</v>
      </c>
      <c r="N2377">
        <v>14300</v>
      </c>
      <c r="O2377">
        <v>650</v>
      </c>
    </row>
    <row r="2378" spans="1:15" x14ac:dyDescent="0.3">
      <c r="A2378">
        <v>2377</v>
      </c>
      <c r="B2378" s="1">
        <f>DATE(E2378, LOOKUP(D2378, {"ene","feb","mar","abr","may","jun","jul","ago","sep","oct","nov","dic"}, {1,2,3,4,5,6,7,8,9,10,11,12}), C2378)</f>
        <v>45664</v>
      </c>
      <c r="C2378">
        <v>7</v>
      </c>
      <c r="D2378" t="s">
        <v>14</v>
      </c>
      <c r="E2378">
        <v>2025</v>
      </c>
      <c r="F2378" t="s">
        <v>25</v>
      </c>
      <c r="G2378" t="s">
        <v>26</v>
      </c>
      <c r="H2378" t="s">
        <v>19</v>
      </c>
      <c r="I2378">
        <v>0</v>
      </c>
      <c r="J2378">
        <v>16</v>
      </c>
      <c r="K2378">
        <v>-16</v>
      </c>
      <c r="L2378">
        <v>0</v>
      </c>
      <c r="M2378">
        <v>24000</v>
      </c>
      <c r="N2378">
        <v>-24000</v>
      </c>
      <c r="O2378">
        <v>1500</v>
      </c>
    </row>
    <row r="2379" spans="1:15" x14ac:dyDescent="0.3">
      <c r="A2379">
        <v>2378</v>
      </c>
      <c r="B2379" s="1">
        <f>DATE(E2379, LOOKUP(D2379, {"ene","feb","mar","abr","may","jun","jul","ago","sep","oct","nov","dic"}, {1,2,3,4,5,6,7,8,9,10,11,12}), C2379)</f>
        <v>45664</v>
      </c>
      <c r="C2379">
        <v>7</v>
      </c>
      <c r="D2379" t="s">
        <v>14</v>
      </c>
      <c r="E2379">
        <v>2025</v>
      </c>
      <c r="F2379" t="s">
        <v>25</v>
      </c>
      <c r="G2379" t="s">
        <v>26</v>
      </c>
      <c r="H2379" t="s">
        <v>21</v>
      </c>
      <c r="I2379">
        <v>0</v>
      </c>
      <c r="J2379">
        <v>10</v>
      </c>
      <c r="K2379">
        <v>-10</v>
      </c>
      <c r="L2379">
        <v>0</v>
      </c>
      <c r="M2379">
        <v>700</v>
      </c>
      <c r="N2379">
        <v>-700</v>
      </c>
      <c r="O2379">
        <v>70</v>
      </c>
    </row>
    <row r="2380" spans="1:15" x14ac:dyDescent="0.3">
      <c r="A2380">
        <v>2379</v>
      </c>
      <c r="B2380" s="1">
        <f>DATE(E2380, LOOKUP(D2380, {"ene","feb","mar","abr","may","jun","jul","ago","sep","oct","nov","dic"}, {1,2,3,4,5,6,7,8,9,10,11,12}), C2380)</f>
        <v>45664</v>
      </c>
      <c r="C2380">
        <v>7</v>
      </c>
      <c r="D2380" t="s">
        <v>14</v>
      </c>
      <c r="E2380">
        <v>2025</v>
      </c>
      <c r="F2380" t="s">
        <v>15</v>
      </c>
      <c r="G2380" t="s">
        <v>24</v>
      </c>
      <c r="H2380" t="s">
        <v>18</v>
      </c>
      <c r="I2380">
        <v>7</v>
      </c>
      <c r="J2380">
        <v>0</v>
      </c>
      <c r="K2380">
        <v>7</v>
      </c>
      <c r="L2380">
        <v>8400</v>
      </c>
      <c r="M2380">
        <v>0</v>
      </c>
      <c r="N2380">
        <v>8400</v>
      </c>
      <c r="O2380">
        <v>1200</v>
      </c>
    </row>
    <row r="2381" spans="1:15" x14ac:dyDescent="0.3">
      <c r="A2381">
        <v>2380</v>
      </c>
      <c r="B2381" s="1">
        <f>DATE(E2381, LOOKUP(D2381, {"ene","feb","mar","abr","may","jun","jul","ago","sep","oct","nov","dic"}, {1,2,3,4,5,6,7,8,9,10,11,12}), C2381)</f>
        <v>45664</v>
      </c>
      <c r="C2381">
        <v>7</v>
      </c>
      <c r="D2381" t="s">
        <v>14</v>
      </c>
      <c r="E2381">
        <v>2025</v>
      </c>
      <c r="F2381" t="s">
        <v>25</v>
      </c>
      <c r="G2381" t="s">
        <v>26</v>
      </c>
      <c r="H2381" t="s">
        <v>23</v>
      </c>
      <c r="I2381">
        <v>0</v>
      </c>
      <c r="J2381">
        <v>10</v>
      </c>
      <c r="K2381">
        <v>-10</v>
      </c>
      <c r="L2381">
        <v>0</v>
      </c>
      <c r="M2381">
        <v>4000</v>
      </c>
      <c r="N2381">
        <v>-4000</v>
      </c>
      <c r="O2381">
        <v>400</v>
      </c>
    </row>
    <row r="2382" spans="1:15" x14ac:dyDescent="0.3">
      <c r="A2382">
        <v>2381</v>
      </c>
      <c r="B2382" s="1">
        <f>DATE(E2382, LOOKUP(D2382, {"ene","feb","mar","abr","may","jun","jul","ago","sep","oct","nov","dic"}, {1,2,3,4,5,6,7,8,9,10,11,12}), C2382)</f>
        <v>45664</v>
      </c>
      <c r="C2382">
        <v>7</v>
      </c>
      <c r="D2382" t="s">
        <v>14</v>
      </c>
      <c r="E2382">
        <v>2025</v>
      </c>
      <c r="F2382" t="s">
        <v>15</v>
      </c>
      <c r="G2382" t="s">
        <v>24</v>
      </c>
      <c r="H2382" t="s">
        <v>20</v>
      </c>
      <c r="I2382">
        <v>18</v>
      </c>
      <c r="J2382">
        <v>0</v>
      </c>
      <c r="K2382">
        <v>18</v>
      </c>
      <c r="L2382">
        <v>36000</v>
      </c>
      <c r="M2382">
        <v>0</v>
      </c>
      <c r="N2382">
        <v>36000</v>
      </c>
      <c r="O2382">
        <v>2000</v>
      </c>
    </row>
    <row r="2383" spans="1:15" x14ac:dyDescent="0.3">
      <c r="A2383">
        <v>2382</v>
      </c>
      <c r="B2383" s="1">
        <f>DATE(E2383, LOOKUP(D2383, {"ene","feb","mar","abr","may","jun","jul","ago","sep","oct","nov","dic"}, {1,2,3,4,5,6,7,8,9,10,11,12}), C2383)</f>
        <v>45664</v>
      </c>
      <c r="C2383">
        <v>7</v>
      </c>
      <c r="D2383" t="s">
        <v>14</v>
      </c>
      <c r="E2383">
        <v>2025</v>
      </c>
      <c r="F2383" t="s">
        <v>15</v>
      </c>
      <c r="G2383" t="s">
        <v>24</v>
      </c>
      <c r="H2383" t="s">
        <v>22</v>
      </c>
      <c r="I2383">
        <v>12</v>
      </c>
      <c r="J2383">
        <v>0</v>
      </c>
      <c r="K2383">
        <v>12</v>
      </c>
      <c r="L2383">
        <v>5760</v>
      </c>
      <c r="M2383">
        <v>0</v>
      </c>
      <c r="N2383">
        <v>5760</v>
      </c>
      <c r="O2383">
        <v>480</v>
      </c>
    </row>
    <row r="2384" spans="1:15" x14ac:dyDescent="0.3">
      <c r="A2384">
        <v>2383</v>
      </c>
      <c r="B2384" s="1">
        <f>DATE(E2384, LOOKUP(D2384, {"ene","feb","mar","abr","may","jun","jul","ago","sep","oct","nov","dic"}, {1,2,3,4,5,6,7,8,9,10,11,12}), C2384)</f>
        <v>45664</v>
      </c>
      <c r="C2384">
        <v>7</v>
      </c>
      <c r="D2384" t="s">
        <v>14</v>
      </c>
      <c r="E2384">
        <v>2025</v>
      </c>
      <c r="F2384" t="s">
        <v>25</v>
      </c>
      <c r="G2384" t="s">
        <v>26</v>
      </c>
      <c r="H2384" t="s">
        <v>17</v>
      </c>
      <c r="I2384">
        <v>0</v>
      </c>
      <c r="J2384">
        <v>3</v>
      </c>
      <c r="K2384">
        <v>-3</v>
      </c>
      <c r="L2384">
        <v>0</v>
      </c>
      <c r="M2384">
        <v>2250</v>
      </c>
      <c r="N2384">
        <v>-2250</v>
      </c>
      <c r="O2384">
        <v>750</v>
      </c>
    </row>
    <row r="2385" spans="1:15" x14ac:dyDescent="0.3">
      <c r="A2385">
        <v>2384</v>
      </c>
      <c r="B2385" s="1">
        <f>DATE(E2385, LOOKUP(D2385, {"ene","feb","mar","abr","may","jun","jul","ago","sep","oct","nov","dic"}, {1,2,3,4,5,6,7,8,9,10,11,12}), C2385)</f>
        <v>45664</v>
      </c>
      <c r="C2385">
        <v>7</v>
      </c>
      <c r="D2385" t="s">
        <v>14</v>
      </c>
      <c r="E2385">
        <v>2025</v>
      </c>
      <c r="F2385" t="s">
        <v>25</v>
      </c>
      <c r="G2385" t="s">
        <v>26</v>
      </c>
      <c r="H2385" t="s">
        <v>19</v>
      </c>
      <c r="I2385">
        <v>0</v>
      </c>
      <c r="J2385">
        <v>18</v>
      </c>
      <c r="K2385">
        <v>-18</v>
      </c>
      <c r="L2385">
        <v>0</v>
      </c>
      <c r="M2385">
        <v>27000</v>
      </c>
      <c r="N2385">
        <v>-27000</v>
      </c>
      <c r="O2385">
        <v>1500</v>
      </c>
    </row>
    <row r="2386" spans="1:15" x14ac:dyDescent="0.3">
      <c r="A2386">
        <v>2385</v>
      </c>
      <c r="B2386" s="1">
        <f>DATE(E2386, LOOKUP(D2386, {"ene","feb","mar","abr","may","jun","jul","ago","sep","oct","nov","dic"}, {1,2,3,4,5,6,7,8,9,10,11,12}), C2386)</f>
        <v>45664</v>
      </c>
      <c r="C2386">
        <v>7</v>
      </c>
      <c r="D2386" t="s">
        <v>14</v>
      </c>
      <c r="E2386">
        <v>2025</v>
      </c>
      <c r="F2386" t="s">
        <v>25</v>
      </c>
      <c r="G2386" t="s">
        <v>26</v>
      </c>
      <c r="H2386" t="s">
        <v>21</v>
      </c>
      <c r="I2386">
        <v>0</v>
      </c>
      <c r="J2386">
        <v>15</v>
      </c>
      <c r="K2386">
        <v>-15</v>
      </c>
      <c r="L2386">
        <v>0</v>
      </c>
      <c r="M2386">
        <v>1050</v>
      </c>
      <c r="N2386">
        <v>-1050</v>
      </c>
      <c r="O2386">
        <v>70</v>
      </c>
    </row>
    <row r="2387" spans="1:15" x14ac:dyDescent="0.3">
      <c r="A2387">
        <v>2386</v>
      </c>
      <c r="B2387" s="1">
        <f>DATE(E2387, LOOKUP(D2387, {"ene","feb","mar","abr","may","jun","jul","ago","sep","oct","nov","dic"}, {1,2,3,4,5,6,7,8,9,10,11,12}), C2387)</f>
        <v>45664</v>
      </c>
      <c r="C2387">
        <v>7</v>
      </c>
      <c r="D2387" t="s">
        <v>14</v>
      </c>
      <c r="E2387">
        <v>2025</v>
      </c>
      <c r="F2387" t="s">
        <v>25</v>
      </c>
      <c r="G2387" t="s">
        <v>26</v>
      </c>
      <c r="H2387" t="s">
        <v>18</v>
      </c>
      <c r="I2387">
        <v>0</v>
      </c>
      <c r="J2387">
        <v>17</v>
      </c>
      <c r="K2387">
        <v>-17</v>
      </c>
      <c r="L2387">
        <v>0</v>
      </c>
      <c r="M2387">
        <v>25500</v>
      </c>
      <c r="N2387">
        <v>-25500</v>
      </c>
      <c r="O2387">
        <v>1500</v>
      </c>
    </row>
    <row r="2388" spans="1:15" x14ac:dyDescent="0.3">
      <c r="A2388">
        <v>2387</v>
      </c>
      <c r="B2388" s="1">
        <f>DATE(E2388, LOOKUP(D2388, {"ene","feb","mar","abr","may","jun","jul","ago","sep","oct","nov","dic"}, {1,2,3,4,5,6,7,8,9,10,11,12}), C2388)</f>
        <v>45664</v>
      </c>
      <c r="C2388">
        <v>7</v>
      </c>
      <c r="D2388" t="s">
        <v>14</v>
      </c>
      <c r="E2388">
        <v>2025</v>
      </c>
      <c r="F2388" t="s">
        <v>25</v>
      </c>
      <c r="G2388" t="s">
        <v>26</v>
      </c>
      <c r="H2388" t="s">
        <v>23</v>
      </c>
      <c r="I2388">
        <v>0</v>
      </c>
      <c r="J2388">
        <v>13</v>
      </c>
      <c r="K2388">
        <v>-13</v>
      </c>
      <c r="L2388">
        <v>0</v>
      </c>
      <c r="M2388">
        <v>5200</v>
      </c>
      <c r="N2388">
        <v>-5200</v>
      </c>
      <c r="O2388">
        <v>400</v>
      </c>
    </row>
    <row r="2389" spans="1:15" x14ac:dyDescent="0.3">
      <c r="A2389">
        <v>2388</v>
      </c>
      <c r="B2389" s="1">
        <f>DATE(E2389, LOOKUP(D2389, {"ene","feb","mar","abr","may","jun","jul","ago","sep","oct","nov","dic"}, {1,2,3,4,5,6,7,8,9,10,11,12}), C2389)</f>
        <v>45664</v>
      </c>
      <c r="C2389">
        <v>7</v>
      </c>
      <c r="D2389" t="s">
        <v>14</v>
      </c>
      <c r="E2389">
        <v>2025</v>
      </c>
      <c r="F2389" t="s">
        <v>25</v>
      </c>
      <c r="G2389" t="s">
        <v>26</v>
      </c>
      <c r="H2389" t="s">
        <v>20</v>
      </c>
      <c r="I2389">
        <v>0</v>
      </c>
      <c r="J2389">
        <v>20</v>
      </c>
      <c r="K2389">
        <v>-20</v>
      </c>
      <c r="L2389">
        <v>0</v>
      </c>
      <c r="M2389">
        <v>46000</v>
      </c>
      <c r="N2389">
        <v>-46000</v>
      </c>
      <c r="O2389">
        <v>2300</v>
      </c>
    </row>
    <row r="2390" spans="1:15" x14ac:dyDescent="0.3">
      <c r="A2390">
        <v>2389</v>
      </c>
      <c r="B2390" s="1">
        <f>DATE(E2390, LOOKUP(D2390, {"ene","feb","mar","abr","may","jun","jul","ago","sep","oct","nov","dic"}, {1,2,3,4,5,6,7,8,9,10,11,12}), C2390)</f>
        <v>45664</v>
      </c>
      <c r="C2390">
        <v>7</v>
      </c>
      <c r="D2390" t="s">
        <v>14</v>
      </c>
      <c r="E2390">
        <v>2025</v>
      </c>
      <c r="F2390" t="s">
        <v>15</v>
      </c>
      <c r="G2390" t="s">
        <v>24</v>
      </c>
      <c r="H2390" t="s">
        <v>22</v>
      </c>
      <c r="I2390">
        <v>5</v>
      </c>
      <c r="J2390">
        <v>0</v>
      </c>
      <c r="K2390">
        <v>5</v>
      </c>
      <c r="L2390">
        <v>2400</v>
      </c>
      <c r="M2390">
        <v>0</v>
      </c>
      <c r="N2390">
        <v>2400</v>
      </c>
      <c r="O2390">
        <v>480</v>
      </c>
    </row>
    <row r="2391" spans="1:15" x14ac:dyDescent="0.3">
      <c r="A2391">
        <v>2390</v>
      </c>
      <c r="B2391" s="1">
        <f>DATE(E2391, LOOKUP(D2391, {"ene","feb","mar","abr","may","jun","jul","ago","sep","oct","nov","dic"}, {1,2,3,4,5,6,7,8,9,10,11,12}), C2391)</f>
        <v>45664</v>
      </c>
      <c r="C2391">
        <v>7</v>
      </c>
      <c r="D2391" t="s">
        <v>14</v>
      </c>
      <c r="E2391">
        <v>2025</v>
      </c>
      <c r="F2391" t="s">
        <v>25</v>
      </c>
      <c r="G2391" t="s">
        <v>26</v>
      </c>
      <c r="H2391" t="s">
        <v>17</v>
      </c>
      <c r="I2391">
        <v>0</v>
      </c>
      <c r="J2391">
        <v>17</v>
      </c>
      <c r="K2391">
        <v>-17</v>
      </c>
      <c r="L2391">
        <v>0</v>
      </c>
      <c r="M2391">
        <v>12750</v>
      </c>
      <c r="N2391">
        <v>-12750</v>
      </c>
      <c r="O2391">
        <v>750</v>
      </c>
    </row>
    <row r="2392" spans="1:15" x14ac:dyDescent="0.3">
      <c r="A2392">
        <v>2391</v>
      </c>
      <c r="B2392" s="1">
        <f>DATE(E2392, LOOKUP(D2392, {"ene","feb","mar","abr","may","jun","jul","ago","sep","oct","nov","dic"}, {1,2,3,4,5,6,7,8,9,10,11,12}), C2392)</f>
        <v>45664</v>
      </c>
      <c r="C2392">
        <v>7</v>
      </c>
      <c r="D2392" t="s">
        <v>14</v>
      </c>
      <c r="E2392">
        <v>2025</v>
      </c>
      <c r="F2392" t="s">
        <v>15</v>
      </c>
      <c r="G2392" t="s">
        <v>24</v>
      </c>
      <c r="H2392" t="s">
        <v>19</v>
      </c>
      <c r="I2392">
        <v>3</v>
      </c>
      <c r="J2392">
        <v>0</v>
      </c>
      <c r="K2392">
        <v>3</v>
      </c>
      <c r="L2392">
        <v>3600</v>
      </c>
      <c r="M2392">
        <v>0</v>
      </c>
      <c r="N2392">
        <v>3600</v>
      </c>
      <c r="O2392">
        <v>1200</v>
      </c>
    </row>
    <row r="2393" spans="1:15" x14ac:dyDescent="0.3">
      <c r="A2393">
        <v>2392</v>
      </c>
      <c r="B2393" s="1">
        <f>DATE(E2393, LOOKUP(D2393, {"ene","feb","mar","abr","may","jun","jul","ago","sep","oct","nov","dic"}, {1,2,3,4,5,6,7,8,9,10,11,12}), C2393)</f>
        <v>45664</v>
      </c>
      <c r="C2393">
        <v>7</v>
      </c>
      <c r="D2393" t="s">
        <v>14</v>
      </c>
      <c r="E2393">
        <v>2025</v>
      </c>
      <c r="F2393" t="s">
        <v>25</v>
      </c>
      <c r="G2393" t="s">
        <v>26</v>
      </c>
      <c r="H2393" t="s">
        <v>21</v>
      </c>
      <c r="I2393">
        <v>0</v>
      </c>
      <c r="J2393">
        <v>2</v>
      </c>
      <c r="K2393">
        <v>-2</v>
      </c>
      <c r="L2393">
        <v>0</v>
      </c>
      <c r="M2393">
        <v>140</v>
      </c>
      <c r="N2393">
        <v>-140</v>
      </c>
      <c r="O2393">
        <v>70</v>
      </c>
    </row>
    <row r="2394" spans="1:15" x14ac:dyDescent="0.3">
      <c r="A2394">
        <v>2393</v>
      </c>
      <c r="B2394" s="1">
        <f>DATE(E2394, LOOKUP(D2394, {"ene","feb","mar","abr","may","jun","jul","ago","sep","oct","nov","dic"}, {1,2,3,4,5,6,7,8,9,10,11,12}), C2394)</f>
        <v>45664</v>
      </c>
      <c r="C2394">
        <v>7</v>
      </c>
      <c r="D2394" t="s">
        <v>14</v>
      </c>
      <c r="E2394">
        <v>2025</v>
      </c>
      <c r="F2394" t="s">
        <v>25</v>
      </c>
      <c r="G2394" t="s">
        <v>26</v>
      </c>
      <c r="H2394" t="s">
        <v>18</v>
      </c>
      <c r="I2394">
        <v>0</v>
      </c>
      <c r="J2394">
        <v>17</v>
      </c>
      <c r="K2394">
        <v>-17</v>
      </c>
      <c r="L2394">
        <v>0</v>
      </c>
      <c r="M2394">
        <v>25500</v>
      </c>
      <c r="N2394">
        <v>-25500</v>
      </c>
      <c r="O2394">
        <v>1500</v>
      </c>
    </row>
    <row r="2395" spans="1:15" x14ac:dyDescent="0.3">
      <c r="A2395">
        <v>2394</v>
      </c>
      <c r="B2395" s="1">
        <f>DATE(E2395, LOOKUP(D2395, {"ene","feb","mar","abr","may","jun","jul","ago","sep","oct","nov","dic"}, {1,2,3,4,5,6,7,8,9,10,11,12}), C2395)</f>
        <v>45664</v>
      </c>
      <c r="C2395">
        <v>7</v>
      </c>
      <c r="D2395" t="s">
        <v>14</v>
      </c>
      <c r="E2395">
        <v>2025</v>
      </c>
      <c r="F2395" t="s">
        <v>15</v>
      </c>
      <c r="G2395" t="s">
        <v>24</v>
      </c>
      <c r="H2395" t="s">
        <v>23</v>
      </c>
      <c r="I2395">
        <v>3</v>
      </c>
      <c r="J2395">
        <v>0</v>
      </c>
      <c r="K2395">
        <v>3</v>
      </c>
      <c r="L2395">
        <v>900</v>
      </c>
      <c r="M2395">
        <v>0</v>
      </c>
      <c r="N2395">
        <v>900</v>
      </c>
      <c r="O2395">
        <v>300</v>
      </c>
    </row>
    <row r="2396" spans="1:15" x14ac:dyDescent="0.3">
      <c r="A2396">
        <v>2395</v>
      </c>
      <c r="B2396" s="1">
        <f>DATE(E2396, LOOKUP(D2396, {"ene","feb","mar","abr","may","jun","jul","ago","sep","oct","nov","dic"}, {1,2,3,4,5,6,7,8,9,10,11,12}), C2396)</f>
        <v>45664</v>
      </c>
      <c r="C2396">
        <v>7</v>
      </c>
      <c r="D2396" t="s">
        <v>14</v>
      </c>
      <c r="E2396">
        <v>2025</v>
      </c>
      <c r="F2396" t="s">
        <v>25</v>
      </c>
      <c r="G2396" t="s">
        <v>26</v>
      </c>
      <c r="H2396" t="s">
        <v>20</v>
      </c>
      <c r="I2396">
        <v>0</v>
      </c>
      <c r="J2396">
        <v>10</v>
      </c>
      <c r="K2396">
        <v>-10</v>
      </c>
      <c r="L2396">
        <v>0</v>
      </c>
      <c r="M2396">
        <v>23000</v>
      </c>
      <c r="N2396">
        <v>-23000</v>
      </c>
      <c r="O2396">
        <v>2300</v>
      </c>
    </row>
    <row r="2397" spans="1:15" x14ac:dyDescent="0.3">
      <c r="A2397">
        <v>2396</v>
      </c>
      <c r="B2397" s="1">
        <f>DATE(E2397, LOOKUP(D2397, {"ene","feb","mar","abr","may","jun","jul","ago","sep","oct","nov","dic"}, {1,2,3,4,5,6,7,8,9,10,11,12}), C2397)</f>
        <v>45664</v>
      </c>
      <c r="C2397">
        <v>7</v>
      </c>
      <c r="D2397" t="s">
        <v>14</v>
      </c>
      <c r="E2397">
        <v>2025</v>
      </c>
      <c r="F2397" t="s">
        <v>25</v>
      </c>
      <c r="G2397" t="s">
        <v>26</v>
      </c>
      <c r="H2397" t="s">
        <v>22</v>
      </c>
      <c r="I2397">
        <v>0</v>
      </c>
      <c r="J2397">
        <v>17</v>
      </c>
      <c r="K2397">
        <v>-17</v>
      </c>
      <c r="L2397">
        <v>0</v>
      </c>
      <c r="M2397">
        <v>7650</v>
      </c>
      <c r="N2397">
        <v>-7650</v>
      </c>
      <c r="O2397">
        <v>450</v>
      </c>
    </row>
    <row r="2398" spans="1:15" x14ac:dyDescent="0.3">
      <c r="A2398">
        <v>2397</v>
      </c>
      <c r="B2398" s="1">
        <f>DATE(E2398, LOOKUP(D2398, {"ene","feb","mar","abr","may","jun","jul","ago","sep","oct","nov","dic"}, {1,2,3,4,5,6,7,8,9,10,11,12}), C2398)</f>
        <v>45664</v>
      </c>
      <c r="C2398">
        <v>7</v>
      </c>
      <c r="D2398" t="s">
        <v>14</v>
      </c>
      <c r="E2398">
        <v>2025</v>
      </c>
      <c r="F2398" t="s">
        <v>25</v>
      </c>
      <c r="G2398" t="s">
        <v>26</v>
      </c>
      <c r="H2398" t="s">
        <v>17</v>
      </c>
      <c r="I2398">
        <v>0</v>
      </c>
      <c r="J2398">
        <v>16</v>
      </c>
      <c r="K2398">
        <v>-16</v>
      </c>
      <c r="L2398">
        <v>0</v>
      </c>
      <c r="M2398">
        <v>12000</v>
      </c>
      <c r="N2398">
        <v>-12000</v>
      </c>
      <c r="O2398">
        <v>750</v>
      </c>
    </row>
    <row r="2399" spans="1:15" x14ac:dyDescent="0.3">
      <c r="A2399">
        <v>2398</v>
      </c>
      <c r="B2399" s="1">
        <f>DATE(E2399, LOOKUP(D2399, {"ene","feb","mar","abr","may","jun","jul","ago","sep","oct","nov","dic"}, {1,2,3,4,5,6,7,8,9,10,11,12}), C2399)</f>
        <v>45664</v>
      </c>
      <c r="C2399">
        <v>7</v>
      </c>
      <c r="D2399" t="s">
        <v>14</v>
      </c>
      <c r="E2399">
        <v>2025</v>
      </c>
      <c r="F2399" t="s">
        <v>15</v>
      </c>
      <c r="G2399" t="s">
        <v>24</v>
      </c>
      <c r="H2399" t="s">
        <v>19</v>
      </c>
      <c r="I2399">
        <v>6</v>
      </c>
      <c r="J2399">
        <v>0</v>
      </c>
      <c r="K2399">
        <v>6</v>
      </c>
      <c r="L2399">
        <v>7200</v>
      </c>
      <c r="M2399">
        <v>0</v>
      </c>
      <c r="N2399">
        <v>7200</v>
      </c>
      <c r="O2399">
        <v>1200</v>
      </c>
    </row>
    <row r="2400" spans="1:15" x14ac:dyDescent="0.3">
      <c r="A2400">
        <v>2399</v>
      </c>
      <c r="B2400" s="1">
        <f>DATE(E2400, LOOKUP(D2400, {"ene","feb","mar","abr","may","jun","jul","ago","sep","oct","nov","dic"}, {1,2,3,4,5,6,7,8,9,10,11,12}), C2400)</f>
        <v>45664</v>
      </c>
      <c r="C2400">
        <v>7</v>
      </c>
      <c r="D2400" t="s">
        <v>14</v>
      </c>
      <c r="E2400">
        <v>2025</v>
      </c>
      <c r="F2400" t="s">
        <v>15</v>
      </c>
      <c r="G2400" t="s">
        <v>24</v>
      </c>
      <c r="H2400" t="s">
        <v>21</v>
      </c>
      <c r="I2400">
        <v>3</v>
      </c>
      <c r="J2400">
        <v>0</v>
      </c>
      <c r="K2400">
        <v>3</v>
      </c>
      <c r="L2400">
        <v>150</v>
      </c>
      <c r="M2400">
        <v>0</v>
      </c>
      <c r="N2400">
        <v>150</v>
      </c>
      <c r="O2400">
        <v>50</v>
      </c>
    </row>
    <row r="2401" spans="1:15" x14ac:dyDescent="0.3">
      <c r="A2401">
        <v>2400</v>
      </c>
      <c r="B2401" s="1">
        <f>DATE(E2401, LOOKUP(D2401, {"ene","feb","mar","abr","may","jun","jul","ago","sep","oct","nov","dic"}, {1,2,3,4,5,6,7,8,9,10,11,12}), C2401)</f>
        <v>45664</v>
      </c>
      <c r="C2401">
        <v>7</v>
      </c>
      <c r="D2401" t="s">
        <v>14</v>
      </c>
      <c r="E2401">
        <v>2025</v>
      </c>
      <c r="F2401" t="s">
        <v>25</v>
      </c>
      <c r="G2401" t="s">
        <v>26</v>
      </c>
      <c r="H2401" t="s">
        <v>18</v>
      </c>
      <c r="I2401">
        <v>0</v>
      </c>
      <c r="J2401">
        <v>3</v>
      </c>
      <c r="K2401">
        <v>-3</v>
      </c>
      <c r="L2401">
        <v>0</v>
      </c>
      <c r="M2401">
        <v>4500</v>
      </c>
      <c r="N2401">
        <v>-4500</v>
      </c>
      <c r="O2401">
        <v>1500</v>
      </c>
    </row>
    <row r="2402" spans="1:15" x14ac:dyDescent="0.3">
      <c r="A2402">
        <v>2401</v>
      </c>
      <c r="B2402" s="1">
        <f>DATE(E2402, LOOKUP(D2402, {"ene","feb","mar","abr","may","jun","jul","ago","sep","oct","nov","dic"}, {1,2,3,4,5,6,7,8,9,10,11,12}), C2402)</f>
        <v>45664</v>
      </c>
      <c r="C2402">
        <v>7</v>
      </c>
      <c r="D2402" t="s">
        <v>14</v>
      </c>
      <c r="E2402">
        <v>2025</v>
      </c>
      <c r="F2402" t="s">
        <v>15</v>
      </c>
      <c r="G2402" t="s">
        <v>24</v>
      </c>
      <c r="H2402" t="s">
        <v>23</v>
      </c>
      <c r="I2402">
        <v>3</v>
      </c>
      <c r="J2402">
        <v>0</v>
      </c>
      <c r="K2402">
        <v>3</v>
      </c>
      <c r="L2402">
        <v>900</v>
      </c>
      <c r="M2402">
        <v>0</v>
      </c>
      <c r="N2402">
        <v>900</v>
      </c>
      <c r="O2402">
        <v>300</v>
      </c>
    </row>
    <row r="2403" spans="1:15" x14ac:dyDescent="0.3">
      <c r="A2403">
        <v>2402</v>
      </c>
      <c r="B2403" s="1">
        <f>DATE(E2403, LOOKUP(D2403, {"ene","feb","mar","abr","may","jun","jul","ago","sep","oct","nov","dic"}, {1,2,3,4,5,6,7,8,9,10,11,12}), C2403)</f>
        <v>45664</v>
      </c>
      <c r="C2403">
        <v>7</v>
      </c>
      <c r="D2403" t="s">
        <v>14</v>
      </c>
      <c r="E2403">
        <v>2025</v>
      </c>
      <c r="F2403" t="s">
        <v>25</v>
      </c>
      <c r="G2403" t="s">
        <v>26</v>
      </c>
      <c r="H2403" t="s">
        <v>20</v>
      </c>
      <c r="I2403">
        <v>0</v>
      </c>
      <c r="J2403">
        <v>2</v>
      </c>
      <c r="K2403">
        <v>-2</v>
      </c>
      <c r="L2403">
        <v>0</v>
      </c>
      <c r="M2403">
        <v>4600</v>
      </c>
      <c r="N2403">
        <v>-4600</v>
      </c>
      <c r="O2403">
        <v>2300</v>
      </c>
    </row>
    <row r="2404" spans="1:15" x14ac:dyDescent="0.3">
      <c r="A2404">
        <v>2403</v>
      </c>
      <c r="B2404" s="1">
        <f>DATE(E2404, LOOKUP(D2404, {"ene","feb","mar","abr","may","jun","jul","ago","sep","oct","nov","dic"}, {1,2,3,4,5,6,7,8,9,10,11,12}), C2404)</f>
        <v>45664</v>
      </c>
      <c r="C2404">
        <v>7</v>
      </c>
      <c r="D2404" t="s">
        <v>14</v>
      </c>
      <c r="E2404">
        <v>2025</v>
      </c>
      <c r="F2404" t="s">
        <v>15</v>
      </c>
      <c r="G2404" t="s">
        <v>24</v>
      </c>
      <c r="H2404" t="s">
        <v>22</v>
      </c>
      <c r="I2404">
        <v>4</v>
      </c>
      <c r="J2404">
        <v>0</v>
      </c>
      <c r="K2404">
        <v>4</v>
      </c>
      <c r="L2404">
        <v>1920</v>
      </c>
      <c r="M2404">
        <v>0</v>
      </c>
      <c r="N2404">
        <v>1920</v>
      </c>
      <c r="O2404">
        <v>480</v>
      </c>
    </row>
    <row r="2405" spans="1:15" x14ac:dyDescent="0.3">
      <c r="A2405">
        <v>2404</v>
      </c>
      <c r="B2405" s="1">
        <f>DATE(E2405, LOOKUP(D2405, {"ene","feb","mar","abr","may","jun","jul","ago","sep","oct","nov","dic"}, {1,2,3,4,5,6,7,8,9,10,11,12}), C2405)</f>
        <v>45664</v>
      </c>
      <c r="C2405">
        <v>7</v>
      </c>
      <c r="D2405" t="s">
        <v>14</v>
      </c>
      <c r="E2405">
        <v>2025</v>
      </c>
      <c r="F2405" t="s">
        <v>15</v>
      </c>
      <c r="G2405" t="s">
        <v>24</v>
      </c>
      <c r="H2405" t="s">
        <v>17</v>
      </c>
      <c r="I2405">
        <v>14</v>
      </c>
      <c r="J2405">
        <v>0</v>
      </c>
      <c r="K2405">
        <v>14</v>
      </c>
      <c r="L2405">
        <v>9100</v>
      </c>
      <c r="M2405">
        <v>0</v>
      </c>
      <c r="N2405">
        <v>9100</v>
      </c>
      <c r="O2405">
        <v>650</v>
      </c>
    </row>
    <row r="2406" spans="1:15" x14ac:dyDescent="0.3">
      <c r="A2406">
        <v>2405</v>
      </c>
      <c r="B2406" s="1">
        <f>DATE(E2406, LOOKUP(D2406, {"ene","feb","mar","abr","may","jun","jul","ago","sep","oct","nov","dic"}, {1,2,3,4,5,6,7,8,9,10,11,12}), C2406)</f>
        <v>45664</v>
      </c>
      <c r="C2406">
        <v>7</v>
      </c>
      <c r="D2406" t="s">
        <v>14</v>
      </c>
      <c r="E2406">
        <v>2025</v>
      </c>
      <c r="F2406" t="s">
        <v>15</v>
      </c>
      <c r="G2406" t="s">
        <v>24</v>
      </c>
      <c r="H2406" t="s">
        <v>19</v>
      </c>
      <c r="I2406">
        <v>7</v>
      </c>
      <c r="J2406">
        <v>0</v>
      </c>
      <c r="K2406">
        <v>7</v>
      </c>
      <c r="L2406">
        <v>8400</v>
      </c>
      <c r="M2406">
        <v>0</v>
      </c>
      <c r="N2406">
        <v>8400</v>
      </c>
      <c r="O2406">
        <v>1200</v>
      </c>
    </row>
    <row r="2407" spans="1:15" x14ac:dyDescent="0.3">
      <c r="A2407">
        <v>2406</v>
      </c>
      <c r="B2407" s="1">
        <f>DATE(E2407, LOOKUP(D2407, {"ene","feb","mar","abr","may","jun","jul","ago","sep","oct","nov","dic"}, {1,2,3,4,5,6,7,8,9,10,11,12}), C2407)</f>
        <v>45664</v>
      </c>
      <c r="C2407">
        <v>7</v>
      </c>
      <c r="D2407" t="s">
        <v>14</v>
      </c>
      <c r="E2407">
        <v>2025</v>
      </c>
      <c r="F2407" t="s">
        <v>15</v>
      </c>
      <c r="G2407" t="s">
        <v>24</v>
      </c>
      <c r="H2407" t="s">
        <v>21</v>
      </c>
      <c r="I2407">
        <v>11</v>
      </c>
      <c r="J2407">
        <v>0</v>
      </c>
      <c r="K2407">
        <v>11</v>
      </c>
      <c r="L2407">
        <v>550</v>
      </c>
      <c r="M2407">
        <v>0</v>
      </c>
      <c r="N2407">
        <v>550</v>
      </c>
      <c r="O2407">
        <v>50</v>
      </c>
    </row>
    <row r="2408" spans="1:15" x14ac:dyDescent="0.3">
      <c r="A2408">
        <v>2407</v>
      </c>
      <c r="B2408" s="1">
        <f>DATE(E2408, LOOKUP(D2408, {"ene","feb","mar","abr","may","jun","jul","ago","sep","oct","nov","dic"}, {1,2,3,4,5,6,7,8,9,10,11,12}), C2408)</f>
        <v>45664</v>
      </c>
      <c r="C2408">
        <v>7</v>
      </c>
      <c r="D2408" t="s">
        <v>14</v>
      </c>
      <c r="E2408">
        <v>2025</v>
      </c>
      <c r="F2408" t="s">
        <v>15</v>
      </c>
      <c r="G2408" t="s">
        <v>24</v>
      </c>
      <c r="H2408" t="s">
        <v>18</v>
      </c>
      <c r="I2408">
        <v>3</v>
      </c>
      <c r="J2408">
        <v>0</v>
      </c>
      <c r="K2408">
        <v>3</v>
      </c>
      <c r="L2408">
        <v>3600</v>
      </c>
      <c r="M2408">
        <v>0</v>
      </c>
      <c r="N2408">
        <v>3600</v>
      </c>
      <c r="O2408">
        <v>1200</v>
      </c>
    </row>
    <row r="2409" spans="1:15" x14ac:dyDescent="0.3">
      <c r="A2409">
        <v>2408</v>
      </c>
      <c r="B2409" s="1">
        <f>DATE(E2409, LOOKUP(D2409, {"ene","feb","mar","abr","may","jun","jul","ago","sep","oct","nov","dic"}, {1,2,3,4,5,6,7,8,9,10,11,12}), C2409)</f>
        <v>45664</v>
      </c>
      <c r="C2409">
        <v>7</v>
      </c>
      <c r="D2409" t="s">
        <v>14</v>
      </c>
      <c r="E2409">
        <v>2025</v>
      </c>
      <c r="F2409" t="s">
        <v>15</v>
      </c>
      <c r="G2409" t="s">
        <v>24</v>
      </c>
      <c r="H2409" t="s">
        <v>23</v>
      </c>
      <c r="I2409">
        <v>3</v>
      </c>
      <c r="J2409">
        <v>0</v>
      </c>
      <c r="K2409">
        <v>3</v>
      </c>
      <c r="L2409">
        <v>900</v>
      </c>
      <c r="M2409">
        <v>0</v>
      </c>
      <c r="N2409">
        <v>900</v>
      </c>
      <c r="O2409">
        <v>300</v>
      </c>
    </row>
    <row r="2410" spans="1:15" x14ac:dyDescent="0.3">
      <c r="A2410">
        <v>2409</v>
      </c>
      <c r="B2410" s="1">
        <f>DATE(E2410, LOOKUP(D2410, {"ene","feb","mar","abr","may","jun","jul","ago","sep","oct","nov","dic"}, {1,2,3,4,5,6,7,8,9,10,11,12}), C2410)</f>
        <v>45664</v>
      </c>
      <c r="C2410">
        <v>7</v>
      </c>
      <c r="D2410" t="s">
        <v>14</v>
      </c>
      <c r="E2410">
        <v>2025</v>
      </c>
      <c r="F2410" t="s">
        <v>15</v>
      </c>
      <c r="G2410" t="s">
        <v>24</v>
      </c>
      <c r="H2410" t="s">
        <v>20</v>
      </c>
      <c r="I2410">
        <v>3</v>
      </c>
      <c r="J2410">
        <v>0</v>
      </c>
      <c r="K2410">
        <v>3</v>
      </c>
      <c r="L2410">
        <v>6000</v>
      </c>
      <c r="M2410">
        <v>0</v>
      </c>
      <c r="N2410">
        <v>6000</v>
      </c>
      <c r="O2410">
        <v>2000</v>
      </c>
    </row>
    <row r="2411" spans="1:15" x14ac:dyDescent="0.3">
      <c r="A2411">
        <v>2410</v>
      </c>
      <c r="B2411" s="1">
        <f>DATE(E2411, LOOKUP(D2411, {"ene","feb","mar","abr","may","jun","jul","ago","sep","oct","nov","dic"}, {1,2,3,4,5,6,7,8,9,10,11,12}), C2411)</f>
        <v>45664</v>
      </c>
      <c r="C2411">
        <v>7</v>
      </c>
      <c r="D2411" t="s">
        <v>14</v>
      </c>
      <c r="E2411">
        <v>2025</v>
      </c>
      <c r="F2411" t="s">
        <v>25</v>
      </c>
      <c r="G2411" t="s">
        <v>26</v>
      </c>
      <c r="H2411" t="s">
        <v>22</v>
      </c>
      <c r="I2411">
        <v>0</v>
      </c>
      <c r="J2411">
        <v>17</v>
      </c>
      <c r="K2411">
        <v>-17</v>
      </c>
      <c r="L2411">
        <v>0</v>
      </c>
      <c r="M2411">
        <v>7650</v>
      </c>
      <c r="N2411">
        <v>-7650</v>
      </c>
      <c r="O2411">
        <v>450</v>
      </c>
    </row>
    <row r="2412" spans="1:15" x14ac:dyDescent="0.3">
      <c r="A2412">
        <v>2411</v>
      </c>
      <c r="B2412" s="1">
        <f>DATE(E2412, LOOKUP(D2412, {"ene","feb","mar","abr","may","jun","jul","ago","sep","oct","nov","dic"}, {1,2,3,4,5,6,7,8,9,10,11,12}), C2412)</f>
        <v>45664</v>
      </c>
      <c r="C2412">
        <v>7</v>
      </c>
      <c r="D2412" t="s">
        <v>14</v>
      </c>
      <c r="E2412">
        <v>2025</v>
      </c>
      <c r="F2412" t="s">
        <v>15</v>
      </c>
      <c r="G2412" t="s">
        <v>24</v>
      </c>
      <c r="H2412" t="s">
        <v>17</v>
      </c>
      <c r="I2412">
        <v>8</v>
      </c>
      <c r="J2412">
        <v>0</v>
      </c>
      <c r="K2412">
        <v>8</v>
      </c>
      <c r="L2412">
        <v>5200</v>
      </c>
      <c r="M2412">
        <v>0</v>
      </c>
      <c r="N2412">
        <v>5200</v>
      </c>
      <c r="O2412">
        <v>650</v>
      </c>
    </row>
    <row r="2413" spans="1:15" x14ac:dyDescent="0.3">
      <c r="A2413">
        <v>2412</v>
      </c>
      <c r="B2413" s="1">
        <f>DATE(E2413, LOOKUP(D2413, {"ene","feb","mar","abr","may","jun","jul","ago","sep","oct","nov","dic"}, {1,2,3,4,5,6,7,8,9,10,11,12}), C2413)</f>
        <v>45664</v>
      </c>
      <c r="C2413">
        <v>7</v>
      </c>
      <c r="D2413" t="s">
        <v>14</v>
      </c>
      <c r="E2413">
        <v>2025</v>
      </c>
      <c r="F2413" t="s">
        <v>15</v>
      </c>
      <c r="G2413" t="s">
        <v>24</v>
      </c>
      <c r="H2413" t="s">
        <v>19</v>
      </c>
      <c r="I2413">
        <v>5</v>
      </c>
      <c r="J2413">
        <v>0</v>
      </c>
      <c r="K2413">
        <v>5</v>
      </c>
      <c r="L2413">
        <v>6000</v>
      </c>
      <c r="M2413">
        <v>0</v>
      </c>
      <c r="N2413">
        <v>6000</v>
      </c>
      <c r="O2413">
        <v>1200</v>
      </c>
    </row>
    <row r="2414" spans="1:15" x14ac:dyDescent="0.3">
      <c r="A2414">
        <v>2413</v>
      </c>
      <c r="B2414" s="1">
        <f>DATE(E2414, LOOKUP(D2414, {"ene","feb","mar","abr","may","jun","jul","ago","sep","oct","nov","dic"}, {1,2,3,4,5,6,7,8,9,10,11,12}), C2414)</f>
        <v>45664</v>
      </c>
      <c r="C2414">
        <v>7</v>
      </c>
      <c r="D2414" t="s">
        <v>14</v>
      </c>
      <c r="E2414">
        <v>2025</v>
      </c>
      <c r="F2414" t="s">
        <v>25</v>
      </c>
      <c r="G2414" t="s">
        <v>26</v>
      </c>
      <c r="H2414" t="s">
        <v>21</v>
      </c>
      <c r="I2414">
        <v>0</v>
      </c>
      <c r="J2414">
        <v>11</v>
      </c>
      <c r="K2414">
        <v>-11</v>
      </c>
      <c r="L2414">
        <v>0</v>
      </c>
      <c r="M2414">
        <v>770</v>
      </c>
      <c r="N2414">
        <v>-770</v>
      </c>
      <c r="O2414">
        <v>70</v>
      </c>
    </row>
    <row r="2415" spans="1:15" x14ac:dyDescent="0.3">
      <c r="A2415">
        <v>2414</v>
      </c>
      <c r="B2415" s="1">
        <f>DATE(E2415, LOOKUP(D2415, {"ene","feb","mar","abr","may","jun","jul","ago","sep","oct","nov","dic"}, {1,2,3,4,5,6,7,8,9,10,11,12}), C2415)</f>
        <v>45664</v>
      </c>
      <c r="C2415">
        <v>7</v>
      </c>
      <c r="D2415" t="s">
        <v>14</v>
      </c>
      <c r="E2415">
        <v>2025</v>
      </c>
      <c r="F2415" t="s">
        <v>25</v>
      </c>
      <c r="G2415" t="s">
        <v>26</v>
      </c>
      <c r="H2415" t="s">
        <v>18</v>
      </c>
      <c r="I2415">
        <v>0</v>
      </c>
      <c r="J2415">
        <v>4</v>
      </c>
      <c r="K2415">
        <v>-4</v>
      </c>
      <c r="L2415">
        <v>0</v>
      </c>
      <c r="M2415">
        <v>6000</v>
      </c>
      <c r="N2415">
        <v>-6000</v>
      </c>
      <c r="O2415">
        <v>1500</v>
      </c>
    </row>
    <row r="2416" spans="1:15" x14ac:dyDescent="0.3">
      <c r="A2416">
        <v>2415</v>
      </c>
      <c r="B2416" s="1">
        <f>DATE(E2416, LOOKUP(D2416, {"ene","feb","mar","abr","may","jun","jul","ago","sep","oct","nov","dic"}, {1,2,3,4,5,6,7,8,9,10,11,12}), C2416)</f>
        <v>45664</v>
      </c>
      <c r="C2416">
        <v>7</v>
      </c>
      <c r="D2416" t="s">
        <v>14</v>
      </c>
      <c r="E2416">
        <v>2025</v>
      </c>
      <c r="F2416" t="s">
        <v>25</v>
      </c>
      <c r="G2416" t="s">
        <v>26</v>
      </c>
      <c r="H2416" t="s">
        <v>23</v>
      </c>
      <c r="I2416">
        <v>0</v>
      </c>
      <c r="J2416">
        <v>18</v>
      </c>
      <c r="K2416">
        <v>-18</v>
      </c>
      <c r="L2416">
        <v>0</v>
      </c>
      <c r="M2416">
        <v>7200</v>
      </c>
      <c r="N2416">
        <v>-7200</v>
      </c>
      <c r="O2416">
        <v>400</v>
      </c>
    </row>
    <row r="2417" spans="1:15" x14ac:dyDescent="0.3">
      <c r="A2417">
        <v>2416</v>
      </c>
      <c r="B2417" s="1">
        <f>DATE(E2417, LOOKUP(D2417, {"ene","feb","mar","abr","may","jun","jul","ago","sep","oct","nov","dic"}, {1,2,3,4,5,6,7,8,9,10,11,12}), C2417)</f>
        <v>45664</v>
      </c>
      <c r="C2417">
        <v>7</v>
      </c>
      <c r="D2417" t="s">
        <v>14</v>
      </c>
      <c r="E2417">
        <v>2025</v>
      </c>
      <c r="F2417" t="s">
        <v>15</v>
      </c>
      <c r="G2417" t="s">
        <v>24</v>
      </c>
      <c r="H2417" t="s">
        <v>20</v>
      </c>
      <c r="I2417">
        <v>17</v>
      </c>
      <c r="J2417">
        <v>0</v>
      </c>
      <c r="K2417">
        <v>17</v>
      </c>
      <c r="L2417">
        <v>34000</v>
      </c>
      <c r="M2417">
        <v>0</v>
      </c>
      <c r="N2417">
        <v>34000</v>
      </c>
      <c r="O2417">
        <v>2000</v>
      </c>
    </row>
    <row r="2418" spans="1:15" x14ac:dyDescent="0.3">
      <c r="A2418">
        <v>2417</v>
      </c>
      <c r="B2418" s="1">
        <f>DATE(E2418, LOOKUP(D2418, {"ene","feb","mar","abr","may","jun","jul","ago","sep","oct","nov","dic"}, {1,2,3,4,5,6,7,8,9,10,11,12}), C2418)</f>
        <v>45664</v>
      </c>
      <c r="C2418">
        <v>7</v>
      </c>
      <c r="D2418" t="s">
        <v>14</v>
      </c>
      <c r="E2418">
        <v>2025</v>
      </c>
      <c r="F2418" t="s">
        <v>25</v>
      </c>
      <c r="G2418" t="s">
        <v>26</v>
      </c>
      <c r="H2418" t="s">
        <v>22</v>
      </c>
      <c r="I2418">
        <v>0</v>
      </c>
      <c r="J2418">
        <v>4</v>
      </c>
      <c r="K2418">
        <v>-4</v>
      </c>
      <c r="L2418">
        <v>0</v>
      </c>
      <c r="M2418">
        <v>1800</v>
      </c>
      <c r="N2418">
        <v>-1800</v>
      </c>
      <c r="O2418">
        <v>450</v>
      </c>
    </row>
    <row r="2419" spans="1:15" x14ac:dyDescent="0.3">
      <c r="A2419">
        <v>2418</v>
      </c>
      <c r="B2419" s="1">
        <f>DATE(E2419, LOOKUP(D2419, {"ene","feb","mar","abr","may","jun","jul","ago","sep","oct","nov","dic"}, {1,2,3,4,5,6,7,8,9,10,11,12}), C2419)</f>
        <v>45664</v>
      </c>
      <c r="C2419">
        <v>7</v>
      </c>
      <c r="D2419" t="s">
        <v>14</v>
      </c>
      <c r="E2419">
        <v>2025</v>
      </c>
      <c r="F2419" t="s">
        <v>25</v>
      </c>
      <c r="G2419" t="s">
        <v>26</v>
      </c>
      <c r="H2419" t="s">
        <v>17</v>
      </c>
      <c r="I2419">
        <v>0</v>
      </c>
      <c r="J2419">
        <v>13</v>
      </c>
      <c r="K2419">
        <v>-13</v>
      </c>
      <c r="L2419">
        <v>0</v>
      </c>
      <c r="M2419">
        <v>9750</v>
      </c>
      <c r="N2419">
        <v>-9750</v>
      </c>
      <c r="O2419">
        <v>750</v>
      </c>
    </row>
    <row r="2420" spans="1:15" x14ac:dyDescent="0.3">
      <c r="A2420">
        <v>2419</v>
      </c>
      <c r="B2420" s="1">
        <f>DATE(E2420, LOOKUP(D2420, {"ene","feb","mar","abr","may","jun","jul","ago","sep","oct","nov","dic"}, {1,2,3,4,5,6,7,8,9,10,11,12}), C2420)</f>
        <v>45664</v>
      </c>
      <c r="C2420">
        <v>7</v>
      </c>
      <c r="D2420" t="s">
        <v>14</v>
      </c>
      <c r="E2420">
        <v>2025</v>
      </c>
      <c r="F2420" t="s">
        <v>25</v>
      </c>
      <c r="G2420" t="s">
        <v>26</v>
      </c>
      <c r="H2420" t="s">
        <v>19</v>
      </c>
      <c r="I2420">
        <v>0</v>
      </c>
      <c r="J2420">
        <v>10</v>
      </c>
      <c r="K2420">
        <v>-10</v>
      </c>
      <c r="L2420">
        <v>0</v>
      </c>
      <c r="M2420">
        <v>15000</v>
      </c>
      <c r="N2420">
        <v>-15000</v>
      </c>
      <c r="O2420">
        <v>1500</v>
      </c>
    </row>
    <row r="2421" spans="1:15" x14ac:dyDescent="0.3">
      <c r="A2421">
        <v>2420</v>
      </c>
      <c r="B2421" s="1">
        <f>DATE(E2421, LOOKUP(D2421, {"ene","feb","mar","abr","may","jun","jul","ago","sep","oct","nov","dic"}, {1,2,3,4,5,6,7,8,9,10,11,12}), C2421)</f>
        <v>45664</v>
      </c>
      <c r="C2421">
        <v>7</v>
      </c>
      <c r="D2421" t="s">
        <v>14</v>
      </c>
      <c r="E2421">
        <v>2025</v>
      </c>
      <c r="F2421" t="s">
        <v>15</v>
      </c>
      <c r="G2421" t="s">
        <v>24</v>
      </c>
      <c r="H2421" t="s">
        <v>21</v>
      </c>
      <c r="I2421">
        <v>11</v>
      </c>
      <c r="J2421">
        <v>0</v>
      </c>
      <c r="K2421">
        <v>11</v>
      </c>
      <c r="L2421">
        <v>550</v>
      </c>
      <c r="M2421">
        <v>0</v>
      </c>
      <c r="N2421">
        <v>550</v>
      </c>
      <c r="O2421">
        <v>50</v>
      </c>
    </row>
    <row r="2422" spans="1:15" x14ac:dyDescent="0.3">
      <c r="A2422">
        <v>2421</v>
      </c>
      <c r="B2422" s="1">
        <f>DATE(E2422, LOOKUP(D2422, {"ene","feb","mar","abr","may","jun","jul","ago","sep","oct","nov","dic"}, {1,2,3,4,5,6,7,8,9,10,11,12}), C2422)</f>
        <v>45664</v>
      </c>
      <c r="C2422">
        <v>7</v>
      </c>
      <c r="D2422" t="s">
        <v>14</v>
      </c>
      <c r="E2422">
        <v>2025</v>
      </c>
      <c r="F2422" t="s">
        <v>15</v>
      </c>
      <c r="G2422" t="s">
        <v>24</v>
      </c>
      <c r="H2422" t="s">
        <v>18</v>
      </c>
      <c r="I2422">
        <v>13</v>
      </c>
      <c r="J2422">
        <v>0</v>
      </c>
      <c r="K2422">
        <v>13</v>
      </c>
      <c r="L2422">
        <v>15600</v>
      </c>
      <c r="M2422">
        <v>0</v>
      </c>
      <c r="N2422">
        <v>15600</v>
      </c>
      <c r="O2422">
        <v>1200</v>
      </c>
    </row>
    <row r="2423" spans="1:15" x14ac:dyDescent="0.3">
      <c r="A2423">
        <v>2422</v>
      </c>
      <c r="B2423" s="1">
        <f>DATE(E2423, LOOKUP(D2423, {"ene","feb","mar","abr","may","jun","jul","ago","sep","oct","nov","dic"}, {1,2,3,4,5,6,7,8,9,10,11,12}), C2423)</f>
        <v>45664</v>
      </c>
      <c r="C2423">
        <v>7</v>
      </c>
      <c r="D2423" t="s">
        <v>14</v>
      </c>
      <c r="E2423">
        <v>2025</v>
      </c>
      <c r="F2423" t="s">
        <v>25</v>
      </c>
      <c r="G2423" t="s">
        <v>26</v>
      </c>
      <c r="H2423" t="s">
        <v>23</v>
      </c>
      <c r="I2423">
        <v>0</v>
      </c>
      <c r="J2423">
        <v>3</v>
      </c>
      <c r="K2423">
        <v>-3</v>
      </c>
      <c r="L2423">
        <v>0</v>
      </c>
      <c r="M2423">
        <v>1200</v>
      </c>
      <c r="N2423">
        <v>-1200</v>
      </c>
      <c r="O2423">
        <v>400</v>
      </c>
    </row>
    <row r="2424" spans="1:15" x14ac:dyDescent="0.3">
      <c r="A2424">
        <v>2423</v>
      </c>
      <c r="B2424" s="1">
        <f>DATE(E2424, LOOKUP(D2424, {"ene","feb","mar","abr","may","jun","jul","ago","sep","oct","nov","dic"}, {1,2,3,4,5,6,7,8,9,10,11,12}), C2424)</f>
        <v>45664</v>
      </c>
      <c r="C2424">
        <v>7</v>
      </c>
      <c r="D2424" t="s">
        <v>14</v>
      </c>
      <c r="E2424">
        <v>2025</v>
      </c>
      <c r="F2424" t="s">
        <v>25</v>
      </c>
      <c r="G2424" t="s">
        <v>26</v>
      </c>
      <c r="H2424" t="s">
        <v>20</v>
      </c>
      <c r="I2424">
        <v>0</v>
      </c>
      <c r="J2424">
        <v>4</v>
      </c>
      <c r="K2424">
        <v>-4</v>
      </c>
      <c r="L2424">
        <v>0</v>
      </c>
      <c r="M2424">
        <v>9200</v>
      </c>
      <c r="N2424">
        <v>-9200</v>
      </c>
      <c r="O2424">
        <v>2300</v>
      </c>
    </row>
    <row r="2425" spans="1:15" x14ac:dyDescent="0.3">
      <c r="A2425">
        <v>2424</v>
      </c>
      <c r="B2425" s="1">
        <f>DATE(E2425, LOOKUP(D2425, {"ene","feb","mar","abr","may","jun","jul","ago","sep","oct","nov","dic"}, {1,2,3,4,5,6,7,8,9,10,11,12}), C2425)</f>
        <v>45664</v>
      </c>
      <c r="C2425">
        <v>7</v>
      </c>
      <c r="D2425" t="s">
        <v>14</v>
      </c>
      <c r="E2425">
        <v>2025</v>
      </c>
      <c r="F2425" t="s">
        <v>25</v>
      </c>
      <c r="G2425" t="s">
        <v>26</v>
      </c>
      <c r="H2425" t="s">
        <v>22</v>
      </c>
      <c r="I2425">
        <v>0</v>
      </c>
      <c r="J2425">
        <v>20</v>
      </c>
      <c r="K2425">
        <v>-20</v>
      </c>
      <c r="L2425">
        <v>0</v>
      </c>
      <c r="M2425">
        <v>9000</v>
      </c>
      <c r="N2425">
        <v>-9000</v>
      </c>
      <c r="O2425">
        <v>450</v>
      </c>
    </row>
    <row r="2426" spans="1:15" x14ac:dyDescent="0.3">
      <c r="A2426">
        <v>2425</v>
      </c>
      <c r="B2426" s="1">
        <f>DATE(E2426, LOOKUP(D2426, {"ene","feb","mar","abr","may","jun","jul","ago","sep","oct","nov","dic"}, {1,2,3,4,5,6,7,8,9,10,11,12}), C2426)</f>
        <v>45664</v>
      </c>
      <c r="C2426">
        <v>7</v>
      </c>
      <c r="D2426" t="s">
        <v>14</v>
      </c>
      <c r="E2426">
        <v>2025</v>
      </c>
      <c r="F2426" t="s">
        <v>25</v>
      </c>
      <c r="G2426" t="s">
        <v>26</v>
      </c>
      <c r="H2426" t="s">
        <v>17</v>
      </c>
      <c r="I2426">
        <v>0</v>
      </c>
      <c r="J2426">
        <v>15</v>
      </c>
      <c r="K2426">
        <v>-15</v>
      </c>
      <c r="L2426">
        <v>0</v>
      </c>
      <c r="M2426">
        <v>11250</v>
      </c>
      <c r="N2426">
        <v>-11250</v>
      </c>
      <c r="O2426">
        <v>750</v>
      </c>
    </row>
    <row r="2427" spans="1:15" x14ac:dyDescent="0.3">
      <c r="A2427">
        <v>2426</v>
      </c>
      <c r="B2427" s="1">
        <f>DATE(E2427, LOOKUP(D2427, {"ene","feb","mar","abr","may","jun","jul","ago","sep","oct","nov","dic"}, {1,2,3,4,5,6,7,8,9,10,11,12}), C2427)</f>
        <v>45664</v>
      </c>
      <c r="C2427">
        <v>7</v>
      </c>
      <c r="D2427" t="s">
        <v>14</v>
      </c>
      <c r="E2427">
        <v>2025</v>
      </c>
      <c r="F2427" t="s">
        <v>15</v>
      </c>
      <c r="G2427" t="s">
        <v>24</v>
      </c>
      <c r="H2427" t="s">
        <v>19</v>
      </c>
      <c r="I2427">
        <v>5</v>
      </c>
      <c r="J2427">
        <v>0</v>
      </c>
      <c r="K2427">
        <v>5</v>
      </c>
      <c r="L2427">
        <v>6000</v>
      </c>
      <c r="M2427">
        <v>0</v>
      </c>
      <c r="N2427">
        <v>6000</v>
      </c>
      <c r="O2427">
        <v>1200</v>
      </c>
    </row>
    <row r="2428" spans="1:15" x14ac:dyDescent="0.3">
      <c r="A2428">
        <v>2427</v>
      </c>
      <c r="B2428" s="1">
        <f>DATE(E2428, LOOKUP(D2428, {"ene","feb","mar","abr","may","jun","jul","ago","sep","oct","nov","dic"}, {1,2,3,4,5,6,7,8,9,10,11,12}), C2428)</f>
        <v>45664</v>
      </c>
      <c r="C2428">
        <v>7</v>
      </c>
      <c r="D2428" t="s">
        <v>14</v>
      </c>
      <c r="E2428">
        <v>2025</v>
      </c>
      <c r="F2428" t="s">
        <v>25</v>
      </c>
      <c r="G2428" t="s">
        <v>26</v>
      </c>
      <c r="H2428" t="s">
        <v>21</v>
      </c>
      <c r="I2428">
        <v>0</v>
      </c>
      <c r="J2428">
        <v>2</v>
      </c>
      <c r="K2428">
        <v>-2</v>
      </c>
      <c r="L2428">
        <v>0</v>
      </c>
      <c r="M2428">
        <v>140</v>
      </c>
      <c r="N2428">
        <v>-140</v>
      </c>
      <c r="O2428">
        <v>70</v>
      </c>
    </row>
    <row r="2429" spans="1:15" x14ac:dyDescent="0.3">
      <c r="A2429">
        <v>2428</v>
      </c>
      <c r="B2429" s="1">
        <f>DATE(E2429, LOOKUP(D2429, {"ene","feb","mar","abr","may","jun","jul","ago","sep","oct","nov","dic"}, {1,2,3,4,5,6,7,8,9,10,11,12}), C2429)</f>
        <v>45664</v>
      </c>
      <c r="C2429">
        <v>7</v>
      </c>
      <c r="D2429" t="s">
        <v>14</v>
      </c>
      <c r="E2429">
        <v>2025</v>
      </c>
      <c r="F2429" t="s">
        <v>25</v>
      </c>
      <c r="G2429" t="s">
        <v>26</v>
      </c>
      <c r="H2429" t="s">
        <v>18</v>
      </c>
      <c r="I2429">
        <v>0</v>
      </c>
      <c r="J2429">
        <v>19</v>
      </c>
      <c r="K2429">
        <v>-19</v>
      </c>
      <c r="L2429">
        <v>0</v>
      </c>
      <c r="M2429">
        <v>28500</v>
      </c>
      <c r="N2429">
        <v>-28500</v>
      </c>
      <c r="O2429">
        <v>1500</v>
      </c>
    </row>
    <row r="2430" spans="1:15" x14ac:dyDescent="0.3">
      <c r="A2430">
        <v>2429</v>
      </c>
      <c r="B2430" s="1">
        <f>DATE(E2430, LOOKUP(D2430, {"ene","feb","mar","abr","may","jun","jul","ago","sep","oct","nov","dic"}, {1,2,3,4,5,6,7,8,9,10,11,12}), C2430)</f>
        <v>45664</v>
      </c>
      <c r="C2430">
        <v>7</v>
      </c>
      <c r="D2430" t="s">
        <v>14</v>
      </c>
      <c r="E2430">
        <v>2025</v>
      </c>
      <c r="F2430" t="s">
        <v>15</v>
      </c>
      <c r="G2430" t="s">
        <v>24</v>
      </c>
      <c r="H2430" t="s">
        <v>23</v>
      </c>
      <c r="I2430">
        <v>20</v>
      </c>
      <c r="J2430">
        <v>0</v>
      </c>
      <c r="K2430">
        <v>20</v>
      </c>
      <c r="L2430">
        <v>6000</v>
      </c>
      <c r="M2430">
        <v>0</v>
      </c>
      <c r="N2430">
        <v>6000</v>
      </c>
      <c r="O2430">
        <v>300</v>
      </c>
    </row>
    <row r="2431" spans="1:15" x14ac:dyDescent="0.3">
      <c r="A2431">
        <v>2430</v>
      </c>
      <c r="B2431" s="1">
        <f>DATE(E2431, LOOKUP(D2431, {"ene","feb","mar","abr","may","jun","jul","ago","sep","oct","nov","dic"}, {1,2,3,4,5,6,7,8,9,10,11,12}), C2431)</f>
        <v>45664</v>
      </c>
      <c r="C2431">
        <v>7</v>
      </c>
      <c r="D2431" t="s">
        <v>14</v>
      </c>
      <c r="E2431">
        <v>2025</v>
      </c>
      <c r="F2431" t="s">
        <v>15</v>
      </c>
      <c r="G2431" t="s">
        <v>24</v>
      </c>
      <c r="H2431" t="s">
        <v>20</v>
      </c>
      <c r="I2431">
        <v>4</v>
      </c>
      <c r="J2431">
        <v>0</v>
      </c>
      <c r="K2431">
        <v>4</v>
      </c>
      <c r="L2431">
        <v>8000</v>
      </c>
      <c r="M2431">
        <v>0</v>
      </c>
      <c r="N2431">
        <v>8000</v>
      </c>
      <c r="O2431">
        <v>2000</v>
      </c>
    </row>
    <row r="2432" spans="1:15" x14ac:dyDescent="0.3">
      <c r="A2432">
        <v>2431</v>
      </c>
      <c r="B2432" s="1">
        <f>DATE(E2432, LOOKUP(D2432, {"ene","feb","mar","abr","may","jun","jul","ago","sep","oct","nov","dic"}, {1,2,3,4,5,6,7,8,9,10,11,12}), C2432)</f>
        <v>45664</v>
      </c>
      <c r="C2432">
        <v>7</v>
      </c>
      <c r="D2432" t="s">
        <v>14</v>
      </c>
      <c r="E2432">
        <v>2025</v>
      </c>
      <c r="F2432" t="s">
        <v>15</v>
      </c>
      <c r="G2432" t="s">
        <v>24</v>
      </c>
      <c r="H2432" t="s">
        <v>22</v>
      </c>
      <c r="I2432">
        <v>4</v>
      </c>
      <c r="J2432">
        <v>0</v>
      </c>
      <c r="K2432">
        <v>4</v>
      </c>
      <c r="L2432">
        <v>1920</v>
      </c>
      <c r="M2432">
        <v>0</v>
      </c>
      <c r="N2432">
        <v>1920</v>
      </c>
      <c r="O2432">
        <v>480</v>
      </c>
    </row>
    <row r="2433" spans="1:15" x14ac:dyDescent="0.3">
      <c r="A2433">
        <v>2432</v>
      </c>
      <c r="B2433" s="1">
        <f>DATE(E2433, LOOKUP(D2433, {"ene","feb","mar","abr","may","jun","jul","ago","sep","oct","nov","dic"}, {1,2,3,4,5,6,7,8,9,10,11,12}), C2433)</f>
        <v>45664</v>
      </c>
      <c r="C2433">
        <v>7</v>
      </c>
      <c r="D2433" t="s">
        <v>14</v>
      </c>
      <c r="E2433">
        <v>2025</v>
      </c>
      <c r="F2433" t="s">
        <v>25</v>
      </c>
      <c r="G2433" t="s">
        <v>26</v>
      </c>
      <c r="H2433" t="s">
        <v>17</v>
      </c>
      <c r="I2433">
        <v>0</v>
      </c>
      <c r="J2433">
        <v>14</v>
      </c>
      <c r="K2433">
        <v>-14</v>
      </c>
      <c r="L2433">
        <v>0</v>
      </c>
      <c r="M2433">
        <v>10500</v>
      </c>
      <c r="N2433">
        <v>-10500</v>
      </c>
      <c r="O2433">
        <v>750</v>
      </c>
    </row>
    <row r="2434" spans="1:15" x14ac:dyDescent="0.3">
      <c r="A2434">
        <v>2433</v>
      </c>
      <c r="B2434" s="1">
        <f>DATE(E2434, LOOKUP(D2434, {"ene","feb","mar","abr","may","jun","jul","ago","sep","oct","nov","dic"}, {1,2,3,4,5,6,7,8,9,10,11,12}), C2434)</f>
        <v>45664</v>
      </c>
      <c r="C2434">
        <v>7</v>
      </c>
      <c r="D2434" t="s">
        <v>14</v>
      </c>
      <c r="E2434">
        <v>2025</v>
      </c>
      <c r="F2434" t="s">
        <v>25</v>
      </c>
      <c r="G2434" t="s">
        <v>26</v>
      </c>
      <c r="H2434" t="s">
        <v>19</v>
      </c>
      <c r="I2434">
        <v>0</v>
      </c>
      <c r="J2434">
        <v>19</v>
      </c>
      <c r="K2434">
        <v>-19</v>
      </c>
      <c r="L2434">
        <v>0</v>
      </c>
      <c r="M2434">
        <v>28500</v>
      </c>
      <c r="N2434">
        <v>-28500</v>
      </c>
      <c r="O2434">
        <v>1500</v>
      </c>
    </row>
    <row r="2435" spans="1:15" x14ac:dyDescent="0.3">
      <c r="A2435">
        <v>2434</v>
      </c>
      <c r="B2435" s="1">
        <f>DATE(E2435, LOOKUP(D2435, {"ene","feb","mar","abr","may","jun","jul","ago","sep","oct","nov","dic"}, {1,2,3,4,5,6,7,8,9,10,11,12}), C2435)</f>
        <v>45664</v>
      </c>
      <c r="C2435">
        <v>7</v>
      </c>
      <c r="D2435" t="s">
        <v>14</v>
      </c>
      <c r="E2435">
        <v>2025</v>
      </c>
      <c r="F2435" t="s">
        <v>25</v>
      </c>
      <c r="G2435" t="s">
        <v>26</v>
      </c>
      <c r="H2435" t="s">
        <v>21</v>
      </c>
      <c r="I2435">
        <v>0</v>
      </c>
      <c r="J2435">
        <v>13</v>
      </c>
      <c r="K2435">
        <v>-13</v>
      </c>
      <c r="L2435">
        <v>0</v>
      </c>
      <c r="M2435">
        <v>910</v>
      </c>
      <c r="N2435">
        <v>-910</v>
      </c>
      <c r="O2435">
        <v>70</v>
      </c>
    </row>
    <row r="2436" spans="1:15" x14ac:dyDescent="0.3">
      <c r="A2436">
        <v>2435</v>
      </c>
      <c r="B2436" s="1">
        <f>DATE(E2436, LOOKUP(D2436, {"ene","feb","mar","abr","may","jun","jul","ago","sep","oct","nov","dic"}, {1,2,3,4,5,6,7,8,9,10,11,12}), C2436)</f>
        <v>45664</v>
      </c>
      <c r="C2436">
        <v>7</v>
      </c>
      <c r="D2436" t="s">
        <v>14</v>
      </c>
      <c r="E2436">
        <v>2025</v>
      </c>
      <c r="F2436" t="s">
        <v>25</v>
      </c>
      <c r="G2436" t="s">
        <v>26</v>
      </c>
      <c r="H2436" t="s">
        <v>18</v>
      </c>
      <c r="I2436">
        <v>0</v>
      </c>
      <c r="J2436">
        <v>5</v>
      </c>
      <c r="K2436">
        <v>-5</v>
      </c>
      <c r="L2436">
        <v>0</v>
      </c>
      <c r="M2436">
        <v>7500</v>
      </c>
      <c r="N2436">
        <v>-7500</v>
      </c>
      <c r="O2436">
        <v>1500</v>
      </c>
    </row>
    <row r="2437" spans="1:15" x14ac:dyDescent="0.3">
      <c r="A2437">
        <v>2436</v>
      </c>
      <c r="B2437" s="1">
        <f>DATE(E2437, LOOKUP(D2437, {"ene","feb","mar","abr","may","jun","jul","ago","sep","oct","nov","dic"}, {1,2,3,4,5,6,7,8,9,10,11,12}), C2437)</f>
        <v>45664</v>
      </c>
      <c r="C2437">
        <v>7</v>
      </c>
      <c r="D2437" t="s">
        <v>14</v>
      </c>
      <c r="E2437">
        <v>2025</v>
      </c>
      <c r="F2437" t="s">
        <v>25</v>
      </c>
      <c r="G2437" t="s">
        <v>26</v>
      </c>
      <c r="H2437" t="s">
        <v>23</v>
      </c>
      <c r="I2437">
        <v>0</v>
      </c>
      <c r="J2437">
        <v>1</v>
      </c>
      <c r="K2437">
        <v>-1</v>
      </c>
      <c r="L2437">
        <v>0</v>
      </c>
      <c r="M2437">
        <v>400</v>
      </c>
      <c r="N2437">
        <v>-400</v>
      </c>
      <c r="O2437">
        <v>400</v>
      </c>
    </row>
    <row r="2438" spans="1:15" x14ac:dyDescent="0.3">
      <c r="A2438">
        <v>2437</v>
      </c>
      <c r="B2438" s="1">
        <f>DATE(E2438, LOOKUP(D2438, {"ene","feb","mar","abr","may","jun","jul","ago","sep","oct","nov","dic"}, {1,2,3,4,5,6,7,8,9,10,11,12}), C2438)</f>
        <v>45664</v>
      </c>
      <c r="C2438">
        <v>7</v>
      </c>
      <c r="D2438" t="s">
        <v>14</v>
      </c>
      <c r="E2438">
        <v>2025</v>
      </c>
      <c r="F2438" t="s">
        <v>25</v>
      </c>
      <c r="G2438" t="s">
        <v>26</v>
      </c>
      <c r="H2438" t="s">
        <v>20</v>
      </c>
      <c r="I2438">
        <v>0</v>
      </c>
      <c r="J2438">
        <v>17</v>
      </c>
      <c r="K2438">
        <v>-17</v>
      </c>
      <c r="L2438">
        <v>0</v>
      </c>
      <c r="M2438">
        <v>39100</v>
      </c>
      <c r="N2438">
        <v>-39100</v>
      </c>
      <c r="O2438">
        <v>2300</v>
      </c>
    </row>
    <row r="2439" spans="1:15" x14ac:dyDescent="0.3">
      <c r="A2439">
        <v>2438</v>
      </c>
      <c r="B2439" s="1">
        <f>DATE(E2439, LOOKUP(D2439, {"ene","feb","mar","abr","may","jun","jul","ago","sep","oct","nov","dic"}, {1,2,3,4,5,6,7,8,9,10,11,12}), C2439)</f>
        <v>45664</v>
      </c>
      <c r="C2439">
        <v>7</v>
      </c>
      <c r="D2439" t="s">
        <v>14</v>
      </c>
      <c r="E2439">
        <v>2025</v>
      </c>
      <c r="F2439" t="s">
        <v>15</v>
      </c>
      <c r="G2439" t="s">
        <v>24</v>
      </c>
      <c r="H2439" t="s">
        <v>22</v>
      </c>
      <c r="I2439">
        <v>7</v>
      </c>
      <c r="J2439">
        <v>0</v>
      </c>
      <c r="K2439">
        <v>7</v>
      </c>
      <c r="L2439">
        <v>3360</v>
      </c>
      <c r="M2439">
        <v>0</v>
      </c>
      <c r="N2439">
        <v>3360</v>
      </c>
      <c r="O2439">
        <v>480</v>
      </c>
    </row>
    <row r="2440" spans="1:15" x14ac:dyDescent="0.3">
      <c r="A2440">
        <v>2439</v>
      </c>
      <c r="B2440" s="1">
        <f>DATE(E2440, LOOKUP(D2440, {"ene","feb","mar","abr","may","jun","jul","ago","sep","oct","nov","dic"}, {1,2,3,4,5,6,7,8,9,10,11,12}), C2440)</f>
        <v>45664</v>
      </c>
      <c r="C2440">
        <v>7</v>
      </c>
      <c r="D2440" t="s">
        <v>14</v>
      </c>
      <c r="E2440">
        <v>2025</v>
      </c>
      <c r="F2440" t="s">
        <v>25</v>
      </c>
      <c r="G2440" t="s">
        <v>26</v>
      </c>
      <c r="H2440" t="s">
        <v>17</v>
      </c>
      <c r="I2440">
        <v>0</v>
      </c>
      <c r="J2440">
        <v>20</v>
      </c>
      <c r="K2440">
        <v>-20</v>
      </c>
      <c r="L2440">
        <v>0</v>
      </c>
      <c r="M2440">
        <v>15000</v>
      </c>
      <c r="N2440">
        <v>-15000</v>
      </c>
      <c r="O2440">
        <v>750</v>
      </c>
    </row>
    <row r="2441" spans="1:15" x14ac:dyDescent="0.3">
      <c r="A2441">
        <v>2440</v>
      </c>
      <c r="B2441" s="1">
        <f>DATE(E2441, LOOKUP(D2441, {"ene","feb","mar","abr","may","jun","jul","ago","sep","oct","nov","dic"}, {1,2,3,4,5,6,7,8,9,10,11,12}), C2441)</f>
        <v>45664</v>
      </c>
      <c r="C2441">
        <v>7</v>
      </c>
      <c r="D2441" t="s">
        <v>14</v>
      </c>
      <c r="E2441">
        <v>2025</v>
      </c>
      <c r="F2441" t="s">
        <v>15</v>
      </c>
      <c r="G2441" t="s">
        <v>24</v>
      </c>
      <c r="H2441" t="s">
        <v>19</v>
      </c>
      <c r="I2441">
        <v>3</v>
      </c>
      <c r="J2441">
        <v>0</v>
      </c>
      <c r="K2441">
        <v>3</v>
      </c>
      <c r="L2441">
        <v>3600</v>
      </c>
      <c r="M2441">
        <v>0</v>
      </c>
      <c r="N2441">
        <v>3600</v>
      </c>
      <c r="O2441">
        <v>1200</v>
      </c>
    </row>
    <row r="2442" spans="1:15" x14ac:dyDescent="0.3">
      <c r="A2442">
        <v>2441</v>
      </c>
      <c r="B2442" s="1">
        <f>DATE(E2442, LOOKUP(D2442, {"ene","feb","mar","abr","may","jun","jul","ago","sep","oct","nov","dic"}, {1,2,3,4,5,6,7,8,9,10,11,12}), C2442)</f>
        <v>45664</v>
      </c>
      <c r="C2442">
        <v>7</v>
      </c>
      <c r="D2442" t="s">
        <v>14</v>
      </c>
      <c r="E2442">
        <v>2025</v>
      </c>
      <c r="F2442" t="s">
        <v>25</v>
      </c>
      <c r="G2442" t="s">
        <v>26</v>
      </c>
      <c r="H2442" t="s">
        <v>21</v>
      </c>
      <c r="I2442">
        <v>0</v>
      </c>
      <c r="J2442">
        <v>11</v>
      </c>
      <c r="K2442">
        <v>-11</v>
      </c>
      <c r="L2442">
        <v>0</v>
      </c>
      <c r="M2442">
        <v>770</v>
      </c>
      <c r="N2442">
        <v>-770</v>
      </c>
      <c r="O2442">
        <v>70</v>
      </c>
    </row>
    <row r="2443" spans="1:15" x14ac:dyDescent="0.3">
      <c r="A2443">
        <v>2442</v>
      </c>
      <c r="B2443" s="1">
        <f>DATE(E2443, LOOKUP(D2443, {"ene","feb","mar","abr","may","jun","jul","ago","sep","oct","nov","dic"}, {1,2,3,4,5,6,7,8,9,10,11,12}), C2443)</f>
        <v>45664</v>
      </c>
      <c r="C2443">
        <v>7</v>
      </c>
      <c r="D2443" t="s">
        <v>14</v>
      </c>
      <c r="E2443">
        <v>2025</v>
      </c>
      <c r="F2443" t="s">
        <v>25</v>
      </c>
      <c r="G2443" t="s">
        <v>26</v>
      </c>
      <c r="H2443" t="s">
        <v>18</v>
      </c>
      <c r="I2443">
        <v>0</v>
      </c>
      <c r="J2443">
        <v>2</v>
      </c>
      <c r="K2443">
        <v>-2</v>
      </c>
      <c r="L2443">
        <v>0</v>
      </c>
      <c r="M2443">
        <v>3000</v>
      </c>
      <c r="N2443">
        <v>-3000</v>
      </c>
      <c r="O2443">
        <v>1500</v>
      </c>
    </row>
    <row r="2444" spans="1:15" x14ac:dyDescent="0.3">
      <c r="A2444">
        <v>2443</v>
      </c>
      <c r="B2444" s="1">
        <f>DATE(E2444, LOOKUP(D2444, {"ene","feb","mar","abr","may","jun","jul","ago","sep","oct","nov","dic"}, {1,2,3,4,5,6,7,8,9,10,11,12}), C2444)</f>
        <v>45664</v>
      </c>
      <c r="C2444">
        <v>7</v>
      </c>
      <c r="D2444" t="s">
        <v>14</v>
      </c>
      <c r="E2444">
        <v>2025</v>
      </c>
      <c r="F2444" t="s">
        <v>15</v>
      </c>
      <c r="G2444" t="s">
        <v>24</v>
      </c>
      <c r="H2444" t="s">
        <v>23</v>
      </c>
      <c r="I2444">
        <v>17</v>
      </c>
      <c r="J2444">
        <v>0</v>
      </c>
      <c r="K2444">
        <v>17</v>
      </c>
      <c r="L2444">
        <v>5100</v>
      </c>
      <c r="M2444">
        <v>0</v>
      </c>
      <c r="N2444">
        <v>5100</v>
      </c>
      <c r="O2444">
        <v>300</v>
      </c>
    </row>
    <row r="2445" spans="1:15" x14ac:dyDescent="0.3">
      <c r="A2445">
        <v>2444</v>
      </c>
      <c r="B2445" s="1">
        <f>DATE(E2445, LOOKUP(D2445, {"ene","feb","mar","abr","may","jun","jul","ago","sep","oct","nov","dic"}, {1,2,3,4,5,6,7,8,9,10,11,12}), C2445)</f>
        <v>45664</v>
      </c>
      <c r="C2445">
        <v>7</v>
      </c>
      <c r="D2445" t="s">
        <v>14</v>
      </c>
      <c r="E2445">
        <v>2025</v>
      </c>
      <c r="F2445" t="s">
        <v>25</v>
      </c>
      <c r="G2445" t="s">
        <v>26</v>
      </c>
      <c r="H2445" t="s">
        <v>20</v>
      </c>
      <c r="I2445">
        <v>0</v>
      </c>
      <c r="J2445">
        <v>17</v>
      </c>
      <c r="K2445">
        <v>-17</v>
      </c>
      <c r="L2445">
        <v>0</v>
      </c>
      <c r="M2445">
        <v>39100</v>
      </c>
      <c r="N2445">
        <v>-39100</v>
      </c>
      <c r="O2445">
        <v>2300</v>
      </c>
    </row>
    <row r="2446" spans="1:15" x14ac:dyDescent="0.3">
      <c r="A2446">
        <v>2445</v>
      </c>
      <c r="B2446" s="1">
        <f>DATE(E2446, LOOKUP(D2446, {"ene","feb","mar","abr","may","jun","jul","ago","sep","oct","nov","dic"}, {1,2,3,4,5,6,7,8,9,10,11,12}), C2446)</f>
        <v>45664</v>
      </c>
      <c r="C2446">
        <v>7</v>
      </c>
      <c r="D2446" t="s">
        <v>14</v>
      </c>
      <c r="E2446">
        <v>2025</v>
      </c>
      <c r="F2446" t="s">
        <v>25</v>
      </c>
      <c r="G2446" t="s">
        <v>26</v>
      </c>
      <c r="H2446" t="s">
        <v>22</v>
      </c>
      <c r="I2446">
        <v>0</v>
      </c>
      <c r="J2446">
        <v>15</v>
      </c>
      <c r="K2446">
        <v>-15</v>
      </c>
      <c r="L2446">
        <v>0</v>
      </c>
      <c r="M2446">
        <v>6750</v>
      </c>
      <c r="N2446">
        <v>-6750</v>
      </c>
      <c r="O2446">
        <v>450</v>
      </c>
    </row>
    <row r="2447" spans="1:15" x14ac:dyDescent="0.3">
      <c r="A2447">
        <v>2446</v>
      </c>
      <c r="B2447" s="1">
        <f>DATE(E2447, LOOKUP(D2447, {"ene","feb","mar","abr","may","jun","jul","ago","sep","oct","nov","dic"}, {1,2,3,4,5,6,7,8,9,10,11,12}), C2447)</f>
        <v>45664</v>
      </c>
      <c r="C2447">
        <v>7</v>
      </c>
      <c r="D2447" t="s">
        <v>14</v>
      </c>
      <c r="E2447">
        <v>2025</v>
      </c>
      <c r="F2447" t="s">
        <v>25</v>
      </c>
      <c r="G2447" t="s">
        <v>26</v>
      </c>
      <c r="H2447" t="s">
        <v>17</v>
      </c>
      <c r="I2447">
        <v>0</v>
      </c>
      <c r="J2447">
        <v>15</v>
      </c>
      <c r="K2447">
        <v>-15</v>
      </c>
      <c r="L2447">
        <v>0</v>
      </c>
      <c r="M2447">
        <v>11250</v>
      </c>
      <c r="N2447">
        <v>-11250</v>
      </c>
      <c r="O2447">
        <v>750</v>
      </c>
    </row>
    <row r="2448" spans="1:15" x14ac:dyDescent="0.3">
      <c r="A2448">
        <v>2447</v>
      </c>
      <c r="B2448" s="1">
        <f>DATE(E2448, LOOKUP(D2448, {"ene","feb","mar","abr","may","jun","jul","ago","sep","oct","nov","dic"}, {1,2,3,4,5,6,7,8,9,10,11,12}), C2448)</f>
        <v>45664</v>
      </c>
      <c r="C2448">
        <v>7</v>
      </c>
      <c r="D2448" t="s">
        <v>14</v>
      </c>
      <c r="E2448">
        <v>2025</v>
      </c>
      <c r="F2448" t="s">
        <v>15</v>
      </c>
      <c r="G2448" t="s">
        <v>24</v>
      </c>
      <c r="H2448" t="s">
        <v>19</v>
      </c>
      <c r="I2448">
        <v>2</v>
      </c>
      <c r="J2448">
        <v>0</v>
      </c>
      <c r="K2448">
        <v>2</v>
      </c>
      <c r="L2448">
        <v>2400</v>
      </c>
      <c r="M2448">
        <v>0</v>
      </c>
      <c r="N2448">
        <v>2400</v>
      </c>
      <c r="O2448">
        <v>1200</v>
      </c>
    </row>
    <row r="2449" spans="1:15" x14ac:dyDescent="0.3">
      <c r="A2449">
        <v>2448</v>
      </c>
      <c r="B2449" s="1">
        <f>DATE(E2449, LOOKUP(D2449, {"ene","feb","mar","abr","may","jun","jul","ago","sep","oct","nov","dic"}, {1,2,3,4,5,6,7,8,9,10,11,12}), C2449)</f>
        <v>45664</v>
      </c>
      <c r="C2449">
        <v>7</v>
      </c>
      <c r="D2449" t="s">
        <v>14</v>
      </c>
      <c r="E2449">
        <v>2025</v>
      </c>
      <c r="F2449" t="s">
        <v>25</v>
      </c>
      <c r="G2449" t="s">
        <v>26</v>
      </c>
      <c r="H2449" t="s">
        <v>21</v>
      </c>
      <c r="I2449">
        <v>0</v>
      </c>
      <c r="J2449">
        <v>14</v>
      </c>
      <c r="K2449">
        <v>-14</v>
      </c>
      <c r="L2449">
        <v>0</v>
      </c>
      <c r="M2449">
        <v>980</v>
      </c>
      <c r="N2449">
        <v>-980</v>
      </c>
      <c r="O2449">
        <v>70</v>
      </c>
    </row>
    <row r="2450" spans="1:15" x14ac:dyDescent="0.3">
      <c r="A2450">
        <v>2449</v>
      </c>
      <c r="B2450" s="1">
        <f>DATE(E2450, LOOKUP(D2450, {"ene","feb","mar","abr","may","jun","jul","ago","sep","oct","nov","dic"}, {1,2,3,4,5,6,7,8,9,10,11,12}), C2450)</f>
        <v>45664</v>
      </c>
      <c r="C2450">
        <v>7</v>
      </c>
      <c r="D2450" t="s">
        <v>14</v>
      </c>
      <c r="E2450">
        <v>2025</v>
      </c>
      <c r="F2450" t="s">
        <v>25</v>
      </c>
      <c r="G2450" t="s">
        <v>26</v>
      </c>
      <c r="H2450" t="s">
        <v>18</v>
      </c>
      <c r="I2450">
        <v>0</v>
      </c>
      <c r="J2450">
        <v>11</v>
      </c>
      <c r="K2450">
        <v>-11</v>
      </c>
      <c r="L2450">
        <v>0</v>
      </c>
      <c r="M2450">
        <v>16500</v>
      </c>
      <c r="N2450">
        <v>-16500</v>
      </c>
      <c r="O2450">
        <v>1500</v>
      </c>
    </row>
    <row r="2451" spans="1:15" x14ac:dyDescent="0.3">
      <c r="A2451">
        <v>2450</v>
      </c>
      <c r="B2451" s="1">
        <f>DATE(E2451, LOOKUP(D2451, {"ene","feb","mar","abr","may","jun","jul","ago","sep","oct","nov","dic"}, {1,2,3,4,5,6,7,8,9,10,11,12}), C2451)</f>
        <v>45664</v>
      </c>
      <c r="C2451">
        <v>7</v>
      </c>
      <c r="D2451" t="s">
        <v>14</v>
      </c>
      <c r="E2451">
        <v>2025</v>
      </c>
      <c r="F2451" t="s">
        <v>15</v>
      </c>
      <c r="G2451" t="s">
        <v>24</v>
      </c>
      <c r="H2451" t="s">
        <v>23</v>
      </c>
      <c r="I2451">
        <v>13</v>
      </c>
      <c r="J2451">
        <v>0</v>
      </c>
      <c r="K2451">
        <v>13</v>
      </c>
      <c r="L2451">
        <v>3900</v>
      </c>
      <c r="M2451">
        <v>0</v>
      </c>
      <c r="N2451">
        <v>3900</v>
      </c>
      <c r="O2451">
        <v>300</v>
      </c>
    </row>
    <row r="2452" spans="1:15" x14ac:dyDescent="0.3">
      <c r="A2452">
        <v>2451</v>
      </c>
      <c r="B2452" s="1">
        <f>DATE(E2452, LOOKUP(D2452, {"ene","feb","mar","abr","may","jun","jul","ago","sep","oct","nov","dic"}, {1,2,3,4,5,6,7,8,9,10,11,12}), C2452)</f>
        <v>45664</v>
      </c>
      <c r="C2452">
        <v>7</v>
      </c>
      <c r="D2452" t="s">
        <v>14</v>
      </c>
      <c r="E2452">
        <v>2025</v>
      </c>
      <c r="F2452" t="s">
        <v>15</v>
      </c>
      <c r="G2452" t="s">
        <v>24</v>
      </c>
      <c r="H2452" t="s">
        <v>20</v>
      </c>
      <c r="I2452">
        <v>1</v>
      </c>
      <c r="J2452">
        <v>0</v>
      </c>
      <c r="K2452">
        <v>1</v>
      </c>
      <c r="L2452">
        <v>2000</v>
      </c>
      <c r="M2452">
        <v>0</v>
      </c>
      <c r="N2452">
        <v>2000</v>
      </c>
      <c r="O2452">
        <v>2000</v>
      </c>
    </row>
    <row r="2453" spans="1:15" x14ac:dyDescent="0.3">
      <c r="A2453">
        <v>2452</v>
      </c>
      <c r="B2453" s="1">
        <f>DATE(E2453, LOOKUP(D2453, {"ene","feb","mar","abr","may","jun","jul","ago","sep","oct","nov","dic"}, {1,2,3,4,5,6,7,8,9,10,11,12}), C2453)</f>
        <v>45664</v>
      </c>
      <c r="C2453">
        <v>7</v>
      </c>
      <c r="D2453" t="s">
        <v>14</v>
      </c>
      <c r="E2453">
        <v>2025</v>
      </c>
      <c r="F2453" t="s">
        <v>25</v>
      </c>
      <c r="G2453" t="s">
        <v>26</v>
      </c>
      <c r="H2453" t="s">
        <v>22</v>
      </c>
      <c r="I2453">
        <v>0</v>
      </c>
      <c r="J2453">
        <v>2</v>
      </c>
      <c r="K2453">
        <v>-2</v>
      </c>
      <c r="L2453">
        <v>0</v>
      </c>
      <c r="M2453">
        <v>900</v>
      </c>
      <c r="N2453">
        <v>-900</v>
      </c>
      <c r="O2453">
        <v>450</v>
      </c>
    </row>
    <row r="2454" spans="1:15" x14ac:dyDescent="0.3">
      <c r="A2454">
        <v>2453</v>
      </c>
      <c r="B2454" s="1">
        <f>DATE(E2454, LOOKUP(D2454, {"ene","feb","mar","abr","may","jun","jul","ago","sep","oct","nov","dic"}, {1,2,3,4,5,6,7,8,9,10,11,12}), C2454)</f>
        <v>45664</v>
      </c>
      <c r="C2454">
        <v>7</v>
      </c>
      <c r="D2454" t="s">
        <v>14</v>
      </c>
      <c r="E2454">
        <v>2025</v>
      </c>
      <c r="F2454" t="s">
        <v>25</v>
      </c>
      <c r="G2454" t="s">
        <v>26</v>
      </c>
      <c r="H2454" t="s">
        <v>17</v>
      </c>
      <c r="I2454">
        <v>0</v>
      </c>
      <c r="J2454">
        <v>5</v>
      </c>
      <c r="K2454">
        <v>-5</v>
      </c>
      <c r="L2454">
        <v>0</v>
      </c>
      <c r="M2454">
        <v>3750</v>
      </c>
      <c r="N2454">
        <v>-3750</v>
      </c>
      <c r="O2454">
        <v>750</v>
      </c>
    </row>
    <row r="2455" spans="1:15" x14ac:dyDescent="0.3">
      <c r="A2455">
        <v>2454</v>
      </c>
      <c r="B2455" s="1">
        <f>DATE(E2455, LOOKUP(D2455, {"ene","feb","mar","abr","may","jun","jul","ago","sep","oct","nov","dic"}, {1,2,3,4,5,6,7,8,9,10,11,12}), C2455)</f>
        <v>45664</v>
      </c>
      <c r="C2455">
        <v>7</v>
      </c>
      <c r="D2455" t="s">
        <v>14</v>
      </c>
      <c r="E2455">
        <v>2025</v>
      </c>
      <c r="F2455" t="s">
        <v>15</v>
      </c>
      <c r="G2455" t="s">
        <v>24</v>
      </c>
      <c r="H2455" t="s">
        <v>19</v>
      </c>
      <c r="I2455">
        <v>3</v>
      </c>
      <c r="J2455">
        <v>0</v>
      </c>
      <c r="K2455">
        <v>3</v>
      </c>
      <c r="L2455">
        <v>3600</v>
      </c>
      <c r="M2455">
        <v>0</v>
      </c>
      <c r="N2455">
        <v>3600</v>
      </c>
      <c r="O2455">
        <v>1200</v>
      </c>
    </row>
    <row r="2456" spans="1:15" x14ac:dyDescent="0.3">
      <c r="A2456">
        <v>2455</v>
      </c>
      <c r="B2456" s="1">
        <f>DATE(E2456, LOOKUP(D2456, {"ene","feb","mar","abr","may","jun","jul","ago","sep","oct","nov","dic"}, {1,2,3,4,5,6,7,8,9,10,11,12}), C2456)</f>
        <v>45664</v>
      </c>
      <c r="C2456">
        <v>7</v>
      </c>
      <c r="D2456" t="s">
        <v>14</v>
      </c>
      <c r="E2456">
        <v>2025</v>
      </c>
      <c r="F2456" t="s">
        <v>15</v>
      </c>
      <c r="G2456" t="s">
        <v>24</v>
      </c>
      <c r="H2456" t="s">
        <v>21</v>
      </c>
      <c r="I2456">
        <v>14</v>
      </c>
      <c r="J2456">
        <v>0</v>
      </c>
      <c r="K2456">
        <v>14</v>
      </c>
      <c r="L2456">
        <v>700</v>
      </c>
      <c r="M2456">
        <v>0</v>
      </c>
      <c r="N2456">
        <v>700</v>
      </c>
      <c r="O2456">
        <v>50</v>
      </c>
    </row>
    <row r="2457" spans="1:15" x14ac:dyDescent="0.3">
      <c r="A2457">
        <v>2456</v>
      </c>
      <c r="B2457" s="1">
        <f>DATE(E2457, LOOKUP(D2457, {"ene","feb","mar","abr","may","jun","jul","ago","sep","oct","nov","dic"}, {1,2,3,4,5,6,7,8,9,10,11,12}), C2457)</f>
        <v>45664</v>
      </c>
      <c r="C2457">
        <v>7</v>
      </c>
      <c r="D2457" t="s">
        <v>14</v>
      </c>
      <c r="E2457">
        <v>2025</v>
      </c>
      <c r="F2457" t="s">
        <v>15</v>
      </c>
      <c r="G2457" t="s">
        <v>24</v>
      </c>
      <c r="H2457" t="s">
        <v>18</v>
      </c>
      <c r="I2457">
        <v>21</v>
      </c>
      <c r="J2457">
        <v>0</v>
      </c>
      <c r="K2457">
        <v>21</v>
      </c>
      <c r="L2457">
        <v>25200</v>
      </c>
      <c r="M2457">
        <v>0</v>
      </c>
      <c r="N2457">
        <v>25200</v>
      </c>
      <c r="O2457">
        <v>1200</v>
      </c>
    </row>
    <row r="2458" spans="1:15" x14ac:dyDescent="0.3">
      <c r="A2458">
        <v>2457</v>
      </c>
      <c r="B2458" s="1">
        <f>DATE(E2458, LOOKUP(D2458, {"ene","feb","mar","abr","may","jun","jul","ago","sep","oct","nov","dic"}, {1,2,3,4,5,6,7,8,9,10,11,12}), C2458)</f>
        <v>45664</v>
      </c>
      <c r="C2458">
        <v>7</v>
      </c>
      <c r="D2458" t="s">
        <v>14</v>
      </c>
      <c r="E2458">
        <v>2025</v>
      </c>
      <c r="F2458" t="s">
        <v>15</v>
      </c>
      <c r="G2458" t="s">
        <v>24</v>
      </c>
      <c r="H2458" t="s">
        <v>23</v>
      </c>
      <c r="I2458">
        <v>15</v>
      </c>
      <c r="J2458">
        <v>0</v>
      </c>
      <c r="K2458">
        <v>15</v>
      </c>
      <c r="L2458">
        <v>4500</v>
      </c>
      <c r="M2458">
        <v>0</v>
      </c>
      <c r="N2458">
        <v>4500</v>
      </c>
      <c r="O2458">
        <v>300</v>
      </c>
    </row>
    <row r="2459" spans="1:15" x14ac:dyDescent="0.3">
      <c r="A2459">
        <v>2458</v>
      </c>
      <c r="B2459" s="1">
        <f>DATE(E2459, LOOKUP(D2459, {"ene","feb","mar","abr","may","jun","jul","ago","sep","oct","nov","dic"}, {1,2,3,4,5,6,7,8,9,10,11,12}), C2459)</f>
        <v>45664</v>
      </c>
      <c r="C2459">
        <v>7</v>
      </c>
      <c r="D2459" t="s">
        <v>14</v>
      </c>
      <c r="E2459">
        <v>2025</v>
      </c>
      <c r="F2459" t="s">
        <v>15</v>
      </c>
      <c r="G2459" t="s">
        <v>24</v>
      </c>
      <c r="H2459" t="s">
        <v>20</v>
      </c>
      <c r="I2459">
        <v>3</v>
      </c>
      <c r="J2459">
        <v>0</v>
      </c>
      <c r="K2459">
        <v>3</v>
      </c>
      <c r="L2459">
        <v>6000</v>
      </c>
      <c r="M2459">
        <v>0</v>
      </c>
      <c r="N2459">
        <v>6000</v>
      </c>
      <c r="O2459">
        <v>2000</v>
      </c>
    </row>
    <row r="2460" spans="1:15" x14ac:dyDescent="0.3">
      <c r="A2460">
        <v>2459</v>
      </c>
      <c r="B2460" s="1">
        <f>DATE(E2460, LOOKUP(D2460, {"ene","feb","mar","abr","may","jun","jul","ago","sep","oct","nov","dic"}, {1,2,3,4,5,6,7,8,9,10,11,12}), C2460)</f>
        <v>45664</v>
      </c>
      <c r="C2460">
        <v>7</v>
      </c>
      <c r="D2460" t="s">
        <v>14</v>
      </c>
      <c r="E2460">
        <v>2025</v>
      </c>
      <c r="F2460" t="s">
        <v>15</v>
      </c>
      <c r="G2460" t="s">
        <v>24</v>
      </c>
      <c r="H2460" t="s">
        <v>22</v>
      </c>
      <c r="I2460">
        <v>3</v>
      </c>
      <c r="J2460">
        <v>0</v>
      </c>
      <c r="K2460">
        <v>3</v>
      </c>
      <c r="L2460">
        <v>1440</v>
      </c>
      <c r="M2460">
        <v>0</v>
      </c>
      <c r="N2460">
        <v>1440</v>
      </c>
      <c r="O2460">
        <v>480</v>
      </c>
    </row>
    <row r="2461" spans="1:15" x14ac:dyDescent="0.3">
      <c r="A2461">
        <v>2460</v>
      </c>
      <c r="B2461" s="1">
        <f>DATE(E2461, LOOKUP(D2461, {"ene","feb","mar","abr","may","jun","jul","ago","sep","oct","nov","dic"}, {1,2,3,4,5,6,7,8,9,10,11,12}), C2461)</f>
        <v>45664</v>
      </c>
      <c r="C2461">
        <v>7</v>
      </c>
      <c r="D2461" t="s">
        <v>14</v>
      </c>
      <c r="E2461">
        <v>2025</v>
      </c>
      <c r="F2461" t="s">
        <v>25</v>
      </c>
      <c r="G2461" t="s">
        <v>26</v>
      </c>
      <c r="H2461" t="s">
        <v>17</v>
      </c>
      <c r="I2461">
        <v>0</v>
      </c>
      <c r="J2461">
        <v>17</v>
      </c>
      <c r="K2461">
        <v>-17</v>
      </c>
      <c r="L2461">
        <v>0</v>
      </c>
      <c r="M2461">
        <v>12750</v>
      </c>
      <c r="N2461">
        <v>-12750</v>
      </c>
      <c r="O2461">
        <v>750</v>
      </c>
    </row>
    <row r="2462" spans="1:15" x14ac:dyDescent="0.3">
      <c r="A2462">
        <v>2461</v>
      </c>
      <c r="B2462" s="1">
        <f>DATE(E2462, LOOKUP(D2462, {"ene","feb","mar","abr","may","jun","jul","ago","sep","oct","nov","dic"}, {1,2,3,4,5,6,7,8,9,10,11,12}), C2462)</f>
        <v>45664</v>
      </c>
      <c r="C2462">
        <v>7</v>
      </c>
      <c r="D2462" t="s">
        <v>14</v>
      </c>
      <c r="E2462">
        <v>2025</v>
      </c>
      <c r="F2462" t="s">
        <v>25</v>
      </c>
      <c r="G2462" t="s">
        <v>26</v>
      </c>
      <c r="H2462" t="s">
        <v>19</v>
      </c>
      <c r="I2462">
        <v>0</v>
      </c>
      <c r="J2462">
        <v>2</v>
      </c>
      <c r="K2462">
        <v>-2</v>
      </c>
      <c r="L2462">
        <v>0</v>
      </c>
      <c r="M2462">
        <v>3000</v>
      </c>
      <c r="N2462">
        <v>-3000</v>
      </c>
      <c r="O2462">
        <v>1500</v>
      </c>
    </row>
    <row r="2463" spans="1:15" x14ac:dyDescent="0.3">
      <c r="A2463">
        <v>2462</v>
      </c>
      <c r="B2463" s="1">
        <f>DATE(E2463, LOOKUP(D2463, {"ene","feb","mar","abr","may","jun","jul","ago","sep","oct","nov","dic"}, {1,2,3,4,5,6,7,8,9,10,11,12}), C2463)</f>
        <v>45664</v>
      </c>
      <c r="C2463">
        <v>7</v>
      </c>
      <c r="D2463" t="s">
        <v>14</v>
      </c>
      <c r="E2463">
        <v>2025</v>
      </c>
      <c r="F2463" t="s">
        <v>15</v>
      </c>
      <c r="G2463" t="s">
        <v>24</v>
      </c>
      <c r="H2463" t="s">
        <v>21</v>
      </c>
      <c r="I2463">
        <v>19</v>
      </c>
      <c r="J2463">
        <v>0</v>
      </c>
      <c r="K2463">
        <v>19</v>
      </c>
      <c r="L2463">
        <v>950</v>
      </c>
      <c r="M2463">
        <v>0</v>
      </c>
      <c r="N2463">
        <v>950</v>
      </c>
      <c r="O2463">
        <v>50</v>
      </c>
    </row>
    <row r="2464" spans="1:15" x14ac:dyDescent="0.3">
      <c r="A2464">
        <v>2463</v>
      </c>
      <c r="B2464" s="1">
        <f>DATE(E2464, LOOKUP(D2464, {"ene","feb","mar","abr","may","jun","jul","ago","sep","oct","nov","dic"}, {1,2,3,4,5,6,7,8,9,10,11,12}), C2464)</f>
        <v>45664</v>
      </c>
      <c r="C2464">
        <v>7</v>
      </c>
      <c r="D2464" t="s">
        <v>14</v>
      </c>
      <c r="E2464">
        <v>2025</v>
      </c>
      <c r="F2464" t="s">
        <v>25</v>
      </c>
      <c r="G2464" t="s">
        <v>26</v>
      </c>
      <c r="H2464" t="s">
        <v>18</v>
      </c>
      <c r="I2464">
        <v>0</v>
      </c>
      <c r="J2464">
        <v>17</v>
      </c>
      <c r="K2464">
        <v>-17</v>
      </c>
      <c r="L2464">
        <v>0</v>
      </c>
      <c r="M2464">
        <v>25500</v>
      </c>
      <c r="N2464">
        <v>-25500</v>
      </c>
      <c r="O2464">
        <v>1500</v>
      </c>
    </row>
    <row r="2465" spans="1:15" x14ac:dyDescent="0.3">
      <c r="A2465">
        <v>2464</v>
      </c>
      <c r="B2465" s="1">
        <f>DATE(E2465, LOOKUP(D2465, {"ene","feb","mar","abr","may","jun","jul","ago","sep","oct","nov","dic"}, {1,2,3,4,5,6,7,8,9,10,11,12}), C2465)</f>
        <v>45664</v>
      </c>
      <c r="C2465">
        <v>7</v>
      </c>
      <c r="D2465" t="s">
        <v>14</v>
      </c>
      <c r="E2465">
        <v>2025</v>
      </c>
      <c r="F2465" t="s">
        <v>15</v>
      </c>
      <c r="G2465" t="s">
        <v>24</v>
      </c>
      <c r="H2465" t="s">
        <v>23</v>
      </c>
      <c r="I2465">
        <v>19</v>
      </c>
      <c r="J2465">
        <v>0</v>
      </c>
      <c r="K2465">
        <v>19</v>
      </c>
      <c r="L2465">
        <v>5700</v>
      </c>
      <c r="M2465">
        <v>0</v>
      </c>
      <c r="N2465">
        <v>5700</v>
      </c>
      <c r="O2465">
        <v>300</v>
      </c>
    </row>
    <row r="2466" spans="1:15" x14ac:dyDescent="0.3">
      <c r="A2466">
        <v>2465</v>
      </c>
      <c r="B2466" s="1">
        <f>DATE(E2466, LOOKUP(D2466, {"ene","feb","mar","abr","may","jun","jul","ago","sep","oct","nov","dic"}, {1,2,3,4,5,6,7,8,9,10,11,12}), C2466)</f>
        <v>45664</v>
      </c>
      <c r="C2466">
        <v>7</v>
      </c>
      <c r="D2466" t="s">
        <v>14</v>
      </c>
      <c r="E2466">
        <v>2025</v>
      </c>
      <c r="F2466" t="s">
        <v>25</v>
      </c>
      <c r="G2466" t="s">
        <v>26</v>
      </c>
      <c r="H2466" t="s">
        <v>20</v>
      </c>
      <c r="I2466">
        <v>0</v>
      </c>
      <c r="J2466">
        <v>3</v>
      </c>
      <c r="K2466">
        <v>-3</v>
      </c>
      <c r="L2466">
        <v>0</v>
      </c>
      <c r="M2466">
        <v>6900</v>
      </c>
      <c r="N2466">
        <v>-6900</v>
      </c>
      <c r="O2466">
        <v>2300</v>
      </c>
    </row>
    <row r="2467" spans="1:15" x14ac:dyDescent="0.3">
      <c r="A2467">
        <v>2466</v>
      </c>
      <c r="B2467" s="1">
        <f>DATE(E2467, LOOKUP(D2467, {"ene","feb","mar","abr","may","jun","jul","ago","sep","oct","nov","dic"}, {1,2,3,4,5,6,7,8,9,10,11,12}), C2467)</f>
        <v>45664</v>
      </c>
      <c r="C2467">
        <v>7</v>
      </c>
      <c r="D2467" t="s">
        <v>14</v>
      </c>
      <c r="E2467">
        <v>2025</v>
      </c>
      <c r="F2467" t="s">
        <v>25</v>
      </c>
      <c r="G2467" t="s">
        <v>26</v>
      </c>
      <c r="H2467" t="s">
        <v>22</v>
      </c>
      <c r="I2467">
        <v>0</v>
      </c>
      <c r="J2467">
        <v>17</v>
      </c>
      <c r="K2467">
        <v>-17</v>
      </c>
      <c r="L2467">
        <v>0</v>
      </c>
      <c r="M2467">
        <v>7650</v>
      </c>
      <c r="N2467">
        <v>-7650</v>
      </c>
      <c r="O2467">
        <v>450</v>
      </c>
    </row>
    <row r="2468" spans="1:15" x14ac:dyDescent="0.3">
      <c r="A2468">
        <v>2467</v>
      </c>
      <c r="B2468" s="1">
        <f>DATE(E2468, LOOKUP(D2468, {"ene","feb","mar","abr","may","jun","jul","ago","sep","oct","nov","dic"}, {1,2,3,4,5,6,7,8,9,10,11,12}), C2468)</f>
        <v>45664</v>
      </c>
      <c r="C2468">
        <v>7</v>
      </c>
      <c r="D2468" t="s">
        <v>14</v>
      </c>
      <c r="E2468">
        <v>2025</v>
      </c>
      <c r="F2468" t="s">
        <v>15</v>
      </c>
      <c r="G2468" t="s">
        <v>24</v>
      </c>
      <c r="H2468" t="s">
        <v>17</v>
      </c>
      <c r="I2468">
        <v>10</v>
      </c>
      <c r="J2468">
        <v>0</v>
      </c>
      <c r="K2468">
        <v>10</v>
      </c>
      <c r="L2468">
        <v>6500</v>
      </c>
      <c r="M2468">
        <v>0</v>
      </c>
      <c r="N2468">
        <v>6500</v>
      </c>
      <c r="O2468">
        <v>650</v>
      </c>
    </row>
    <row r="2469" spans="1:15" x14ac:dyDescent="0.3">
      <c r="A2469">
        <v>2468</v>
      </c>
      <c r="B2469" s="1">
        <f>DATE(E2469, LOOKUP(D2469, {"ene","feb","mar","abr","may","jun","jul","ago","sep","oct","nov","dic"}, {1,2,3,4,5,6,7,8,9,10,11,12}), C2469)</f>
        <v>45664</v>
      </c>
      <c r="C2469">
        <v>7</v>
      </c>
      <c r="D2469" t="s">
        <v>14</v>
      </c>
      <c r="E2469">
        <v>2025</v>
      </c>
      <c r="F2469" t="s">
        <v>15</v>
      </c>
      <c r="G2469" t="s">
        <v>24</v>
      </c>
      <c r="H2469" t="s">
        <v>19</v>
      </c>
      <c r="I2469">
        <v>11</v>
      </c>
      <c r="J2469">
        <v>0</v>
      </c>
      <c r="K2469">
        <v>11</v>
      </c>
      <c r="L2469">
        <v>13200</v>
      </c>
      <c r="M2469">
        <v>0</v>
      </c>
      <c r="N2469">
        <v>13200</v>
      </c>
      <c r="O2469">
        <v>1200</v>
      </c>
    </row>
    <row r="2470" spans="1:15" x14ac:dyDescent="0.3">
      <c r="A2470">
        <v>2469</v>
      </c>
      <c r="B2470" s="1">
        <f>DATE(E2470, LOOKUP(D2470, {"ene","feb","mar","abr","may","jun","jul","ago","sep","oct","nov","dic"}, {1,2,3,4,5,6,7,8,9,10,11,12}), C2470)</f>
        <v>45664</v>
      </c>
      <c r="C2470">
        <v>7</v>
      </c>
      <c r="D2470" t="s">
        <v>14</v>
      </c>
      <c r="E2470">
        <v>2025</v>
      </c>
      <c r="F2470" t="s">
        <v>15</v>
      </c>
      <c r="G2470" t="s">
        <v>24</v>
      </c>
      <c r="H2470" t="s">
        <v>21</v>
      </c>
      <c r="I2470">
        <v>3</v>
      </c>
      <c r="J2470">
        <v>0</v>
      </c>
      <c r="K2470">
        <v>3</v>
      </c>
      <c r="L2470">
        <v>150</v>
      </c>
      <c r="M2470">
        <v>0</v>
      </c>
      <c r="N2470">
        <v>150</v>
      </c>
      <c r="O2470">
        <v>50</v>
      </c>
    </row>
    <row r="2471" spans="1:15" x14ac:dyDescent="0.3">
      <c r="A2471">
        <v>2470</v>
      </c>
      <c r="B2471" s="1">
        <f>DATE(E2471, LOOKUP(D2471, {"ene","feb","mar","abr","may","jun","jul","ago","sep","oct","nov","dic"}, {1,2,3,4,5,6,7,8,9,10,11,12}), C2471)</f>
        <v>45664</v>
      </c>
      <c r="C2471">
        <v>7</v>
      </c>
      <c r="D2471" t="s">
        <v>14</v>
      </c>
      <c r="E2471">
        <v>2025</v>
      </c>
      <c r="F2471" t="s">
        <v>25</v>
      </c>
      <c r="G2471" t="s">
        <v>26</v>
      </c>
      <c r="H2471" t="s">
        <v>18</v>
      </c>
      <c r="I2471">
        <v>0</v>
      </c>
      <c r="J2471">
        <v>18</v>
      </c>
      <c r="K2471">
        <v>-18</v>
      </c>
      <c r="L2471">
        <v>0</v>
      </c>
      <c r="M2471">
        <v>27000</v>
      </c>
      <c r="N2471">
        <v>-27000</v>
      </c>
      <c r="O2471">
        <v>1500</v>
      </c>
    </row>
    <row r="2472" spans="1:15" x14ac:dyDescent="0.3">
      <c r="A2472">
        <v>2471</v>
      </c>
      <c r="B2472" s="1">
        <f>DATE(E2472, LOOKUP(D2472, {"ene","feb","mar","abr","may","jun","jul","ago","sep","oct","nov","dic"}, {1,2,3,4,5,6,7,8,9,10,11,12}), C2472)</f>
        <v>45664</v>
      </c>
      <c r="C2472">
        <v>7</v>
      </c>
      <c r="D2472" t="s">
        <v>14</v>
      </c>
      <c r="E2472">
        <v>2025</v>
      </c>
      <c r="F2472" t="s">
        <v>25</v>
      </c>
      <c r="G2472" t="s">
        <v>26</v>
      </c>
      <c r="H2472" t="s">
        <v>23</v>
      </c>
      <c r="I2472">
        <v>0</v>
      </c>
      <c r="J2472">
        <v>15</v>
      </c>
      <c r="K2472">
        <v>-15</v>
      </c>
      <c r="L2472">
        <v>0</v>
      </c>
      <c r="M2472">
        <v>6000</v>
      </c>
      <c r="N2472">
        <v>-6000</v>
      </c>
      <c r="O2472">
        <v>400</v>
      </c>
    </row>
    <row r="2473" spans="1:15" x14ac:dyDescent="0.3">
      <c r="A2473">
        <v>2472</v>
      </c>
      <c r="B2473" s="1">
        <f>DATE(E2473, LOOKUP(D2473, {"ene","feb","mar","abr","may","jun","jul","ago","sep","oct","nov","dic"}, {1,2,3,4,5,6,7,8,9,10,11,12}), C2473)</f>
        <v>45664</v>
      </c>
      <c r="C2473">
        <v>7</v>
      </c>
      <c r="D2473" t="s">
        <v>14</v>
      </c>
      <c r="E2473">
        <v>2025</v>
      </c>
      <c r="F2473" t="s">
        <v>15</v>
      </c>
      <c r="G2473" t="s">
        <v>24</v>
      </c>
      <c r="H2473" t="s">
        <v>20</v>
      </c>
      <c r="I2473">
        <v>20</v>
      </c>
      <c r="J2473">
        <v>0</v>
      </c>
      <c r="K2473">
        <v>20</v>
      </c>
      <c r="L2473">
        <v>40000</v>
      </c>
      <c r="M2473">
        <v>0</v>
      </c>
      <c r="N2473">
        <v>40000</v>
      </c>
      <c r="O2473">
        <v>2000</v>
      </c>
    </row>
    <row r="2474" spans="1:15" x14ac:dyDescent="0.3">
      <c r="A2474">
        <v>2473</v>
      </c>
      <c r="B2474" s="1">
        <f>DATE(E2474, LOOKUP(D2474, {"ene","feb","mar","abr","may","jun","jul","ago","sep","oct","nov","dic"}, {1,2,3,4,5,6,7,8,9,10,11,12}), C2474)</f>
        <v>45664</v>
      </c>
      <c r="C2474">
        <v>7</v>
      </c>
      <c r="D2474" t="s">
        <v>14</v>
      </c>
      <c r="E2474">
        <v>2025</v>
      </c>
      <c r="F2474" t="s">
        <v>15</v>
      </c>
      <c r="G2474" t="s">
        <v>24</v>
      </c>
      <c r="H2474" t="s">
        <v>22</v>
      </c>
      <c r="I2474">
        <v>1</v>
      </c>
      <c r="J2474">
        <v>0</v>
      </c>
      <c r="K2474">
        <v>1</v>
      </c>
      <c r="L2474">
        <v>480</v>
      </c>
      <c r="M2474">
        <v>0</v>
      </c>
      <c r="N2474">
        <v>480</v>
      </c>
      <c r="O2474">
        <v>480</v>
      </c>
    </row>
    <row r="2475" spans="1:15" x14ac:dyDescent="0.3">
      <c r="A2475">
        <v>2474</v>
      </c>
      <c r="B2475" s="1">
        <f>DATE(E2475, LOOKUP(D2475, {"ene","feb","mar","abr","may","jun","jul","ago","sep","oct","nov","dic"}, {1,2,3,4,5,6,7,8,9,10,11,12}), C2475)</f>
        <v>45664</v>
      </c>
      <c r="C2475">
        <v>7</v>
      </c>
      <c r="D2475" t="s">
        <v>14</v>
      </c>
      <c r="E2475">
        <v>2025</v>
      </c>
      <c r="F2475" t="s">
        <v>15</v>
      </c>
      <c r="G2475" t="s">
        <v>24</v>
      </c>
      <c r="H2475" t="s">
        <v>17</v>
      </c>
      <c r="I2475">
        <v>20</v>
      </c>
      <c r="J2475">
        <v>0</v>
      </c>
      <c r="K2475">
        <v>20</v>
      </c>
      <c r="L2475">
        <v>13000</v>
      </c>
      <c r="M2475">
        <v>0</v>
      </c>
      <c r="N2475">
        <v>13000</v>
      </c>
      <c r="O2475">
        <v>650</v>
      </c>
    </row>
    <row r="2476" spans="1:15" x14ac:dyDescent="0.3">
      <c r="A2476">
        <v>2475</v>
      </c>
      <c r="B2476" s="1">
        <f>DATE(E2476, LOOKUP(D2476, {"ene","feb","mar","abr","may","jun","jul","ago","sep","oct","nov","dic"}, {1,2,3,4,5,6,7,8,9,10,11,12}), C2476)</f>
        <v>45664</v>
      </c>
      <c r="C2476">
        <v>7</v>
      </c>
      <c r="D2476" t="s">
        <v>14</v>
      </c>
      <c r="E2476">
        <v>2025</v>
      </c>
      <c r="F2476" t="s">
        <v>25</v>
      </c>
      <c r="G2476" t="s">
        <v>26</v>
      </c>
      <c r="H2476" t="s">
        <v>19</v>
      </c>
      <c r="I2476">
        <v>0</v>
      </c>
      <c r="J2476">
        <v>14</v>
      </c>
      <c r="K2476">
        <v>-14</v>
      </c>
      <c r="L2476">
        <v>0</v>
      </c>
      <c r="M2476">
        <v>21000</v>
      </c>
      <c r="N2476">
        <v>-21000</v>
      </c>
      <c r="O2476">
        <v>1500</v>
      </c>
    </row>
    <row r="2477" spans="1:15" x14ac:dyDescent="0.3">
      <c r="A2477">
        <v>2476</v>
      </c>
      <c r="B2477" s="1">
        <f>DATE(E2477, LOOKUP(D2477, {"ene","feb","mar","abr","may","jun","jul","ago","sep","oct","nov","dic"}, {1,2,3,4,5,6,7,8,9,10,11,12}), C2477)</f>
        <v>45664</v>
      </c>
      <c r="C2477">
        <v>7</v>
      </c>
      <c r="D2477" t="s">
        <v>14</v>
      </c>
      <c r="E2477">
        <v>2025</v>
      </c>
      <c r="F2477" t="s">
        <v>15</v>
      </c>
      <c r="G2477" t="s">
        <v>24</v>
      </c>
      <c r="H2477" t="s">
        <v>21</v>
      </c>
      <c r="I2477">
        <v>1</v>
      </c>
      <c r="J2477">
        <v>0</v>
      </c>
      <c r="K2477">
        <v>1</v>
      </c>
      <c r="L2477">
        <v>50</v>
      </c>
      <c r="M2477">
        <v>0</v>
      </c>
      <c r="N2477">
        <v>50</v>
      </c>
      <c r="O2477">
        <v>50</v>
      </c>
    </row>
    <row r="2478" spans="1:15" x14ac:dyDescent="0.3">
      <c r="A2478">
        <v>2477</v>
      </c>
      <c r="B2478" s="1">
        <f>DATE(E2478, LOOKUP(D2478, {"ene","feb","mar","abr","may","jun","jul","ago","sep","oct","nov","dic"}, {1,2,3,4,5,6,7,8,9,10,11,12}), C2478)</f>
        <v>45664</v>
      </c>
      <c r="C2478">
        <v>7</v>
      </c>
      <c r="D2478" t="s">
        <v>14</v>
      </c>
      <c r="E2478">
        <v>2025</v>
      </c>
      <c r="F2478" t="s">
        <v>25</v>
      </c>
      <c r="G2478" t="s">
        <v>26</v>
      </c>
      <c r="H2478" t="s">
        <v>18</v>
      </c>
      <c r="I2478">
        <v>0</v>
      </c>
      <c r="J2478">
        <v>1</v>
      </c>
      <c r="K2478">
        <v>-1</v>
      </c>
      <c r="L2478">
        <v>0</v>
      </c>
      <c r="M2478">
        <v>1500</v>
      </c>
      <c r="N2478">
        <v>-1500</v>
      </c>
      <c r="O2478">
        <v>1500</v>
      </c>
    </row>
    <row r="2479" spans="1:15" x14ac:dyDescent="0.3">
      <c r="A2479">
        <v>2478</v>
      </c>
      <c r="B2479" s="1">
        <f>DATE(E2479, LOOKUP(D2479, {"ene","feb","mar","abr","may","jun","jul","ago","sep","oct","nov","dic"}, {1,2,3,4,5,6,7,8,9,10,11,12}), C2479)</f>
        <v>45664</v>
      </c>
      <c r="C2479">
        <v>7</v>
      </c>
      <c r="D2479" t="s">
        <v>14</v>
      </c>
      <c r="E2479">
        <v>2025</v>
      </c>
      <c r="F2479" t="s">
        <v>15</v>
      </c>
      <c r="G2479" t="s">
        <v>24</v>
      </c>
      <c r="H2479" t="s">
        <v>23</v>
      </c>
      <c r="I2479">
        <v>18</v>
      </c>
      <c r="J2479">
        <v>0</v>
      </c>
      <c r="K2479">
        <v>18</v>
      </c>
      <c r="L2479">
        <v>5400</v>
      </c>
      <c r="M2479">
        <v>0</v>
      </c>
      <c r="N2479">
        <v>5400</v>
      </c>
      <c r="O2479">
        <v>300</v>
      </c>
    </row>
    <row r="2480" spans="1:15" x14ac:dyDescent="0.3">
      <c r="A2480">
        <v>2479</v>
      </c>
      <c r="B2480" s="1">
        <f>DATE(E2480, LOOKUP(D2480, {"ene","feb","mar","abr","may","jun","jul","ago","sep","oct","nov","dic"}, {1,2,3,4,5,6,7,8,9,10,11,12}), C2480)</f>
        <v>45664</v>
      </c>
      <c r="C2480">
        <v>7</v>
      </c>
      <c r="D2480" t="s">
        <v>14</v>
      </c>
      <c r="E2480">
        <v>2025</v>
      </c>
      <c r="F2480" t="s">
        <v>15</v>
      </c>
      <c r="G2480" t="s">
        <v>24</v>
      </c>
      <c r="H2480" t="s">
        <v>20</v>
      </c>
      <c r="I2480">
        <v>3</v>
      </c>
      <c r="J2480">
        <v>0</v>
      </c>
      <c r="K2480">
        <v>3</v>
      </c>
      <c r="L2480">
        <v>6000</v>
      </c>
      <c r="M2480">
        <v>0</v>
      </c>
      <c r="N2480">
        <v>6000</v>
      </c>
      <c r="O2480">
        <v>2000</v>
      </c>
    </row>
    <row r="2481" spans="1:15" x14ac:dyDescent="0.3">
      <c r="A2481">
        <v>2480</v>
      </c>
      <c r="B2481" s="1">
        <f>DATE(E2481, LOOKUP(D2481, {"ene","feb","mar","abr","may","jun","jul","ago","sep","oct","nov","dic"}, {1,2,3,4,5,6,7,8,9,10,11,12}), C2481)</f>
        <v>45664</v>
      </c>
      <c r="C2481">
        <v>7</v>
      </c>
      <c r="D2481" t="s">
        <v>14</v>
      </c>
      <c r="E2481">
        <v>2025</v>
      </c>
      <c r="F2481" t="s">
        <v>15</v>
      </c>
      <c r="G2481" t="s">
        <v>24</v>
      </c>
      <c r="H2481" t="s">
        <v>22</v>
      </c>
      <c r="I2481">
        <v>3</v>
      </c>
      <c r="J2481">
        <v>0</v>
      </c>
      <c r="K2481">
        <v>3</v>
      </c>
      <c r="L2481">
        <v>1440</v>
      </c>
      <c r="M2481">
        <v>0</v>
      </c>
      <c r="N2481">
        <v>1440</v>
      </c>
      <c r="O2481">
        <v>480</v>
      </c>
    </row>
    <row r="2482" spans="1:15" x14ac:dyDescent="0.3">
      <c r="A2482">
        <v>2481</v>
      </c>
      <c r="B2482" s="1">
        <f>DATE(E2482, LOOKUP(D2482, {"ene","feb","mar","abr","may","jun","jul","ago","sep","oct","nov","dic"}, {1,2,3,4,5,6,7,8,9,10,11,12}), C2482)</f>
        <v>45664</v>
      </c>
      <c r="C2482">
        <v>7</v>
      </c>
      <c r="D2482" t="s">
        <v>14</v>
      </c>
      <c r="E2482">
        <v>2025</v>
      </c>
      <c r="F2482" t="s">
        <v>15</v>
      </c>
      <c r="G2482" t="s">
        <v>24</v>
      </c>
      <c r="H2482" t="s">
        <v>17</v>
      </c>
      <c r="I2482">
        <v>14</v>
      </c>
      <c r="J2482">
        <v>0</v>
      </c>
      <c r="K2482">
        <v>14</v>
      </c>
      <c r="L2482">
        <v>9100</v>
      </c>
      <c r="M2482">
        <v>0</v>
      </c>
      <c r="N2482">
        <v>9100</v>
      </c>
      <c r="O2482">
        <v>650</v>
      </c>
    </row>
    <row r="2483" spans="1:15" x14ac:dyDescent="0.3">
      <c r="A2483">
        <v>2482</v>
      </c>
      <c r="B2483" s="1">
        <f>DATE(E2483, LOOKUP(D2483, {"ene","feb","mar","abr","may","jun","jul","ago","sep","oct","nov","dic"}, {1,2,3,4,5,6,7,8,9,10,11,12}), C2483)</f>
        <v>45664</v>
      </c>
      <c r="C2483">
        <v>7</v>
      </c>
      <c r="D2483" t="s">
        <v>14</v>
      </c>
      <c r="E2483">
        <v>2025</v>
      </c>
      <c r="F2483" t="s">
        <v>15</v>
      </c>
      <c r="G2483" t="s">
        <v>24</v>
      </c>
      <c r="H2483" t="s">
        <v>19</v>
      </c>
      <c r="I2483">
        <v>14</v>
      </c>
      <c r="J2483">
        <v>0</v>
      </c>
      <c r="K2483">
        <v>14</v>
      </c>
      <c r="L2483">
        <v>16800</v>
      </c>
      <c r="M2483">
        <v>0</v>
      </c>
      <c r="N2483">
        <v>16800</v>
      </c>
      <c r="O2483">
        <v>1200</v>
      </c>
    </row>
    <row r="2484" spans="1:15" x14ac:dyDescent="0.3">
      <c r="A2484">
        <v>2483</v>
      </c>
      <c r="B2484" s="1">
        <f>DATE(E2484, LOOKUP(D2484, {"ene","feb","mar","abr","may","jun","jul","ago","sep","oct","nov","dic"}, {1,2,3,4,5,6,7,8,9,10,11,12}), C2484)</f>
        <v>45664</v>
      </c>
      <c r="C2484">
        <v>7</v>
      </c>
      <c r="D2484" t="s">
        <v>14</v>
      </c>
      <c r="E2484">
        <v>2025</v>
      </c>
      <c r="F2484" t="s">
        <v>15</v>
      </c>
      <c r="G2484" t="s">
        <v>24</v>
      </c>
      <c r="H2484" t="s">
        <v>21</v>
      </c>
      <c r="I2484">
        <v>10</v>
      </c>
      <c r="J2484">
        <v>0</v>
      </c>
      <c r="K2484">
        <v>10</v>
      </c>
      <c r="L2484">
        <v>500</v>
      </c>
      <c r="M2484">
        <v>0</v>
      </c>
      <c r="N2484">
        <v>500</v>
      </c>
      <c r="O2484">
        <v>50</v>
      </c>
    </row>
    <row r="2485" spans="1:15" x14ac:dyDescent="0.3">
      <c r="A2485">
        <v>2484</v>
      </c>
      <c r="B2485" s="1">
        <f>DATE(E2485, LOOKUP(D2485, {"ene","feb","mar","abr","may","jun","jul","ago","sep","oct","nov","dic"}, {1,2,3,4,5,6,7,8,9,10,11,12}), C2485)</f>
        <v>45664</v>
      </c>
      <c r="C2485">
        <v>7</v>
      </c>
      <c r="D2485" t="s">
        <v>14</v>
      </c>
      <c r="E2485">
        <v>2025</v>
      </c>
      <c r="F2485" t="s">
        <v>15</v>
      </c>
      <c r="G2485" t="s">
        <v>24</v>
      </c>
      <c r="H2485" t="s">
        <v>18</v>
      </c>
      <c r="I2485">
        <v>4</v>
      </c>
      <c r="J2485">
        <v>0</v>
      </c>
      <c r="K2485">
        <v>4</v>
      </c>
      <c r="L2485">
        <v>4800</v>
      </c>
      <c r="M2485">
        <v>0</v>
      </c>
      <c r="N2485">
        <v>4800</v>
      </c>
      <c r="O2485">
        <v>1200</v>
      </c>
    </row>
    <row r="2486" spans="1:15" x14ac:dyDescent="0.3">
      <c r="A2486">
        <v>2485</v>
      </c>
      <c r="B2486" s="1">
        <f>DATE(E2486, LOOKUP(D2486, {"ene","feb","mar","abr","may","jun","jul","ago","sep","oct","nov","dic"}, {1,2,3,4,5,6,7,8,9,10,11,12}), C2486)</f>
        <v>45664</v>
      </c>
      <c r="C2486">
        <v>7</v>
      </c>
      <c r="D2486" t="s">
        <v>14</v>
      </c>
      <c r="E2486">
        <v>2025</v>
      </c>
      <c r="F2486" t="s">
        <v>15</v>
      </c>
      <c r="G2486" t="s">
        <v>24</v>
      </c>
      <c r="H2486" t="s">
        <v>23</v>
      </c>
      <c r="I2486">
        <v>14</v>
      </c>
      <c r="J2486">
        <v>0</v>
      </c>
      <c r="K2486">
        <v>14</v>
      </c>
      <c r="L2486">
        <v>4200</v>
      </c>
      <c r="M2486">
        <v>0</v>
      </c>
      <c r="N2486">
        <v>4200</v>
      </c>
      <c r="O2486">
        <v>300</v>
      </c>
    </row>
    <row r="2487" spans="1:15" x14ac:dyDescent="0.3">
      <c r="A2487">
        <v>2486</v>
      </c>
      <c r="B2487" s="1">
        <f>DATE(E2487, LOOKUP(D2487, {"ene","feb","mar","abr","may","jun","jul","ago","sep","oct","nov","dic"}, {1,2,3,4,5,6,7,8,9,10,11,12}), C2487)</f>
        <v>45664</v>
      </c>
      <c r="C2487">
        <v>7</v>
      </c>
      <c r="D2487" t="s">
        <v>14</v>
      </c>
      <c r="E2487">
        <v>2025</v>
      </c>
      <c r="F2487" t="s">
        <v>25</v>
      </c>
      <c r="G2487" t="s">
        <v>26</v>
      </c>
      <c r="H2487" t="s">
        <v>20</v>
      </c>
      <c r="I2487">
        <v>0</v>
      </c>
      <c r="J2487">
        <v>14</v>
      </c>
      <c r="K2487">
        <v>-14</v>
      </c>
      <c r="L2487">
        <v>0</v>
      </c>
      <c r="M2487">
        <v>32200</v>
      </c>
      <c r="N2487">
        <v>-32200</v>
      </c>
      <c r="O2487">
        <v>2300</v>
      </c>
    </row>
    <row r="2488" spans="1:15" x14ac:dyDescent="0.3">
      <c r="A2488">
        <v>2487</v>
      </c>
      <c r="B2488" s="1">
        <f>DATE(E2488, LOOKUP(D2488, {"ene","feb","mar","abr","may","jun","jul","ago","sep","oct","nov","dic"}, {1,2,3,4,5,6,7,8,9,10,11,12}), C2488)</f>
        <v>45664</v>
      </c>
      <c r="C2488">
        <v>7</v>
      </c>
      <c r="D2488" t="s">
        <v>14</v>
      </c>
      <c r="E2488">
        <v>2025</v>
      </c>
      <c r="F2488" t="s">
        <v>25</v>
      </c>
      <c r="G2488" t="s">
        <v>26</v>
      </c>
      <c r="H2488" t="s">
        <v>22</v>
      </c>
      <c r="I2488">
        <v>0</v>
      </c>
      <c r="J2488">
        <v>15</v>
      </c>
      <c r="K2488">
        <v>-15</v>
      </c>
      <c r="L2488">
        <v>0</v>
      </c>
      <c r="M2488">
        <v>6750</v>
      </c>
      <c r="N2488">
        <v>-6750</v>
      </c>
      <c r="O2488">
        <v>450</v>
      </c>
    </row>
    <row r="2489" spans="1:15" x14ac:dyDescent="0.3">
      <c r="A2489">
        <v>2488</v>
      </c>
      <c r="B2489" s="1">
        <f>DATE(E2489, LOOKUP(D2489, {"ene","feb","mar","abr","may","jun","jul","ago","sep","oct","nov","dic"}, {1,2,3,4,5,6,7,8,9,10,11,12}), C2489)</f>
        <v>45664</v>
      </c>
      <c r="C2489">
        <v>7</v>
      </c>
      <c r="D2489" t="s">
        <v>14</v>
      </c>
      <c r="E2489">
        <v>2025</v>
      </c>
      <c r="F2489" t="s">
        <v>15</v>
      </c>
      <c r="G2489" t="s">
        <v>24</v>
      </c>
      <c r="H2489" t="s">
        <v>17</v>
      </c>
      <c r="I2489">
        <v>4</v>
      </c>
      <c r="J2489">
        <v>0</v>
      </c>
      <c r="K2489">
        <v>4</v>
      </c>
      <c r="L2489">
        <v>2600</v>
      </c>
      <c r="M2489">
        <v>0</v>
      </c>
      <c r="N2489">
        <v>2600</v>
      </c>
      <c r="O2489">
        <v>650</v>
      </c>
    </row>
    <row r="2490" spans="1:15" x14ac:dyDescent="0.3">
      <c r="A2490">
        <v>2489</v>
      </c>
      <c r="B2490" s="1">
        <f>DATE(E2490, LOOKUP(D2490, {"ene","feb","mar","abr","may","jun","jul","ago","sep","oct","nov","dic"}, {1,2,3,4,5,6,7,8,9,10,11,12}), C2490)</f>
        <v>45664</v>
      </c>
      <c r="C2490">
        <v>7</v>
      </c>
      <c r="D2490" t="s">
        <v>14</v>
      </c>
      <c r="E2490">
        <v>2025</v>
      </c>
      <c r="F2490" t="s">
        <v>25</v>
      </c>
      <c r="G2490" t="s">
        <v>26</v>
      </c>
      <c r="H2490" t="s">
        <v>19</v>
      </c>
      <c r="I2490">
        <v>0</v>
      </c>
      <c r="J2490">
        <v>13</v>
      </c>
      <c r="K2490">
        <v>-13</v>
      </c>
      <c r="L2490">
        <v>0</v>
      </c>
      <c r="M2490">
        <v>19500</v>
      </c>
      <c r="N2490">
        <v>-19500</v>
      </c>
      <c r="O2490">
        <v>1500</v>
      </c>
    </row>
    <row r="2491" spans="1:15" x14ac:dyDescent="0.3">
      <c r="A2491">
        <v>2490</v>
      </c>
      <c r="B2491" s="1">
        <f>DATE(E2491, LOOKUP(D2491, {"ene","feb","mar","abr","may","jun","jul","ago","sep","oct","nov","dic"}, {1,2,3,4,5,6,7,8,9,10,11,12}), C2491)</f>
        <v>45664</v>
      </c>
      <c r="C2491">
        <v>7</v>
      </c>
      <c r="D2491" t="s">
        <v>14</v>
      </c>
      <c r="E2491">
        <v>2025</v>
      </c>
      <c r="F2491" t="s">
        <v>15</v>
      </c>
      <c r="G2491" t="s">
        <v>24</v>
      </c>
      <c r="H2491" t="s">
        <v>21</v>
      </c>
      <c r="I2491">
        <v>19</v>
      </c>
      <c r="J2491">
        <v>0</v>
      </c>
      <c r="K2491">
        <v>19</v>
      </c>
      <c r="L2491">
        <v>950</v>
      </c>
      <c r="M2491">
        <v>0</v>
      </c>
      <c r="N2491">
        <v>950</v>
      </c>
      <c r="O2491">
        <v>50</v>
      </c>
    </row>
    <row r="2492" spans="1:15" x14ac:dyDescent="0.3">
      <c r="A2492">
        <v>2491</v>
      </c>
      <c r="B2492" s="1">
        <f>DATE(E2492, LOOKUP(D2492, {"ene","feb","mar","abr","may","jun","jul","ago","sep","oct","nov","dic"}, {1,2,3,4,5,6,7,8,9,10,11,12}), C2492)</f>
        <v>45664</v>
      </c>
      <c r="C2492">
        <v>7</v>
      </c>
      <c r="D2492" t="s">
        <v>14</v>
      </c>
      <c r="E2492">
        <v>2025</v>
      </c>
      <c r="F2492" t="s">
        <v>15</v>
      </c>
      <c r="G2492" t="s">
        <v>24</v>
      </c>
      <c r="H2492" t="s">
        <v>18</v>
      </c>
      <c r="I2492">
        <v>3</v>
      </c>
      <c r="J2492">
        <v>0</v>
      </c>
      <c r="K2492">
        <v>3</v>
      </c>
      <c r="L2492">
        <v>3600</v>
      </c>
      <c r="M2492">
        <v>0</v>
      </c>
      <c r="N2492">
        <v>3600</v>
      </c>
      <c r="O2492">
        <v>1200</v>
      </c>
    </row>
    <row r="2493" spans="1:15" x14ac:dyDescent="0.3">
      <c r="A2493">
        <v>2492</v>
      </c>
      <c r="B2493" s="1">
        <f>DATE(E2493, LOOKUP(D2493, {"ene","feb","mar","abr","may","jun","jul","ago","sep","oct","nov","dic"}, {1,2,3,4,5,6,7,8,9,10,11,12}), C2493)</f>
        <v>45664</v>
      </c>
      <c r="C2493">
        <v>7</v>
      </c>
      <c r="D2493" t="s">
        <v>14</v>
      </c>
      <c r="E2493">
        <v>2025</v>
      </c>
      <c r="F2493" t="s">
        <v>25</v>
      </c>
      <c r="G2493" t="s">
        <v>26</v>
      </c>
      <c r="H2493" t="s">
        <v>23</v>
      </c>
      <c r="I2493">
        <v>0</v>
      </c>
      <c r="J2493">
        <v>17</v>
      </c>
      <c r="K2493">
        <v>-17</v>
      </c>
      <c r="L2493">
        <v>0</v>
      </c>
      <c r="M2493">
        <v>6800</v>
      </c>
      <c r="N2493">
        <v>-6800</v>
      </c>
      <c r="O2493">
        <v>400</v>
      </c>
    </row>
    <row r="2494" spans="1:15" x14ac:dyDescent="0.3">
      <c r="A2494">
        <v>2493</v>
      </c>
      <c r="B2494" s="1">
        <f>DATE(E2494, LOOKUP(D2494, {"ene","feb","mar","abr","may","jun","jul","ago","sep","oct","nov","dic"}, {1,2,3,4,5,6,7,8,9,10,11,12}), C2494)</f>
        <v>45664</v>
      </c>
      <c r="C2494">
        <v>7</v>
      </c>
      <c r="D2494" t="s">
        <v>14</v>
      </c>
      <c r="E2494">
        <v>2025</v>
      </c>
      <c r="F2494" t="s">
        <v>15</v>
      </c>
      <c r="G2494" t="s">
        <v>24</v>
      </c>
      <c r="H2494" t="s">
        <v>20</v>
      </c>
      <c r="I2494">
        <v>3</v>
      </c>
      <c r="J2494">
        <v>0</v>
      </c>
      <c r="K2494">
        <v>3</v>
      </c>
      <c r="L2494">
        <v>6000</v>
      </c>
      <c r="M2494">
        <v>0</v>
      </c>
      <c r="N2494">
        <v>6000</v>
      </c>
      <c r="O2494">
        <v>2000</v>
      </c>
    </row>
    <row r="2495" spans="1:15" x14ac:dyDescent="0.3">
      <c r="A2495">
        <v>2494</v>
      </c>
      <c r="B2495" s="1">
        <f>DATE(E2495, LOOKUP(D2495, {"ene","feb","mar","abr","may","jun","jul","ago","sep","oct","nov","dic"}, {1,2,3,4,5,6,7,8,9,10,11,12}), C2495)</f>
        <v>45664</v>
      </c>
      <c r="C2495">
        <v>7</v>
      </c>
      <c r="D2495" t="s">
        <v>14</v>
      </c>
      <c r="E2495">
        <v>2025</v>
      </c>
      <c r="F2495" t="s">
        <v>25</v>
      </c>
      <c r="G2495" t="s">
        <v>26</v>
      </c>
      <c r="H2495" t="s">
        <v>22</v>
      </c>
      <c r="I2495">
        <v>0</v>
      </c>
      <c r="J2495">
        <v>10</v>
      </c>
      <c r="K2495">
        <v>-10</v>
      </c>
      <c r="L2495">
        <v>0</v>
      </c>
      <c r="M2495">
        <v>4500</v>
      </c>
      <c r="N2495">
        <v>-4500</v>
      </c>
      <c r="O2495">
        <v>450</v>
      </c>
    </row>
    <row r="2496" spans="1:15" x14ac:dyDescent="0.3">
      <c r="A2496">
        <v>2495</v>
      </c>
      <c r="B2496" s="1">
        <f>DATE(E2496, LOOKUP(D2496, {"ene","feb","mar","abr","may","jun","jul","ago","sep","oct","nov","dic"}, {1,2,3,4,5,6,7,8,9,10,11,12}), C2496)</f>
        <v>45664</v>
      </c>
      <c r="C2496">
        <v>7</v>
      </c>
      <c r="D2496" t="s">
        <v>14</v>
      </c>
      <c r="E2496">
        <v>2025</v>
      </c>
      <c r="F2496" t="s">
        <v>15</v>
      </c>
      <c r="G2496" t="s">
        <v>24</v>
      </c>
      <c r="H2496" t="s">
        <v>17</v>
      </c>
      <c r="I2496">
        <v>14</v>
      </c>
      <c r="J2496">
        <v>0</v>
      </c>
      <c r="K2496">
        <v>14</v>
      </c>
      <c r="L2496">
        <v>9100</v>
      </c>
      <c r="M2496">
        <v>0</v>
      </c>
      <c r="N2496">
        <v>9100</v>
      </c>
      <c r="O2496">
        <v>650</v>
      </c>
    </row>
    <row r="2497" spans="1:15" x14ac:dyDescent="0.3">
      <c r="A2497">
        <v>2496</v>
      </c>
      <c r="B2497" s="1">
        <f>DATE(E2497, LOOKUP(D2497, {"ene","feb","mar","abr","may","jun","jul","ago","sep","oct","nov","dic"}, {1,2,3,4,5,6,7,8,9,10,11,12}), C2497)</f>
        <v>45664</v>
      </c>
      <c r="C2497">
        <v>7</v>
      </c>
      <c r="D2497" t="s">
        <v>14</v>
      </c>
      <c r="E2497">
        <v>2025</v>
      </c>
      <c r="F2497" t="s">
        <v>15</v>
      </c>
      <c r="G2497" t="s">
        <v>24</v>
      </c>
      <c r="H2497" t="s">
        <v>19</v>
      </c>
      <c r="I2497">
        <v>21</v>
      </c>
      <c r="J2497">
        <v>0</v>
      </c>
      <c r="K2497">
        <v>21</v>
      </c>
      <c r="L2497">
        <v>25200</v>
      </c>
      <c r="M2497">
        <v>0</v>
      </c>
      <c r="N2497">
        <v>25200</v>
      </c>
      <c r="O2497">
        <v>1200</v>
      </c>
    </row>
    <row r="2498" spans="1:15" x14ac:dyDescent="0.3">
      <c r="A2498">
        <v>2497</v>
      </c>
      <c r="B2498" s="1">
        <f>DATE(E2498, LOOKUP(D2498, {"ene","feb","mar","abr","may","jun","jul","ago","sep","oct","nov","dic"}, {1,2,3,4,5,6,7,8,9,10,11,12}), C2498)</f>
        <v>45664</v>
      </c>
      <c r="C2498">
        <v>7</v>
      </c>
      <c r="D2498" t="s">
        <v>14</v>
      </c>
      <c r="E2498">
        <v>2025</v>
      </c>
      <c r="F2498" t="s">
        <v>15</v>
      </c>
      <c r="G2498" t="s">
        <v>24</v>
      </c>
      <c r="H2498" t="s">
        <v>21</v>
      </c>
      <c r="I2498">
        <v>11</v>
      </c>
      <c r="J2498">
        <v>0</v>
      </c>
      <c r="K2498">
        <v>11</v>
      </c>
      <c r="L2498">
        <v>550</v>
      </c>
      <c r="M2498">
        <v>0</v>
      </c>
      <c r="N2498">
        <v>550</v>
      </c>
      <c r="O2498">
        <v>50</v>
      </c>
    </row>
    <row r="2499" spans="1:15" x14ac:dyDescent="0.3">
      <c r="A2499">
        <v>2498</v>
      </c>
      <c r="B2499" s="1">
        <f>DATE(E2499, LOOKUP(D2499, {"ene","feb","mar","abr","may","jun","jul","ago","sep","oct","nov","dic"}, {1,2,3,4,5,6,7,8,9,10,11,12}), C2499)</f>
        <v>45664</v>
      </c>
      <c r="C2499">
        <v>7</v>
      </c>
      <c r="D2499" t="s">
        <v>14</v>
      </c>
      <c r="E2499">
        <v>2025</v>
      </c>
      <c r="F2499" t="s">
        <v>25</v>
      </c>
      <c r="G2499" t="s">
        <v>26</v>
      </c>
      <c r="H2499" t="s">
        <v>18</v>
      </c>
      <c r="I2499">
        <v>0</v>
      </c>
      <c r="J2499">
        <v>3</v>
      </c>
      <c r="K2499">
        <v>-3</v>
      </c>
      <c r="L2499">
        <v>0</v>
      </c>
      <c r="M2499">
        <v>4500</v>
      </c>
      <c r="N2499">
        <v>-4500</v>
      </c>
      <c r="O2499">
        <v>1500</v>
      </c>
    </row>
    <row r="2500" spans="1:15" x14ac:dyDescent="0.3">
      <c r="A2500">
        <v>2499</v>
      </c>
      <c r="B2500" s="1">
        <f>DATE(E2500, LOOKUP(D2500, {"ene","feb","mar","abr","may","jun","jul","ago","sep","oct","nov","dic"}, {1,2,3,4,5,6,7,8,9,10,11,12}), C2500)</f>
        <v>45664</v>
      </c>
      <c r="C2500">
        <v>7</v>
      </c>
      <c r="D2500" t="s">
        <v>14</v>
      </c>
      <c r="E2500">
        <v>2025</v>
      </c>
      <c r="F2500" t="s">
        <v>25</v>
      </c>
      <c r="G2500" t="s">
        <v>26</v>
      </c>
      <c r="H2500" t="s">
        <v>23</v>
      </c>
      <c r="I2500">
        <v>0</v>
      </c>
      <c r="J2500">
        <v>17</v>
      </c>
      <c r="K2500">
        <v>-17</v>
      </c>
      <c r="L2500">
        <v>0</v>
      </c>
      <c r="M2500">
        <v>6800</v>
      </c>
      <c r="N2500">
        <v>-6800</v>
      </c>
      <c r="O2500">
        <v>400</v>
      </c>
    </row>
    <row r="2501" spans="1:15" x14ac:dyDescent="0.3">
      <c r="A2501">
        <v>2500</v>
      </c>
      <c r="B2501" s="1">
        <f>DATE(E2501, LOOKUP(D2501, {"ene","feb","mar","abr","may","jun","jul","ago","sep","oct","nov","dic"}, {1,2,3,4,5,6,7,8,9,10,11,12}), C2501)</f>
        <v>45664</v>
      </c>
      <c r="C2501">
        <v>7</v>
      </c>
      <c r="D2501" t="s">
        <v>14</v>
      </c>
      <c r="E2501">
        <v>2025</v>
      </c>
      <c r="F2501" t="s">
        <v>25</v>
      </c>
      <c r="G2501" t="s">
        <v>26</v>
      </c>
      <c r="H2501" t="s">
        <v>20</v>
      </c>
      <c r="I2501">
        <v>0</v>
      </c>
      <c r="J2501">
        <v>18</v>
      </c>
      <c r="K2501">
        <v>-18</v>
      </c>
      <c r="L2501">
        <v>0</v>
      </c>
      <c r="M2501">
        <v>41400</v>
      </c>
      <c r="N2501">
        <v>-41400</v>
      </c>
      <c r="O2501">
        <v>2300</v>
      </c>
    </row>
    <row r="2502" spans="1:15" x14ac:dyDescent="0.3">
      <c r="A2502">
        <v>2501</v>
      </c>
      <c r="B2502" s="1">
        <f>DATE(E2502, LOOKUP(D2502, {"ene","feb","mar","abr","may","jun","jul","ago","sep","oct","nov","dic"}, {1,2,3,4,5,6,7,8,9,10,11,12}), C2502)</f>
        <v>45664</v>
      </c>
      <c r="C2502">
        <v>7</v>
      </c>
      <c r="D2502" t="s">
        <v>14</v>
      </c>
      <c r="E2502">
        <v>2025</v>
      </c>
      <c r="F2502" t="s">
        <v>25</v>
      </c>
      <c r="G2502" t="s">
        <v>26</v>
      </c>
      <c r="H2502" t="s">
        <v>22</v>
      </c>
      <c r="I2502">
        <v>0</v>
      </c>
      <c r="J2502">
        <v>17</v>
      </c>
      <c r="K2502">
        <v>-17</v>
      </c>
      <c r="L2502">
        <v>0</v>
      </c>
      <c r="M2502">
        <v>7650</v>
      </c>
      <c r="N2502">
        <v>-7650</v>
      </c>
      <c r="O2502">
        <v>450</v>
      </c>
    </row>
    <row r="2503" spans="1:15" x14ac:dyDescent="0.3">
      <c r="A2503">
        <v>2502</v>
      </c>
      <c r="B2503" s="1">
        <f>DATE(E2503, LOOKUP(D2503, {"ene","feb","mar","abr","may","jun","jul","ago","sep","oct","nov","dic"}, {1,2,3,4,5,6,7,8,9,10,11,12}), C2503)</f>
        <v>45664</v>
      </c>
      <c r="C2503">
        <v>7</v>
      </c>
      <c r="D2503" t="s">
        <v>14</v>
      </c>
      <c r="E2503">
        <v>2025</v>
      </c>
      <c r="F2503" t="s">
        <v>15</v>
      </c>
      <c r="G2503" t="s">
        <v>24</v>
      </c>
      <c r="H2503" t="s">
        <v>17</v>
      </c>
      <c r="I2503">
        <v>17</v>
      </c>
      <c r="J2503">
        <v>0</v>
      </c>
      <c r="K2503">
        <v>17</v>
      </c>
      <c r="L2503">
        <v>11050</v>
      </c>
      <c r="M2503">
        <v>0</v>
      </c>
      <c r="N2503">
        <v>11050</v>
      </c>
      <c r="O2503">
        <v>650</v>
      </c>
    </row>
    <row r="2504" spans="1:15" x14ac:dyDescent="0.3">
      <c r="A2504">
        <v>2503</v>
      </c>
      <c r="B2504" s="1">
        <f>DATE(E2504, LOOKUP(D2504, {"ene","feb","mar","abr","may","jun","jul","ago","sep","oct","nov","dic"}, {1,2,3,4,5,6,7,8,9,10,11,12}), C2504)</f>
        <v>45664</v>
      </c>
      <c r="C2504">
        <v>7</v>
      </c>
      <c r="D2504" t="s">
        <v>14</v>
      </c>
      <c r="E2504">
        <v>2025</v>
      </c>
      <c r="F2504" t="s">
        <v>25</v>
      </c>
      <c r="G2504" t="s">
        <v>26</v>
      </c>
      <c r="H2504" t="s">
        <v>19</v>
      </c>
      <c r="I2504">
        <v>0</v>
      </c>
      <c r="J2504">
        <v>11</v>
      </c>
      <c r="K2504">
        <v>-11</v>
      </c>
      <c r="L2504">
        <v>0</v>
      </c>
      <c r="M2504">
        <v>16500</v>
      </c>
      <c r="N2504">
        <v>-16500</v>
      </c>
      <c r="O2504">
        <v>1500</v>
      </c>
    </row>
    <row r="2505" spans="1:15" x14ac:dyDescent="0.3">
      <c r="A2505">
        <v>2504</v>
      </c>
      <c r="B2505" s="1">
        <f>DATE(E2505, LOOKUP(D2505, {"ene","feb","mar","abr","may","jun","jul","ago","sep","oct","nov","dic"}, {1,2,3,4,5,6,7,8,9,10,11,12}), C2505)</f>
        <v>45664</v>
      </c>
      <c r="C2505">
        <v>7</v>
      </c>
      <c r="D2505" t="s">
        <v>14</v>
      </c>
      <c r="E2505">
        <v>2025</v>
      </c>
      <c r="F2505" t="s">
        <v>15</v>
      </c>
      <c r="G2505" t="s">
        <v>24</v>
      </c>
      <c r="H2505" t="s">
        <v>21</v>
      </c>
      <c r="I2505">
        <v>10</v>
      </c>
      <c r="J2505">
        <v>0</v>
      </c>
      <c r="K2505">
        <v>10</v>
      </c>
      <c r="L2505">
        <v>500</v>
      </c>
      <c r="M2505">
        <v>0</v>
      </c>
      <c r="N2505">
        <v>500</v>
      </c>
      <c r="O2505">
        <v>50</v>
      </c>
    </row>
    <row r="2506" spans="1:15" x14ac:dyDescent="0.3">
      <c r="A2506">
        <v>2505</v>
      </c>
      <c r="B2506" s="1">
        <f>DATE(E2506, LOOKUP(D2506, {"ene","feb","mar","abr","may","jun","jul","ago","sep","oct","nov","dic"}, {1,2,3,4,5,6,7,8,9,10,11,12}), C2506)</f>
        <v>45664</v>
      </c>
      <c r="C2506">
        <v>7</v>
      </c>
      <c r="D2506" t="s">
        <v>14</v>
      </c>
      <c r="E2506">
        <v>2025</v>
      </c>
      <c r="F2506" t="s">
        <v>25</v>
      </c>
      <c r="G2506" t="s">
        <v>26</v>
      </c>
      <c r="H2506" t="s">
        <v>18</v>
      </c>
      <c r="I2506">
        <v>0</v>
      </c>
      <c r="J2506">
        <v>5</v>
      </c>
      <c r="K2506">
        <v>-5</v>
      </c>
      <c r="L2506">
        <v>0</v>
      </c>
      <c r="M2506">
        <v>7500</v>
      </c>
      <c r="N2506">
        <v>-7500</v>
      </c>
      <c r="O2506">
        <v>1500</v>
      </c>
    </row>
    <row r="2507" spans="1:15" x14ac:dyDescent="0.3">
      <c r="A2507">
        <v>2506</v>
      </c>
      <c r="B2507" s="1">
        <f>DATE(E2507, LOOKUP(D2507, {"ene","feb","mar","abr","may","jun","jul","ago","sep","oct","nov","dic"}, {1,2,3,4,5,6,7,8,9,10,11,12}), C2507)</f>
        <v>45664</v>
      </c>
      <c r="C2507">
        <v>7</v>
      </c>
      <c r="D2507" t="s">
        <v>14</v>
      </c>
      <c r="E2507">
        <v>2025</v>
      </c>
      <c r="F2507" t="s">
        <v>25</v>
      </c>
      <c r="G2507" t="s">
        <v>26</v>
      </c>
      <c r="H2507" t="s">
        <v>23</v>
      </c>
      <c r="I2507">
        <v>0</v>
      </c>
      <c r="J2507">
        <v>20</v>
      </c>
      <c r="K2507">
        <v>-20</v>
      </c>
      <c r="L2507">
        <v>0</v>
      </c>
      <c r="M2507">
        <v>8000</v>
      </c>
      <c r="N2507">
        <v>-8000</v>
      </c>
      <c r="O2507">
        <v>400</v>
      </c>
    </row>
    <row r="2508" spans="1:15" x14ac:dyDescent="0.3">
      <c r="A2508">
        <v>2507</v>
      </c>
      <c r="B2508" s="1">
        <f>DATE(E2508, LOOKUP(D2508, {"ene","feb","mar","abr","may","jun","jul","ago","sep","oct","nov","dic"}, {1,2,3,4,5,6,7,8,9,10,11,12}), C2508)</f>
        <v>45664</v>
      </c>
      <c r="C2508">
        <v>7</v>
      </c>
      <c r="D2508" t="s">
        <v>14</v>
      </c>
      <c r="E2508">
        <v>2025</v>
      </c>
      <c r="F2508" t="s">
        <v>25</v>
      </c>
      <c r="G2508" t="s">
        <v>26</v>
      </c>
      <c r="H2508" t="s">
        <v>20</v>
      </c>
      <c r="I2508">
        <v>0</v>
      </c>
      <c r="J2508">
        <v>11</v>
      </c>
      <c r="K2508">
        <v>-11</v>
      </c>
      <c r="L2508">
        <v>0</v>
      </c>
      <c r="M2508">
        <v>25300</v>
      </c>
      <c r="N2508">
        <v>-25300</v>
      </c>
      <c r="O2508">
        <v>2300</v>
      </c>
    </row>
    <row r="2509" spans="1:15" x14ac:dyDescent="0.3">
      <c r="A2509">
        <v>2508</v>
      </c>
      <c r="B2509" s="1">
        <f>DATE(E2509, LOOKUP(D2509, {"ene","feb","mar","abr","may","jun","jul","ago","sep","oct","nov","dic"}, {1,2,3,4,5,6,7,8,9,10,11,12}), C2509)</f>
        <v>45664</v>
      </c>
      <c r="C2509">
        <v>7</v>
      </c>
      <c r="D2509" t="s">
        <v>14</v>
      </c>
      <c r="E2509">
        <v>2025</v>
      </c>
      <c r="F2509" t="s">
        <v>25</v>
      </c>
      <c r="G2509" t="s">
        <v>26</v>
      </c>
      <c r="H2509" t="s">
        <v>22</v>
      </c>
      <c r="I2509">
        <v>0</v>
      </c>
      <c r="J2509">
        <v>15</v>
      </c>
      <c r="K2509">
        <v>-15</v>
      </c>
      <c r="L2509">
        <v>0</v>
      </c>
      <c r="M2509">
        <v>6750</v>
      </c>
      <c r="N2509">
        <v>-6750</v>
      </c>
      <c r="O2509">
        <v>450</v>
      </c>
    </row>
    <row r="2510" spans="1:15" x14ac:dyDescent="0.3">
      <c r="A2510">
        <v>2509</v>
      </c>
      <c r="B2510" s="1">
        <f>DATE(E2510, LOOKUP(D2510, {"ene","feb","mar","abr","may","jun","jul","ago","sep","oct","nov","dic"}, {1,2,3,4,5,6,7,8,9,10,11,12}), C2510)</f>
        <v>45664</v>
      </c>
      <c r="C2510">
        <v>7</v>
      </c>
      <c r="D2510" t="s">
        <v>14</v>
      </c>
      <c r="E2510">
        <v>2025</v>
      </c>
      <c r="F2510" t="s">
        <v>25</v>
      </c>
      <c r="G2510" t="s">
        <v>26</v>
      </c>
      <c r="H2510" t="s">
        <v>17</v>
      </c>
      <c r="I2510">
        <v>0</v>
      </c>
      <c r="J2510">
        <v>17</v>
      </c>
      <c r="K2510">
        <v>-17</v>
      </c>
      <c r="L2510">
        <v>0</v>
      </c>
      <c r="M2510">
        <v>12750</v>
      </c>
      <c r="N2510">
        <v>-12750</v>
      </c>
      <c r="O2510">
        <v>750</v>
      </c>
    </row>
    <row r="2511" spans="1:15" x14ac:dyDescent="0.3">
      <c r="A2511">
        <v>2510</v>
      </c>
      <c r="B2511" s="1">
        <f>DATE(E2511, LOOKUP(D2511, {"ene","feb","mar","abr","may","jun","jul","ago","sep","oct","nov","dic"}, {1,2,3,4,5,6,7,8,9,10,11,12}), C2511)</f>
        <v>45664</v>
      </c>
      <c r="C2511">
        <v>7</v>
      </c>
      <c r="D2511" t="s">
        <v>14</v>
      </c>
      <c r="E2511">
        <v>2025</v>
      </c>
      <c r="F2511" t="s">
        <v>25</v>
      </c>
      <c r="G2511" t="s">
        <v>26</v>
      </c>
      <c r="H2511" t="s">
        <v>19</v>
      </c>
      <c r="I2511">
        <v>0</v>
      </c>
      <c r="J2511">
        <v>17</v>
      </c>
      <c r="K2511">
        <v>-17</v>
      </c>
      <c r="L2511">
        <v>0</v>
      </c>
      <c r="M2511">
        <v>25500</v>
      </c>
      <c r="N2511">
        <v>-25500</v>
      </c>
      <c r="O2511">
        <v>1500</v>
      </c>
    </row>
    <row r="2512" spans="1:15" x14ac:dyDescent="0.3">
      <c r="A2512">
        <v>2511</v>
      </c>
      <c r="B2512" s="1">
        <f>DATE(E2512, LOOKUP(D2512, {"ene","feb","mar","abr","may","jun","jul","ago","sep","oct","nov","dic"}, {1,2,3,4,5,6,7,8,9,10,11,12}), C2512)</f>
        <v>45664</v>
      </c>
      <c r="C2512">
        <v>7</v>
      </c>
      <c r="D2512" t="s">
        <v>14</v>
      </c>
      <c r="E2512">
        <v>2025</v>
      </c>
      <c r="F2512" t="s">
        <v>25</v>
      </c>
      <c r="G2512" t="s">
        <v>26</v>
      </c>
      <c r="H2512" t="s">
        <v>21</v>
      </c>
      <c r="I2512">
        <v>0</v>
      </c>
      <c r="J2512">
        <v>2</v>
      </c>
      <c r="K2512">
        <v>-2</v>
      </c>
      <c r="L2512">
        <v>0</v>
      </c>
      <c r="M2512">
        <v>140</v>
      </c>
      <c r="N2512">
        <v>-140</v>
      </c>
      <c r="O2512">
        <v>70</v>
      </c>
    </row>
    <row r="2513" spans="1:15" x14ac:dyDescent="0.3">
      <c r="A2513">
        <v>2512</v>
      </c>
      <c r="B2513" s="1">
        <f>DATE(E2513, LOOKUP(D2513, {"ene","feb","mar","abr","may","jun","jul","ago","sep","oct","nov","dic"}, {1,2,3,4,5,6,7,8,9,10,11,12}), C2513)</f>
        <v>45664</v>
      </c>
      <c r="C2513">
        <v>7</v>
      </c>
      <c r="D2513" t="s">
        <v>14</v>
      </c>
      <c r="E2513">
        <v>2025</v>
      </c>
      <c r="F2513" t="s">
        <v>15</v>
      </c>
      <c r="G2513" t="s">
        <v>24</v>
      </c>
      <c r="H2513" t="s">
        <v>18</v>
      </c>
      <c r="I2513">
        <v>5</v>
      </c>
      <c r="J2513">
        <v>0</v>
      </c>
      <c r="K2513">
        <v>5</v>
      </c>
      <c r="L2513">
        <v>6000</v>
      </c>
      <c r="M2513">
        <v>0</v>
      </c>
      <c r="N2513">
        <v>6000</v>
      </c>
      <c r="O2513">
        <v>1200</v>
      </c>
    </row>
    <row r="2514" spans="1:15" x14ac:dyDescent="0.3">
      <c r="A2514">
        <v>2513</v>
      </c>
      <c r="B2514" s="1">
        <f>DATE(E2514, LOOKUP(D2514, {"ene","feb","mar","abr","may","jun","jul","ago","sep","oct","nov","dic"}, {1,2,3,4,5,6,7,8,9,10,11,12}), C2514)</f>
        <v>45664</v>
      </c>
      <c r="C2514">
        <v>7</v>
      </c>
      <c r="D2514" t="s">
        <v>14</v>
      </c>
      <c r="E2514">
        <v>2025</v>
      </c>
      <c r="F2514" t="s">
        <v>15</v>
      </c>
      <c r="G2514" t="s">
        <v>24</v>
      </c>
      <c r="H2514" t="s">
        <v>23</v>
      </c>
      <c r="I2514">
        <v>2</v>
      </c>
      <c r="J2514">
        <v>0</v>
      </c>
      <c r="K2514">
        <v>2</v>
      </c>
      <c r="L2514">
        <v>600</v>
      </c>
      <c r="M2514">
        <v>0</v>
      </c>
      <c r="N2514">
        <v>600</v>
      </c>
      <c r="O2514">
        <v>300</v>
      </c>
    </row>
    <row r="2515" spans="1:15" x14ac:dyDescent="0.3">
      <c r="A2515">
        <v>2514</v>
      </c>
      <c r="B2515" s="1">
        <f>DATE(E2515, LOOKUP(D2515, {"ene","feb","mar","abr","may","jun","jul","ago","sep","oct","nov","dic"}, {1,2,3,4,5,6,7,8,9,10,11,12}), C2515)</f>
        <v>45664</v>
      </c>
      <c r="C2515">
        <v>7</v>
      </c>
      <c r="D2515" t="s">
        <v>14</v>
      </c>
      <c r="E2515">
        <v>2025</v>
      </c>
      <c r="F2515" t="s">
        <v>25</v>
      </c>
      <c r="G2515" t="s">
        <v>26</v>
      </c>
      <c r="H2515" t="s">
        <v>20</v>
      </c>
      <c r="I2515">
        <v>0</v>
      </c>
      <c r="J2515">
        <v>10</v>
      </c>
      <c r="K2515">
        <v>-10</v>
      </c>
      <c r="L2515">
        <v>0</v>
      </c>
      <c r="M2515">
        <v>23000</v>
      </c>
      <c r="N2515">
        <v>-23000</v>
      </c>
      <c r="O2515">
        <v>2300</v>
      </c>
    </row>
    <row r="2516" spans="1:15" x14ac:dyDescent="0.3">
      <c r="A2516">
        <v>2515</v>
      </c>
      <c r="B2516" s="1">
        <f>DATE(E2516, LOOKUP(D2516, {"ene","feb","mar","abr","may","jun","jul","ago","sep","oct","nov","dic"}, {1,2,3,4,5,6,7,8,9,10,11,12}), C2516)</f>
        <v>45664</v>
      </c>
      <c r="C2516">
        <v>7</v>
      </c>
      <c r="D2516" t="s">
        <v>14</v>
      </c>
      <c r="E2516">
        <v>2025</v>
      </c>
      <c r="F2516" t="s">
        <v>25</v>
      </c>
      <c r="G2516" t="s">
        <v>26</v>
      </c>
      <c r="H2516" t="s">
        <v>22</v>
      </c>
      <c r="I2516">
        <v>0</v>
      </c>
      <c r="J2516">
        <v>2</v>
      </c>
      <c r="K2516">
        <v>-2</v>
      </c>
      <c r="L2516">
        <v>0</v>
      </c>
      <c r="M2516">
        <v>900</v>
      </c>
      <c r="N2516">
        <v>-900</v>
      </c>
      <c r="O2516">
        <v>450</v>
      </c>
    </row>
    <row r="2517" spans="1:15" x14ac:dyDescent="0.3">
      <c r="A2517">
        <v>2516</v>
      </c>
      <c r="B2517" s="1">
        <f>DATE(E2517, LOOKUP(D2517, {"ene","feb","mar","abr","may","jun","jul","ago","sep","oct","nov","dic"}, {1,2,3,4,5,6,7,8,9,10,11,12}), C2517)</f>
        <v>45664</v>
      </c>
      <c r="C2517">
        <v>7</v>
      </c>
      <c r="D2517" t="s">
        <v>14</v>
      </c>
      <c r="E2517">
        <v>2025</v>
      </c>
      <c r="F2517" t="s">
        <v>15</v>
      </c>
      <c r="G2517" t="s">
        <v>24</v>
      </c>
      <c r="H2517" t="s">
        <v>17</v>
      </c>
      <c r="I2517">
        <v>20</v>
      </c>
      <c r="J2517">
        <v>0</v>
      </c>
      <c r="K2517">
        <v>20</v>
      </c>
      <c r="L2517">
        <v>13000</v>
      </c>
      <c r="M2517">
        <v>0</v>
      </c>
      <c r="N2517">
        <v>13000</v>
      </c>
      <c r="O2517">
        <v>650</v>
      </c>
    </row>
    <row r="2518" spans="1:15" x14ac:dyDescent="0.3">
      <c r="A2518">
        <v>2517</v>
      </c>
      <c r="B2518" s="1">
        <f>DATE(E2518, LOOKUP(D2518, {"ene","feb","mar","abr","may","jun","jul","ago","sep","oct","nov","dic"}, {1,2,3,4,5,6,7,8,9,10,11,12}), C2518)</f>
        <v>45664</v>
      </c>
      <c r="C2518">
        <v>7</v>
      </c>
      <c r="D2518" t="s">
        <v>14</v>
      </c>
      <c r="E2518">
        <v>2025</v>
      </c>
      <c r="F2518" t="s">
        <v>15</v>
      </c>
      <c r="G2518" t="s">
        <v>24</v>
      </c>
      <c r="H2518" t="s">
        <v>19</v>
      </c>
      <c r="I2518">
        <v>13</v>
      </c>
      <c r="J2518">
        <v>0</v>
      </c>
      <c r="K2518">
        <v>13</v>
      </c>
      <c r="L2518">
        <v>15600</v>
      </c>
      <c r="M2518">
        <v>0</v>
      </c>
      <c r="N2518">
        <v>15600</v>
      </c>
      <c r="O2518">
        <v>1200</v>
      </c>
    </row>
    <row r="2519" spans="1:15" x14ac:dyDescent="0.3">
      <c r="A2519">
        <v>2518</v>
      </c>
      <c r="B2519" s="1">
        <f>DATE(E2519, LOOKUP(D2519, {"ene","feb","mar","abr","may","jun","jul","ago","sep","oct","nov","dic"}, {1,2,3,4,5,6,7,8,9,10,11,12}), C2519)</f>
        <v>45664</v>
      </c>
      <c r="C2519">
        <v>7</v>
      </c>
      <c r="D2519" t="s">
        <v>14</v>
      </c>
      <c r="E2519">
        <v>2025</v>
      </c>
      <c r="F2519" t="s">
        <v>15</v>
      </c>
      <c r="G2519" t="s">
        <v>24</v>
      </c>
      <c r="H2519" t="s">
        <v>21</v>
      </c>
      <c r="I2519">
        <v>3</v>
      </c>
      <c r="J2519">
        <v>0</v>
      </c>
      <c r="K2519">
        <v>3</v>
      </c>
      <c r="L2519">
        <v>150</v>
      </c>
      <c r="M2519">
        <v>0</v>
      </c>
      <c r="N2519">
        <v>150</v>
      </c>
      <c r="O2519">
        <v>50</v>
      </c>
    </row>
    <row r="2520" spans="1:15" x14ac:dyDescent="0.3">
      <c r="A2520">
        <v>2519</v>
      </c>
      <c r="B2520" s="1">
        <f>DATE(E2520, LOOKUP(D2520, {"ene","feb","mar","abr","may","jun","jul","ago","sep","oct","nov","dic"}, {1,2,3,4,5,6,7,8,9,10,11,12}), C2520)</f>
        <v>45664</v>
      </c>
      <c r="C2520">
        <v>7</v>
      </c>
      <c r="D2520" t="s">
        <v>14</v>
      </c>
      <c r="E2520">
        <v>2025</v>
      </c>
      <c r="F2520" t="s">
        <v>15</v>
      </c>
      <c r="G2520" t="s">
        <v>24</v>
      </c>
      <c r="H2520" t="s">
        <v>18</v>
      </c>
      <c r="I2520">
        <v>17</v>
      </c>
      <c r="J2520">
        <v>0</v>
      </c>
      <c r="K2520">
        <v>17</v>
      </c>
      <c r="L2520">
        <v>20400</v>
      </c>
      <c r="M2520">
        <v>0</v>
      </c>
      <c r="N2520">
        <v>20400</v>
      </c>
      <c r="O2520">
        <v>1200</v>
      </c>
    </row>
    <row r="2521" spans="1:15" x14ac:dyDescent="0.3">
      <c r="A2521">
        <v>2520</v>
      </c>
      <c r="B2521" s="1">
        <f>DATE(E2521, LOOKUP(D2521, {"ene","feb","mar","abr","may","jun","jul","ago","sep","oct","nov","dic"}, {1,2,3,4,5,6,7,8,9,10,11,12}), C2521)</f>
        <v>45664</v>
      </c>
      <c r="C2521">
        <v>7</v>
      </c>
      <c r="D2521" t="s">
        <v>14</v>
      </c>
      <c r="E2521">
        <v>2025</v>
      </c>
      <c r="F2521" t="s">
        <v>25</v>
      </c>
      <c r="G2521" t="s">
        <v>26</v>
      </c>
      <c r="H2521" t="s">
        <v>23</v>
      </c>
      <c r="I2521">
        <v>0</v>
      </c>
      <c r="J2521">
        <v>18</v>
      </c>
      <c r="K2521">
        <v>-18</v>
      </c>
      <c r="L2521">
        <v>0</v>
      </c>
      <c r="M2521">
        <v>7200</v>
      </c>
      <c r="N2521">
        <v>-7200</v>
      </c>
      <c r="O2521">
        <v>400</v>
      </c>
    </row>
    <row r="2522" spans="1:15" x14ac:dyDescent="0.3">
      <c r="A2522">
        <v>2521</v>
      </c>
      <c r="B2522" s="1">
        <f>DATE(E2522, LOOKUP(D2522, {"ene","feb","mar","abr","may","jun","jul","ago","sep","oct","nov","dic"}, {1,2,3,4,5,6,7,8,9,10,11,12}), C2522)</f>
        <v>45664</v>
      </c>
      <c r="C2522">
        <v>7</v>
      </c>
      <c r="D2522" t="s">
        <v>14</v>
      </c>
      <c r="E2522">
        <v>2025</v>
      </c>
      <c r="F2522" t="s">
        <v>15</v>
      </c>
      <c r="G2522" t="s">
        <v>24</v>
      </c>
      <c r="H2522" t="s">
        <v>20</v>
      </c>
      <c r="I2522">
        <v>22</v>
      </c>
      <c r="J2522">
        <v>0</v>
      </c>
      <c r="K2522">
        <v>22</v>
      </c>
      <c r="L2522">
        <v>44000</v>
      </c>
      <c r="M2522">
        <v>0</v>
      </c>
      <c r="N2522">
        <v>44000</v>
      </c>
      <c r="O2522">
        <v>2000</v>
      </c>
    </row>
    <row r="2523" spans="1:15" x14ac:dyDescent="0.3">
      <c r="A2523">
        <v>2522</v>
      </c>
      <c r="B2523" s="1">
        <f>DATE(E2523, LOOKUP(D2523, {"ene","feb","mar","abr","may","jun","jul","ago","sep","oct","nov","dic"}, {1,2,3,4,5,6,7,8,9,10,11,12}), C2523)</f>
        <v>45664</v>
      </c>
      <c r="C2523">
        <v>7</v>
      </c>
      <c r="D2523" t="s">
        <v>14</v>
      </c>
      <c r="E2523">
        <v>2025</v>
      </c>
      <c r="F2523" t="s">
        <v>25</v>
      </c>
      <c r="G2523" t="s">
        <v>26</v>
      </c>
      <c r="H2523" t="s">
        <v>22</v>
      </c>
      <c r="I2523">
        <v>0</v>
      </c>
      <c r="J2523">
        <v>16</v>
      </c>
      <c r="K2523">
        <v>-16</v>
      </c>
      <c r="L2523">
        <v>0</v>
      </c>
      <c r="M2523">
        <v>7200</v>
      </c>
      <c r="N2523">
        <v>-7200</v>
      </c>
      <c r="O2523">
        <v>450</v>
      </c>
    </row>
    <row r="2524" spans="1:15" x14ac:dyDescent="0.3">
      <c r="A2524">
        <v>2523</v>
      </c>
      <c r="B2524" s="1">
        <f>DATE(E2524, LOOKUP(D2524, {"ene","feb","mar","abr","may","jun","jul","ago","sep","oct","nov","dic"}, {1,2,3,4,5,6,7,8,9,10,11,12}), C2524)</f>
        <v>45664</v>
      </c>
      <c r="C2524">
        <v>7</v>
      </c>
      <c r="D2524" t="s">
        <v>14</v>
      </c>
      <c r="E2524">
        <v>2025</v>
      </c>
      <c r="F2524" t="s">
        <v>15</v>
      </c>
      <c r="G2524" t="s">
        <v>24</v>
      </c>
      <c r="H2524" t="s">
        <v>17</v>
      </c>
      <c r="I2524">
        <v>14</v>
      </c>
      <c r="J2524">
        <v>0</v>
      </c>
      <c r="K2524">
        <v>14</v>
      </c>
      <c r="L2524">
        <v>9100</v>
      </c>
      <c r="M2524">
        <v>0</v>
      </c>
      <c r="N2524">
        <v>9100</v>
      </c>
      <c r="O2524">
        <v>650</v>
      </c>
    </row>
    <row r="2525" spans="1:15" x14ac:dyDescent="0.3">
      <c r="A2525">
        <v>2524</v>
      </c>
      <c r="B2525" s="1">
        <f>DATE(E2525, LOOKUP(D2525, {"ene","feb","mar","abr","may","jun","jul","ago","sep","oct","nov","dic"}, {1,2,3,4,5,6,7,8,9,10,11,12}), C2525)</f>
        <v>45664</v>
      </c>
      <c r="C2525">
        <v>7</v>
      </c>
      <c r="D2525" t="s">
        <v>14</v>
      </c>
      <c r="E2525">
        <v>2025</v>
      </c>
      <c r="F2525" t="s">
        <v>25</v>
      </c>
      <c r="G2525" t="s">
        <v>26</v>
      </c>
      <c r="H2525" t="s">
        <v>19</v>
      </c>
      <c r="I2525">
        <v>0</v>
      </c>
      <c r="J2525">
        <v>16</v>
      </c>
      <c r="K2525">
        <v>-16</v>
      </c>
      <c r="L2525">
        <v>0</v>
      </c>
      <c r="M2525">
        <v>24000</v>
      </c>
      <c r="N2525">
        <v>-24000</v>
      </c>
      <c r="O2525">
        <v>1500</v>
      </c>
    </row>
    <row r="2526" spans="1:15" x14ac:dyDescent="0.3">
      <c r="A2526">
        <v>2525</v>
      </c>
      <c r="B2526" s="1">
        <f>DATE(E2526, LOOKUP(D2526, {"ene","feb","mar","abr","may","jun","jul","ago","sep","oct","nov","dic"}, {1,2,3,4,5,6,7,8,9,10,11,12}), C2526)</f>
        <v>45664</v>
      </c>
      <c r="C2526">
        <v>7</v>
      </c>
      <c r="D2526" t="s">
        <v>14</v>
      </c>
      <c r="E2526">
        <v>2025</v>
      </c>
      <c r="F2526" t="s">
        <v>25</v>
      </c>
      <c r="G2526" t="s">
        <v>26</v>
      </c>
      <c r="H2526" t="s">
        <v>21</v>
      </c>
      <c r="I2526">
        <v>0</v>
      </c>
      <c r="J2526">
        <v>10</v>
      </c>
      <c r="K2526">
        <v>-10</v>
      </c>
      <c r="L2526">
        <v>0</v>
      </c>
      <c r="M2526">
        <v>700</v>
      </c>
      <c r="N2526">
        <v>-700</v>
      </c>
      <c r="O2526">
        <v>70</v>
      </c>
    </row>
    <row r="2527" spans="1:15" x14ac:dyDescent="0.3">
      <c r="A2527">
        <v>2526</v>
      </c>
      <c r="B2527" s="1">
        <f>DATE(E2527, LOOKUP(D2527, {"ene","feb","mar","abr","may","jun","jul","ago","sep","oct","nov","dic"}, {1,2,3,4,5,6,7,8,9,10,11,12}), C2527)</f>
        <v>45664</v>
      </c>
      <c r="C2527">
        <v>7</v>
      </c>
      <c r="D2527" t="s">
        <v>14</v>
      </c>
      <c r="E2527">
        <v>2025</v>
      </c>
      <c r="F2527" t="s">
        <v>25</v>
      </c>
      <c r="G2527" t="s">
        <v>26</v>
      </c>
      <c r="H2527" t="s">
        <v>18</v>
      </c>
      <c r="I2527">
        <v>0</v>
      </c>
      <c r="J2527">
        <v>4</v>
      </c>
      <c r="K2527">
        <v>-4</v>
      </c>
      <c r="L2527">
        <v>0</v>
      </c>
      <c r="M2527">
        <v>6000</v>
      </c>
      <c r="N2527">
        <v>-6000</v>
      </c>
      <c r="O2527">
        <v>1500</v>
      </c>
    </row>
    <row r="2528" spans="1:15" x14ac:dyDescent="0.3">
      <c r="A2528">
        <v>2527</v>
      </c>
      <c r="B2528" s="1">
        <f>DATE(E2528, LOOKUP(D2528, {"ene","feb","mar","abr","may","jun","jul","ago","sep","oct","nov","dic"}, {1,2,3,4,5,6,7,8,9,10,11,12}), C2528)</f>
        <v>45664</v>
      </c>
      <c r="C2528">
        <v>7</v>
      </c>
      <c r="D2528" t="s">
        <v>14</v>
      </c>
      <c r="E2528">
        <v>2025</v>
      </c>
      <c r="F2528" t="s">
        <v>25</v>
      </c>
      <c r="G2528" t="s">
        <v>26</v>
      </c>
      <c r="H2528" t="s">
        <v>23</v>
      </c>
      <c r="I2528">
        <v>0</v>
      </c>
      <c r="J2528">
        <v>17</v>
      </c>
      <c r="K2528">
        <v>-17</v>
      </c>
      <c r="L2528">
        <v>0</v>
      </c>
      <c r="M2528">
        <v>6800</v>
      </c>
      <c r="N2528">
        <v>-6800</v>
      </c>
      <c r="O2528">
        <v>400</v>
      </c>
    </row>
    <row r="2529" spans="1:15" x14ac:dyDescent="0.3">
      <c r="A2529">
        <v>2528</v>
      </c>
      <c r="B2529" s="1">
        <f>DATE(E2529, LOOKUP(D2529, {"ene","feb","mar","abr","may","jun","jul","ago","sep","oct","nov","dic"}, {1,2,3,4,5,6,7,8,9,10,11,12}), C2529)</f>
        <v>45664</v>
      </c>
      <c r="C2529">
        <v>7</v>
      </c>
      <c r="D2529" t="s">
        <v>14</v>
      </c>
      <c r="E2529">
        <v>2025</v>
      </c>
      <c r="F2529" t="s">
        <v>15</v>
      </c>
      <c r="G2529" t="s">
        <v>24</v>
      </c>
      <c r="H2529" t="s">
        <v>20</v>
      </c>
      <c r="I2529">
        <v>17</v>
      </c>
      <c r="J2529">
        <v>0</v>
      </c>
      <c r="K2529">
        <v>17</v>
      </c>
      <c r="L2529">
        <v>34000</v>
      </c>
      <c r="M2529">
        <v>0</v>
      </c>
      <c r="N2529">
        <v>34000</v>
      </c>
      <c r="O2529">
        <v>2000</v>
      </c>
    </row>
    <row r="2530" spans="1:15" x14ac:dyDescent="0.3">
      <c r="A2530">
        <v>2529</v>
      </c>
      <c r="B2530" s="1">
        <f>DATE(E2530, LOOKUP(D2530, {"ene","feb","mar","abr","may","jun","jul","ago","sep","oct","nov","dic"}, {1,2,3,4,5,6,7,8,9,10,11,12}), C2530)</f>
        <v>45664</v>
      </c>
      <c r="C2530">
        <v>7</v>
      </c>
      <c r="D2530" t="s">
        <v>14</v>
      </c>
      <c r="E2530">
        <v>2025</v>
      </c>
      <c r="F2530" t="s">
        <v>15</v>
      </c>
      <c r="G2530" t="s">
        <v>24</v>
      </c>
      <c r="H2530" t="s">
        <v>22</v>
      </c>
      <c r="I2530">
        <v>18</v>
      </c>
      <c r="J2530">
        <v>0</v>
      </c>
      <c r="K2530">
        <v>18</v>
      </c>
      <c r="L2530">
        <v>8640</v>
      </c>
      <c r="M2530">
        <v>0</v>
      </c>
      <c r="N2530">
        <v>8640</v>
      </c>
      <c r="O2530">
        <v>480</v>
      </c>
    </row>
    <row r="2531" spans="1:15" x14ac:dyDescent="0.3">
      <c r="A2531">
        <v>2530</v>
      </c>
      <c r="B2531" s="1">
        <f>DATE(E2531, LOOKUP(D2531, {"ene","feb","mar","abr","may","jun","jul","ago","sep","oct","nov","dic"}, {1,2,3,4,5,6,7,8,9,10,11,12}), C2531)</f>
        <v>45664</v>
      </c>
      <c r="C2531">
        <v>7</v>
      </c>
      <c r="D2531" t="s">
        <v>14</v>
      </c>
      <c r="E2531">
        <v>2025</v>
      </c>
      <c r="F2531" t="s">
        <v>25</v>
      </c>
      <c r="G2531" t="s">
        <v>26</v>
      </c>
      <c r="H2531" t="s">
        <v>17</v>
      </c>
      <c r="I2531">
        <v>0</v>
      </c>
      <c r="J2531">
        <v>1</v>
      </c>
      <c r="K2531">
        <v>-1</v>
      </c>
      <c r="L2531">
        <v>0</v>
      </c>
      <c r="M2531">
        <v>750</v>
      </c>
      <c r="N2531">
        <v>-750</v>
      </c>
      <c r="O2531">
        <v>750</v>
      </c>
    </row>
    <row r="2532" spans="1:15" x14ac:dyDescent="0.3">
      <c r="A2532">
        <v>2531</v>
      </c>
      <c r="B2532" s="1">
        <f>DATE(E2532, LOOKUP(D2532, {"ene","feb","mar","abr","may","jun","jul","ago","sep","oct","nov","dic"}, {1,2,3,4,5,6,7,8,9,10,11,12}), C2532)</f>
        <v>45664</v>
      </c>
      <c r="C2532">
        <v>7</v>
      </c>
      <c r="D2532" t="s">
        <v>14</v>
      </c>
      <c r="E2532">
        <v>2025</v>
      </c>
      <c r="F2532" t="s">
        <v>15</v>
      </c>
      <c r="G2532" t="s">
        <v>24</v>
      </c>
      <c r="H2532" t="s">
        <v>19</v>
      </c>
      <c r="I2532">
        <v>3</v>
      </c>
      <c r="J2532">
        <v>0</v>
      </c>
      <c r="K2532">
        <v>3</v>
      </c>
      <c r="L2532">
        <v>3600</v>
      </c>
      <c r="M2532">
        <v>0</v>
      </c>
      <c r="N2532">
        <v>3600</v>
      </c>
      <c r="O2532">
        <v>1200</v>
      </c>
    </row>
    <row r="2533" spans="1:15" x14ac:dyDescent="0.3">
      <c r="A2533">
        <v>2532</v>
      </c>
      <c r="B2533" s="1">
        <f>DATE(E2533, LOOKUP(D2533, {"ene","feb","mar","abr","may","jun","jul","ago","sep","oct","nov","dic"}, {1,2,3,4,5,6,7,8,9,10,11,12}), C2533)</f>
        <v>45664</v>
      </c>
      <c r="C2533">
        <v>7</v>
      </c>
      <c r="D2533" t="s">
        <v>14</v>
      </c>
      <c r="E2533">
        <v>2025</v>
      </c>
      <c r="F2533" t="s">
        <v>25</v>
      </c>
      <c r="G2533" t="s">
        <v>26</v>
      </c>
      <c r="H2533" t="s">
        <v>21</v>
      </c>
      <c r="I2533">
        <v>0</v>
      </c>
      <c r="J2533">
        <v>1</v>
      </c>
      <c r="K2533">
        <v>-1</v>
      </c>
      <c r="L2533">
        <v>0</v>
      </c>
      <c r="M2533">
        <v>70</v>
      </c>
      <c r="N2533">
        <v>-70</v>
      </c>
      <c r="O2533">
        <v>70</v>
      </c>
    </row>
    <row r="2534" spans="1:15" x14ac:dyDescent="0.3">
      <c r="A2534">
        <v>2533</v>
      </c>
      <c r="B2534" s="1">
        <f>DATE(E2534, LOOKUP(D2534, {"ene","feb","mar","abr","may","jun","jul","ago","sep","oct","nov","dic"}, {1,2,3,4,5,6,7,8,9,10,11,12}), C2534)</f>
        <v>45664</v>
      </c>
      <c r="C2534">
        <v>7</v>
      </c>
      <c r="D2534" t="s">
        <v>14</v>
      </c>
      <c r="E2534">
        <v>2025</v>
      </c>
      <c r="F2534" t="s">
        <v>25</v>
      </c>
      <c r="G2534" t="s">
        <v>26</v>
      </c>
      <c r="H2534" t="s">
        <v>18</v>
      </c>
      <c r="I2534">
        <v>0</v>
      </c>
      <c r="J2534">
        <v>2</v>
      </c>
      <c r="K2534">
        <v>-2</v>
      </c>
      <c r="L2534">
        <v>0</v>
      </c>
      <c r="M2534">
        <v>3000</v>
      </c>
      <c r="N2534">
        <v>-3000</v>
      </c>
      <c r="O2534">
        <v>1500</v>
      </c>
    </row>
    <row r="2535" spans="1:15" x14ac:dyDescent="0.3">
      <c r="A2535">
        <v>2534</v>
      </c>
      <c r="B2535" s="1">
        <f>DATE(E2535, LOOKUP(D2535, {"ene","feb","mar","abr","may","jun","jul","ago","sep","oct","nov","dic"}, {1,2,3,4,5,6,7,8,9,10,11,12}), C2535)</f>
        <v>45665</v>
      </c>
      <c r="C2535">
        <v>8</v>
      </c>
      <c r="D2535" t="s">
        <v>14</v>
      </c>
      <c r="E2535">
        <v>2025</v>
      </c>
      <c r="F2535" t="s">
        <v>15</v>
      </c>
      <c r="G2535" t="s">
        <v>24</v>
      </c>
      <c r="H2535" t="s">
        <v>23</v>
      </c>
      <c r="I2535">
        <v>3</v>
      </c>
      <c r="J2535">
        <v>0</v>
      </c>
      <c r="K2535">
        <v>3</v>
      </c>
      <c r="L2535">
        <v>900</v>
      </c>
      <c r="M2535">
        <v>0</v>
      </c>
      <c r="N2535">
        <v>900</v>
      </c>
      <c r="O2535">
        <v>300</v>
      </c>
    </row>
    <row r="2536" spans="1:15" x14ac:dyDescent="0.3">
      <c r="A2536">
        <v>2535</v>
      </c>
      <c r="B2536" s="1">
        <f>DATE(E2536, LOOKUP(D2536, {"ene","feb","mar","abr","may","jun","jul","ago","sep","oct","nov","dic"}, {1,2,3,4,5,6,7,8,9,10,11,12}), C2536)</f>
        <v>45665</v>
      </c>
      <c r="C2536">
        <v>8</v>
      </c>
      <c r="D2536" t="s">
        <v>14</v>
      </c>
      <c r="E2536">
        <v>2025</v>
      </c>
      <c r="F2536" t="s">
        <v>15</v>
      </c>
      <c r="G2536" t="s">
        <v>24</v>
      </c>
      <c r="H2536" t="s">
        <v>20</v>
      </c>
      <c r="I2536">
        <v>3</v>
      </c>
      <c r="J2536">
        <v>0</v>
      </c>
      <c r="K2536">
        <v>3</v>
      </c>
      <c r="L2536">
        <v>6000</v>
      </c>
      <c r="M2536">
        <v>0</v>
      </c>
      <c r="N2536">
        <v>6000</v>
      </c>
      <c r="O2536">
        <v>2000</v>
      </c>
    </row>
    <row r="2537" spans="1:15" x14ac:dyDescent="0.3">
      <c r="A2537">
        <v>2536</v>
      </c>
      <c r="B2537" s="1">
        <f>DATE(E2537, LOOKUP(D2537, {"ene","feb","mar","abr","may","jun","jul","ago","sep","oct","nov","dic"}, {1,2,3,4,5,6,7,8,9,10,11,12}), C2537)</f>
        <v>45665</v>
      </c>
      <c r="C2537">
        <v>8</v>
      </c>
      <c r="D2537" t="s">
        <v>14</v>
      </c>
      <c r="E2537">
        <v>2025</v>
      </c>
      <c r="F2537" t="s">
        <v>25</v>
      </c>
      <c r="G2537" t="s">
        <v>26</v>
      </c>
      <c r="H2537" t="s">
        <v>22</v>
      </c>
      <c r="I2537">
        <v>0</v>
      </c>
      <c r="J2537">
        <v>11</v>
      </c>
      <c r="K2537">
        <v>-11</v>
      </c>
      <c r="L2537">
        <v>0</v>
      </c>
      <c r="M2537">
        <v>4950</v>
      </c>
      <c r="N2537">
        <v>-4950</v>
      </c>
      <c r="O2537">
        <v>450</v>
      </c>
    </row>
    <row r="2538" spans="1:15" x14ac:dyDescent="0.3">
      <c r="A2538">
        <v>2537</v>
      </c>
      <c r="B2538" s="1">
        <f>DATE(E2538, LOOKUP(D2538, {"ene","feb","mar","abr","may","jun","jul","ago","sep","oct","nov","dic"}, {1,2,3,4,5,6,7,8,9,10,11,12}), C2538)</f>
        <v>45665</v>
      </c>
      <c r="C2538">
        <v>8</v>
      </c>
      <c r="D2538" t="s">
        <v>14</v>
      </c>
      <c r="E2538">
        <v>2025</v>
      </c>
      <c r="F2538" t="s">
        <v>15</v>
      </c>
      <c r="G2538" t="s">
        <v>24</v>
      </c>
      <c r="H2538" t="s">
        <v>17</v>
      </c>
      <c r="I2538">
        <v>18</v>
      </c>
      <c r="J2538">
        <v>0</v>
      </c>
      <c r="K2538">
        <v>18</v>
      </c>
      <c r="L2538">
        <v>11700</v>
      </c>
      <c r="M2538">
        <v>0</v>
      </c>
      <c r="N2538">
        <v>11700</v>
      </c>
      <c r="O2538">
        <v>650</v>
      </c>
    </row>
    <row r="2539" spans="1:15" x14ac:dyDescent="0.3">
      <c r="A2539">
        <v>2538</v>
      </c>
      <c r="B2539" s="1">
        <f>DATE(E2539, LOOKUP(D2539, {"ene","feb","mar","abr","may","jun","jul","ago","sep","oct","nov","dic"}, {1,2,3,4,5,6,7,8,9,10,11,12}), C2539)</f>
        <v>45665</v>
      </c>
      <c r="C2539">
        <v>8</v>
      </c>
      <c r="D2539" t="s">
        <v>14</v>
      </c>
      <c r="E2539">
        <v>2025</v>
      </c>
      <c r="F2539" t="s">
        <v>15</v>
      </c>
      <c r="G2539" t="s">
        <v>24</v>
      </c>
      <c r="H2539" t="s">
        <v>19</v>
      </c>
      <c r="I2539">
        <v>4</v>
      </c>
      <c r="J2539">
        <v>0</v>
      </c>
      <c r="K2539">
        <v>4</v>
      </c>
      <c r="L2539">
        <v>4800</v>
      </c>
      <c r="M2539">
        <v>0</v>
      </c>
      <c r="N2539">
        <v>4800</v>
      </c>
      <c r="O2539">
        <v>1200</v>
      </c>
    </row>
    <row r="2540" spans="1:15" x14ac:dyDescent="0.3">
      <c r="A2540">
        <v>2539</v>
      </c>
      <c r="B2540" s="1">
        <f>DATE(E2540, LOOKUP(D2540, {"ene","feb","mar","abr","may","jun","jul","ago","sep","oct","nov","dic"}, {1,2,3,4,5,6,7,8,9,10,11,12}), C2540)</f>
        <v>45665</v>
      </c>
      <c r="C2540">
        <v>8</v>
      </c>
      <c r="D2540" t="s">
        <v>14</v>
      </c>
      <c r="E2540">
        <v>2025</v>
      </c>
      <c r="F2540" t="s">
        <v>25</v>
      </c>
      <c r="G2540" t="s">
        <v>26</v>
      </c>
      <c r="H2540" t="s">
        <v>21</v>
      </c>
      <c r="I2540">
        <v>0</v>
      </c>
      <c r="J2540">
        <v>2</v>
      </c>
      <c r="K2540">
        <v>-2</v>
      </c>
      <c r="L2540">
        <v>0</v>
      </c>
      <c r="M2540">
        <v>140</v>
      </c>
      <c r="N2540">
        <v>-140</v>
      </c>
      <c r="O2540">
        <v>70</v>
      </c>
    </row>
    <row r="2541" spans="1:15" x14ac:dyDescent="0.3">
      <c r="A2541">
        <v>2540</v>
      </c>
      <c r="B2541" s="1">
        <f>DATE(E2541, LOOKUP(D2541, {"ene","feb","mar","abr","may","jun","jul","ago","sep","oct","nov","dic"}, {1,2,3,4,5,6,7,8,9,10,11,12}), C2541)</f>
        <v>45665</v>
      </c>
      <c r="C2541">
        <v>8</v>
      </c>
      <c r="D2541" t="s">
        <v>14</v>
      </c>
      <c r="E2541">
        <v>2025</v>
      </c>
      <c r="F2541" t="s">
        <v>15</v>
      </c>
      <c r="G2541" t="s">
        <v>24</v>
      </c>
      <c r="H2541" t="s">
        <v>18</v>
      </c>
      <c r="I2541">
        <v>14</v>
      </c>
      <c r="J2541">
        <v>0</v>
      </c>
      <c r="K2541">
        <v>14</v>
      </c>
      <c r="L2541">
        <v>16800</v>
      </c>
      <c r="M2541">
        <v>0</v>
      </c>
      <c r="N2541">
        <v>16800</v>
      </c>
      <c r="O2541">
        <v>1200</v>
      </c>
    </row>
    <row r="2542" spans="1:15" x14ac:dyDescent="0.3">
      <c r="A2542">
        <v>2541</v>
      </c>
      <c r="B2542" s="1">
        <f>DATE(E2542, LOOKUP(D2542, {"ene","feb","mar","abr","may","jun","jul","ago","sep","oct","nov","dic"}, {1,2,3,4,5,6,7,8,9,10,11,12}), C2542)</f>
        <v>45665</v>
      </c>
      <c r="C2542">
        <v>8</v>
      </c>
      <c r="D2542" t="s">
        <v>14</v>
      </c>
      <c r="E2542">
        <v>2025</v>
      </c>
      <c r="F2542" t="s">
        <v>15</v>
      </c>
      <c r="G2542" t="s">
        <v>24</v>
      </c>
      <c r="H2542" t="s">
        <v>23</v>
      </c>
      <c r="I2542">
        <v>3</v>
      </c>
      <c r="J2542">
        <v>0</v>
      </c>
      <c r="K2542">
        <v>3</v>
      </c>
      <c r="L2542">
        <v>900</v>
      </c>
      <c r="M2542">
        <v>0</v>
      </c>
      <c r="N2542">
        <v>900</v>
      </c>
      <c r="O2542">
        <v>300</v>
      </c>
    </row>
    <row r="2543" spans="1:15" x14ac:dyDescent="0.3">
      <c r="A2543">
        <v>2542</v>
      </c>
      <c r="B2543" s="1">
        <f>DATE(E2543, LOOKUP(D2543, {"ene","feb","mar","abr","may","jun","jul","ago","sep","oct","nov","dic"}, {1,2,3,4,5,6,7,8,9,10,11,12}), C2543)</f>
        <v>45665</v>
      </c>
      <c r="C2543">
        <v>8</v>
      </c>
      <c r="D2543" t="s">
        <v>14</v>
      </c>
      <c r="E2543">
        <v>2025</v>
      </c>
      <c r="F2543" t="s">
        <v>15</v>
      </c>
      <c r="G2543" t="s">
        <v>24</v>
      </c>
      <c r="H2543" t="s">
        <v>20</v>
      </c>
      <c r="I2543">
        <v>2</v>
      </c>
      <c r="J2543">
        <v>0</v>
      </c>
      <c r="K2543">
        <v>2</v>
      </c>
      <c r="L2543">
        <v>4000</v>
      </c>
      <c r="M2543">
        <v>0</v>
      </c>
      <c r="N2543">
        <v>4000</v>
      </c>
      <c r="O2543">
        <v>2000</v>
      </c>
    </row>
    <row r="2544" spans="1:15" x14ac:dyDescent="0.3">
      <c r="A2544">
        <v>2543</v>
      </c>
      <c r="B2544" s="1">
        <f>DATE(E2544, LOOKUP(D2544, {"ene","feb","mar","abr","may","jun","jul","ago","sep","oct","nov","dic"}, {1,2,3,4,5,6,7,8,9,10,11,12}), C2544)</f>
        <v>45665</v>
      </c>
      <c r="C2544">
        <v>8</v>
      </c>
      <c r="D2544" t="s">
        <v>14</v>
      </c>
      <c r="E2544">
        <v>2025</v>
      </c>
      <c r="F2544" t="s">
        <v>25</v>
      </c>
      <c r="G2544" t="s">
        <v>26</v>
      </c>
      <c r="H2544" t="s">
        <v>22</v>
      </c>
      <c r="I2544">
        <v>0</v>
      </c>
      <c r="J2544">
        <v>1</v>
      </c>
      <c r="K2544">
        <v>-1</v>
      </c>
      <c r="L2544">
        <v>0</v>
      </c>
      <c r="M2544">
        <v>450</v>
      </c>
      <c r="N2544">
        <v>-450</v>
      </c>
      <c r="O2544">
        <v>450</v>
      </c>
    </row>
    <row r="2545" spans="1:15" x14ac:dyDescent="0.3">
      <c r="A2545">
        <v>2544</v>
      </c>
      <c r="B2545" s="1">
        <f>DATE(E2545, LOOKUP(D2545, {"ene","feb","mar","abr","may","jun","jul","ago","sep","oct","nov","dic"}, {1,2,3,4,5,6,7,8,9,10,11,12}), C2545)</f>
        <v>45665</v>
      </c>
      <c r="C2545">
        <v>8</v>
      </c>
      <c r="D2545" t="s">
        <v>14</v>
      </c>
      <c r="E2545">
        <v>2025</v>
      </c>
      <c r="F2545" t="s">
        <v>25</v>
      </c>
      <c r="G2545" t="s">
        <v>26</v>
      </c>
      <c r="H2545" t="s">
        <v>17</v>
      </c>
      <c r="I2545">
        <v>0</v>
      </c>
      <c r="J2545">
        <v>16</v>
      </c>
      <c r="K2545">
        <v>-16</v>
      </c>
      <c r="L2545">
        <v>0</v>
      </c>
      <c r="M2545">
        <v>12000</v>
      </c>
      <c r="N2545">
        <v>-12000</v>
      </c>
      <c r="O2545">
        <v>750</v>
      </c>
    </row>
    <row r="2546" spans="1:15" x14ac:dyDescent="0.3">
      <c r="A2546">
        <v>2545</v>
      </c>
      <c r="B2546" s="1">
        <f>DATE(E2546, LOOKUP(D2546, {"ene","feb","mar","abr","may","jun","jul","ago","sep","oct","nov","dic"}, {1,2,3,4,5,6,7,8,9,10,11,12}), C2546)</f>
        <v>45665</v>
      </c>
      <c r="C2546">
        <v>8</v>
      </c>
      <c r="D2546" t="s">
        <v>14</v>
      </c>
      <c r="E2546">
        <v>2025</v>
      </c>
      <c r="F2546" t="s">
        <v>25</v>
      </c>
      <c r="G2546" t="s">
        <v>26</v>
      </c>
      <c r="H2546" t="s">
        <v>19</v>
      </c>
      <c r="I2546">
        <v>0</v>
      </c>
      <c r="J2546">
        <v>17</v>
      </c>
      <c r="K2546">
        <v>-17</v>
      </c>
      <c r="L2546">
        <v>0</v>
      </c>
      <c r="M2546">
        <v>25500</v>
      </c>
      <c r="N2546">
        <v>-25500</v>
      </c>
      <c r="O2546">
        <v>1500</v>
      </c>
    </row>
    <row r="2547" spans="1:15" x14ac:dyDescent="0.3">
      <c r="A2547">
        <v>2546</v>
      </c>
      <c r="B2547" s="1">
        <f>DATE(E2547, LOOKUP(D2547, {"ene","feb","mar","abr","may","jun","jul","ago","sep","oct","nov","dic"}, {1,2,3,4,5,6,7,8,9,10,11,12}), C2547)</f>
        <v>45665</v>
      </c>
      <c r="C2547">
        <v>8</v>
      </c>
      <c r="D2547" t="s">
        <v>14</v>
      </c>
      <c r="E2547">
        <v>2025</v>
      </c>
      <c r="F2547" t="s">
        <v>25</v>
      </c>
      <c r="G2547" t="s">
        <v>26</v>
      </c>
      <c r="H2547" t="s">
        <v>21</v>
      </c>
      <c r="I2547">
        <v>0</v>
      </c>
      <c r="J2547">
        <v>2</v>
      </c>
      <c r="K2547">
        <v>-2</v>
      </c>
      <c r="L2547">
        <v>0</v>
      </c>
      <c r="M2547">
        <v>140</v>
      </c>
      <c r="N2547">
        <v>-140</v>
      </c>
      <c r="O2547">
        <v>70</v>
      </c>
    </row>
    <row r="2548" spans="1:15" x14ac:dyDescent="0.3">
      <c r="A2548">
        <v>2547</v>
      </c>
      <c r="B2548" s="1">
        <f>DATE(E2548, LOOKUP(D2548, {"ene","feb","mar","abr","may","jun","jul","ago","sep","oct","nov","dic"}, {1,2,3,4,5,6,7,8,9,10,11,12}), C2548)</f>
        <v>45665</v>
      </c>
      <c r="C2548">
        <v>8</v>
      </c>
      <c r="D2548" t="s">
        <v>14</v>
      </c>
      <c r="E2548">
        <v>2025</v>
      </c>
      <c r="F2548" t="s">
        <v>15</v>
      </c>
      <c r="G2548" t="s">
        <v>24</v>
      </c>
      <c r="H2548" t="s">
        <v>18</v>
      </c>
      <c r="I2548">
        <v>2</v>
      </c>
      <c r="J2548">
        <v>0</v>
      </c>
      <c r="K2548">
        <v>2</v>
      </c>
      <c r="L2548">
        <v>2400</v>
      </c>
      <c r="M2548">
        <v>0</v>
      </c>
      <c r="N2548">
        <v>2400</v>
      </c>
      <c r="O2548">
        <v>1200</v>
      </c>
    </row>
    <row r="2549" spans="1:15" x14ac:dyDescent="0.3">
      <c r="A2549">
        <v>2548</v>
      </c>
      <c r="B2549" s="1">
        <f>DATE(E2549, LOOKUP(D2549, {"ene","feb","mar","abr","may","jun","jul","ago","sep","oct","nov","dic"}, {1,2,3,4,5,6,7,8,9,10,11,12}), C2549)</f>
        <v>45665</v>
      </c>
      <c r="C2549">
        <v>8</v>
      </c>
      <c r="D2549" t="s">
        <v>14</v>
      </c>
      <c r="E2549">
        <v>2025</v>
      </c>
      <c r="F2549" t="s">
        <v>15</v>
      </c>
      <c r="G2549" t="s">
        <v>24</v>
      </c>
      <c r="H2549" t="s">
        <v>23</v>
      </c>
      <c r="I2549">
        <v>13</v>
      </c>
      <c r="J2549">
        <v>0</v>
      </c>
      <c r="K2549">
        <v>13</v>
      </c>
      <c r="L2549">
        <v>3900</v>
      </c>
      <c r="M2549">
        <v>0</v>
      </c>
      <c r="N2549">
        <v>3900</v>
      </c>
      <c r="O2549">
        <v>300</v>
      </c>
    </row>
    <row r="2550" spans="1:15" x14ac:dyDescent="0.3">
      <c r="A2550">
        <v>2549</v>
      </c>
      <c r="B2550" s="1">
        <f>DATE(E2550, LOOKUP(D2550, {"ene","feb","mar","abr","may","jun","jul","ago","sep","oct","nov","dic"}, {1,2,3,4,5,6,7,8,9,10,11,12}), C2550)</f>
        <v>45665</v>
      </c>
      <c r="C2550">
        <v>8</v>
      </c>
      <c r="D2550" t="s">
        <v>14</v>
      </c>
      <c r="E2550">
        <v>2025</v>
      </c>
      <c r="F2550" t="s">
        <v>15</v>
      </c>
      <c r="G2550" t="s">
        <v>24</v>
      </c>
      <c r="H2550" t="s">
        <v>20</v>
      </c>
      <c r="I2550">
        <v>12</v>
      </c>
      <c r="J2550">
        <v>0</v>
      </c>
      <c r="K2550">
        <v>12</v>
      </c>
      <c r="L2550">
        <v>24000</v>
      </c>
      <c r="M2550">
        <v>0</v>
      </c>
      <c r="N2550">
        <v>24000</v>
      </c>
      <c r="O2550">
        <v>2000</v>
      </c>
    </row>
    <row r="2551" spans="1:15" x14ac:dyDescent="0.3">
      <c r="A2551">
        <v>2550</v>
      </c>
      <c r="B2551" s="1">
        <f>DATE(E2551, LOOKUP(D2551, {"ene","feb","mar","abr","may","jun","jul","ago","sep","oct","nov","dic"}, {1,2,3,4,5,6,7,8,9,10,11,12}), C2551)</f>
        <v>45665</v>
      </c>
      <c r="C2551">
        <v>8</v>
      </c>
      <c r="D2551" t="s">
        <v>14</v>
      </c>
      <c r="E2551">
        <v>2025</v>
      </c>
      <c r="F2551" t="s">
        <v>25</v>
      </c>
      <c r="G2551" t="s">
        <v>26</v>
      </c>
      <c r="H2551" t="s">
        <v>22</v>
      </c>
      <c r="I2551">
        <v>0</v>
      </c>
      <c r="J2551">
        <v>3</v>
      </c>
      <c r="K2551">
        <v>-3</v>
      </c>
      <c r="L2551">
        <v>0</v>
      </c>
      <c r="M2551">
        <v>1350</v>
      </c>
      <c r="N2551">
        <v>-1350</v>
      </c>
      <c r="O2551">
        <v>450</v>
      </c>
    </row>
    <row r="2552" spans="1:15" x14ac:dyDescent="0.3">
      <c r="A2552">
        <v>2551</v>
      </c>
      <c r="B2552" s="1">
        <f>DATE(E2552, LOOKUP(D2552, {"ene","feb","mar","abr","may","jun","jul","ago","sep","oct","nov","dic"}, {1,2,3,4,5,6,7,8,9,10,11,12}), C2552)</f>
        <v>45665</v>
      </c>
      <c r="C2552">
        <v>8</v>
      </c>
      <c r="D2552" t="s">
        <v>14</v>
      </c>
      <c r="E2552">
        <v>2025</v>
      </c>
      <c r="F2552" t="s">
        <v>15</v>
      </c>
      <c r="G2552" t="s">
        <v>24</v>
      </c>
      <c r="H2552" t="s">
        <v>17</v>
      </c>
      <c r="I2552">
        <v>3</v>
      </c>
      <c r="J2552">
        <v>0</v>
      </c>
      <c r="K2552">
        <v>3</v>
      </c>
      <c r="L2552">
        <v>1950</v>
      </c>
      <c r="M2552">
        <v>0</v>
      </c>
      <c r="N2552">
        <v>1950</v>
      </c>
      <c r="O2552">
        <v>650</v>
      </c>
    </row>
    <row r="2553" spans="1:15" x14ac:dyDescent="0.3">
      <c r="A2553">
        <v>2552</v>
      </c>
      <c r="B2553" s="1">
        <f>DATE(E2553, LOOKUP(D2553, {"ene","feb","mar","abr","may","jun","jul","ago","sep","oct","nov","dic"}, {1,2,3,4,5,6,7,8,9,10,11,12}), C2553)</f>
        <v>45665</v>
      </c>
      <c r="C2553">
        <v>8</v>
      </c>
      <c r="D2553" t="s">
        <v>14</v>
      </c>
      <c r="E2553">
        <v>2025</v>
      </c>
      <c r="F2553" t="s">
        <v>15</v>
      </c>
      <c r="G2553" t="s">
        <v>24</v>
      </c>
      <c r="H2553" t="s">
        <v>19</v>
      </c>
      <c r="I2553">
        <v>12</v>
      </c>
      <c r="J2553">
        <v>0</v>
      </c>
      <c r="K2553">
        <v>12</v>
      </c>
      <c r="L2553">
        <v>14400</v>
      </c>
      <c r="M2553">
        <v>0</v>
      </c>
      <c r="N2553">
        <v>14400</v>
      </c>
      <c r="O2553">
        <v>1200</v>
      </c>
    </row>
    <row r="2554" spans="1:15" x14ac:dyDescent="0.3">
      <c r="A2554">
        <v>2553</v>
      </c>
      <c r="B2554" s="1">
        <f>DATE(E2554, LOOKUP(D2554, {"ene","feb","mar","abr","may","jun","jul","ago","sep","oct","nov","dic"}, {1,2,3,4,5,6,7,8,9,10,11,12}), C2554)</f>
        <v>45665</v>
      </c>
      <c r="C2554">
        <v>8</v>
      </c>
      <c r="D2554" t="s">
        <v>14</v>
      </c>
      <c r="E2554">
        <v>2025</v>
      </c>
      <c r="F2554" t="s">
        <v>25</v>
      </c>
      <c r="G2554" t="s">
        <v>26</v>
      </c>
      <c r="H2554" t="s">
        <v>21</v>
      </c>
      <c r="I2554">
        <v>0</v>
      </c>
      <c r="J2554">
        <v>4</v>
      </c>
      <c r="K2554">
        <v>-4</v>
      </c>
      <c r="L2554">
        <v>0</v>
      </c>
      <c r="M2554">
        <v>280</v>
      </c>
      <c r="N2554">
        <v>-280</v>
      </c>
      <c r="O2554">
        <v>70</v>
      </c>
    </row>
    <row r="2555" spans="1:15" x14ac:dyDescent="0.3">
      <c r="A2555">
        <v>2554</v>
      </c>
      <c r="B2555" s="1">
        <f>DATE(E2555, LOOKUP(D2555, {"ene","feb","mar","abr","may","jun","jul","ago","sep","oct","nov","dic"}, {1,2,3,4,5,6,7,8,9,10,11,12}), C2555)</f>
        <v>45665</v>
      </c>
      <c r="C2555">
        <v>8</v>
      </c>
      <c r="D2555" t="s">
        <v>14</v>
      </c>
      <c r="E2555">
        <v>2025</v>
      </c>
      <c r="F2555" t="s">
        <v>15</v>
      </c>
      <c r="G2555" t="s">
        <v>24</v>
      </c>
      <c r="H2555" t="s">
        <v>18</v>
      </c>
      <c r="I2555">
        <v>18</v>
      </c>
      <c r="J2555">
        <v>0</v>
      </c>
      <c r="K2555">
        <v>18</v>
      </c>
      <c r="L2555">
        <v>21600</v>
      </c>
      <c r="M2555">
        <v>0</v>
      </c>
      <c r="N2555">
        <v>21600</v>
      </c>
      <c r="O2555">
        <v>1200</v>
      </c>
    </row>
    <row r="2556" spans="1:15" x14ac:dyDescent="0.3">
      <c r="A2556">
        <v>2555</v>
      </c>
      <c r="B2556" s="1">
        <f>DATE(E2556, LOOKUP(D2556, {"ene","feb","mar","abr","may","jun","jul","ago","sep","oct","nov","dic"}, {1,2,3,4,5,6,7,8,9,10,11,12}), C2556)</f>
        <v>45665</v>
      </c>
      <c r="C2556">
        <v>8</v>
      </c>
      <c r="D2556" t="s">
        <v>14</v>
      </c>
      <c r="E2556">
        <v>2025</v>
      </c>
      <c r="F2556" t="s">
        <v>15</v>
      </c>
      <c r="G2556" t="s">
        <v>24</v>
      </c>
      <c r="H2556" t="s">
        <v>23</v>
      </c>
      <c r="I2556">
        <v>3</v>
      </c>
      <c r="J2556">
        <v>0</v>
      </c>
      <c r="K2556">
        <v>3</v>
      </c>
      <c r="L2556">
        <v>900</v>
      </c>
      <c r="M2556">
        <v>0</v>
      </c>
      <c r="N2556">
        <v>900</v>
      </c>
      <c r="O2556">
        <v>300</v>
      </c>
    </row>
    <row r="2557" spans="1:15" x14ac:dyDescent="0.3">
      <c r="A2557">
        <v>2556</v>
      </c>
      <c r="B2557" s="1">
        <f>DATE(E2557, LOOKUP(D2557, {"ene","feb","mar","abr","may","jun","jul","ago","sep","oct","nov","dic"}, {1,2,3,4,5,6,7,8,9,10,11,12}), C2557)</f>
        <v>45665</v>
      </c>
      <c r="C2557">
        <v>8</v>
      </c>
      <c r="D2557" t="s">
        <v>14</v>
      </c>
      <c r="E2557">
        <v>2025</v>
      </c>
      <c r="F2557" t="s">
        <v>15</v>
      </c>
      <c r="G2557" t="s">
        <v>24</v>
      </c>
      <c r="H2557" t="s">
        <v>20</v>
      </c>
      <c r="I2557">
        <v>2</v>
      </c>
      <c r="J2557">
        <v>0</v>
      </c>
      <c r="K2557">
        <v>2</v>
      </c>
      <c r="L2557">
        <v>4000</v>
      </c>
      <c r="M2557">
        <v>0</v>
      </c>
      <c r="N2557">
        <v>4000</v>
      </c>
      <c r="O2557">
        <v>2000</v>
      </c>
    </row>
    <row r="2558" spans="1:15" x14ac:dyDescent="0.3">
      <c r="A2558">
        <v>2557</v>
      </c>
      <c r="B2558" s="1">
        <f>DATE(E2558, LOOKUP(D2558, {"ene","feb","mar","abr","may","jun","jul","ago","sep","oct","nov","dic"}, {1,2,3,4,5,6,7,8,9,10,11,12}), C2558)</f>
        <v>45665</v>
      </c>
      <c r="C2558">
        <v>8</v>
      </c>
      <c r="D2558" t="s">
        <v>14</v>
      </c>
      <c r="E2558">
        <v>2025</v>
      </c>
      <c r="F2558" t="s">
        <v>25</v>
      </c>
      <c r="G2558" t="s">
        <v>26</v>
      </c>
      <c r="H2558" t="s">
        <v>22</v>
      </c>
      <c r="I2558">
        <v>0</v>
      </c>
      <c r="J2558">
        <v>20</v>
      </c>
      <c r="K2558">
        <v>-20</v>
      </c>
      <c r="L2558">
        <v>0</v>
      </c>
      <c r="M2558">
        <v>9000</v>
      </c>
      <c r="N2558">
        <v>-9000</v>
      </c>
      <c r="O2558">
        <v>450</v>
      </c>
    </row>
    <row r="2559" spans="1:15" x14ac:dyDescent="0.3">
      <c r="A2559">
        <v>2558</v>
      </c>
      <c r="B2559" s="1">
        <f>DATE(E2559, LOOKUP(D2559, {"ene","feb","mar","abr","may","jun","jul","ago","sep","oct","nov","dic"}, {1,2,3,4,5,6,7,8,9,10,11,12}), C2559)</f>
        <v>45665</v>
      </c>
      <c r="C2559">
        <v>8</v>
      </c>
      <c r="D2559" t="s">
        <v>14</v>
      </c>
      <c r="E2559">
        <v>2025</v>
      </c>
      <c r="F2559" t="s">
        <v>15</v>
      </c>
      <c r="G2559" t="s">
        <v>24</v>
      </c>
      <c r="H2559" t="s">
        <v>17</v>
      </c>
      <c r="I2559">
        <v>3</v>
      </c>
      <c r="J2559">
        <v>0</v>
      </c>
      <c r="K2559">
        <v>3</v>
      </c>
      <c r="L2559">
        <v>1950</v>
      </c>
      <c r="M2559">
        <v>0</v>
      </c>
      <c r="N2559">
        <v>1950</v>
      </c>
      <c r="O2559">
        <v>650</v>
      </c>
    </row>
    <row r="2560" spans="1:15" x14ac:dyDescent="0.3">
      <c r="A2560">
        <v>2559</v>
      </c>
      <c r="B2560" s="1">
        <f>DATE(E2560, LOOKUP(D2560, {"ene","feb","mar","abr","may","jun","jul","ago","sep","oct","nov","dic"}, {1,2,3,4,5,6,7,8,9,10,11,12}), C2560)</f>
        <v>45665</v>
      </c>
      <c r="C2560">
        <v>8</v>
      </c>
      <c r="D2560" t="s">
        <v>14</v>
      </c>
      <c r="E2560">
        <v>2025</v>
      </c>
      <c r="F2560" t="s">
        <v>25</v>
      </c>
      <c r="G2560" t="s">
        <v>26</v>
      </c>
      <c r="H2560" t="s">
        <v>19</v>
      </c>
      <c r="I2560">
        <v>0</v>
      </c>
      <c r="J2560">
        <v>11</v>
      </c>
      <c r="K2560">
        <v>-11</v>
      </c>
      <c r="L2560">
        <v>0</v>
      </c>
      <c r="M2560">
        <v>16500</v>
      </c>
      <c r="N2560">
        <v>-16500</v>
      </c>
      <c r="O2560">
        <v>1500</v>
      </c>
    </row>
    <row r="2561" spans="1:15" x14ac:dyDescent="0.3">
      <c r="A2561">
        <v>2560</v>
      </c>
      <c r="B2561" s="1">
        <f>DATE(E2561, LOOKUP(D2561, {"ene","feb","mar","abr","may","jun","jul","ago","sep","oct","nov","dic"}, {1,2,3,4,5,6,7,8,9,10,11,12}), C2561)</f>
        <v>45665</v>
      </c>
      <c r="C2561">
        <v>8</v>
      </c>
      <c r="D2561" t="s">
        <v>14</v>
      </c>
      <c r="E2561">
        <v>2025</v>
      </c>
      <c r="F2561" t="s">
        <v>25</v>
      </c>
      <c r="G2561" t="s">
        <v>26</v>
      </c>
      <c r="H2561" t="s">
        <v>21</v>
      </c>
      <c r="I2561">
        <v>0</v>
      </c>
      <c r="J2561">
        <v>2</v>
      </c>
      <c r="K2561">
        <v>-2</v>
      </c>
      <c r="L2561">
        <v>0</v>
      </c>
      <c r="M2561">
        <v>140</v>
      </c>
      <c r="N2561">
        <v>-140</v>
      </c>
      <c r="O2561">
        <v>70</v>
      </c>
    </row>
    <row r="2562" spans="1:15" x14ac:dyDescent="0.3">
      <c r="A2562">
        <v>2561</v>
      </c>
      <c r="B2562" s="1">
        <f>DATE(E2562, LOOKUP(D2562, {"ene","feb","mar","abr","may","jun","jul","ago","sep","oct","nov","dic"}, {1,2,3,4,5,6,7,8,9,10,11,12}), C2562)</f>
        <v>45665</v>
      </c>
      <c r="C2562">
        <v>8</v>
      </c>
      <c r="D2562" t="s">
        <v>14</v>
      </c>
      <c r="E2562">
        <v>2025</v>
      </c>
      <c r="F2562" t="s">
        <v>15</v>
      </c>
      <c r="G2562" t="s">
        <v>24</v>
      </c>
      <c r="H2562" t="s">
        <v>18</v>
      </c>
      <c r="I2562">
        <v>15</v>
      </c>
      <c r="J2562">
        <v>0</v>
      </c>
      <c r="K2562">
        <v>15</v>
      </c>
      <c r="L2562">
        <v>18000</v>
      </c>
      <c r="M2562">
        <v>0</v>
      </c>
      <c r="N2562">
        <v>18000</v>
      </c>
      <c r="O2562">
        <v>1200</v>
      </c>
    </row>
    <row r="2563" spans="1:15" x14ac:dyDescent="0.3">
      <c r="A2563">
        <v>2562</v>
      </c>
      <c r="B2563" s="1">
        <f>DATE(E2563, LOOKUP(D2563, {"ene","feb","mar","abr","may","jun","jul","ago","sep","oct","nov","dic"}, {1,2,3,4,5,6,7,8,9,10,11,12}), C2563)</f>
        <v>45665</v>
      </c>
      <c r="C2563">
        <v>8</v>
      </c>
      <c r="D2563" t="s">
        <v>14</v>
      </c>
      <c r="E2563">
        <v>2025</v>
      </c>
      <c r="F2563" t="s">
        <v>15</v>
      </c>
      <c r="G2563" t="s">
        <v>24</v>
      </c>
      <c r="H2563" t="s">
        <v>23</v>
      </c>
      <c r="I2563">
        <v>8</v>
      </c>
      <c r="J2563">
        <v>0</v>
      </c>
      <c r="K2563">
        <v>8</v>
      </c>
      <c r="L2563">
        <v>2400</v>
      </c>
      <c r="M2563">
        <v>0</v>
      </c>
      <c r="N2563">
        <v>2400</v>
      </c>
      <c r="O2563">
        <v>300</v>
      </c>
    </row>
    <row r="2564" spans="1:15" x14ac:dyDescent="0.3">
      <c r="A2564">
        <v>2563</v>
      </c>
      <c r="B2564" s="1">
        <f>DATE(E2564, LOOKUP(D2564, {"ene","feb","mar","abr","may","jun","jul","ago","sep","oct","nov","dic"}, {1,2,3,4,5,6,7,8,9,10,11,12}), C2564)</f>
        <v>45665</v>
      </c>
      <c r="C2564">
        <v>8</v>
      </c>
      <c r="D2564" t="s">
        <v>14</v>
      </c>
      <c r="E2564">
        <v>2025</v>
      </c>
      <c r="F2564" t="s">
        <v>25</v>
      </c>
      <c r="G2564" t="s">
        <v>26</v>
      </c>
      <c r="H2564" t="s">
        <v>20</v>
      </c>
      <c r="I2564">
        <v>0</v>
      </c>
      <c r="J2564">
        <v>10</v>
      </c>
      <c r="K2564">
        <v>-10</v>
      </c>
      <c r="L2564">
        <v>0</v>
      </c>
      <c r="M2564">
        <v>23000</v>
      </c>
      <c r="N2564">
        <v>-23000</v>
      </c>
      <c r="O2564">
        <v>2300</v>
      </c>
    </row>
    <row r="2565" spans="1:15" x14ac:dyDescent="0.3">
      <c r="A2565">
        <v>2564</v>
      </c>
      <c r="B2565" s="1">
        <f>DATE(E2565, LOOKUP(D2565, {"ene","feb","mar","abr","may","jun","jul","ago","sep","oct","nov","dic"}, {1,2,3,4,5,6,7,8,9,10,11,12}), C2565)</f>
        <v>45665</v>
      </c>
      <c r="C2565">
        <v>8</v>
      </c>
      <c r="D2565" t="s">
        <v>14</v>
      </c>
      <c r="E2565">
        <v>2025</v>
      </c>
      <c r="F2565" t="s">
        <v>25</v>
      </c>
      <c r="G2565" t="s">
        <v>26</v>
      </c>
      <c r="H2565" t="s">
        <v>22</v>
      </c>
      <c r="I2565">
        <v>0</v>
      </c>
      <c r="J2565">
        <v>4</v>
      </c>
      <c r="K2565">
        <v>-4</v>
      </c>
      <c r="L2565">
        <v>0</v>
      </c>
      <c r="M2565">
        <v>1800</v>
      </c>
      <c r="N2565">
        <v>-1800</v>
      </c>
      <c r="O2565">
        <v>450</v>
      </c>
    </row>
    <row r="2566" spans="1:15" x14ac:dyDescent="0.3">
      <c r="A2566">
        <v>2565</v>
      </c>
      <c r="B2566" s="1">
        <f>DATE(E2566, LOOKUP(D2566, {"ene","feb","mar","abr","may","jun","jul","ago","sep","oct","nov","dic"}, {1,2,3,4,5,6,7,8,9,10,11,12}), C2566)</f>
        <v>45665</v>
      </c>
      <c r="C2566">
        <v>8</v>
      </c>
      <c r="D2566" t="s">
        <v>14</v>
      </c>
      <c r="E2566">
        <v>2025</v>
      </c>
      <c r="F2566" t="s">
        <v>25</v>
      </c>
      <c r="G2566" t="s">
        <v>26</v>
      </c>
      <c r="H2566" t="s">
        <v>17</v>
      </c>
      <c r="I2566">
        <v>0</v>
      </c>
      <c r="J2566">
        <v>2</v>
      </c>
      <c r="K2566">
        <v>-2</v>
      </c>
      <c r="L2566">
        <v>0</v>
      </c>
      <c r="M2566">
        <v>1500</v>
      </c>
      <c r="N2566">
        <v>-1500</v>
      </c>
      <c r="O2566">
        <v>750</v>
      </c>
    </row>
    <row r="2567" spans="1:15" x14ac:dyDescent="0.3">
      <c r="A2567">
        <v>2566</v>
      </c>
      <c r="B2567" s="1">
        <f>DATE(E2567, LOOKUP(D2567, {"ene","feb","mar","abr","may","jun","jul","ago","sep","oct","nov","dic"}, {1,2,3,4,5,6,7,8,9,10,11,12}), C2567)</f>
        <v>45665</v>
      </c>
      <c r="C2567">
        <v>8</v>
      </c>
      <c r="D2567" t="s">
        <v>14</v>
      </c>
      <c r="E2567">
        <v>2025</v>
      </c>
      <c r="F2567" t="s">
        <v>25</v>
      </c>
      <c r="G2567" t="s">
        <v>26</v>
      </c>
      <c r="H2567" t="s">
        <v>19</v>
      </c>
      <c r="I2567">
        <v>0</v>
      </c>
      <c r="J2567">
        <v>3</v>
      </c>
      <c r="K2567">
        <v>-3</v>
      </c>
      <c r="L2567">
        <v>0</v>
      </c>
      <c r="M2567">
        <v>4500</v>
      </c>
      <c r="N2567">
        <v>-4500</v>
      </c>
      <c r="O2567">
        <v>1500</v>
      </c>
    </row>
    <row r="2568" spans="1:15" x14ac:dyDescent="0.3">
      <c r="A2568">
        <v>2567</v>
      </c>
      <c r="B2568" s="1">
        <f>DATE(E2568, LOOKUP(D2568, {"ene","feb","mar","abr","may","jun","jul","ago","sep","oct","nov","dic"}, {1,2,3,4,5,6,7,8,9,10,11,12}), C2568)</f>
        <v>45665</v>
      </c>
      <c r="C2568">
        <v>8</v>
      </c>
      <c r="D2568" t="s">
        <v>14</v>
      </c>
      <c r="E2568">
        <v>2025</v>
      </c>
      <c r="F2568" t="s">
        <v>25</v>
      </c>
      <c r="G2568" t="s">
        <v>26</v>
      </c>
      <c r="H2568" t="s">
        <v>21</v>
      </c>
      <c r="I2568">
        <v>0</v>
      </c>
      <c r="J2568">
        <v>17</v>
      </c>
      <c r="K2568">
        <v>-17</v>
      </c>
      <c r="L2568">
        <v>0</v>
      </c>
      <c r="M2568">
        <v>1190</v>
      </c>
      <c r="N2568">
        <v>-1190</v>
      </c>
      <c r="O2568">
        <v>70</v>
      </c>
    </row>
    <row r="2569" spans="1:15" x14ac:dyDescent="0.3">
      <c r="A2569">
        <v>2568</v>
      </c>
      <c r="B2569" s="1">
        <f>DATE(E2569, LOOKUP(D2569, {"ene","feb","mar","abr","may","jun","jul","ago","sep","oct","nov","dic"}, {1,2,3,4,5,6,7,8,9,10,11,12}), C2569)</f>
        <v>45665</v>
      </c>
      <c r="C2569">
        <v>8</v>
      </c>
      <c r="D2569" t="s">
        <v>14</v>
      </c>
      <c r="E2569">
        <v>2025</v>
      </c>
      <c r="F2569" t="s">
        <v>25</v>
      </c>
      <c r="G2569" t="s">
        <v>26</v>
      </c>
      <c r="H2569" t="s">
        <v>18</v>
      </c>
      <c r="I2569">
        <v>0</v>
      </c>
      <c r="J2569">
        <v>10</v>
      </c>
      <c r="K2569">
        <v>-10</v>
      </c>
      <c r="L2569">
        <v>0</v>
      </c>
      <c r="M2569">
        <v>15000</v>
      </c>
      <c r="N2569">
        <v>-15000</v>
      </c>
      <c r="O2569">
        <v>1500</v>
      </c>
    </row>
    <row r="2570" spans="1:15" x14ac:dyDescent="0.3">
      <c r="A2570">
        <v>2569</v>
      </c>
      <c r="B2570" s="1">
        <f>DATE(E2570, LOOKUP(D2570, {"ene","feb","mar","abr","may","jun","jul","ago","sep","oct","nov","dic"}, {1,2,3,4,5,6,7,8,9,10,11,12}), C2570)</f>
        <v>45665</v>
      </c>
      <c r="C2570">
        <v>8</v>
      </c>
      <c r="D2570" t="s">
        <v>14</v>
      </c>
      <c r="E2570">
        <v>2025</v>
      </c>
      <c r="F2570" t="s">
        <v>15</v>
      </c>
      <c r="G2570" t="s">
        <v>24</v>
      </c>
      <c r="H2570" t="s">
        <v>23</v>
      </c>
      <c r="I2570">
        <v>18</v>
      </c>
      <c r="J2570">
        <v>0</v>
      </c>
      <c r="K2570">
        <v>18</v>
      </c>
      <c r="L2570">
        <v>5400</v>
      </c>
      <c r="M2570">
        <v>0</v>
      </c>
      <c r="N2570">
        <v>5400</v>
      </c>
      <c r="O2570">
        <v>300</v>
      </c>
    </row>
    <row r="2571" spans="1:15" x14ac:dyDescent="0.3">
      <c r="A2571">
        <v>2570</v>
      </c>
      <c r="B2571" s="1">
        <f>DATE(E2571, LOOKUP(D2571, {"ene","feb","mar","abr","may","jun","jul","ago","sep","oct","nov","dic"}, {1,2,3,4,5,6,7,8,9,10,11,12}), C2571)</f>
        <v>45665</v>
      </c>
      <c r="C2571">
        <v>8</v>
      </c>
      <c r="D2571" t="s">
        <v>14</v>
      </c>
      <c r="E2571">
        <v>2025</v>
      </c>
      <c r="F2571" t="s">
        <v>25</v>
      </c>
      <c r="G2571" t="s">
        <v>26</v>
      </c>
      <c r="H2571" t="s">
        <v>20</v>
      </c>
      <c r="I2571">
        <v>0</v>
      </c>
      <c r="J2571">
        <v>15</v>
      </c>
      <c r="K2571">
        <v>-15</v>
      </c>
      <c r="L2571">
        <v>0</v>
      </c>
      <c r="M2571">
        <v>34500</v>
      </c>
      <c r="N2571">
        <v>-34500</v>
      </c>
      <c r="O2571">
        <v>2300</v>
      </c>
    </row>
    <row r="2572" spans="1:15" x14ac:dyDescent="0.3">
      <c r="A2572">
        <v>2571</v>
      </c>
      <c r="B2572" s="1">
        <f>DATE(E2572, LOOKUP(D2572, {"ene","feb","mar","abr","may","jun","jul","ago","sep","oct","nov","dic"}, {1,2,3,4,5,6,7,8,9,10,11,12}), C2572)</f>
        <v>45665</v>
      </c>
      <c r="C2572">
        <v>8</v>
      </c>
      <c r="D2572" t="s">
        <v>14</v>
      </c>
      <c r="E2572">
        <v>2025</v>
      </c>
      <c r="F2572" t="s">
        <v>15</v>
      </c>
      <c r="G2572" t="s">
        <v>24</v>
      </c>
      <c r="H2572" t="s">
        <v>22</v>
      </c>
      <c r="I2572">
        <v>15</v>
      </c>
      <c r="J2572">
        <v>0</v>
      </c>
      <c r="K2572">
        <v>15</v>
      </c>
      <c r="L2572">
        <v>7200</v>
      </c>
      <c r="M2572">
        <v>0</v>
      </c>
      <c r="N2572">
        <v>7200</v>
      </c>
      <c r="O2572">
        <v>480</v>
      </c>
    </row>
    <row r="2573" spans="1:15" x14ac:dyDescent="0.3">
      <c r="A2573">
        <v>2572</v>
      </c>
      <c r="B2573" s="1">
        <f>DATE(E2573, LOOKUP(D2573, {"ene","feb","mar","abr","may","jun","jul","ago","sep","oct","nov","dic"}, {1,2,3,4,5,6,7,8,9,10,11,12}), C2573)</f>
        <v>45665</v>
      </c>
      <c r="C2573">
        <v>8</v>
      </c>
      <c r="D2573" t="s">
        <v>14</v>
      </c>
      <c r="E2573">
        <v>2025</v>
      </c>
      <c r="F2573" t="s">
        <v>25</v>
      </c>
      <c r="G2573" t="s">
        <v>26</v>
      </c>
      <c r="H2573" t="s">
        <v>17</v>
      </c>
      <c r="I2573">
        <v>0</v>
      </c>
      <c r="J2573">
        <v>17</v>
      </c>
      <c r="K2573">
        <v>-17</v>
      </c>
      <c r="L2573">
        <v>0</v>
      </c>
      <c r="M2573">
        <v>12750</v>
      </c>
      <c r="N2573">
        <v>-12750</v>
      </c>
      <c r="O2573">
        <v>750</v>
      </c>
    </row>
    <row r="2574" spans="1:15" x14ac:dyDescent="0.3">
      <c r="A2574">
        <v>2573</v>
      </c>
      <c r="B2574" s="1">
        <f>DATE(E2574, LOOKUP(D2574, {"ene","feb","mar","abr","may","jun","jul","ago","sep","oct","nov","dic"}, {1,2,3,4,5,6,7,8,9,10,11,12}), C2574)</f>
        <v>45665</v>
      </c>
      <c r="C2574">
        <v>8</v>
      </c>
      <c r="D2574" t="s">
        <v>14</v>
      </c>
      <c r="E2574">
        <v>2025</v>
      </c>
      <c r="F2574" t="s">
        <v>15</v>
      </c>
      <c r="G2574" t="s">
        <v>24</v>
      </c>
      <c r="H2574" t="s">
        <v>19</v>
      </c>
      <c r="I2574">
        <v>16</v>
      </c>
      <c r="J2574">
        <v>0</v>
      </c>
      <c r="K2574">
        <v>16</v>
      </c>
      <c r="L2574">
        <v>19200</v>
      </c>
      <c r="M2574">
        <v>0</v>
      </c>
      <c r="N2574">
        <v>19200</v>
      </c>
      <c r="O2574">
        <v>1200</v>
      </c>
    </row>
    <row r="2575" spans="1:15" x14ac:dyDescent="0.3">
      <c r="A2575">
        <v>2574</v>
      </c>
      <c r="B2575" s="1">
        <f>DATE(E2575, LOOKUP(D2575, {"ene","feb","mar","abr","may","jun","jul","ago","sep","oct","nov","dic"}, {1,2,3,4,5,6,7,8,9,10,11,12}), C2575)</f>
        <v>45665</v>
      </c>
      <c r="C2575">
        <v>8</v>
      </c>
      <c r="D2575" t="s">
        <v>14</v>
      </c>
      <c r="E2575">
        <v>2025</v>
      </c>
      <c r="F2575" t="s">
        <v>15</v>
      </c>
      <c r="G2575" t="s">
        <v>24</v>
      </c>
      <c r="H2575" t="s">
        <v>21</v>
      </c>
      <c r="I2575">
        <v>17</v>
      </c>
      <c r="J2575">
        <v>0</v>
      </c>
      <c r="K2575">
        <v>17</v>
      </c>
      <c r="L2575">
        <v>850</v>
      </c>
      <c r="M2575">
        <v>0</v>
      </c>
      <c r="N2575">
        <v>850</v>
      </c>
      <c r="O2575">
        <v>50</v>
      </c>
    </row>
    <row r="2576" spans="1:15" x14ac:dyDescent="0.3">
      <c r="A2576">
        <v>2575</v>
      </c>
      <c r="B2576" s="1">
        <f>DATE(E2576, LOOKUP(D2576, {"ene","feb","mar","abr","may","jun","jul","ago","sep","oct","nov","dic"}, {1,2,3,4,5,6,7,8,9,10,11,12}), C2576)</f>
        <v>45665</v>
      </c>
      <c r="C2576">
        <v>8</v>
      </c>
      <c r="D2576" t="s">
        <v>14</v>
      </c>
      <c r="E2576">
        <v>2025</v>
      </c>
      <c r="F2576" t="s">
        <v>25</v>
      </c>
      <c r="G2576" t="s">
        <v>26</v>
      </c>
      <c r="H2576" t="s">
        <v>18</v>
      </c>
      <c r="I2576">
        <v>0</v>
      </c>
      <c r="J2576">
        <v>14</v>
      </c>
      <c r="K2576">
        <v>-14</v>
      </c>
      <c r="L2576">
        <v>0</v>
      </c>
      <c r="M2576">
        <v>21000</v>
      </c>
      <c r="N2576">
        <v>-21000</v>
      </c>
      <c r="O2576">
        <v>1500</v>
      </c>
    </row>
    <row r="2577" spans="1:15" x14ac:dyDescent="0.3">
      <c r="A2577">
        <v>2576</v>
      </c>
      <c r="B2577" s="1">
        <f>DATE(E2577, LOOKUP(D2577, {"ene","feb","mar","abr","may","jun","jul","ago","sep","oct","nov","dic"}, {1,2,3,4,5,6,7,8,9,10,11,12}), C2577)</f>
        <v>45665</v>
      </c>
      <c r="C2577">
        <v>8</v>
      </c>
      <c r="D2577" t="s">
        <v>14</v>
      </c>
      <c r="E2577">
        <v>2025</v>
      </c>
      <c r="F2577" t="s">
        <v>25</v>
      </c>
      <c r="G2577" t="s">
        <v>26</v>
      </c>
      <c r="H2577" t="s">
        <v>23</v>
      </c>
      <c r="I2577">
        <v>0</v>
      </c>
      <c r="J2577">
        <v>17</v>
      </c>
      <c r="K2577">
        <v>-17</v>
      </c>
      <c r="L2577">
        <v>0</v>
      </c>
      <c r="M2577">
        <v>6800</v>
      </c>
      <c r="N2577">
        <v>-6800</v>
      </c>
      <c r="O2577">
        <v>400</v>
      </c>
    </row>
    <row r="2578" spans="1:15" x14ac:dyDescent="0.3">
      <c r="A2578">
        <v>2577</v>
      </c>
      <c r="B2578" s="1">
        <f>DATE(E2578, LOOKUP(D2578, {"ene","feb","mar","abr","may","jun","jul","ago","sep","oct","nov","dic"}, {1,2,3,4,5,6,7,8,9,10,11,12}), C2578)</f>
        <v>45665</v>
      </c>
      <c r="C2578">
        <v>8</v>
      </c>
      <c r="D2578" t="s">
        <v>14</v>
      </c>
      <c r="E2578">
        <v>2025</v>
      </c>
      <c r="F2578" t="s">
        <v>15</v>
      </c>
      <c r="G2578" t="s">
        <v>24</v>
      </c>
      <c r="H2578" t="s">
        <v>20</v>
      </c>
      <c r="I2578">
        <v>5</v>
      </c>
      <c r="J2578">
        <v>0</v>
      </c>
      <c r="K2578">
        <v>5</v>
      </c>
      <c r="L2578">
        <v>10000</v>
      </c>
      <c r="M2578">
        <v>0</v>
      </c>
      <c r="N2578">
        <v>10000</v>
      </c>
      <c r="O2578">
        <v>2000</v>
      </c>
    </row>
    <row r="2579" spans="1:15" x14ac:dyDescent="0.3">
      <c r="A2579">
        <v>2578</v>
      </c>
      <c r="B2579" s="1">
        <f>DATE(E2579, LOOKUP(D2579, {"ene","feb","mar","abr","may","jun","jul","ago","sep","oct","nov","dic"}, {1,2,3,4,5,6,7,8,9,10,11,12}), C2579)</f>
        <v>45665</v>
      </c>
      <c r="C2579">
        <v>8</v>
      </c>
      <c r="D2579" t="s">
        <v>14</v>
      </c>
      <c r="E2579">
        <v>2025</v>
      </c>
      <c r="F2579" t="s">
        <v>15</v>
      </c>
      <c r="G2579" t="s">
        <v>24</v>
      </c>
      <c r="H2579" t="s">
        <v>22</v>
      </c>
      <c r="I2579">
        <v>3</v>
      </c>
      <c r="J2579">
        <v>0</v>
      </c>
      <c r="K2579">
        <v>3</v>
      </c>
      <c r="L2579">
        <v>1440</v>
      </c>
      <c r="M2579">
        <v>0</v>
      </c>
      <c r="N2579">
        <v>1440</v>
      </c>
      <c r="O2579">
        <v>480</v>
      </c>
    </row>
    <row r="2580" spans="1:15" x14ac:dyDescent="0.3">
      <c r="A2580">
        <v>2579</v>
      </c>
      <c r="B2580" s="1">
        <f>DATE(E2580, LOOKUP(D2580, {"ene","feb","mar","abr","may","jun","jul","ago","sep","oct","nov","dic"}, {1,2,3,4,5,6,7,8,9,10,11,12}), C2580)</f>
        <v>45665</v>
      </c>
      <c r="C2580">
        <v>8</v>
      </c>
      <c r="D2580" t="s">
        <v>14</v>
      </c>
      <c r="E2580">
        <v>2025</v>
      </c>
      <c r="F2580" t="s">
        <v>25</v>
      </c>
      <c r="G2580" t="s">
        <v>26</v>
      </c>
      <c r="H2580" t="s">
        <v>17</v>
      </c>
      <c r="I2580">
        <v>0</v>
      </c>
      <c r="J2580">
        <v>13</v>
      </c>
      <c r="K2580">
        <v>-13</v>
      </c>
      <c r="L2580">
        <v>0</v>
      </c>
      <c r="M2580">
        <v>9750</v>
      </c>
      <c r="N2580">
        <v>-9750</v>
      </c>
      <c r="O2580">
        <v>750</v>
      </c>
    </row>
    <row r="2581" spans="1:15" x14ac:dyDescent="0.3">
      <c r="A2581">
        <v>2580</v>
      </c>
      <c r="B2581" s="1">
        <f>DATE(E2581, LOOKUP(D2581, {"ene","feb","mar","abr","may","jun","jul","ago","sep","oct","nov","dic"}, {1,2,3,4,5,6,7,8,9,10,11,12}), C2581)</f>
        <v>45665</v>
      </c>
      <c r="C2581">
        <v>8</v>
      </c>
      <c r="D2581" t="s">
        <v>14</v>
      </c>
      <c r="E2581">
        <v>2025</v>
      </c>
      <c r="F2581" t="s">
        <v>25</v>
      </c>
      <c r="G2581" t="s">
        <v>26</v>
      </c>
      <c r="H2581" t="s">
        <v>19</v>
      </c>
      <c r="I2581">
        <v>0</v>
      </c>
      <c r="J2581">
        <v>2</v>
      </c>
      <c r="K2581">
        <v>-2</v>
      </c>
      <c r="L2581">
        <v>0</v>
      </c>
      <c r="M2581">
        <v>3000</v>
      </c>
      <c r="N2581">
        <v>-3000</v>
      </c>
      <c r="O2581">
        <v>1500</v>
      </c>
    </row>
    <row r="2582" spans="1:15" x14ac:dyDescent="0.3">
      <c r="A2582">
        <v>2581</v>
      </c>
      <c r="B2582" s="1">
        <f>DATE(E2582, LOOKUP(D2582, {"ene","feb","mar","abr","may","jun","jul","ago","sep","oct","nov","dic"}, {1,2,3,4,5,6,7,8,9,10,11,12}), C2582)</f>
        <v>45665</v>
      </c>
      <c r="C2582">
        <v>8</v>
      </c>
      <c r="D2582" t="s">
        <v>14</v>
      </c>
      <c r="E2582">
        <v>2025</v>
      </c>
      <c r="F2582" t="s">
        <v>25</v>
      </c>
      <c r="G2582" t="s">
        <v>26</v>
      </c>
      <c r="H2582" t="s">
        <v>21</v>
      </c>
      <c r="I2582">
        <v>0</v>
      </c>
      <c r="J2582">
        <v>4</v>
      </c>
      <c r="K2582">
        <v>-4</v>
      </c>
      <c r="L2582">
        <v>0</v>
      </c>
      <c r="M2582">
        <v>280</v>
      </c>
      <c r="N2582">
        <v>-280</v>
      </c>
      <c r="O2582">
        <v>70</v>
      </c>
    </row>
    <row r="2583" spans="1:15" x14ac:dyDescent="0.3">
      <c r="A2583">
        <v>2582</v>
      </c>
      <c r="B2583" s="1">
        <f>DATE(E2583, LOOKUP(D2583, {"ene","feb","mar","abr","may","jun","jul","ago","sep","oct","nov","dic"}, {1,2,3,4,5,6,7,8,9,10,11,12}), C2583)</f>
        <v>45665</v>
      </c>
      <c r="C2583">
        <v>8</v>
      </c>
      <c r="D2583" t="s">
        <v>14</v>
      </c>
      <c r="E2583">
        <v>2025</v>
      </c>
      <c r="F2583" t="s">
        <v>15</v>
      </c>
      <c r="G2583" t="s">
        <v>24</v>
      </c>
      <c r="H2583" t="s">
        <v>18</v>
      </c>
      <c r="I2583">
        <v>6</v>
      </c>
      <c r="J2583">
        <v>0</v>
      </c>
      <c r="K2583">
        <v>6</v>
      </c>
      <c r="L2583">
        <v>7200</v>
      </c>
      <c r="M2583">
        <v>0</v>
      </c>
      <c r="N2583">
        <v>7200</v>
      </c>
      <c r="O2583">
        <v>1200</v>
      </c>
    </row>
    <row r="2584" spans="1:15" x14ac:dyDescent="0.3">
      <c r="A2584">
        <v>2583</v>
      </c>
      <c r="B2584" s="1">
        <f>DATE(E2584, LOOKUP(D2584, {"ene","feb","mar","abr","may","jun","jul","ago","sep","oct","nov","dic"}, {1,2,3,4,5,6,7,8,9,10,11,12}), C2584)</f>
        <v>45665</v>
      </c>
      <c r="C2584">
        <v>8</v>
      </c>
      <c r="D2584" t="s">
        <v>14</v>
      </c>
      <c r="E2584">
        <v>2025</v>
      </c>
      <c r="F2584" t="s">
        <v>25</v>
      </c>
      <c r="G2584" t="s">
        <v>26</v>
      </c>
      <c r="H2584" t="s">
        <v>23</v>
      </c>
      <c r="I2584">
        <v>0</v>
      </c>
      <c r="J2584">
        <v>1</v>
      </c>
      <c r="K2584">
        <v>-1</v>
      </c>
      <c r="L2584">
        <v>0</v>
      </c>
      <c r="M2584">
        <v>400</v>
      </c>
      <c r="N2584">
        <v>-400</v>
      </c>
      <c r="O2584">
        <v>400</v>
      </c>
    </row>
    <row r="2585" spans="1:15" x14ac:dyDescent="0.3">
      <c r="A2585">
        <v>2584</v>
      </c>
      <c r="B2585" s="1">
        <f>DATE(E2585, LOOKUP(D2585, {"ene","feb","mar","abr","may","jun","jul","ago","sep","oct","nov","dic"}, {1,2,3,4,5,6,7,8,9,10,11,12}), C2585)</f>
        <v>45665</v>
      </c>
      <c r="C2585">
        <v>8</v>
      </c>
      <c r="D2585" t="s">
        <v>14</v>
      </c>
      <c r="E2585">
        <v>2025</v>
      </c>
      <c r="F2585" t="s">
        <v>25</v>
      </c>
      <c r="G2585" t="s">
        <v>26</v>
      </c>
      <c r="H2585" t="s">
        <v>20</v>
      </c>
      <c r="I2585">
        <v>0</v>
      </c>
      <c r="J2585">
        <v>17</v>
      </c>
      <c r="K2585">
        <v>-17</v>
      </c>
      <c r="L2585">
        <v>0</v>
      </c>
      <c r="M2585">
        <v>39100</v>
      </c>
      <c r="N2585">
        <v>-39100</v>
      </c>
      <c r="O2585">
        <v>2300</v>
      </c>
    </row>
    <row r="2586" spans="1:15" x14ac:dyDescent="0.3">
      <c r="A2586">
        <v>2585</v>
      </c>
      <c r="B2586" s="1">
        <f>DATE(E2586, LOOKUP(D2586, {"ene","feb","mar","abr","may","jun","jul","ago","sep","oct","nov","dic"}, {1,2,3,4,5,6,7,8,9,10,11,12}), C2586)</f>
        <v>45665</v>
      </c>
      <c r="C2586">
        <v>8</v>
      </c>
      <c r="D2586" t="s">
        <v>14</v>
      </c>
      <c r="E2586">
        <v>2025</v>
      </c>
      <c r="F2586" t="s">
        <v>25</v>
      </c>
      <c r="G2586" t="s">
        <v>26</v>
      </c>
      <c r="H2586" t="s">
        <v>22</v>
      </c>
      <c r="I2586">
        <v>0</v>
      </c>
      <c r="J2586">
        <v>17</v>
      </c>
      <c r="K2586">
        <v>-17</v>
      </c>
      <c r="L2586">
        <v>0</v>
      </c>
      <c r="M2586">
        <v>7650</v>
      </c>
      <c r="N2586">
        <v>-7650</v>
      </c>
      <c r="O2586">
        <v>450</v>
      </c>
    </row>
    <row r="2587" spans="1:15" x14ac:dyDescent="0.3">
      <c r="A2587">
        <v>2586</v>
      </c>
      <c r="B2587" s="1">
        <f>DATE(E2587, LOOKUP(D2587, {"ene","feb","mar","abr","may","jun","jul","ago","sep","oct","nov","dic"}, {1,2,3,4,5,6,7,8,9,10,11,12}), C2587)</f>
        <v>45665</v>
      </c>
      <c r="C2587">
        <v>8</v>
      </c>
      <c r="D2587" t="s">
        <v>14</v>
      </c>
      <c r="E2587">
        <v>2025</v>
      </c>
      <c r="F2587" t="s">
        <v>25</v>
      </c>
      <c r="G2587" t="s">
        <v>26</v>
      </c>
      <c r="H2587" t="s">
        <v>17</v>
      </c>
      <c r="I2587">
        <v>0</v>
      </c>
      <c r="J2587">
        <v>4</v>
      </c>
      <c r="K2587">
        <v>-4</v>
      </c>
      <c r="L2587">
        <v>0</v>
      </c>
      <c r="M2587">
        <v>3000</v>
      </c>
      <c r="N2587">
        <v>-3000</v>
      </c>
      <c r="O2587">
        <v>750</v>
      </c>
    </row>
    <row r="2588" spans="1:15" x14ac:dyDescent="0.3">
      <c r="A2588">
        <v>2587</v>
      </c>
      <c r="B2588" s="1">
        <f>DATE(E2588, LOOKUP(D2588, {"ene","feb","mar","abr","may","jun","jul","ago","sep","oct","nov","dic"}, {1,2,3,4,5,6,7,8,9,10,11,12}), C2588)</f>
        <v>45665</v>
      </c>
      <c r="C2588">
        <v>8</v>
      </c>
      <c r="D2588" t="s">
        <v>14</v>
      </c>
      <c r="E2588">
        <v>2025</v>
      </c>
      <c r="F2588" t="s">
        <v>15</v>
      </c>
      <c r="G2588" t="s">
        <v>24</v>
      </c>
      <c r="H2588" t="s">
        <v>19</v>
      </c>
      <c r="I2588">
        <v>3</v>
      </c>
      <c r="J2588">
        <v>0</v>
      </c>
      <c r="K2588">
        <v>3</v>
      </c>
      <c r="L2588">
        <v>3600</v>
      </c>
      <c r="M2588">
        <v>0</v>
      </c>
      <c r="N2588">
        <v>3600</v>
      </c>
      <c r="O2588">
        <v>1200</v>
      </c>
    </row>
    <row r="2589" spans="1:15" x14ac:dyDescent="0.3">
      <c r="A2589">
        <v>2588</v>
      </c>
      <c r="B2589" s="1">
        <f>DATE(E2589, LOOKUP(D2589, {"ene","feb","mar","abr","may","jun","jul","ago","sep","oct","nov","dic"}, {1,2,3,4,5,6,7,8,9,10,11,12}), C2589)</f>
        <v>45665</v>
      </c>
      <c r="C2589">
        <v>8</v>
      </c>
      <c r="D2589" t="s">
        <v>14</v>
      </c>
      <c r="E2589">
        <v>2025</v>
      </c>
      <c r="F2589" t="s">
        <v>15</v>
      </c>
      <c r="G2589" t="s">
        <v>24</v>
      </c>
      <c r="H2589" t="s">
        <v>21</v>
      </c>
      <c r="I2589">
        <v>5</v>
      </c>
      <c r="J2589">
        <v>0</v>
      </c>
      <c r="K2589">
        <v>5</v>
      </c>
      <c r="L2589">
        <v>250</v>
      </c>
      <c r="M2589">
        <v>0</v>
      </c>
      <c r="N2589">
        <v>250</v>
      </c>
      <c r="O2589">
        <v>50</v>
      </c>
    </row>
    <row r="2590" spans="1:15" x14ac:dyDescent="0.3">
      <c r="A2590">
        <v>2589</v>
      </c>
      <c r="B2590" s="1">
        <f>DATE(E2590, LOOKUP(D2590, {"ene","feb","mar","abr","may","jun","jul","ago","sep","oct","nov","dic"}, {1,2,3,4,5,6,7,8,9,10,11,12}), C2590)</f>
        <v>45665</v>
      </c>
      <c r="C2590">
        <v>8</v>
      </c>
      <c r="D2590" t="s">
        <v>14</v>
      </c>
      <c r="E2590">
        <v>2025</v>
      </c>
      <c r="F2590" t="s">
        <v>15</v>
      </c>
      <c r="G2590" t="s">
        <v>24</v>
      </c>
      <c r="H2590" t="s">
        <v>18</v>
      </c>
      <c r="I2590">
        <v>3</v>
      </c>
      <c r="J2590">
        <v>0</v>
      </c>
      <c r="K2590">
        <v>3</v>
      </c>
      <c r="L2590">
        <v>3600</v>
      </c>
      <c r="M2590">
        <v>0</v>
      </c>
      <c r="N2590">
        <v>3600</v>
      </c>
      <c r="O2590">
        <v>1200</v>
      </c>
    </row>
    <row r="2591" spans="1:15" x14ac:dyDescent="0.3">
      <c r="A2591">
        <v>2590</v>
      </c>
      <c r="B2591" s="1">
        <f>DATE(E2591, LOOKUP(D2591, {"ene","feb","mar","abr","may","jun","jul","ago","sep","oct","nov","dic"}, {1,2,3,4,5,6,7,8,9,10,11,12}), C2591)</f>
        <v>45665</v>
      </c>
      <c r="C2591">
        <v>8</v>
      </c>
      <c r="D2591" t="s">
        <v>14</v>
      </c>
      <c r="E2591">
        <v>2025</v>
      </c>
      <c r="F2591" t="s">
        <v>15</v>
      </c>
      <c r="G2591" t="s">
        <v>24</v>
      </c>
      <c r="H2591" t="s">
        <v>23</v>
      </c>
      <c r="I2591">
        <v>8</v>
      </c>
      <c r="J2591">
        <v>0</v>
      </c>
      <c r="K2591">
        <v>8</v>
      </c>
      <c r="L2591">
        <v>2400</v>
      </c>
      <c r="M2591">
        <v>0</v>
      </c>
      <c r="N2591">
        <v>2400</v>
      </c>
      <c r="O2591">
        <v>300</v>
      </c>
    </row>
    <row r="2592" spans="1:15" x14ac:dyDescent="0.3">
      <c r="A2592">
        <v>2591</v>
      </c>
      <c r="B2592" s="1">
        <f>DATE(E2592, LOOKUP(D2592, {"ene","feb","mar","abr","may","jun","jul","ago","sep","oct","nov","dic"}, {1,2,3,4,5,6,7,8,9,10,11,12}), C2592)</f>
        <v>45665</v>
      </c>
      <c r="C2592">
        <v>8</v>
      </c>
      <c r="D2592" t="s">
        <v>14</v>
      </c>
      <c r="E2592">
        <v>2025</v>
      </c>
      <c r="F2592" t="s">
        <v>25</v>
      </c>
      <c r="G2592" t="s">
        <v>26</v>
      </c>
      <c r="H2592" t="s">
        <v>20</v>
      </c>
      <c r="I2592">
        <v>0</v>
      </c>
      <c r="J2592">
        <v>11</v>
      </c>
      <c r="K2592">
        <v>-11</v>
      </c>
      <c r="L2592">
        <v>0</v>
      </c>
      <c r="M2592">
        <v>25300</v>
      </c>
      <c r="N2592">
        <v>-25300</v>
      </c>
      <c r="O2592">
        <v>2300</v>
      </c>
    </row>
    <row r="2593" spans="1:15" x14ac:dyDescent="0.3">
      <c r="A2593">
        <v>2592</v>
      </c>
      <c r="B2593" s="1">
        <f>DATE(E2593, LOOKUP(D2593, {"ene","feb","mar","abr","may","jun","jul","ago","sep","oct","nov","dic"}, {1,2,3,4,5,6,7,8,9,10,11,12}), C2593)</f>
        <v>45665</v>
      </c>
      <c r="C2593">
        <v>8</v>
      </c>
      <c r="D2593" t="s">
        <v>14</v>
      </c>
      <c r="E2593">
        <v>2025</v>
      </c>
      <c r="F2593" t="s">
        <v>15</v>
      </c>
      <c r="G2593" t="s">
        <v>24</v>
      </c>
      <c r="H2593" t="s">
        <v>22</v>
      </c>
      <c r="I2593">
        <v>20</v>
      </c>
      <c r="J2593">
        <v>0</v>
      </c>
      <c r="K2593">
        <v>20</v>
      </c>
      <c r="L2593">
        <v>9600</v>
      </c>
      <c r="M2593">
        <v>0</v>
      </c>
      <c r="N2593">
        <v>9600</v>
      </c>
      <c r="O2593">
        <v>480</v>
      </c>
    </row>
    <row r="2594" spans="1:15" x14ac:dyDescent="0.3">
      <c r="A2594">
        <v>2593</v>
      </c>
      <c r="B2594" s="1">
        <f>DATE(E2594, LOOKUP(D2594, {"ene","feb","mar","abr","may","jun","jul","ago","sep","oct","nov","dic"}, {1,2,3,4,5,6,7,8,9,10,11,12}), C2594)</f>
        <v>45665</v>
      </c>
      <c r="C2594">
        <v>8</v>
      </c>
      <c r="D2594" t="s">
        <v>14</v>
      </c>
      <c r="E2594">
        <v>2025</v>
      </c>
      <c r="F2594" t="s">
        <v>15</v>
      </c>
      <c r="G2594" t="s">
        <v>24</v>
      </c>
      <c r="H2594" t="s">
        <v>17</v>
      </c>
      <c r="I2594">
        <v>18</v>
      </c>
      <c r="J2594">
        <v>0</v>
      </c>
      <c r="K2594">
        <v>18</v>
      </c>
      <c r="L2594">
        <v>11700</v>
      </c>
      <c r="M2594">
        <v>0</v>
      </c>
      <c r="N2594">
        <v>11700</v>
      </c>
      <c r="O2594">
        <v>650</v>
      </c>
    </row>
    <row r="2595" spans="1:15" x14ac:dyDescent="0.3">
      <c r="A2595">
        <v>2594</v>
      </c>
      <c r="B2595" s="1">
        <f>DATE(E2595, LOOKUP(D2595, {"ene","feb","mar","abr","may","jun","jul","ago","sep","oct","nov","dic"}, {1,2,3,4,5,6,7,8,9,10,11,12}), C2595)</f>
        <v>45665</v>
      </c>
      <c r="C2595">
        <v>8</v>
      </c>
      <c r="D2595" t="s">
        <v>14</v>
      </c>
      <c r="E2595">
        <v>2025</v>
      </c>
      <c r="F2595" t="s">
        <v>15</v>
      </c>
      <c r="G2595" t="s">
        <v>24</v>
      </c>
      <c r="H2595" t="s">
        <v>19</v>
      </c>
      <c r="I2595">
        <v>3</v>
      </c>
      <c r="J2595">
        <v>0</v>
      </c>
      <c r="K2595">
        <v>3</v>
      </c>
      <c r="L2595">
        <v>3600</v>
      </c>
      <c r="M2595">
        <v>0</v>
      </c>
      <c r="N2595">
        <v>3600</v>
      </c>
      <c r="O2595">
        <v>1200</v>
      </c>
    </row>
    <row r="2596" spans="1:15" x14ac:dyDescent="0.3">
      <c r="A2596">
        <v>2595</v>
      </c>
      <c r="B2596" s="1">
        <f>DATE(E2596, LOOKUP(D2596, {"ene","feb","mar","abr","may","jun","jul","ago","sep","oct","nov","dic"}, {1,2,3,4,5,6,7,8,9,10,11,12}), C2596)</f>
        <v>45665</v>
      </c>
      <c r="C2596">
        <v>8</v>
      </c>
      <c r="D2596" t="s">
        <v>14</v>
      </c>
      <c r="E2596">
        <v>2025</v>
      </c>
      <c r="F2596" t="s">
        <v>25</v>
      </c>
      <c r="G2596" t="s">
        <v>26</v>
      </c>
      <c r="H2596" t="s">
        <v>21</v>
      </c>
      <c r="I2596">
        <v>0</v>
      </c>
      <c r="J2596">
        <v>5</v>
      </c>
      <c r="K2596">
        <v>-5</v>
      </c>
      <c r="L2596">
        <v>0</v>
      </c>
      <c r="M2596">
        <v>350</v>
      </c>
      <c r="N2596">
        <v>-350</v>
      </c>
      <c r="O2596">
        <v>70</v>
      </c>
    </row>
    <row r="2597" spans="1:15" x14ac:dyDescent="0.3">
      <c r="A2597">
        <v>2596</v>
      </c>
      <c r="B2597" s="1">
        <f>DATE(E2597, LOOKUP(D2597, {"ene","feb","mar","abr","may","jun","jul","ago","sep","oct","nov","dic"}, {1,2,3,4,5,6,7,8,9,10,11,12}), C2597)</f>
        <v>45665</v>
      </c>
      <c r="C2597">
        <v>8</v>
      </c>
      <c r="D2597" t="s">
        <v>14</v>
      </c>
      <c r="E2597">
        <v>2025</v>
      </c>
      <c r="F2597" t="s">
        <v>15</v>
      </c>
      <c r="G2597" t="s">
        <v>24</v>
      </c>
      <c r="H2597" t="s">
        <v>18</v>
      </c>
      <c r="I2597">
        <v>6</v>
      </c>
      <c r="J2597">
        <v>0</v>
      </c>
      <c r="K2597">
        <v>6</v>
      </c>
      <c r="L2597">
        <v>7200</v>
      </c>
      <c r="M2597">
        <v>0</v>
      </c>
      <c r="N2597">
        <v>7200</v>
      </c>
      <c r="O2597">
        <v>1200</v>
      </c>
    </row>
    <row r="2598" spans="1:15" x14ac:dyDescent="0.3">
      <c r="A2598">
        <v>2597</v>
      </c>
      <c r="B2598" s="1">
        <f>DATE(E2598, LOOKUP(D2598, {"ene","feb","mar","abr","may","jun","jul","ago","sep","oct","nov","dic"}, {1,2,3,4,5,6,7,8,9,10,11,12}), C2598)</f>
        <v>45665</v>
      </c>
      <c r="C2598">
        <v>8</v>
      </c>
      <c r="D2598" t="s">
        <v>14</v>
      </c>
      <c r="E2598">
        <v>2025</v>
      </c>
      <c r="F2598" t="s">
        <v>15</v>
      </c>
      <c r="G2598" t="s">
        <v>24</v>
      </c>
      <c r="H2598" t="s">
        <v>23</v>
      </c>
      <c r="I2598">
        <v>20</v>
      </c>
      <c r="J2598">
        <v>0</v>
      </c>
      <c r="K2598">
        <v>20</v>
      </c>
      <c r="L2598">
        <v>6000</v>
      </c>
      <c r="M2598">
        <v>0</v>
      </c>
      <c r="N2598">
        <v>6000</v>
      </c>
      <c r="O2598">
        <v>300</v>
      </c>
    </row>
    <row r="2599" spans="1:15" x14ac:dyDescent="0.3">
      <c r="A2599">
        <v>2598</v>
      </c>
      <c r="B2599" s="1">
        <f>DATE(E2599, LOOKUP(D2599, {"ene","feb","mar","abr","may","jun","jul","ago","sep","oct","nov","dic"}, {1,2,3,4,5,6,7,8,9,10,11,12}), C2599)</f>
        <v>45665</v>
      </c>
      <c r="C2599">
        <v>8</v>
      </c>
      <c r="D2599" t="s">
        <v>14</v>
      </c>
      <c r="E2599">
        <v>2025</v>
      </c>
      <c r="F2599" t="s">
        <v>25</v>
      </c>
      <c r="G2599" t="s">
        <v>26</v>
      </c>
      <c r="H2599" t="s">
        <v>20</v>
      </c>
      <c r="I2599">
        <v>0</v>
      </c>
      <c r="J2599">
        <v>18</v>
      </c>
      <c r="K2599">
        <v>-18</v>
      </c>
      <c r="L2599">
        <v>0</v>
      </c>
      <c r="M2599">
        <v>41400</v>
      </c>
      <c r="N2599">
        <v>-41400</v>
      </c>
      <c r="O2599">
        <v>2300</v>
      </c>
    </row>
    <row r="2600" spans="1:15" x14ac:dyDescent="0.3">
      <c r="A2600">
        <v>2599</v>
      </c>
      <c r="B2600" s="1">
        <f>DATE(E2600, LOOKUP(D2600, {"ene","feb","mar","abr","may","jun","jul","ago","sep","oct","nov","dic"}, {1,2,3,4,5,6,7,8,9,10,11,12}), C2600)</f>
        <v>45665</v>
      </c>
      <c r="C2600">
        <v>8</v>
      </c>
      <c r="D2600" t="s">
        <v>14</v>
      </c>
      <c r="E2600">
        <v>2025</v>
      </c>
      <c r="F2600" t="s">
        <v>15</v>
      </c>
      <c r="G2600" t="s">
        <v>24</v>
      </c>
      <c r="H2600" t="s">
        <v>22</v>
      </c>
      <c r="I2600">
        <v>3</v>
      </c>
      <c r="J2600">
        <v>0</v>
      </c>
      <c r="K2600">
        <v>3</v>
      </c>
      <c r="L2600">
        <v>1440</v>
      </c>
      <c r="M2600">
        <v>0</v>
      </c>
      <c r="N2600">
        <v>1440</v>
      </c>
      <c r="O2600">
        <v>480</v>
      </c>
    </row>
    <row r="2601" spans="1:15" x14ac:dyDescent="0.3">
      <c r="A2601">
        <v>2600</v>
      </c>
      <c r="B2601" s="1">
        <f>DATE(E2601, LOOKUP(D2601, {"ene","feb","mar","abr","may","jun","jul","ago","sep","oct","nov","dic"}, {1,2,3,4,5,6,7,8,9,10,11,12}), C2601)</f>
        <v>45665</v>
      </c>
      <c r="C2601">
        <v>8</v>
      </c>
      <c r="D2601" t="s">
        <v>14</v>
      </c>
      <c r="E2601">
        <v>2025</v>
      </c>
      <c r="F2601" t="s">
        <v>15</v>
      </c>
      <c r="G2601" t="s">
        <v>24</v>
      </c>
      <c r="H2601" t="s">
        <v>17</v>
      </c>
      <c r="I2601">
        <v>3</v>
      </c>
      <c r="J2601">
        <v>0</v>
      </c>
      <c r="K2601">
        <v>3</v>
      </c>
      <c r="L2601">
        <v>1950</v>
      </c>
      <c r="M2601">
        <v>0</v>
      </c>
      <c r="N2601">
        <v>1950</v>
      </c>
      <c r="O2601">
        <v>650</v>
      </c>
    </row>
    <row r="2602" spans="1:15" x14ac:dyDescent="0.3">
      <c r="A2602">
        <v>2601</v>
      </c>
      <c r="B2602" s="1">
        <f>DATE(E2602, LOOKUP(D2602, {"ene","feb","mar","abr","may","jun","jul","ago","sep","oct","nov","dic"}, {1,2,3,4,5,6,7,8,9,10,11,12}), C2602)</f>
        <v>45665</v>
      </c>
      <c r="C2602">
        <v>8</v>
      </c>
      <c r="D2602" t="s">
        <v>14</v>
      </c>
      <c r="E2602">
        <v>2025</v>
      </c>
      <c r="F2602" t="s">
        <v>15</v>
      </c>
      <c r="G2602" t="s">
        <v>24</v>
      </c>
      <c r="H2602" t="s">
        <v>19</v>
      </c>
      <c r="I2602">
        <v>15</v>
      </c>
      <c r="J2602">
        <v>0</v>
      </c>
      <c r="K2602">
        <v>15</v>
      </c>
      <c r="L2602">
        <v>18000</v>
      </c>
      <c r="M2602">
        <v>0</v>
      </c>
      <c r="N2602">
        <v>18000</v>
      </c>
      <c r="O2602">
        <v>1200</v>
      </c>
    </row>
    <row r="2603" spans="1:15" x14ac:dyDescent="0.3">
      <c r="A2603">
        <v>2602</v>
      </c>
      <c r="B2603" s="1">
        <f>DATE(E2603, LOOKUP(D2603, {"ene","feb","mar","abr","may","jun","jul","ago","sep","oct","nov","dic"}, {1,2,3,4,5,6,7,8,9,10,11,12}), C2603)</f>
        <v>45665</v>
      </c>
      <c r="C2603">
        <v>8</v>
      </c>
      <c r="D2603" t="s">
        <v>14</v>
      </c>
      <c r="E2603">
        <v>2025</v>
      </c>
      <c r="F2603" t="s">
        <v>15</v>
      </c>
      <c r="G2603" t="s">
        <v>24</v>
      </c>
      <c r="H2603" t="s">
        <v>21</v>
      </c>
      <c r="I2603">
        <v>3</v>
      </c>
      <c r="J2603">
        <v>0</v>
      </c>
      <c r="K2603">
        <v>3</v>
      </c>
      <c r="L2603">
        <v>150</v>
      </c>
      <c r="M2603">
        <v>0</v>
      </c>
      <c r="N2603">
        <v>150</v>
      </c>
      <c r="O2603">
        <v>50</v>
      </c>
    </row>
    <row r="2604" spans="1:15" x14ac:dyDescent="0.3">
      <c r="A2604">
        <v>2603</v>
      </c>
      <c r="B2604" s="1">
        <f>DATE(E2604, LOOKUP(D2604, {"ene","feb","mar","abr","may","jun","jul","ago","sep","oct","nov","dic"}, {1,2,3,4,5,6,7,8,9,10,11,12}), C2604)</f>
        <v>45665</v>
      </c>
      <c r="C2604">
        <v>8</v>
      </c>
      <c r="D2604" t="s">
        <v>14</v>
      </c>
      <c r="E2604">
        <v>2025</v>
      </c>
      <c r="F2604" t="s">
        <v>25</v>
      </c>
      <c r="G2604" t="s">
        <v>26</v>
      </c>
      <c r="H2604" t="s">
        <v>18</v>
      </c>
      <c r="I2604">
        <v>0</v>
      </c>
      <c r="J2604">
        <v>13</v>
      </c>
      <c r="K2604">
        <v>-13</v>
      </c>
      <c r="L2604">
        <v>0</v>
      </c>
      <c r="M2604">
        <v>19500</v>
      </c>
      <c r="N2604">
        <v>-19500</v>
      </c>
      <c r="O2604">
        <v>1500</v>
      </c>
    </row>
    <row r="2605" spans="1:15" x14ac:dyDescent="0.3">
      <c r="A2605">
        <v>2604</v>
      </c>
      <c r="B2605" s="1">
        <f>DATE(E2605, LOOKUP(D2605, {"ene","feb","mar","abr","may","jun","jul","ago","sep","oct","nov","dic"}, {1,2,3,4,5,6,7,8,9,10,11,12}), C2605)</f>
        <v>45665</v>
      </c>
      <c r="C2605">
        <v>8</v>
      </c>
      <c r="D2605" t="s">
        <v>14</v>
      </c>
      <c r="E2605">
        <v>2025</v>
      </c>
      <c r="F2605" t="s">
        <v>25</v>
      </c>
      <c r="G2605" t="s">
        <v>26</v>
      </c>
      <c r="H2605" t="s">
        <v>23</v>
      </c>
      <c r="I2605">
        <v>0</v>
      </c>
      <c r="J2605">
        <v>17</v>
      </c>
      <c r="K2605">
        <v>-17</v>
      </c>
      <c r="L2605">
        <v>0</v>
      </c>
      <c r="M2605">
        <v>6800</v>
      </c>
      <c r="N2605">
        <v>-6800</v>
      </c>
      <c r="O2605">
        <v>400</v>
      </c>
    </row>
    <row r="2606" spans="1:15" x14ac:dyDescent="0.3">
      <c r="A2606">
        <v>2605</v>
      </c>
      <c r="B2606" s="1">
        <f>DATE(E2606, LOOKUP(D2606, {"ene","feb","mar","abr","may","jun","jul","ago","sep","oct","nov","dic"}, {1,2,3,4,5,6,7,8,9,10,11,12}), C2606)</f>
        <v>45665</v>
      </c>
      <c r="C2606">
        <v>8</v>
      </c>
      <c r="D2606" t="s">
        <v>14</v>
      </c>
      <c r="E2606">
        <v>2025</v>
      </c>
      <c r="F2606" t="s">
        <v>15</v>
      </c>
      <c r="G2606" t="s">
        <v>24</v>
      </c>
      <c r="H2606" t="s">
        <v>20</v>
      </c>
      <c r="I2606">
        <v>6</v>
      </c>
      <c r="J2606">
        <v>0</v>
      </c>
      <c r="K2606">
        <v>6</v>
      </c>
      <c r="L2606">
        <v>12000</v>
      </c>
      <c r="M2606">
        <v>0</v>
      </c>
      <c r="N2606">
        <v>12000</v>
      </c>
      <c r="O2606">
        <v>2000</v>
      </c>
    </row>
    <row r="2607" spans="1:15" x14ac:dyDescent="0.3">
      <c r="A2607">
        <v>2606</v>
      </c>
      <c r="B2607" s="1">
        <f>DATE(E2607, LOOKUP(D2607, {"ene","feb","mar","abr","may","jun","jul","ago","sep","oct","nov","dic"}, {1,2,3,4,5,6,7,8,9,10,11,12}), C2607)</f>
        <v>45665</v>
      </c>
      <c r="C2607">
        <v>8</v>
      </c>
      <c r="D2607" t="s">
        <v>14</v>
      </c>
      <c r="E2607">
        <v>2025</v>
      </c>
      <c r="F2607" t="s">
        <v>25</v>
      </c>
      <c r="G2607" t="s">
        <v>26</v>
      </c>
      <c r="H2607" t="s">
        <v>22</v>
      </c>
      <c r="I2607">
        <v>0</v>
      </c>
      <c r="J2607">
        <v>17</v>
      </c>
      <c r="K2607">
        <v>-17</v>
      </c>
      <c r="L2607">
        <v>0</v>
      </c>
      <c r="M2607">
        <v>7650</v>
      </c>
      <c r="N2607">
        <v>-7650</v>
      </c>
      <c r="O2607">
        <v>450</v>
      </c>
    </row>
    <row r="2608" spans="1:15" x14ac:dyDescent="0.3">
      <c r="A2608">
        <v>2607</v>
      </c>
      <c r="B2608" s="1">
        <f>DATE(E2608, LOOKUP(D2608, {"ene","feb","mar","abr","may","jun","jul","ago","sep","oct","nov","dic"}, {1,2,3,4,5,6,7,8,9,10,11,12}), C2608)</f>
        <v>45665</v>
      </c>
      <c r="C2608">
        <v>8</v>
      </c>
      <c r="D2608" t="s">
        <v>14</v>
      </c>
      <c r="E2608">
        <v>2025</v>
      </c>
      <c r="F2608" t="s">
        <v>25</v>
      </c>
      <c r="G2608" t="s">
        <v>26</v>
      </c>
      <c r="H2608" t="s">
        <v>17</v>
      </c>
      <c r="I2608">
        <v>0</v>
      </c>
      <c r="J2608">
        <v>18</v>
      </c>
      <c r="K2608">
        <v>-18</v>
      </c>
      <c r="L2608">
        <v>0</v>
      </c>
      <c r="M2608">
        <v>13500</v>
      </c>
      <c r="N2608">
        <v>-13500</v>
      </c>
      <c r="O2608">
        <v>750</v>
      </c>
    </row>
    <row r="2609" spans="1:15" x14ac:dyDescent="0.3">
      <c r="A2609">
        <v>2608</v>
      </c>
      <c r="B2609" s="1">
        <f>DATE(E2609, LOOKUP(D2609, {"ene","feb","mar","abr","may","jun","jul","ago","sep","oct","nov","dic"}, {1,2,3,4,5,6,7,8,9,10,11,12}), C2609)</f>
        <v>45665</v>
      </c>
      <c r="C2609">
        <v>8</v>
      </c>
      <c r="D2609" t="s">
        <v>14</v>
      </c>
      <c r="E2609">
        <v>2025</v>
      </c>
      <c r="F2609" t="s">
        <v>25</v>
      </c>
      <c r="G2609" t="s">
        <v>26</v>
      </c>
      <c r="H2609" t="s">
        <v>19</v>
      </c>
      <c r="I2609">
        <v>0</v>
      </c>
      <c r="J2609">
        <v>16</v>
      </c>
      <c r="K2609">
        <v>-16</v>
      </c>
      <c r="L2609">
        <v>0</v>
      </c>
      <c r="M2609">
        <v>24000</v>
      </c>
      <c r="N2609">
        <v>-24000</v>
      </c>
      <c r="O2609">
        <v>1500</v>
      </c>
    </row>
    <row r="2610" spans="1:15" x14ac:dyDescent="0.3">
      <c r="A2610">
        <v>2609</v>
      </c>
      <c r="B2610" s="1">
        <f>DATE(E2610, LOOKUP(D2610, {"ene","feb","mar","abr","may","jun","jul","ago","sep","oct","nov","dic"}, {1,2,3,4,5,6,7,8,9,10,11,12}), C2610)</f>
        <v>45665</v>
      </c>
      <c r="C2610">
        <v>8</v>
      </c>
      <c r="D2610" t="s">
        <v>14</v>
      </c>
      <c r="E2610">
        <v>2025</v>
      </c>
      <c r="F2610" t="s">
        <v>25</v>
      </c>
      <c r="G2610" t="s">
        <v>26</v>
      </c>
      <c r="H2610" t="s">
        <v>21</v>
      </c>
      <c r="I2610">
        <v>0</v>
      </c>
      <c r="J2610">
        <v>15</v>
      </c>
      <c r="K2610">
        <v>-15</v>
      </c>
      <c r="L2610">
        <v>0</v>
      </c>
      <c r="M2610">
        <v>1050</v>
      </c>
      <c r="N2610">
        <v>-1050</v>
      </c>
      <c r="O2610">
        <v>70</v>
      </c>
    </row>
    <row r="2611" spans="1:15" x14ac:dyDescent="0.3">
      <c r="A2611">
        <v>2610</v>
      </c>
      <c r="B2611" s="1">
        <f>DATE(E2611, LOOKUP(D2611, {"ene","feb","mar","abr","may","jun","jul","ago","sep","oct","nov","dic"}, {1,2,3,4,5,6,7,8,9,10,11,12}), C2611)</f>
        <v>45665</v>
      </c>
      <c r="C2611">
        <v>8</v>
      </c>
      <c r="D2611" t="s">
        <v>14</v>
      </c>
      <c r="E2611">
        <v>2025</v>
      </c>
      <c r="F2611" t="s">
        <v>25</v>
      </c>
      <c r="G2611" t="s">
        <v>26</v>
      </c>
      <c r="H2611" t="s">
        <v>18</v>
      </c>
      <c r="I2611">
        <v>0</v>
      </c>
      <c r="J2611">
        <v>13</v>
      </c>
      <c r="K2611">
        <v>-13</v>
      </c>
      <c r="L2611">
        <v>0</v>
      </c>
      <c r="M2611">
        <v>19500</v>
      </c>
      <c r="N2611">
        <v>-19500</v>
      </c>
      <c r="O2611">
        <v>1500</v>
      </c>
    </row>
    <row r="2612" spans="1:15" x14ac:dyDescent="0.3">
      <c r="A2612">
        <v>2611</v>
      </c>
      <c r="B2612" s="1">
        <f>DATE(E2612, LOOKUP(D2612, {"ene","feb","mar","abr","may","jun","jul","ago","sep","oct","nov","dic"}, {1,2,3,4,5,6,7,8,9,10,11,12}), C2612)</f>
        <v>45665</v>
      </c>
      <c r="C2612">
        <v>8</v>
      </c>
      <c r="D2612" t="s">
        <v>14</v>
      </c>
      <c r="E2612">
        <v>2025</v>
      </c>
      <c r="F2612" t="s">
        <v>25</v>
      </c>
      <c r="G2612" t="s">
        <v>26</v>
      </c>
      <c r="H2612" t="s">
        <v>23</v>
      </c>
      <c r="I2612">
        <v>0</v>
      </c>
      <c r="J2612">
        <v>11</v>
      </c>
      <c r="K2612">
        <v>-11</v>
      </c>
      <c r="L2612">
        <v>0</v>
      </c>
      <c r="M2612">
        <v>4400</v>
      </c>
      <c r="N2612">
        <v>-4400</v>
      </c>
      <c r="O2612">
        <v>400</v>
      </c>
    </row>
    <row r="2613" spans="1:15" x14ac:dyDescent="0.3">
      <c r="A2613">
        <v>2612</v>
      </c>
      <c r="B2613" s="1">
        <f>DATE(E2613, LOOKUP(D2613, {"ene","feb","mar","abr","may","jun","jul","ago","sep","oct","nov","dic"}, {1,2,3,4,5,6,7,8,9,10,11,12}), C2613)</f>
        <v>45665</v>
      </c>
      <c r="C2613">
        <v>8</v>
      </c>
      <c r="D2613" t="s">
        <v>14</v>
      </c>
      <c r="E2613">
        <v>2025</v>
      </c>
      <c r="F2613" t="s">
        <v>15</v>
      </c>
      <c r="G2613" t="s">
        <v>24</v>
      </c>
      <c r="H2613" t="s">
        <v>20</v>
      </c>
      <c r="I2613">
        <v>16</v>
      </c>
      <c r="J2613">
        <v>0</v>
      </c>
      <c r="K2613">
        <v>16</v>
      </c>
      <c r="L2613">
        <v>32000</v>
      </c>
      <c r="M2613">
        <v>0</v>
      </c>
      <c r="N2613">
        <v>32000</v>
      </c>
      <c r="O2613">
        <v>2000</v>
      </c>
    </row>
    <row r="2614" spans="1:15" x14ac:dyDescent="0.3">
      <c r="A2614">
        <v>2613</v>
      </c>
      <c r="B2614" s="1">
        <f>DATE(E2614, LOOKUP(D2614, {"ene","feb","mar","abr","may","jun","jul","ago","sep","oct","nov","dic"}, {1,2,3,4,5,6,7,8,9,10,11,12}), C2614)</f>
        <v>45665</v>
      </c>
      <c r="C2614">
        <v>8</v>
      </c>
      <c r="D2614" t="s">
        <v>14</v>
      </c>
      <c r="E2614">
        <v>2025</v>
      </c>
      <c r="F2614" t="s">
        <v>15</v>
      </c>
      <c r="G2614" t="s">
        <v>24</v>
      </c>
      <c r="H2614" t="s">
        <v>22</v>
      </c>
      <c r="I2614">
        <v>3</v>
      </c>
      <c r="J2614">
        <v>0</v>
      </c>
      <c r="K2614">
        <v>3</v>
      </c>
      <c r="L2614">
        <v>1440</v>
      </c>
      <c r="M2614">
        <v>0</v>
      </c>
      <c r="N2614">
        <v>1440</v>
      </c>
      <c r="O2614">
        <v>480</v>
      </c>
    </row>
    <row r="2615" spans="1:15" x14ac:dyDescent="0.3">
      <c r="A2615">
        <v>2614</v>
      </c>
      <c r="B2615" s="1">
        <f>DATE(E2615, LOOKUP(D2615, {"ene","feb","mar","abr","may","jun","jul","ago","sep","oct","nov","dic"}, {1,2,3,4,5,6,7,8,9,10,11,12}), C2615)</f>
        <v>45665</v>
      </c>
      <c r="C2615">
        <v>8</v>
      </c>
      <c r="D2615" t="s">
        <v>14</v>
      </c>
      <c r="E2615">
        <v>2025</v>
      </c>
      <c r="F2615" t="s">
        <v>15</v>
      </c>
      <c r="G2615" t="s">
        <v>24</v>
      </c>
      <c r="H2615" t="s">
        <v>17</v>
      </c>
      <c r="I2615">
        <v>3</v>
      </c>
      <c r="J2615">
        <v>0</v>
      </c>
      <c r="K2615">
        <v>3</v>
      </c>
      <c r="L2615">
        <v>1950</v>
      </c>
      <c r="M2615">
        <v>0</v>
      </c>
      <c r="N2615">
        <v>1950</v>
      </c>
      <c r="O2615">
        <v>650</v>
      </c>
    </row>
    <row r="2616" spans="1:15" x14ac:dyDescent="0.3">
      <c r="A2616">
        <v>2615</v>
      </c>
      <c r="B2616" s="1">
        <f>DATE(E2616, LOOKUP(D2616, {"ene","feb","mar","abr","may","jun","jul","ago","sep","oct","nov","dic"}, {1,2,3,4,5,6,7,8,9,10,11,12}), C2616)</f>
        <v>45665</v>
      </c>
      <c r="C2616">
        <v>8</v>
      </c>
      <c r="D2616" t="s">
        <v>14</v>
      </c>
      <c r="E2616">
        <v>2025</v>
      </c>
      <c r="F2616" t="s">
        <v>25</v>
      </c>
      <c r="G2616" t="s">
        <v>26</v>
      </c>
      <c r="H2616" t="s">
        <v>19</v>
      </c>
      <c r="I2616">
        <v>0</v>
      </c>
      <c r="J2616">
        <v>17</v>
      </c>
      <c r="K2616">
        <v>-17</v>
      </c>
      <c r="L2616">
        <v>0</v>
      </c>
      <c r="M2616">
        <v>25500</v>
      </c>
      <c r="N2616">
        <v>-25500</v>
      </c>
      <c r="O2616">
        <v>1500</v>
      </c>
    </row>
    <row r="2617" spans="1:15" x14ac:dyDescent="0.3">
      <c r="A2617">
        <v>2616</v>
      </c>
      <c r="B2617" s="1">
        <f>DATE(E2617, LOOKUP(D2617, {"ene","feb","mar","abr","may","jun","jul","ago","sep","oct","nov","dic"}, {1,2,3,4,5,6,7,8,9,10,11,12}), C2617)</f>
        <v>45665</v>
      </c>
      <c r="C2617">
        <v>8</v>
      </c>
      <c r="D2617" t="s">
        <v>14</v>
      </c>
      <c r="E2617">
        <v>2025</v>
      </c>
      <c r="F2617" t="s">
        <v>25</v>
      </c>
      <c r="G2617" t="s">
        <v>26</v>
      </c>
      <c r="H2617" t="s">
        <v>21</v>
      </c>
      <c r="I2617">
        <v>0</v>
      </c>
      <c r="J2617">
        <v>2</v>
      </c>
      <c r="K2617">
        <v>-2</v>
      </c>
      <c r="L2617">
        <v>0</v>
      </c>
      <c r="M2617">
        <v>140</v>
      </c>
      <c r="N2617">
        <v>-140</v>
      </c>
      <c r="O2617">
        <v>70</v>
      </c>
    </row>
    <row r="2618" spans="1:15" x14ac:dyDescent="0.3">
      <c r="A2618">
        <v>2617</v>
      </c>
      <c r="B2618" s="1">
        <f>DATE(E2618, LOOKUP(D2618, {"ene","feb","mar","abr","may","jun","jul","ago","sep","oct","nov","dic"}, {1,2,3,4,5,6,7,8,9,10,11,12}), C2618)</f>
        <v>45665</v>
      </c>
      <c r="C2618">
        <v>8</v>
      </c>
      <c r="D2618" t="s">
        <v>14</v>
      </c>
      <c r="E2618">
        <v>2025</v>
      </c>
      <c r="F2618" t="s">
        <v>25</v>
      </c>
      <c r="G2618" t="s">
        <v>26</v>
      </c>
      <c r="H2618" t="s">
        <v>18</v>
      </c>
      <c r="I2618">
        <v>0</v>
      </c>
      <c r="J2618">
        <v>11</v>
      </c>
      <c r="K2618">
        <v>-11</v>
      </c>
      <c r="L2618">
        <v>0</v>
      </c>
      <c r="M2618">
        <v>16500</v>
      </c>
      <c r="N2618">
        <v>-16500</v>
      </c>
      <c r="O2618">
        <v>1500</v>
      </c>
    </row>
    <row r="2619" spans="1:15" x14ac:dyDescent="0.3">
      <c r="A2619">
        <v>2618</v>
      </c>
      <c r="B2619" s="1">
        <f>DATE(E2619, LOOKUP(D2619, {"ene","feb","mar","abr","may","jun","jul","ago","sep","oct","nov","dic"}, {1,2,3,4,5,6,7,8,9,10,11,12}), C2619)</f>
        <v>45665</v>
      </c>
      <c r="C2619">
        <v>8</v>
      </c>
      <c r="D2619" t="s">
        <v>14</v>
      </c>
      <c r="E2619">
        <v>2025</v>
      </c>
      <c r="F2619" t="s">
        <v>15</v>
      </c>
      <c r="G2619" t="s">
        <v>24</v>
      </c>
      <c r="H2619" t="s">
        <v>23</v>
      </c>
      <c r="I2619">
        <v>3</v>
      </c>
      <c r="J2619">
        <v>0</v>
      </c>
      <c r="K2619">
        <v>3</v>
      </c>
      <c r="L2619">
        <v>900</v>
      </c>
      <c r="M2619">
        <v>0</v>
      </c>
      <c r="N2619">
        <v>900</v>
      </c>
      <c r="O2619">
        <v>300</v>
      </c>
    </row>
    <row r="2620" spans="1:15" x14ac:dyDescent="0.3">
      <c r="A2620">
        <v>2619</v>
      </c>
      <c r="B2620" s="1">
        <f>DATE(E2620, LOOKUP(D2620, {"ene","feb","mar","abr","may","jun","jul","ago","sep","oct","nov","dic"}, {1,2,3,4,5,6,7,8,9,10,11,12}), C2620)</f>
        <v>45665</v>
      </c>
      <c r="C2620">
        <v>8</v>
      </c>
      <c r="D2620" t="s">
        <v>14</v>
      </c>
      <c r="E2620">
        <v>2025</v>
      </c>
      <c r="F2620" t="s">
        <v>15</v>
      </c>
      <c r="G2620" t="s">
        <v>24</v>
      </c>
      <c r="H2620" t="s">
        <v>20</v>
      </c>
      <c r="I2620">
        <v>9</v>
      </c>
      <c r="J2620">
        <v>0</v>
      </c>
      <c r="K2620">
        <v>9</v>
      </c>
      <c r="L2620">
        <v>18000</v>
      </c>
      <c r="M2620">
        <v>0</v>
      </c>
      <c r="N2620">
        <v>18000</v>
      </c>
      <c r="O2620">
        <v>2000</v>
      </c>
    </row>
    <row r="2621" spans="1:15" x14ac:dyDescent="0.3">
      <c r="A2621">
        <v>2620</v>
      </c>
      <c r="B2621" s="1">
        <f>DATE(E2621, LOOKUP(D2621, {"ene","feb","mar","abr","may","jun","jul","ago","sep","oct","nov","dic"}, {1,2,3,4,5,6,7,8,9,10,11,12}), C2621)</f>
        <v>45665</v>
      </c>
      <c r="C2621">
        <v>8</v>
      </c>
      <c r="D2621" t="s">
        <v>14</v>
      </c>
      <c r="E2621">
        <v>2025</v>
      </c>
      <c r="F2621" t="s">
        <v>15</v>
      </c>
      <c r="G2621" t="s">
        <v>24</v>
      </c>
      <c r="H2621" t="s">
        <v>22</v>
      </c>
      <c r="I2621">
        <v>22</v>
      </c>
      <c r="J2621">
        <v>0</v>
      </c>
      <c r="K2621">
        <v>22</v>
      </c>
      <c r="L2621">
        <v>10560</v>
      </c>
      <c r="M2621">
        <v>0</v>
      </c>
      <c r="N2621">
        <v>10560</v>
      </c>
      <c r="O2621">
        <v>480</v>
      </c>
    </row>
    <row r="2622" spans="1:15" x14ac:dyDescent="0.3">
      <c r="A2622">
        <v>2621</v>
      </c>
      <c r="B2622" s="1">
        <f>DATE(E2622, LOOKUP(D2622, {"ene","feb","mar","abr","may","jun","jul","ago","sep","oct","nov","dic"}, {1,2,3,4,5,6,7,8,9,10,11,12}), C2622)</f>
        <v>45665</v>
      </c>
      <c r="C2622">
        <v>8</v>
      </c>
      <c r="D2622" t="s">
        <v>14</v>
      </c>
      <c r="E2622">
        <v>2025</v>
      </c>
      <c r="F2622" t="s">
        <v>25</v>
      </c>
      <c r="G2622" t="s">
        <v>26</v>
      </c>
      <c r="H2622" t="s">
        <v>17</v>
      </c>
      <c r="I2622">
        <v>0</v>
      </c>
      <c r="J2622">
        <v>1</v>
      </c>
      <c r="K2622">
        <v>-1</v>
      </c>
      <c r="L2622">
        <v>0</v>
      </c>
      <c r="M2622">
        <v>750</v>
      </c>
      <c r="N2622">
        <v>-750</v>
      </c>
      <c r="O2622">
        <v>750</v>
      </c>
    </row>
    <row r="2623" spans="1:15" x14ac:dyDescent="0.3">
      <c r="A2623">
        <v>2622</v>
      </c>
      <c r="B2623" s="1">
        <f>DATE(E2623, LOOKUP(D2623, {"ene","feb","mar","abr","may","jun","jul","ago","sep","oct","nov","dic"}, {1,2,3,4,5,6,7,8,9,10,11,12}), C2623)</f>
        <v>45665</v>
      </c>
      <c r="C2623">
        <v>8</v>
      </c>
      <c r="D2623" t="s">
        <v>14</v>
      </c>
      <c r="E2623">
        <v>2025</v>
      </c>
      <c r="F2623" t="s">
        <v>25</v>
      </c>
      <c r="G2623" t="s">
        <v>26</v>
      </c>
      <c r="H2623" t="s">
        <v>19</v>
      </c>
      <c r="I2623">
        <v>0</v>
      </c>
      <c r="J2623">
        <v>17</v>
      </c>
      <c r="K2623">
        <v>-17</v>
      </c>
      <c r="L2623">
        <v>0</v>
      </c>
      <c r="M2623">
        <v>25500</v>
      </c>
      <c r="N2623">
        <v>-25500</v>
      </c>
      <c r="O2623">
        <v>1500</v>
      </c>
    </row>
    <row r="2624" spans="1:15" x14ac:dyDescent="0.3">
      <c r="A2624">
        <v>2623</v>
      </c>
      <c r="B2624" s="1">
        <f>DATE(E2624, LOOKUP(D2624, {"ene","feb","mar","abr","may","jun","jul","ago","sep","oct","nov","dic"}, {1,2,3,4,5,6,7,8,9,10,11,12}), C2624)</f>
        <v>45665</v>
      </c>
      <c r="C2624">
        <v>8</v>
      </c>
      <c r="D2624" t="s">
        <v>14</v>
      </c>
      <c r="E2624">
        <v>2025</v>
      </c>
      <c r="F2624" t="s">
        <v>25</v>
      </c>
      <c r="G2624" t="s">
        <v>26</v>
      </c>
      <c r="H2624" t="s">
        <v>21</v>
      </c>
      <c r="I2624">
        <v>0</v>
      </c>
      <c r="J2624">
        <v>17</v>
      </c>
      <c r="K2624">
        <v>-17</v>
      </c>
      <c r="L2624">
        <v>0</v>
      </c>
      <c r="M2624">
        <v>1190</v>
      </c>
      <c r="N2624">
        <v>-1190</v>
      </c>
      <c r="O2624">
        <v>70</v>
      </c>
    </row>
    <row r="2625" spans="1:15" x14ac:dyDescent="0.3">
      <c r="A2625">
        <v>2624</v>
      </c>
      <c r="B2625" s="1">
        <f>DATE(E2625, LOOKUP(D2625, {"ene","feb","mar","abr","may","jun","jul","ago","sep","oct","nov","dic"}, {1,2,3,4,5,6,7,8,9,10,11,12}), C2625)</f>
        <v>45665</v>
      </c>
      <c r="C2625">
        <v>8</v>
      </c>
      <c r="D2625" t="s">
        <v>14</v>
      </c>
      <c r="E2625">
        <v>2025</v>
      </c>
      <c r="F2625" t="s">
        <v>25</v>
      </c>
      <c r="G2625" t="s">
        <v>26</v>
      </c>
      <c r="H2625" t="s">
        <v>18</v>
      </c>
      <c r="I2625">
        <v>0</v>
      </c>
      <c r="J2625">
        <v>13</v>
      </c>
      <c r="K2625">
        <v>-13</v>
      </c>
      <c r="L2625">
        <v>0</v>
      </c>
      <c r="M2625">
        <v>19500</v>
      </c>
      <c r="N2625">
        <v>-19500</v>
      </c>
      <c r="O2625">
        <v>1500</v>
      </c>
    </row>
    <row r="2626" spans="1:15" x14ac:dyDescent="0.3">
      <c r="A2626">
        <v>2625</v>
      </c>
      <c r="B2626" s="1">
        <f>DATE(E2626, LOOKUP(D2626, {"ene","feb","mar","abr","may","jun","jul","ago","sep","oct","nov","dic"}, {1,2,3,4,5,6,7,8,9,10,11,12}), C2626)</f>
        <v>45665</v>
      </c>
      <c r="C2626">
        <v>8</v>
      </c>
      <c r="D2626" t="s">
        <v>14</v>
      </c>
      <c r="E2626">
        <v>2025</v>
      </c>
      <c r="F2626" t="s">
        <v>15</v>
      </c>
      <c r="G2626" t="s">
        <v>24</v>
      </c>
      <c r="H2626" t="s">
        <v>23</v>
      </c>
      <c r="I2626">
        <v>14</v>
      </c>
      <c r="J2626">
        <v>0</v>
      </c>
      <c r="K2626">
        <v>14</v>
      </c>
      <c r="L2626">
        <v>4200</v>
      </c>
      <c r="M2626">
        <v>0</v>
      </c>
      <c r="N2626">
        <v>4200</v>
      </c>
      <c r="O2626">
        <v>300</v>
      </c>
    </row>
    <row r="2627" spans="1:15" x14ac:dyDescent="0.3">
      <c r="A2627">
        <v>2626</v>
      </c>
      <c r="B2627" s="1">
        <f>DATE(E2627, LOOKUP(D2627, {"ene","feb","mar","abr","may","jun","jul","ago","sep","oct","nov","dic"}, {1,2,3,4,5,6,7,8,9,10,11,12}), C2627)</f>
        <v>45665</v>
      </c>
      <c r="C2627">
        <v>8</v>
      </c>
      <c r="D2627" t="s">
        <v>14</v>
      </c>
      <c r="E2627">
        <v>2025</v>
      </c>
      <c r="F2627" t="s">
        <v>15</v>
      </c>
      <c r="G2627" t="s">
        <v>24</v>
      </c>
      <c r="H2627" t="s">
        <v>20</v>
      </c>
      <c r="I2627">
        <v>4</v>
      </c>
      <c r="J2627">
        <v>0</v>
      </c>
      <c r="K2627">
        <v>4</v>
      </c>
      <c r="L2627">
        <v>8000</v>
      </c>
      <c r="M2627">
        <v>0</v>
      </c>
      <c r="N2627">
        <v>8000</v>
      </c>
      <c r="O2627">
        <v>2000</v>
      </c>
    </row>
    <row r="2628" spans="1:15" x14ac:dyDescent="0.3">
      <c r="A2628">
        <v>2627</v>
      </c>
      <c r="B2628" s="1">
        <f>DATE(E2628, LOOKUP(D2628, {"ene","feb","mar","abr","may","jun","jul","ago","sep","oct","nov","dic"}, {1,2,3,4,5,6,7,8,9,10,11,12}), C2628)</f>
        <v>45665</v>
      </c>
      <c r="C2628">
        <v>8</v>
      </c>
      <c r="D2628" t="s">
        <v>14</v>
      </c>
      <c r="E2628">
        <v>2025</v>
      </c>
      <c r="F2628" t="s">
        <v>25</v>
      </c>
      <c r="G2628" t="s">
        <v>26</v>
      </c>
      <c r="H2628" t="s">
        <v>22</v>
      </c>
      <c r="I2628">
        <v>0</v>
      </c>
      <c r="J2628">
        <v>5</v>
      </c>
      <c r="K2628">
        <v>-5</v>
      </c>
      <c r="L2628">
        <v>0</v>
      </c>
      <c r="M2628">
        <v>2250</v>
      </c>
      <c r="N2628">
        <v>-2250</v>
      </c>
      <c r="O2628">
        <v>450</v>
      </c>
    </row>
    <row r="2629" spans="1:15" x14ac:dyDescent="0.3">
      <c r="A2629">
        <v>2628</v>
      </c>
      <c r="B2629" s="1">
        <f>DATE(E2629, LOOKUP(D2629, {"ene","feb","mar","abr","may","jun","jul","ago","sep","oct","nov","dic"}, {1,2,3,4,5,6,7,8,9,10,11,12}), C2629)</f>
        <v>45665</v>
      </c>
      <c r="C2629">
        <v>8</v>
      </c>
      <c r="D2629" t="s">
        <v>14</v>
      </c>
      <c r="E2629">
        <v>2025</v>
      </c>
      <c r="F2629" t="s">
        <v>15</v>
      </c>
      <c r="G2629" t="s">
        <v>24</v>
      </c>
      <c r="H2629" t="s">
        <v>17</v>
      </c>
      <c r="I2629">
        <v>1</v>
      </c>
      <c r="J2629">
        <v>0</v>
      </c>
      <c r="K2629">
        <v>1</v>
      </c>
      <c r="L2629">
        <v>650</v>
      </c>
      <c r="M2629">
        <v>0</v>
      </c>
      <c r="N2629">
        <v>650</v>
      </c>
      <c r="O2629">
        <v>650</v>
      </c>
    </row>
    <row r="2630" spans="1:15" x14ac:dyDescent="0.3">
      <c r="A2630">
        <v>2629</v>
      </c>
      <c r="B2630" s="1">
        <f>DATE(E2630, LOOKUP(D2630, {"ene","feb","mar","abr","may","jun","jul","ago","sep","oct","nov","dic"}, {1,2,3,4,5,6,7,8,9,10,11,12}), C2630)</f>
        <v>45665</v>
      </c>
      <c r="C2630">
        <v>8</v>
      </c>
      <c r="D2630" t="s">
        <v>14</v>
      </c>
      <c r="E2630">
        <v>2025</v>
      </c>
      <c r="F2630" t="s">
        <v>15</v>
      </c>
      <c r="G2630" t="s">
        <v>24</v>
      </c>
      <c r="H2630" t="s">
        <v>19</v>
      </c>
      <c r="I2630">
        <v>13</v>
      </c>
      <c r="J2630">
        <v>0</v>
      </c>
      <c r="K2630">
        <v>13</v>
      </c>
      <c r="L2630">
        <v>15600</v>
      </c>
      <c r="M2630">
        <v>0</v>
      </c>
      <c r="N2630">
        <v>15600</v>
      </c>
      <c r="O2630">
        <v>1200</v>
      </c>
    </row>
    <row r="2631" spans="1:15" x14ac:dyDescent="0.3">
      <c r="A2631">
        <v>2630</v>
      </c>
      <c r="B2631" s="1">
        <f>DATE(E2631, LOOKUP(D2631, {"ene","feb","mar","abr","may","jun","jul","ago","sep","oct","nov","dic"}, {1,2,3,4,5,6,7,8,9,10,11,12}), C2631)</f>
        <v>45665</v>
      </c>
      <c r="C2631">
        <v>8</v>
      </c>
      <c r="D2631" t="s">
        <v>14</v>
      </c>
      <c r="E2631">
        <v>2025</v>
      </c>
      <c r="F2631" t="s">
        <v>15</v>
      </c>
      <c r="G2631" t="s">
        <v>24</v>
      </c>
      <c r="H2631" t="s">
        <v>21</v>
      </c>
      <c r="I2631">
        <v>19</v>
      </c>
      <c r="J2631">
        <v>0</v>
      </c>
      <c r="K2631">
        <v>19</v>
      </c>
      <c r="L2631">
        <v>950</v>
      </c>
      <c r="M2631">
        <v>0</v>
      </c>
      <c r="N2631">
        <v>950</v>
      </c>
      <c r="O2631">
        <v>50</v>
      </c>
    </row>
    <row r="2632" spans="1:15" x14ac:dyDescent="0.3">
      <c r="A2632">
        <v>2631</v>
      </c>
      <c r="B2632" s="1">
        <f>DATE(E2632, LOOKUP(D2632, {"ene","feb","mar","abr","may","jun","jul","ago","sep","oct","nov","dic"}, {1,2,3,4,5,6,7,8,9,10,11,12}), C2632)</f>
        <v>45665</v>
      </c>
      <c r="C2632">
        <v>8</v>
      </c>
      <c r="D2632" t="s">
        <v>14</v>
      </c>
      <c r="E2632">
        <v>2025</v>
      </c>
      <c r="F2632" t="s">
        <v>25</v>
      </c>
      <c r="G2632" t="s">
        <v>26</v>
      </c>
      <c r="H2632" t="s">
        <v>18</v>
      </c>
      <c r="I2632">
        <v>0</v>
      </c>
      <c r="J2632">
        <v>18</v>
      </c>
      <c r="K2632">
        <v>-18</v>
      </c>
      <c r="L2632">
        <v>0</v>
      </c>
      <c r="M2632">
        <v>27000</v>
      </c>
      <c r="N2632">
        <v>-27000</v>
      </c>
      <c r="O2632">
        <v>1500</v>
      </c>
    </row>
    <row r="2633" spans="1:15" x14ac:dyDescent="0.3">
      <c r="A2633">
        <v>2632</v>
      </c>
      <c r="B2633" s="1">
        <f>DATE(E2633, LOOKUP(D2633, {"ene","feb","mar","abr","may","jun","jul","ago","sep","oct","nov","dic"}, {1,2,3,4,5,6,7,8,9,10,11,12}), C2633)</f>
        <v>45665</v>
      </c>
      <c r="C2633">
        <v>8</v>
      </c>
      <c r="D2633" t="s">
        <v>14</v>
      </c>
      <c r="E2633">
        <v>2025</v>
      </c>
      <c r="F2633" t="s">
        <v>25</v>
      </c>
      <c r="G2633" t="s">
        <v>26</v>
      </c>
      <c r="H2633" t="s">
        <v>23</v>
      </c>
      <c r="I2633">
        <v>0</v>
      </c>
      <c r="J2633">
        <v>16</v>
      </c>
      <c r="K2633">
        <v>-16</v>
      </c>
      <c r="L2633">
        <v>0</v>
      </c>
      <c r="M2633">
        <v>6400</v>
      </c>
      <c r="N2633">
        <v>-6400</v>
      </c>
      <c r="O2633">
        <v>400</v>
      </c>
    </row>
    <row r="2634" spans="1:15" x14ac:dyDescent="0.3">
      <c r="A2634">
        <v>2633</v>
      </c>
      <c r="B2634" s="1">
        <f>DATE(E2634, LOOKUP(D2634, {"ene","feb","mar","abr","may","jun","jul","ago","sep","oct","nov","dic"}, {1,2,3,4,5,6,7,8,9,10,11,12}), C2634)</f>
        <v>45665</v>
      </c>
      <c r="C2634">
        <v>8</v>
      </c>
      <c r="D2634" t="s">
        <v>14</v>
      </c>
      <c r="E2634">
        <v>2025</v>
      </c>
      <c r="F2634" t="s">
        <v>25</v>
      </c>
      <c r="G2634" t="s">
        <v>26</v>
      </c>
      <c r="H2634" t="s">
        <v>20</v>
      </c>
      <c r="I2634">
        <v>0</v>
      </c>
      <c r="J2634">
        <v>3</v>
      </c>
      <c r="K2634">
        <v>-3</v>
      </c>
      <c r="L2634">
        <v>0</v>
      </c>
      <c r="M2634">
        <v>6900</v>
      </c>
      <c r="N2634">
        <v>-6900</v>
      </c>
      <c r="O2634">
        <v>2300</v>
      </c>
    </row>
    <row r="2635" spans="1:15" x14ac:dyDescent="0.3">
      <c r="A2635">
        <v>2634</v>
      </c>
      <c r="B2635" s="1">
        <f>DATE(E2635, LOOKUP(D2635, {"ene","feb","mar","abr","may","jun","jul","ago","sep","oct","nov","dic"}, {1,2,3,4,5,6,7,8,9,10,11,12}), C2635)</f>
        <v>45665</v>
      </c>
      <c r="C2635">
        <v>8</v>
      </c>
      <c r="D2635" t="s">
        <v>14</v>
      </c>
      <c r="E2635">
        <v>2025</v>
      </c>
      <c r="F2635" t="s">
        <v>25</v>
      </c>
      <c r="G2635" t="s">
        <v>26</v>
      </c>
      <c r="H2635" t="s">
        <v>22</v>
      </c>
      <c r="I2635">
        <v>0</v>
      </c>
      <c r="J2635">
        <v>1</v>
      </c>
      <c r="K2635">
        <v>-1</v>
      </c>
      <c r="L2635">
        <v>0</v>
      </c>
      <c r="M2635">
        <v>450</v>
      </c>
      <c r="N2635">
        <v>-450</v>
      </c>
      <c r="O2635">
        <v>450</v>
      </c>
    </row>
    <row r="2636" spans="1:15" x14ac:dyDescent="0.3">
      <c r="A2636">
        <v>2635</v>
      </c>
      <c r="B2636" s="1">
        <f>DATE(E2636, LOOKUP(D2636, {"ene","feb","mar","abr","may","jun","jul","ago","sep","oct","nov","dic"}, {1,2,3,4,5,6,7,8,9,10,11,12}), C2636)</f>
        <v>45665</v>
      </c>
      <c r="C2636">
        <v>8</v>
      </c>
      <c r="D2636" t="s">
        <v>14</v>
      </c>
      <c r="E2636">
        <v>2025</v>
      </c>
      <c r="F2636" t="s">
        <v>15</v>
      </c>
      <c r="G2636" t="s">
        <v>24</v>
      </c>
      <c r="H2636" t="s">
        <v>17</v>
      </c>
      <c r="I2636">
        <v>2</v>
      </c>
      <c r="J2636">
        <v>0</v>
      </c>
      <c r="K2636">
        <v>2</v>
      </c>
      <c r="L2636">
        <v>1300</v>
      </c>
      <c r="M2636">
        <v>0</v>
      </c>
      <c r="N2636">
        <v>1300</v>
      </c>
      <c r="O2636">
        <v>650</v>
      </c>
    </row>
    <row r="2637" spans="1:15" x14ac:dyDescent="0.3">
      <c r="A2637">
        <v>2636</v>
      </c>
      <c r="B2637" s="1">
        <f>DATE(E2637, LOOKUP(D2637, {"ene","feb","mar","abr","may","jun","jul","ago","sep","oct","nov","dic"}, {1,2,3,4,5,6,7,8,9,10,11,12}), C2637)</f>
        <v>45665</v>
      </c>
      <c r="C2637">
        <v>8</v>
      </c>
      <c r="D2637" t="s">
        <v>14</v>
      </c>
      <c r="E2637">
        <v>2025</v>
      </c>
      <c r="F2637" t="s">
        <v>15</v>
      </c>
      <c r="G2637" t="s">
        <v>24</v>
      </c>
      <c r="H2637" t="s">
        <v>19</v>
      </c>
      <c r="I2637">
        <v>3</v>
      </c>
      <c r="J2637">
        <v>0</v>
      </c>
      <c r="K2637">
        <v>3</v>
      </c>
      <c r="L2637">
        <v>3600</v>
      </c>
      <c r="M2637">
        <v>0</v>
      </c>
      <c r="N2637">
        <v>3600</v>
      </c>
      <c r="O2637">
        <v>1200</v>
      </c>
    </row>
    <row r="2638" spans="1:15" x14ac:dyDescent="0.3">
      <c r="A2638">
        <v>2637</v>
      </c>
      <c r="B2638" s="1">
        <f>DATE(E2638, LOOKUP(D2638, {"ene","feb","mar","abr","may","jun","jul","ago","sep","oct","nov","dic"}, {1,2,3,4,5,6,7,8,9,10,11,12}), C2638)</f>
        <v>45665</v>
      </c>
      <c r="C2638">
        <v>8</v>
      </c>
      <c r="D2638" t="s">
        <v>14</v>
      </c>
      <c r="E2638">
        <v>2025</v>
      </c>
      <c r="F2638" t="s">
        <v>25</v>
      </c>
      <c r="G2638" t="s">
        <v>26</v>
      </c>
      <c r="H2638" t="s">
        <v>21</v>
      </c>
      <c r="I2638">
        <v>0</v>
      </c>
      <c r="J2638">
        <v>15</v>
      </c>
      <c r="K2638">
        <v>-15</v>
      </c>
      <c r="L2638">
        <v>0</v>
      </c>
      <c r="M2638">
        <v>1050</v>
      </c>
      <c r="N2638">
        <v>-1050</v>
      </c>
      <c r="O2638">
        <v>70</v>
      </c>
    </row>
    <row r="2639" spans="1:15" x14ac:dyDescent="0.3">
      <c r="A2639">
        <v>2638</v>
      </c>
      <c r="B2639" s="1">
        <f>DATE(E2639, LOOKUP(D2639, {"ene","feb","mar","abr","may","jun","jul","ago","sep","oct","nov","dic"}, {1,2,3,4,5,6,7,8,9,10,11,12}), C2639)</f>
        <v>45665</v>
      </c>
      <c r="C2639">
        <v>8</v>
      </c>
      <c r="D2639" t="s">
        <v>14</v>
      </c>
      <c r="E2639">
        <v>2025</v>
      </c>
      <c r="F2639" t="s">
        <v>25</v>
      </c>
      <c r="G2639" t="s">
        <v>26</v>
      </c>
      <c r="H2639" t="s">
        <v>18</v>
      </c>
      <c r="I2639">
        <v>0</v>
      </c>
      <c r="J2639">
        <v>4</v>
      </c>
      <c r="K2639">
        <v>-4</v>
      </c>
      <c r="L2639">
        <v>0</v>
      </c>
      <c r="M2639">
        <v>6000</v>
      </c>
      <c r="N2639">
        <v>-6000</v>
      </c>
      <c r="O2639">
        <v>1500</v>
      </c>
    </row>
    <row r="2640" spans="1:15" x14ac:dyDescent="0.3">
      <c r="A2640">
        <v>2639</v>
      </c>
      <c r="B2640" s="1">
        <f>DATE(E2640, LOOKUP(D2640, {"ene","feb","mar","abr","may","jun","jul","ago","sep","oct","nov","dic"}, {1,2,3,4,5,6,7,8,9,10,11,12}), C2640)</f>
        <v>45665</v>
      </c>
      <c r="C2640">
        <v>8</v>
      </c>
      <c r="D2640" t="s">
        <v>14</v>
      </c>
      <c r="E2640">
        <v>2025</v>
      </c>
      <c r="F2640" t="s">
        <v>25</v>
      </c>
      <c r="G2640" t="s">
        <v>26</v>
      </c>
      <c r="H2640" t="s">
        <v>23</v>
      </c>
      <c r="I2640">
        <v>0</v>
      </c>
      <c r="J2640">
        <v>19</v>
      </c>
      <c r="K2640">
        <v>-19</v>
      </c>
      <c r="L2640">
        <v>0</v>
      </c>
      <c r="M2640">
        <v>7600</v>
      </c>
      <c r="N2640">
        <v>-7600</v>
      </c>
      <c r="O2640">
        <v>400</v>
      </c>
    </row>
    <row r="2641" spans="1:15" x14ac:dyDescent="0.3">
      <c r="A2641">
        <v>2640</v>
      </c>
      <c r="B2641" s="1">
        <f>DATE(E2641, LOOKUP(D2641, {"ene","feb","mar","abr","may","jun","jul","ago","sep","oct","nov","dic"}, {1,2,3,4,5,6,7,8,9,10,11,12}), C2641)</f>
        <v>45665</v>
      </c>
      <c r="C2641">
        <v>8</v>
      </c>
      <c r="D2641" t="s">
        <v>14</v>
      </c>
      <c r="E2641">
        <v>2025</v>
      </c>
      <c r="F2641" t="s">
        <v>25</v>
      </c>
      <c r="G2641" t="s">
        <v>26</v>
      </c>
      <c r="H2641" t="s">
        <v>20</v>
      </c>
      <c r="I2641">
        <v>0</v>
      </c>
      <c r="J2641">
        <v>1</v>
      </c>
      <c r="K2641">
        <v>-1</v>
      </c>
      <c r="L2641">
        <v>0</v>
      </c>
      <c r="M2641">
        <v>2300</v>
      </c>
      <c r="N2641">
        <v>-2300</v>
      </c>
      <c r="O2641">
        <v>2300</v>
      </c>
    </row>
    <row r="2642" spans="1:15" x14ac:dyDescent="0.3">
      <c r="A2642">
        <v>2641</v>
      </c>
      <c r="B2642" s="1">
        <f>DATE(E2642, LOOKUP(D2642, {"ene","feb","mar","abr","may","jun","jul","ago","sep","oct","nov","dic"}, {1,2,3,4,5,6,7,8,9,10,11,12}), C2642)</f>
        <v>45665</v>
      </c>
      <c r="C2642">
        <v>8</v>
      </c>
      <c r="D2642" t="s">
        <v>14</v>
      </c>
      <c r="E2642">
        <v>2025</v>
      </c>
      <c r="F2642" t="s">
        <v>15</v>
      </c>
      <c r="G2642" t="s">
        <v>24</v>
      </c>
      <c r="H2642" t="s">
        <v>22</v>
      </c>
      <c r="I2642">
        <v>12</v>
      </c>
      <c r="J2642">
        <v>0</v>
      </c>
      <c r="K2642">
        <v>12</v>
      </c>
      <c r="L2642">
        <v>5760</v>
      </c>
      <c r="M2642">
        <v>0</v>
      </c>
      <c r="N2642">
        <v>5760</v>
      </c>
      <c r="O2642">
        <v>480</v>
      </c>
    </row>
    <row r="2643" spans="1:15" x14ac:dyDescent="0.3">
      <c r="A2643">
        <v>2642</v>
      </c>
      <c r="B2643" s="1">
        <f>DATE(E2643, LOOKUP(D2643, {"ene","feb","mar","abr","may","jun","jul","ago","sep","oct","nov","dic"}, {1,2,3,4,5,6,7,8,9,10,11,12}), C2643)</f>
        <v>45665</v>
      </c>
      <c r="C2643">
        <v>8</v>
      </c>
      <c r="D2643" t="s">
        <v>14</v>
      </c>
      <c r="E2643">
        <v>2025</v>
      </c>
      <c r="F2643" t="s">
        <v>15</v>
      </c>
      <c r="G2643" t="s">
        <v>24</v>
      </c>
      <c r="H2643" t="s">
        <v>17</v>
      </c>
      <c r="I2643">
        <v>13</v>
      </c>
      <c r="J2643">
        <v>0</v>
      </c>
      <c r="K2643">
        <v>13</v>
      </c>
      <c r="L2643">
        <v>8450</v>
      </c>
      <c r="M2643">
        <v>0</v>
      </c>
      <c r="N2643">
        <v>8450</v>
      </c>
      <c r="O2643">
        <v>650</v>
      </c>
    </row>
    <row r="2644" spans="1:15" x14ac:dyDescent="0.3">
      <c r="A2644">
        <v>2643</v>
      </c>
      <c r="B2644" s="1">
        <f>DATE(E2644, LOOKUP(D2644, {"ene","feb","mar","abr","may","jun","jul","ago","sep","oct","nov","dic"}, {1,2,3,4,5,6,7,8,9,10,11,12}), C2644)</f>
        <v>45665</v>
      </c>
      <c r="C2644">
        <v>8</v>
      </c>
      <c r="D2644" t="s">
        <v>14</v>
      </c>
      <c r="E2644">
        <v>2025</v>
      </c>
      <c r="F2644" t="s">
        <v>25</v>
      </c>
      <c r="G2644" t="s">
        <v>26</v>
      </c>
      <c r="H2644" t="s">
        <v>19</v>
      </c>
      <c r="I2644">
        <v>0</v>
      </c>
      <c r="J2644">
        <v>17</v>
      </c>
      <c r="K2644">
        <v>-17</v>
      </c>
      <c r="L2644">
        <v>0</v>
      </c>
      <c r="M2644">
        <v>25500</v>
      </c>
      <c r="N2644">
        <v>-25500</v>
      </c>
      <c r="O2644">
        <v>1500</v>
      </c>
    </row>
    <row r="2645" spans="1:15" x14ac:dyDescent="0.3">
      <c r="A2645">
        <v>2644</v>
      </c>
      <c r="B2645" s="1">
        <f>DATE(E2645, LOOKUP(D2645, {"ene","feb","mar","abr","may","jun","jul","ago","sep","oct","nov","dic"}, {1,2,3,4,5,6,7,8,9,10,11,12}), C2645)</f>
        <v>45665</v>
      </c>
      <c r="C2645">
        <v>8</v>
      </c>
      <c r="D2645" t="s">
        <v>14</v>
      </c>
      <c r="E2645">
        <v>2025</v>
      </c>
      <c r="F2645" t="s">
        <v>25</v>
      </c>
      <c r="G2645" t="s">
        <v>26</v>
      </c>
      <c r="H2645" t="s">
        <v>21</v>
      </c>
      <c r="I2645">
        <v>0</v>
      </c>
      <c r="J2645">
        <v>15</v>
      </c>
      <c r="K2645">
        <v>-15</v>
      </c>
      <c r="L2645">
        <v>0</v>
      </c>
      <c r="M2645">
        <v>1050</v>
      </c>
      <c r="N2645">
        <v>-1050</v>
      </c>
      <c r="O2645">
        <v>70</v>
      </c>
    </row>
    <row r="2646" spans="1:15" x14ac:dyDescent="0.3">
      <c r="A2646">
        <v>2645</v>
      </c>
      <c r="B2646" s="1">
        <f>DATE(E2646, LOOKUP(D2646, {"ene","feb","mar","abr","may","jun","jul","ago","sep","oct","nov","dic"}, {1,2,3,4,5,6,7,8,9,10,11,12}), C2646)</f>
        <v>45665</v>
      </c>
      <c r="C2646">
        <v>8</v>
      </c>
      <c r="D2646" t="s">
        <v>14</v>
      </c>
      <c r="E2646">
        <v>2025</v>
      </c>
      <c r="F2646" t="s">
        <v>15</v>
      </c>
      <c r="G2646" t="s">
        <v>24</v>
      </c>
      <c r="H2646" t="s">
        <v>18</v>
      </c>
      <c r="I2646">
        <v>14</v>
      </c>
      <c r="J2646">
        <v>0</v>
      </c>
      <c r="K2646">
        <v>14</v>
      </c>
      <c r="L2646">
        <v>16800</v>
      </c>
      <c r="M2646">
        <v>0</v>
      </c>
      <c r="N2646">
        <v>16800</v>
      </c>
      <c r="O2646">
        <v>1200</v>
      </c>
    </row>
    <row r="2647" spans="1:15" x14ac:dyDescent="0.3">
      <c r="A2647">
        <v>2646</v>
      </c>
      <c r="B2647" s="1">
        <f>DATE(E2647, LOOKUP(D2647, {"ene","feb","mar","abr","may","jun","jul","ago","sep","oct","nov","dic"}, {1,2,3,4,5,6,7,8,9,10,11,12}), C2647)</f>
        <v>45665</v>
      </c>
      <c r="C2647">
        <v>8</v>
      </c>
      <c r="D2647" t="s">
        <v>14</v>
      </c>
      <c r="E2647">
        <v>2025</v>
      </c>
      <c r="F2647" t="s">
        <v>25</v>
      </c>
      <c r="G2647" t="s">
        <v>26</v>
      </c>
      <c r="H2647" t="s">
        <v>23</v>
      </c>
      <c r="I2647">
        <v>0</v>
      </c>
      <c r="J2647">
        <v>14</v>
      </c>
      <c r="K2647">
        <v>-14</v>
      </c>
      <c r="L2647">
        <v>0</v>
      </c>
      <c r="M2647">
        <v>5600</v>
      </c>
      <c r="N2647">
        <v>-5600</v>
      </c>
      <c r="O2647">
        <v>400</v>
      </c>
    </row>
    <row r="2648" spans="1:15" x14ac:dyDescent="0.3">
      <c r="A2648">
        <v>2647</v>
      </c>
      <c r="B2648" s="1">
        <f>DATE(E2648, LOOKUP(D2648, {"ene","feb","mar","abr","may","jun","jul","ago","sep","oct","nov","dic"}, {1,2,3,4,5,6,7,8,9,10,11,12}), C2648)</f>
        <v>45665</v>
      </c>
      <c r="C2648">
        <v>8</v>
      </c>
      <c r="D2648" t="s">
        <v>14</v>
      </c>
      <c r="E2648">
        <v>2025</v>
      </c>
      <c r="F2648" t="s">
        <v>15</v>
      </c>
      <c r="G2648" t="s">
        <v>24</v>
      </c>
      <c r="H2648" t="s">
        <v>20</v>
      </c>
      <c r="I2648">
        <v>1</v>
      </c>
      <c r="J2648">
        <v>0</v>
      </c>
      <c r="K2648">
        <v>1</v>
      </c>
      <c r="L2648">
        <v>2000</v>
      </c>
      <c r="M2648">
        <v>0</v>
      </c>
      <c r="N2648">
        <v>2000</v>
      </c>
      <c r="O2648">
        <v>2000</v>
      </c>
    </row>
    <row r="2649" spans="1:15" x14ac:dyDescent="0.3">
      <c r="A2649">
        <v>2648</v>
      </c>
      <c r="B2649" s="1">
        <f>DATE(E2649, LOOKUP(D2649, {"ene","feb","mar","abr","may","jun","jul","ago","sep","oct","nov","dic"}, {1,2,3,4,5,6,7,8,9,10,11,12}), C2649)</f>
        <v>45665</v>
      </c>
      <c r="C2649">
        <v>8</v>
      </c>
      <c r="D2649" t="s">
        <v>14</v>
      </c>
      <c r="E2649">
        <v>2025</v>
      </c>
      <c r="F2649" t="s">
        <v>15</v>
      </c>
      <c r="G2649" t="s">
        <v>24</v>
      </c>
      <c r="H2649" t="s">
        <v>22</v>
      </c>
      <c r="I2649">
        <v>3</v>
      </c>
      <c r="J2649">
        <v>0</v>
      </c>
      <c r="K2649">
        <v>3</v>
      </c>
      <c r="L2649">
        <v>1440</v>
      </c>
      <c r="M2649">
        <v>0</v>
      </c>
      <c r="N2649">
        <v>1440</v>
      </c>
      <c r="O2649">
        <v>480</v>
      </c>
    </row>
    <row r="2650" spans="1:15" x14ac:dyDescent="0.3">
      <c r="A2650">
        <v>2649</v>
      </c>
      <c r="B2650" s="1">
        <f>DATE(E2650, LOOKUP(D2650, {"ene","feb","mar","abr","may","jun","jul","ago","sep","oct","nov","dic"}, {1,2,3,4,5,6,7,8,9,10,11,12}), C2650)</f>
        <v>45665</v>
      </c>
      <c r="C2650">
        <v>8</v>
      </c>
      <c r="D2650" t="s">
        <v>14</v>
      </c>
      <c r="E2650">
        <v>2025</v>
      </c>
      <c r="F2650" t="s">
        <v>15</v>
      </c>
      <c r="G2650" t="s">
        <v>24</v>
      </c>
      <c r="H2650" t="s">
        <v>17</v>
      </c>
      <c r="I2650">
        <v>3</v>
      </c>
      <c r="J2650">
        <v>0</v>
      </c>
      <c r="K2650">
        <v>3</v>
      </c>
      <c r="L2650">
        <v>1950</v>
      </c>
      <c r="M2650">
        <v>0</v>
      </c>
      <c r="N2650">
        <v>1950</v>
      </c>
      <c r="O2650">
        <v>650</v>
      </c>
    </row>
    <row r="2651" spans="1:15" x14ac:dyDescent="0.3">
      <c r="A2651">
        <v>2650</v>
      </c>
      <c r="B2651" s="1">
        <f>DATE(E2651, LOOKUP(D2651, {"ene","feb","mar","abr","may","jun","jul","ago","sep","oct","nov","dic"}, {1,2,3,4,5,6,7,8,9,10,11,12}), C2651)</f>
        <v>45665</v>
      </c>
      <c r="C2651">
        <v>8</v>
      </c>
      <c r="D2651" t="s">
        <v>14</v>
      </c>
      <c r="E2651">
        <v>2025</v>
      </c>
      <c r="F2651" t="s">
        <v>15</v>
      </c>
      <c r="G2651" t="s">
        <v>24</v>
      </c>
      <c r="H2651" t="s">
        <v>19</v>
      </c>
      <c r="I2651">
        <v>3</v>
      </c>
      <c r="J2651">
        <v>0</v>
      </c>
      <c r="K2651">
        <v>3</v>
      </c>
      <c r="L2651">
        <v>3600</v>
      </c>
      <c r="M2651">
        <v>0</v>
      </c>
      <c r="N2651">
        <v>3600</v>
      </c>
      <c r="O2651">
        <v>1200</v>
      </c>
    </row>
    <row r="2652" spans="1:15" x14ac:dyDescent="0.3">
      <c r="A2652">
        <v>2651</v>
      </c>
      <c r="B2652" s="1">
        <f>DATE(E2652, LOOKUP(D2652, {"ene","feb","mar","abr","may","jun","jul","ago","sep","oct","nov","dic"}, {1,2,3,4,5,6,7,8,9,10,11,12}), C2652)</f>
        <v>45665</v>
      </c>
      <c r="C2652">
        <v>8</v>
      </c>
      <c r="D2652" t="s">
        <v>14</v>
      </c>
      <c r="E2652">
        <v>2025</v>
      </c>
      <c r="F2652" t="s">
        <v>15</v>
      </c>
      <c r="G2652" t="s">
        <v>24</v>
      </c>
      <c r="H2652" t="s">
        <v>21</v>
      </c>
      <c r="I2652">
        <v>13</v>
      </c>
      <c r="J2652">
        <v>0</v>
      </c>
      <c r="K2652">
        <v>13</v>
      </c>
      <c r="L2652">
        <v>650</v>
      </c>
      <c r="M2652">
        <v>0</v>
      </c>
      <c r="N2652">
        <v>650</v>
      </c>
      <c r="O2652">
        <v>50</v>
      </c>
    </row>
    <row r="2653" spans="1:15" x14ac:dyDescent="0.3">
      <c r="A2653">
        <v>2652</v>
      </c>
      <c r="B2653" s="1">
        <f>DATE(E2653, LOOKUP(D2653, {"ene","feb","mar","abr","may","jun","jul","ago","sep","oct","nov","dic"}, {1,2,3,4,5,6,7,8,9,10,11,12}), C2653)</f>
        <v>45665</v>
      </c>
      <c r="C2653">
        <v>8</v>
      </c>
      <c r="D2653" t="s">
        <v>14</v>
      </c>
      <c r="E2653">
        <v>2025</v>
      </c>
      <c r="F2653" t="s">
        <v>15</v>
      </c>
      <c r="G2653" t="s">
        <v>24</v>
      </c>
      <c r="H2653" t="s">
        <v>18</v>
      </c>
      <c r="I2653">
        <v>16</v>
      </c>
      <c r="J2653">
        <v>0</v>
      </c>
      <c r="K2653">
        <v>16</v>
      </c>
      <c r="L2653">
        <v>19200</v>
      </c>
      <c r="M2653">
        <v>0</v>
      </c>
      <c r="N2653">
        <v>19200</v>
      </c>
      <c r="O2653">
        <v>1200</v>
      </c>
    </row>
    <row r="2654" spans="1:15" x14ac:dyDescent="0.3">
      <c r="A2654">
        <v>2653</v>
      </c>
      <c r="B2654" s="1">
        <f>DATE(E2654, LOOKUP(D2654, {"ene","feb","mar","abr","may","jun","jul","ago","sep","oct","nov","dic"}, {1,2,3,4,5,6,7,8,9,10,11,12}), C2654)</f>
        <v>45665</v>
      </c>
      <c r="C2654">
        <v>8</v>
      </c>
      <c r="D2654" t="s">
        <v>14</v>
      </c>
      <c r="E2654">
        <v>2025</v>
      </c>
      <c r="F2654" t="s">
        <v>25</v>
      </c>
      <c r="G2654" t="s">
        <v>26</v>
      </c>
      <c r="H2654" t="s">
        <v>23</v>
      </c>
      <c r="I2654">
        <v>0</v>
      </c>
      <c r="J2654">
        <v>17</v>
      </c>
      <c r="K2654">
        <v>-17</v>
      </c>
      <c r="L2654">
        <v>0</v>
      </c>
      <c r="M2654">
        <v>6800</v>
      </c>
      <c r="N2654">
        <v>-6800</v>
      </c>
      <c r="O2654">
        <v>400</v>
      </c>
    </row>
    <row r="2655" spans="1:15" x14ac:dyDescent="0.3">
      <c r="A2655">
        <v>2654</v>
      </c>
      <c r="B2655" s="1">
        <f>DATE(E2655, LOOKUP(D2655, {"ene","feb","mar","abr","may","jun","jul","ago","sep","oct","nov","dic"}, {1,2,3,4,5,6,7,8,9,10,11,12}), C2655)</f>
        <v>45665</v>
      </c>
      <c r="C2655">
        <v>8</v>
      </c>
      <c r="D2655" t="s">
        <v>14</v>
      </c>
      <c r="E2655">
        <v>2025</v>
      </c>
      <c r="F2655" t="s">
        <v>15</v>
      </c>
      <c r="G2655" t="s">
        <v>24</v>
      </c>
      <c r="H2655" t="s">
        <v>20</v>
      </c>
      <c r="I2655">
        <v>3</v>
      </c>
      <c r="J2655">
        <v>0</v>
      </c>
      <c r="K2655">
        <v>3</v>
      </c>
      <c r="L2655">
        <v>6000</v>
      </c>
      <c r="M2655">
        <v>0</v>
      </c>
      <c r="N2655">
        <v>6000</v>
      </c>
      <c r="O2655">
        <v>2000</v>
      </c>
    </row>
    <row r="2656" spans="1:15" x14ac:dyDescent="0.3">
      <c r="A2656">
        <v>2655</v>
      </c>
      <c r="B2656" s="1">
        <f>DATE(E2656, LOOKUP(D2656, {"ene","feb","mar","abr","may","jun","jul","ago","sep","oct","nov","dic"}, {1,2,3,4,5,6,7,8,9,10,11,12}), C2656)</f>
        <v>45665</v>
      </c>
      <c r="C2656">
        <v>8</v>
      </c>
      <c r="D2656" t="s">
        <v>14</v>
      </c>
      <c r="E2656">
        <v>2025</v>
      </c>
      <c r="F2656" t="s">
        <v>15</v>
      </c>
      <c r="G2656" t="s">
        <v>24</v>
      </c>
      <c r="H2656" t="s">
        <v>22</v>
      </c>
      <c r="I2656">
        <v>20</v>
      </c>
      <c r="J2656">
        <v>0</v>
      </c>
      <c r="K2656">
        <v>20</v>
      </c>
      <c r="L2656">
        <v>9600</v>
      </c>
      <c r="M2656">
        <v>0</v>
      </c>
      <c r="N2656">
        <v>9600</v>
      </c>
      <c r="O2656">
        <v>480</v>
      </c>
    </row>
    <row r="2657" spans="1:15" x14ac:dyDescent="0.3">
      <c r="A2657">
        <v>2656</v>
      </c>
      <c r="B2657" s="1">
        <f>DATE(E2657, LOOKUP(D2657, {"ene","feb","mar","abr","may","jun","jul","ago","sep","oct","nov","dic"}, {1,2,3,4,5,6,7,8,9,10,11,12}), C2657)</f>
        <v>45665</v>
      </c>
      <c r="C2657">
        <v>8</v>
      </c>
      <c r="D2657" t="s">
        <v>14</v>
      </c>
      <c r="E2657">
        <v>2025</v>
      </c>
      <c r="F2657" t="s">
        <v>25</v>
      </c>
      <c r="G2657" t="s">
        <v>26</v>
      </c>
      <c r="H2657" t="s">
        <v>17</v>
      </c>
      <c r="I2657">
        <v>0</v>
      </c>
      <c r="J2657">
        <v>20</v>
      </c>
      <c r="K2657">
        <v>-20</v>
      </c>
      <c r="L2657">
        <v>0</v>
      </c>
      <c r="M2657">
        <v>15000</v>
      </c>
      <c r="N2657">
        <v>-15000</v>
      </c>
      <c r="O2657">
        <v>750</v>
      </c>
    </row>
    <row r="2658" spans="1:15" x14ac:dyDescent="0.3">
      <c r="A2658">
        <v>2657</v>
      </c>
      <c r="B2658" s="1">
        <f>DATE(E2658, LOOKUP(D2658, {"ene","feb","mar","abr","may","jun","jul","ago","sep","oct","nov","dic"}, {1,2,3,4,5,6,7,8,9,10,11,12}), C2658)</f>
        <v>45665</v>
      </c>
      <c r="C2658">
        <v>8</v>
      </c>
      <c r="D2658" t="s">
        <v>14</v>
      </c>
      <c r="E2658">
        <v>2025</v>
      </c>
      <c r="F2658" t="s">
        <v>15</v>
      </c>
      <c r="G2658" t="s">
        <v>24</v>
      </c>
      <c r="H2658" t="s">
        <v>19</v>
      </c>
      <c r="I2658">
        <v>3</v>
      </c>
      <c r="J2658">
        <v>0</v>
      </c>
      <c r="K2658">
        <v>3</v>
      </c>
      <c r="L2658">
        <v>3600</v>
      </c>
      <c r="M2658">
        <v>0</v>
      </c>
      <c r="N2658">
        <v>3600</v>
      </c>
      <c r="O2658">
        <v>1200</v>
      </c>
    </row>
    <row r="2659" spans="1:15" x14ac:dyDescent="0.3">
      <c r="A2659">
        <v>2658</v>
      </c>
      <c r="B2659" s="1">
        <f>DATE(E2659, LOOKUP(D2659, {"ene","feb","mar","abr","may","jun","jul","ago","sep","oct","nov","dic"}, {1,2,3,4,5,6,7,8,9,10,11,12}), C2659)</f>
        <v>45665</v>
      </c>
      <c r="C2659">
        <v>8</v>
      </c>
      <c r="D2659" t="s">
        <v>14</v>
      </c>
      <c r="E2659">
        <v>2025</v>
      </c>
      <c r="F2659" t="s">
        <v>25</v>
      </c>
      <c r="G2659" t="s">
        <v>26</v>
      </c>
      <c r="H2659" t="s">
        <v>21</v>
      </c>
      <c r="I2659">
        <v>0</v>
      </c>
      <c r="J2659">
        <v>5</v>
      </c>
      <c r="K2659">
        <v>-5</v>
      </c>
      <c r="L2659">
        <v>0</v>
      </c>
      <c r="M2659">
        <v>350</v>
      </c>
      <c r="N2659">
        <v>-350</v>
      </c>
      <c r="O2659">
        <v>70</v>
      </c>
    </row>
    <row r="2660" spans="1:15" x14ac:dyDescent="0.3">
      <c r="A2660">
        <v>2659</v>
      </c>
      <c r="B2660" s="1">
        <f>DATE(E2660, LOOKUP(D2660, {"ene","feb","mar","abr","may","jun","jul","ago","sep","oct","nov","dic"}, {1,2,3,4,5,6,7,8,9,10,11,12}), C2660)</f>
        <v>45665</v>
      </c>
      <c r="C2660">
        <v>8</v>
      </c>
      <c r="D2660" t="s">
        <v>14</v>
      </c>
      <c r="E2660">
        <v>2025</v>
      </c>
      <c r="F2660" t="s">
        <v>15</v>
      </c>
      <c r="G2660" t="s">
        <v>24</v>
      </c>
      <c r="H2660" t="s">
        <v>18</v>
      </c>
      <c r="I2660">
        <v>7</v>
      </c>
      <c r="J2660">
        <v>0</v>
      </c>
      <c r="K2660">
        <v>7</v>
      </c>
      <c r="L2660">
        <v>8400</v>
      </c>
      <c r="M2660">
        <v>0</v>
      </c>
      <c r="N2660">
        <v>8400</v>
      </c>
      <c r="O2660">
        <v>1200</v>
      </c>
    </row>
    <row r="2661" spans="1:15" x14ac:dyDescent="0.3">
      <c r="A2661">
        <v>2660</v>
      </c>
      <c r="B2661" s="1">
        <f>DATE(E2661, LOOKUP(D2661, {"ene","feb","mar","abr","may","jun","jul","ago","sep","oct","nov","dic"}, {1,2,3,4,5,6,7,8,9,10,11,12}), C2661)</f>
        <v>45665</v>
      </c>
      <c r="C2661">
        <v>8</v>
      </c>
      <c r="D2661" t="s">
        <v>14</v>
      </c>
      <c r="E2661">
        <v>2025</v>
      </c>
      <c r="F2661" t="s">
        <v>25</v>
      </c>
      <c r="G2661" t="s">
        <v>26</v>
      </c>
      <c r="H2661" t="s">
        <v>23</v>
      </c>
      <c r="I2661">
        <v>0</v>
      </c>
      <c r="J2661">
        <v>11</v>
      </c>
      <c r="K2661">
        <v>-11</v>
      </c>
      <c r="L2661">
        <v>0</v>
      </c>
      <c r="M2661">
        <v>4400</v>
      </c>
      <c r="N2661">
        <v>-4400</v>
      </c>
      <c r="O2661">
        <v>400</v>
      </c>
    </row>
    <row r="2662" spans="1:15" x14ac:dyDescent="0.3">
      <c r="A2662">
        <v>2661</v>
      </c>
      <c r="B2662" s="1">
        <f>DATE(E2662, LOOKUP(D2662, {"ene","feb","mar","abr","may","jun","jul","ago","sep","oct","nov","dic"}, {1,2,3,4,5,6,7,8,9,10,11,12}), C2662)</f>
        <v>45665</v>
      </c>
      <c r="C2662">
        <v>8</v>
      </c>
      <c r="D2662" t="s">
        <v>14</v>
      </c>
      <c r="E2662">
        <v>2025</v>
      </c>
      <c r="F2662" t="s">
        <v>15</v>
      </c>
      <c r="G2662" t="s">
        <v>24</v>
      </c>
      <c r="H2662" t="s">
        <v>20</v>
      </c>
      <c r="I2662">
        <v>3</v>
      </c>
      <c r="J2662">
        <v>0</v>
      </c>
      <c r="K2662">
        <v>3</v>
      </c>
      <c r="L2662">
        <v>6000</v>
      </c>
      <c r="M2662">
        <v>0</v>
      </c>
      <c r="N2662">
        <v>6000</v>
      </c>
      <c r="O2662">
        <v>2000</v>
      </c>
    </row>
    <row r="2663" spans="1:15" x14ac:dyDescent="0.3">
      <c r="A2663">
        <v>2662</v>
      </c>
      <c r="B2663" s="1">
        <f>DATE(E2663, LOOKUP(D2663, {"ene","feb","mar","abr","may","jun","jul","ago","sep","oct","nov","dic"}, {1,2,3,4,5,6,7,8,9,10,11,12}), C2663)</f>
        <v>45665</v>
      </c>
      <c r="C2663">
        <v>8</v>
      </c>
      <c r="D2663" t="s">
        <v>14</v>
      </c>
      <c r="E2663">
        <v>2025</v>
      </c>
      <c r="F2663" t="s">
        <v>15</v>
      </c>
      <c r="G2663" t="s">
        <v>24</v>
      </c>
      <c r="H2663" t="s">
        <v>22</v>
      </c>
      <c r="I2663">
        <v>10</v>
      </c>
      <c r="J2663">
        <v>0</v>
      </c>
      <c r="K2663">
        <v>10</v>
      </c>
      <c r="L2663">
        <v>4800</v>
      </c>
      <c r="M2663">
        <v>0</v>
      </c>
      <c r="N2663">
        <v>4800</v>
      </c>
      <c r="O2663">
        <v>480</v>
      </c>
    </row>
    <row r="2664" spans="1:15" x14ac:dyDescent="0.3">
      <c r="A2664">
        <v>2663</v>
      </c>
      <c r="B2664" s="1">
        <f>DATE(E2664, LOOKUP(D2664, {"ene","feb","mar","abr","may","jun","jul","ago","sep","oct","nov","dic"}, {1,2,3,4,5,6,7,8,9,10,11,12}), C2664)</f>
        <v>45665</v>
      </c>
      <c r="C2664">
        <v>8</v>
      </c>
      <c r="D2664" t="s">
        <v>14</v>
      </c>
      <c r="E2664">
        <v>2025</v>
      </c>
      <c r="F2664" t="s">
        <v>15</v>
      </c>
      <c r="G2664" t="s">
        <v>24</v>
      </c>
      <c r="H2664" t="s">
        <v>17</v>
      </c>
      <c r="I2664">
        <v>16</v>
      </c>
      <c r="J2664">
        <v>0</v>
      </c>
      <c r="K2664">
        <v>16</v>
      </c>
      <c r="L2664">
        <v>10400</v>
      </c>
      <c r="M2664">
        <v>0</v>
      </c>
      <c r="N2664">
        <v>10400</v>
      </c>
      <c r="O2664">
        <v>650</v>
      </c>
    </row>
    <row r="2665" spans="1:15" x14ac:dyDescent="0.3">
      <c r="A2665">
        <v>2664</v>
      </c>
      <c r="B2665" s="1">
        <f>DATE(E2665, LOOKUP(D2665, {"ene","feb","mar","abr","may","jun","jul","ago","sep","oct","nov","dic"}, {1,2,3,4,5,6,7,8,9,10,11,12}), C2665)</f>
        <v>45665</v>
      </c>
      <c r="C2665">
        <v>8</v>
      </c>
      <c r="D2665" t="s">
        <v>14</v>
      </c>
      <c r="E2665">
        <v>2025</v>
      </c>
      <c r="F2665" t="s">
        <v>15</v>
      </c>
      <c r="G2665" t="s">
        <v>24</v>
      </c>
      <c r="H2665" t="s">
        <v>19</v>
      </c>
      <c r="I2665">
        <v>3</v>
      </c>
      <c r="J2665">
        <v>0</v>
      </c>
      <c r="K2665">
        <v>3</v>
      </c>
      <c r="L2665">
        <v>3600</v>
      </c>
      <c r="M2665">
        <v>0</v>
      </c>
      <c r="N2665">
        <v>3600</v>
      </c>
      <c r="O2665">
        <v>1200</v>
      </c>
    </row>
    <row r="2666" spans="1:15" x14ac:dyDescent="0.3">
      <c r="A2666">
        <v>2665</v>
      </c>
      <c r="B2666" s="1">
        <f>DATE(E2666, LOOKUP(D2666, {"ene","feb","mar","abr","may","jun","jul","ago","sep","oct","nov","dic"}, {1,2,3,4,5,6,7,8,9,10,11,12}), C2666)</f>
        <v>45665</v>
      </c>
      <c r="C2666">
        <v>8</v>
      </c>
      <c r="D2666" t="s">
        <v>14</v>
      </c>
      <c r="E2666">
        <v>2025</v>
      </c>
      <c r="F2666" t="s">
        <v>25</v>
      </c>
      <c r="G2666" t="s">
        <v>26</v>
      </c>
      <c r="H2666" t="s">
        <v>21</v>
      </c>
      <c r="I2666">
        <v>0</v>
      </c>
      <c r="J2666">
        <v>2</v>
      </c>
      <c r="K2666">
        <v>-2</v>
      </c>
      <c r="L2666">
        <v>0</v>
      </c>
      <c r="M2666">
        <v>140</v>
      </c>
      <c r="N2666">
        <v>-140</v>
      </c>
      <c r="O2666">
        <v>70</v>
      </c>
    </row>
    <row r="2667" spans="1:15" x14ac:dyDescent="0.3">
      <c r="A2667">
        <v>2666</v>
      </c>
      <c r="B2667" s="1">
        <f>DATE(E2667, LOOKUP(D2667, {"ene","feb","mar","abr","may","jun","jul","ago","sep","oct","nov","dic"}, {1,2,3,4,5,6,7,8,9,10,11,12}), C2667)</f>
        <v>45665</v>
      </c>
      <c r="C2667">
        <v>8</v>
      </c>
      <c r="D2667" t="s">
        <v>14</v>
      </c>
      <c r="E2667">
        <v>2025</v>
      </c>
      <c r="F2667" t="s">
        <v>25</v>
      </c>
      <c r="G2667" t="s">
        <v>26</v>
      </c>
      <c r="H2667" t="s">
        <v>18</v>
      </c>
      <c r="I2667">
        <v>0</v>
      </c>
      <c r="J2667">
        <v>16</v>
      </c>
      <c r="K2667">
        <v>-16</v>
      </c>
      <c r="L2667">
        <v>0</v>
      </c>
      <c r="M2667">
        <v>24000</v>
      </c>
      <c r="N2667">
        <v>-24000</v>
      </c>
      <c r="O2667">
        <v>1500</v>
      </c>
    </row>
    <row r="2668" spans="1:15" x14ac:dyDescent="0.3">
      <c r="A2668">
        <v>2667</v>
      </c>
      <c r="B2668" s="1">
        <f>DATE(E2668, LOOKUP(D2668, {"ene","feb","mar","abr","may","jun","jul","ago","sep","oct","nov","dic"}, {1,2,3,4,5,6,7,8,9,10,11,12}), C2668)</f>
        <v>45665</v>
      </c>
      <c r="C2668">
        <v>8</v>
      </c>
      <c r="D2668" t="s">
        <v>14</v>
      </c>
      <c r="E2668">
        <v>2025</v>
      </c>
      <c r="F2668" t="s">
        <v>15</v>
      </c>
      <c r="G2668" t="s">
        <v>24</v>
      </c>
      <c r="H2668" t="s">
        <v>23</v>
      </c>
      <c r="I2668">
        <v>17</v>
      </c>
      <c r="J2668">
        <v>0</v>
      </c>
      <c r="K2668">
        <v>17</v>
      </c>
      <c r="L2668">
        <v>5100</v>
      </c>
      <c r="M2668">
        <v>0</v>
      </c>
      <c r="N2668">
        <v>5100</v>
      </c>
      <c r="O2668">
        <v>300</v>
      </c>
    </row>
    <row r="2669" spans="1:15" x14ac:dyDescent="0.3">
      <c r="A2669">
        <v>2668</v>
      </c>
      <c r="B2669" s="1">
        <f>DATE(E2669, LOOKUP(D2669, {"ene","feb","mar","abr","may","jun","jul","ago","sep","oct","nov","dic"}, {1,2,3,4,5,6,7,8,9,10,11,12}), C2669)</f>
        <v>45665</v>
      </c>
      <c r="C2669">
        <v>8</v>
      </c>
      <c r="D2669" t="s">
        <v>14</v>
      </c>
      <c r="E2669">
        <v>2025</v>
      </c>
      <c r="F2669" t="s">
        <v>15</v>
      </c>
      <c r="G2669" t="s">
        <v>24</v>
      </c>
      <c r="H2669" t="s">
        <v>20</v>
      </c>
      <c r="I2669">
        <v>3</v>
      </c>
      <c r="J2669">
        <v>0</v>
      </c>
      <c r="K2669">
        <v>3</v>
      </c>
      <c r="L2669">
        <v>6000</v>
      </c>
      <c r="M2669">
        <v>0</v>
      </c>
      <c r="N2669">
        <v>6000</v>
      </c>
      <c r="O2669">
        <v>2000</v>
      </c>
    </row>
    <row r="2670" spans="1:15" x14ac:dyDescent="0.3">
      <c r="A2670">
        <v>2669</v>
      </c>
      <c r="B2670" s="1">
        <f>DATE(E2670, LOOKUP(D2670, {"ene","feb","mar","abr","may","jun","jul","ago","sep","oct","nov","dic"}, {1,2,3,4,5,6,7,8,9,10,11,12}), C2670)</f>
        <v>45665</v>
      </c>
      <c r="C2670">
        <v>8</v>
      </c>
      <c r="D2670" t="s">
        <v>14</v>
      </c>
      <c r="E2670">
        <v>2025</v>
      </c>
      <c r="F2670" t="s">
        <v>15</v>
      </c>
      <c r="G2670" t="s">
        <v>24</v>
      </c>
      <c r="H2670" t="s">
        <v>22</v>
      </c>
      <c r="I2670">
        <v>5</v>
      </c>
      <c r="J2670">
        <v>0</v>
      </c>
      <c r="K2670">
        <v>5</v>
      </c>
      <c r="L2670">
        <v>2400</v>
      </c>
      <c r="M2670">
        <v>0</v>
      </c>
      <c r="N2670">
        <v>2400</v>
      </c>
      <c r="O2670">
        <v>480</v>
      </c>
    </row>
    <row r="2671" spans="1:15" x14ac:dyDescent="0.3">
      <c r="A2671">
        <v>2670</v>
      </c>
      <c r="B2671" s="1">
        <f>DATE(E2671, LOOKUP(D2671, {"ene","feb","mar","abr","may","jun","jul","ago","sep","oct","nov","dic"}, {1,2,3,4,5,6,7,8,9,10,11,12}), C2671)</f>
        <v>45665</v>
      </c>
      <c r="C2671">
        <v>8</v>
      </c>
      <c r="D2671" t="s">
        <v>14</v>
      </c>
      <c r="E2671">
        <v>2025</v>
      </c>
      <c r="F2671" t="s">
        <v>15</v>
      </c>
      <c r="G2671" t="s">
        <v>24</v>
      </c>
      <c r="H2671" t="s">
        <v>17</v>
      </c>
      <c r="I2671">
        <v>3</v>
      </c>
      <c r="J2671">
        <v>0</v>
      </c>
      <c r="K2671">
        <v>3</v>
      </c>
      <c r="L2671">
        <v>1950</v>
      </c>
      <c r="M2671">
        <v>0</v>
      </c>
      <c r="N2671">
        <v>1950</v>
      </c>
      <c r="O2671">
        <v>650</v>
      </c>
    </row>
    <row r="2672" spans="1:15" x14ac:dyDescent="0.3">
      <c r="A2672">
        <v>2671</v>
      </c>
      <c r="B2672" s="1">
        <f>DATE(E2672, LOOKUP(D2672, {"ene","feb","mar","abr","may","jun","jul","ago","sep","oct","nov","dic"}, {1,2,3,4,5,6,7,8,9,10,11,12}), C2672)</f>
        <v>45665</v>
      </c>
      <c r="C2672">
        <v>8</v>
      </c>
      <c r="D2672" t="s">
        <v>14</v>
      </c>
      <c r="E2672">
        <v>2025</v>
      </c>
      <c r="F2672" t="s">
        <v>25</v>
      </c>
      <c r="G2672" t="s">
        <v>26</v>
      </c>
      <c r="H2672" t="s">
        <v>19</v>
      </c>
      <c r="I2672">
        <v>0</v>
      </c>
      <c r="J2672">
        <v>17</v>
      </c>
      <c r="K2672">
        <v>-17</v>
      </c>
      <c r="L2672">
        <v>0</v>
      </c>
      <c r="M2672">
        <v>25500</v>
      </c>
      <c r="N2672">
        <v>-25500</v>
      </c>
      <c r="O2672">
        <v>1500</v>
      </c>
    </row>
    <row r="2673" spans="1:15" x14ac:dyDescent="0.3">
      <c r="A2673">
        <v>2672</v>
      </c>
      <c r="B2673" s="1">
        <f>DATE(E2673, LOOKUP(D2673, {"ene","feb","mar","abr","may","jun","jul","ago","sep","oct","nov","dic"}, {1,2,3,4,5,6,7,8,9,10,11,12}), C2673)</f>
        <v>45665</v>
      </c>
      <c r="C2673">
        <v>8</v>
      </c>
      <c r="D2673" t="s">
        <v>14</v>
      </c>
      <c r="E2673">
        <v>2025</v>
      </c>
      <c r="F2673" t="s">
        <v>15</v>
      </c>
      <c r="G2673" t="s">
        <v>24</v>
      </c>
      <c r="H2673" t="s">
        <v>21</v>
      </c>
      <c r="I2673">
        <v>3</v>
      </c>
      <c r="J2673">
        <v>0</v>
      </c>
      <c r="K2673">
        <v>3</v>
      </c>
      <c r="L2673">
        <v>150</v>
      </c>
      <c r="M2673">
        <v>0</v>
      </c>
      <c r="N2673">
        <v>150</v>
      </c>
      <c r="O2673">
        <v>50</v>
      </c>
    </row>
    <row r="2674" spans="1:15" x14ac:dyDescent="0.3">
      <c r="A2674">
        <v>2673</v>
      </c>
      <c r="B2674" s="1">
        <f>DATE(E2674, LOOKUP(D2674, {"ene","feb","mar","abr","may","jun","jul","ago","sep","oct","nov","dic"}, {1,2,3,4,5,6,7,8,9,10,11,12}), C2674)</f>
        <v>45665</v>
      </c>
      <c r="C2674">
        <v>8</v>
      </c>
      <c r="D2674" t="s">
        <v>14</v>
      </c>
      <c r="E2674">
        <v>2025</v>
      </c>
      <c r="F2674" t="s">
        <v>25</v>
      </c>
      <c r="G2674" t="s">
        <v>26</v>
      </c>
      <c r="H2674" t="s">
        <v>18</v>
      </c>
      <c r="I2674">
        <v>0</v>
      </c>
      <c r="J2674">
        <v>19</v>
      </c>
      <c r="K2674">
        <v>-19</v>
      </c>
      <c r="L2674">
        <v>0</v>
      </c>
      <c r="M2674">
        <v>28500</v>
      </c>
      <c r="N2674">
        <v>-28500</v>
      </c>
      <c r="O2674">
        <v>1500</v>
      </c>
    </row>
    <row r="2675" spans="1:15" x14ac:dyDescent="0.3">
      <c r="A2675">
        <v>2674</v>
      </c>
      <c r="B2675" s="1">
        <f>DATE(E2675, LOOKUP(D2675, {"ene","feb","mar","abr","may","jun","jul","ago","sep","oct","nov","dic"}, {1,2,3,4,5,6,7,8,9,10,11,12}), C2675)</f>
        <v>45665</v>
      </c>
      <c r="C2675">
        <v>8</v>
      </c>
      <c r="D2675" t="s">
        <v>14</v>
      </c>
      <c r="E2675">
        <v>2025</v>
      </c>
      <c r="F2675" t="s">
        <v>15</v>
      </c>
      <c r="G2675" t="s">
        <v>24</v>
      </c>
      <c r="H2675" t="s">
        <v>23</v>
      </c>
      <c r="I2675">
        <v>19</v>
      </c>
      <c r="J2675">
        <v>0</v>
      </c>
      <c r="K2675">
        <v>19</v>
      </c>
      <c r="L2675">
        <v>5700</v>
      </c>
      <c r="M2675">
        <v>0</v>
      </c>
      <c r="N2675">
        <v>5700</v>
      </c>
      <c r="O2675">
        <v>300</v>
      </c>
    </row>
    <row r="2676" spans="1:15" x14ac:dyDescent="0.3">
      <c r="A2676">
        <v>2675</v>
      </c>
      <c r="B2676" s="1">
        <f>DATE(E2676, LOOKUP(D2676, {"ene","feb","mar","abr","may","jun","jul","ago","sep","oct","nov","dic"}, {1,2,3,4,5,6,7,8,9,10,11,12}), C2676)</f>
        <v>45665</v>
      </c>
      <c r="C2676">
        <v>8</v>
      </c>
      <c r="D2676" t="s">
        <v>14</v>
      </c>
      <c r="E2676">
        <v>2025</v>
      </c>
      <c r="F2676" t="s">
        <v>15</v>
      </c>
      <c r="G2676" t="s">
        <v>24</v>
      </c>
      <c r="H2676" t="s">
        <v>20</v>
      </c>
      <c r="I2676">
        <v>5</v>
      </c>
      <c r="J2676">
        <v>0</v>
      </c>
      <c r="K2676">
        <v>5</v>
      </c>
      <c r="L2676">
        <v>10000</v>
      </c>
      <c r="M2676">
        <v>0</v>
      </c>
      <c r="N2676">
        <v>10000</v>
      </c>
      <c r="O2676">
        <v>2000</v>
      </c>
    </row>
    <row r="2677" spans="1:15" x14ac:dyDescent="0.3">
      <c r="A2677">
        <v>2676</v>
      </c>
      <c r="B2677" s="1">
        <f>DATE(E2677, LOOKUP(D2677, {"ene","feb","mar","abr","may","jun","jul","ago","sep","oct","nov","dic"}, {1,2,3,4,5,6,7,8,9,10,11,12}), C2677)</f>
        <v>45665</v>
      </c>
      <c r="C2677">
        <v>8</v>
      </c>
      <c r="D2677" t="s">
        <v>14</v>
      </c>
      <c r="E2677">
        <v>2025</v>
      </c>
      <c r="F2677" t="s">
        <v>15</v>
      </c>
      <c r="G2677" t="s">
        <v>24</v>
      </c>
      <c r="H2677" t="s">
        <v>22</v>
      </c>
      <c r="I2677">
        <v>10</v>
      </c>
      <c r="J2677">
        <v>0</v>
      </c>
      <c r="K2677">
        <v>10</v>
      </c>
      <c r="L2677">
        <v>4800</v>
      </c>
      <c r="M2677">
        <v>0</v>
      </c>
      <c r="N2677">
        <v>4800</v>
      </c>
      <c r="O2677">
        <v>480</v>
      </c>
    </row>
    <row r="2678" spans="1:15" x14ac:dyDescent="0.3">
      <c r="A2678">
        <v>2677</v>
      </c>
      <c r="B2678" s="1">
        <f>DATE(E2678, LOOKUP(D2678, {"ene","feb","mar","abr","may","jun","jul","ago","sep","oct","nov","dic"}, {1,2,3,4,5,6,7,8,9,10,11,12}), C2678)</f>
        <v>45665</v>
      </c>
      <c r="C2678">
        <v>8</v>
      </c>
      <c r="D2678" t="s">
        <v>14</v>
      </c>
      <c r="E2678">
        <v>2025</v>
      </c>
      <c r="F2678" t="s">
        <v>15</v>
      </c>
      <c r="G2678" t="s">
        <v>24</v>
      </c>
      <c r="H2678" t="s">
        <v>17</v>
      </c>
      <c r="I2678">
        <v>20</v>
      </c>
      <c r="J2678">
        <v>0</v>
      </c>
      <c r="K2678">
        <v>20</v>
      </c>
      <c r="L2678">
        <v>13000</v>
      </c>
      <c r="M2678">
        <v>0</v>
      </c>
      <c r="N2678">
        <v>13000</v>
      </c>
      <c r="O2678">
        <v>650</v>
      </c>
    </row>
    <row r="2679" spans="1:15" x14ac:dyDescent="0.3">
      <c r="A2679">
        <v>2678</v>
      </c>
      <c r="B2679" s="1">
        <f>DATE(E2679, LOOKUP(D2679, {"ene","feb","mar","abr","may","jun","jul","ago","sep","oct","nov","dic"}, {1,2,3,4,5,6,7,8,9,10,11,12}), C2679)</f>
        <v>45665</v>
      </c>
      <c r="C2679">
        <v>8</v>
      </c>
      <c r="D2679" t="s">
        <v>14</v>
      </c>
      <c r="E2679">
        <v>2025</v>
      </c>
      <c r="F2679" t="s">
        <v>25</v>
      </c>
      <c r="G2679" t="s">
        <v>26</v>
      </c>
      <c r="H2679" t="s">
        <v>19</v>
      </c>
      <c r="I2679">
        <v>0</v>
      </c>
      <c r="J2679">
        <v>10</v>
      </c>
      <c r="K2679">
        <v>-10</v>
      </c>
      <c r="L2679">
        <v>0</v>
      </c>
      <c r="M2679">
        <v>15000</v>
      </c>
      <c r="N2679">
        <v>-15000</v>
      </c>
      <c r="O2679">
        <v>1500</v>
      </c>
    </row>
    <row r="2680" spans="1:15" x14ac:dyDescent="0.3">
      <c r="A2680">
        <v>2679</v>
      </c>
      <c r="B2680" s="1">
        <f>DATE(E2680, LOOKUP(D2680, {"ene","feb","mar","abr","may","jun","jul","ago","sep","oct","nov","dic"}, {1,2,3,4,5,6,7,8,9,10,11,12}), C2680)</f>
        <v>45665</v>
      </c>
      <c r="C2680">
        <v>8</v>
      </c>
      <c r="D2680" t="s">
        <v>14</v>
      </c>
      <c r="E2680">
        <v>2025</v>
      </c>
      <c r="F2680" t="s">
        <v>25</v>
      </c>
      <c r="G2680" t="s">
        <v>26</v>
      </c>
      <c r="H2680" t="s">
        <v>21</v>
      </c>
      <c r="I2680">
        <v>0</v>
      </c>
      <c r="J2680">
        <v>17</v>
      </c>
      <c r="K2680">
        <v>-17</v>
      </c>
      <c r="L2680">
        <v>0</v>
      </c>
      <c r="M2680">
        <v>1190</v>
      </c>
      <c r="N2680">
        <v>-1190</v>
      </c>
      <c r="O2680">
        <v>70</v>
      </c>
    </row>
    <row r="2681" spans="1:15" x14ac:dyDescent="0.3">
      <c r="A2681">
        <v>2680</v>
      </c>
      <c r="B2681" s="1">
        <f>DATE(E2681, LOOKUP(D2681, {"ene","feb","mar","abr","may","jun","jul","ago","sep","oct","nov","dic"}, {1,2,3,4,5,6,7,8,9,10,11,12}), C2681)</f>
        <v>45665</v>
      </c>
      <c r="C2681">
        <v>8</v>
      </c>
      <c r="D2681" t="s">
        <v>14</v>
      </c>
      <c r="E2681">
        <v>2025</v>
      </c>
      <c r="F2681" t="s">
        <v>25</v>
      </c>
      <c r="G2681" t="s">
        <v>26</v>
      </c>
      <c r="H2681" t="s">
        <v>18</v>
      </c>
      <c r="I2681">
        <v>0</v>
      </c>
      <c r="J2681">
        <v>1</v>
      </c>
      <c r="K2681">
        <v>-1</v>
      </c>
      <c r="L2681">
        <v>0</v>
      </c>
      <c r="M2681">
        <v>1500</v>
      </c>
      <c r="N2681">
        <v>-1500</v>
      </c>
      <c r="O2681">
        <v>1500</v>
      </c>
    </row>
    <row r="2682" spans="1:15" x14ac:dyDescent="0.3">
      <c r="A2682">
        <v>2681</v>
      </c>
      <c r="B2682" s="1">
        <f>DATE(E2682, LOOKUP(D2682, {"ene","feb","mar","abr","may","jun","jul","ago","sep","oct","nov","dic"}, {1,2,3,4,5,6,7,8,9,10,11,12}), C2682)</f>
        <v>45665</v>
      </c>
      <c r="C2682">
        <v>8</v>
      </c>
      <c r="D2682" t="s">
        <v>14</v>
      </c>
      <c r="E2682">
        <v>2025</v>
      </c>
      <c r="F2682" t="s">
        <v>15</v>
      </c>
      <c r="G2682" t="s">
        <v>24</v>
      </c>
      <c r="H2682" t="s">
        <v>23</v>
      </c>
      <c r="I2682">
        <v>3</v>
      </c>
      <c r="J2682">
        <v>0</v>
      </c>
      <c r="K2682">
        <v>3</v>
      </c>
      <c r="L2682">
        <v>900</v>
      </c>
      <c r="M2682">
        <v>0</v>
      </c>
      <c r="N2682">
        <v>900</v>
      </c>
      <c r="O2682">
        <v>300</v>
      </c>
    </row>
    <row r="2683" spans="1:15" x14ac:dyDescent="0.3">
      <c r="A2683">
        <v>2682</v>
      </c>
      <c r="B2683" s="1">
        <f>DATE(E2683, LOOKUP(D2683, {"ene","feb","mar","abr","may","jun","jul","ago","sep","oct","nov","dic"}, {1,2,3,4,5,6,7,8,9,10,11,12}), C2683)</f>
        <v>45665</v>
      </c>
      <c r="C2683">
        <v>8</v>
      </c>
      <c r="D2683" t="s">
        <v>14</v>
      </c>
      <c r="E2683">
        <v>2025</v>
      </c>
      <c r="F2683" t="s">
        <v>15</v>
      </c>
      <c r="G2683" t="s">
        <v>24</v>
      </c>
      <c r="H2683" t="s">
        <v>20</v>
      </c>
      <c r="I2683">
        <v>3</v>
      </c>
      <c r="J2683">
        <v>0</v>
      </c>
      <c r="K2683">
        <v>3</v>
      </c>
      <c r="L2683">
        <v>6000</v>
      </c>
      <c r="M2683">
        <v>0</v>
      </c>
      <c r="N2683">
        <v>6000</v>
      </c>
      <c r="O2683">
        <v>2000</v>
      </c>
    </row>
    <row r="2684" spans="1:15" x14ac:dyDescent="0.3">
      <c r="A2684">
        <v>2683</v>
      </c>
      <c r="B2684" s="1">
        <f>DATE(E2684, LOOKUP(D2684, {"ene","feb","mar","abr","may","jun","jul","ago","sep","oct","nov","dic"}, {1,2,3,4,5,6,7,8,9,10,11,12}), C2684)</f>
        <v>45665</v>
      </c>
      <c r="C2684">
        <v>8</v>
      </c>
      <c r="D2684" t="s">
        <v>14</v>
      </c>
      <c r="E2684">
        <v>2025</v>
      </c>
      <c r="F2684" t="s">
        <v>15</v>
      </c>
      <c r="G2684" t="s">
        <v>24</v>
      </c>
      <c r="H2684" t="s">
        <v>22</v>
      </c>
      <c r="I2684">
        <v>6</v>
      </c>
      <c r="J2684">
        <v>0</v>
      </c>
      <c r="K2684">
        <v>6</v>
      </c>
      <c r="L2684">
        <v>2880</v>
      </c>
      <c r="M2684">
        <v>0</v>
      </c>
      <c r="N2684">
        <v>2880</v>
      </c>
      <c r="O2684">
        <v>480</v>
      </c>
    </row>
    <row r="2685" spans="1:15" x14ac:dyDescent="0.3">
      <c r="A2685">
        <v>2684</v>
      </c>
      <c r="B2685" s="1">
        <f>DATE(E2685, LOOKUP(D2685, {"ene","feb","mar","abr","may","jun","jul","ago","sep","oct","nov","dic"}, {1,2,3,4,5,6,7,8,9,10,11,12}), C2685)</f>
        <v>45665</v>
      </c>
      <c r="C2685">
        <v>8</v>
      </c>
      <c r="D2685" t="s">
        <v>14</v>
      </c>
      <c r="E2685">
        <v>2025</v>
      </c>
      <c r="F2685" t="s">
        <v>15</v>
      </c>
      <c r="G2685" t="s">
        <v>24</v>
      </c>
      <c r="H2685" t="s">
        <v>17</v>
      </c>
      <c r="I2685">
        <v>21</v>
      </c>
      <c r="J2685">
        <v>0</v>
      </c>
      <c r="K2685">
        <v>21</v>
      </c>
      <c r="L2685">
        <v>13650</v>
      </c>
      <c r="M2685">
        <v>0</v>
      </c>
      <c r="N2685">
        <v>13650</v>
      </c>
      <c r="O2685">
        <v>650</v>
      </c>
    </row>
    <row r="2686" spans="1:15" x14ac:dyDescent="0.3">
      <c r="A2686">
        <v>2685</v>
      </c>
      <c r="B2686" s="1">
        <f>DATE(E2686, LOOKUP(D2686, {"ene","feb","mar","abr","may","jun","jul","ago","sep","oct","nov","dic"}, {1,2,3,4,5,6,7,8,9,10,11,12}), C2686)</f>
        <v>45665</v>
      </c>
      <c r="C2686">
        <v>8</v>
      </c>
      <c r="D2686" t="s">
        <v>14</v>
      </c>
      <c r="E2686">
        <v>2025</v>
      </c>
      <c r="F2686" t="s">
        <v>15</v>
      </c>
      <c r="G2686" t="s">
        <v>24</v>
      </c>
      <c r="H2686" t="s">
        <v>19</v>
      </c>
      <c r="I2686">
        <v>13</v>
      </c>
      <c r="J2686">
        <v>0</v>
      </c>
      <c r="K2686">
        <v>13</v>
      </c>
      <c r="L2686">
        <v>15600</v>
      </c>
      <c r="M2686">
        <v>0</v>
      </c>
      <c r="N2686">
        <v>15600</v>
      </c>
      <c r="O2686">
        <v>1200</v>
      </c>
    </row>
    <row r="2687" spans="1:15" x14ac:dyDescent="0.3">
      <c r="A2687">
        <v>2686</v>
      </c>
      <c r="B2687" s="1">
        <f>DATE(E2687, LOOKUP(D2687, {"ene","feb","mar","abr","may","jun","jul","ago","sep","oct","nov","dic"}, {1,2,3,4,5,6,7,8,9,10,11,12}), C2687)</f>
        <v>45665</v>
      </c>
      <c r="C2687">
        <v>8</v>
      </c>
      <c r="D2687" t="s">
        <v>14</v>
      </c>
      <c r="E2687">
        <v>2025</v>
      </c>
      <c r="F2687" t="s">
        <v>15</v>
      </c>
      <c r="G2687" t="s">
        <v>24</v>
      </c>
      <c r="H2687" t="s">
        <v>21</v>
      </c>
      <c r="I2687">
        <v>14</v>
      </c>
      <c r="J2687">
        <v>0</v>
      </c>
      <c r="K2687">
        <v>14</v>
      </c>
      <c r="L2687">
        <v>700</v>
      </c>
      <c r="M2687">
        <v>0</v>
      </c>
      <c r="N2687">
        <v>700</v>
      </c>
      <c r="O2687">
        <v>50</v>
      </c>
    </row>
    <row r="2688" spans="1:15" x14ac:dyDescent="0.3">
      <c r="A2688">
        <v>2687</v>
      </c>
      <c r="B2688" s="1">
        <f>DATE(E2688, LOOKUP(D2688, {"ene","feb","mar","abr","may","jun","jul","ago","sep","oct","nov","dic"}, {1,2,3,4,5,6,7,8,9,10,11,12}), C2688)</f>
        <v>45665</v>
      </c>
      <c r="C2688">
        <v>8</v>
      </c>
      <c r="D2688" t="s">
        <v>14</v>
      </c>
      <c r="E2688">
        <v>2025</v>
      </c>
      <c r="F2688" t="s">
        <v>25</v>
      </c>
      <c r="G2688" t="s">
        <v>26</v>
      </c>
      <c r="H2688" t="s">
        <v>18</v>
      </c>
      <c r="I2688">
        <v>0</v>
      </c>
      <c r="J2688">
        <v>15</v>
      </c>
      <c r="K2688">
        <v>-15</v>
      </c>
      <c r="L2688">
        <v>0</v>
      </c>
      <c r="M2688">
        <v>22500</v>
      </c>
      <c r="N2688">
        <v>-22500</v>
      </c>
      <c r="O2688">
        <v>1500</v>
      </c>
    </row>
    <row r="2689" spans="1:15" x14ac:dyDescent="0.3">
      <c r="A2689">
        <v>2688</v>
      </c>
      <c r="B2689" s="1">
        <f>DATE(E2689, LOOKUP(D2689, {"ene","feb","mar","abr","may","jun","jul","ago","sep","oct","nov","dic"}, {1,2,3,4,5,6,7,8,9,10,11,12}), C2689)</f>
        <v>45665</v>
      </c>
      <c r="C2689">
        <v>8</v>
      </c>
      <c r="D2689" t="s">
        <v>14</v>
      </c>
      <c r="E2689">
        <v>2025</v>
      </c>
      <c r="F2689" t="s">
        <v>25</v>
      </c>
      <c r="G2689" t="s">
        <v>26</v>
      </c>
      <c r="H2689" t="s">
        <v>23</v>
      </c>
      <c r="I2689">
        <v>0</v>
      </c>
      <c r="J2689">
        <v>17</v>
      </c>
      <c r="K2689">
        <v>-17</v>
      </c>
      <c r="L2689">
        <v>0</v>
      </c>
      <c r="M2689">
        <v>6800</v>
      </c>
      <c r="N2689">
        <v>-6800</v>
      </c>
      <c r="O2689">
        <v>400</v>
      </c>
    </row>
    <row r="2690" spans="1:15" x14ac:dyDescent="0.3">
      <c r="A2690">
        <v>2689</v>
      </c>
      <c r="B2690" s="1">
        <f>DATE(E2690, LOOKUP(D2690, {"ene","feb","mar","abr","may","jun","jul","ago","sep","oct","nov","dic"}, {1,2,3,4,5,6,7,8,9,10,11,12}), C2690)</f>
        <v>45665</v>
      </c>
      <c r="C2690">
        <v>8</v>
      </c>
      <c r="D2690" t="s">
        <v>14</v>
      </c>
      <c r="E2690">
        <v>2025</v>
      </c>
      <c r="F2690" t="s">
        <v>15</v>
      </c>
      <c r="G2690" t="s">
        <v>24</v>
      </c>
      <c r="H2690" t="s">
        <v>20</v>
      </c>
      <c r="I2690">
        <v>16</v>
      </c>
      <c r="J2690">
        <v>0</v>
      </c>
      <c r="K2690">
        <v>16</v>
      </c>
      <c r="L2690">
        <v>32000</v>
      </c>
      <c r="M2690">
        <v>0</v>
      </c>
      <c r="N2690">
        <v>32000</v>
      </c>
      <c r="O2690">
        <v>2000</v>
      </c>
    </row>
    <row r="2691" spans="1:15" x14ac:dyDescent="0.3">
      <c r="A2691">
        <v>2690</v>
      </c>
      <c r="B2691" s="1">
        <f>DATE(E2691, LOOKUP(D2691, {"ene","feb","mar","abr","may","jun","jul","ago","sep","oct","nov","dic"}, {1,2,3,4,5,6,7,8,9,10,11,12}), C2691)</f>
        <v>45665</v>
      </c>
      <c r="C2691">
        <v>8</v>
      </c>
      <c r="D2691" t="s">
        <v>14</v>
      </c>
      <c r="E2691">
        <v>2025</v>
      </c>
      <c r="F2691" t="s">
        <v>15</v>
      </c>
      <c r="G2691" t="s">
        <v>24</v>
      </c>
      <c r="H2691" t="s">
        <v>22</v>
      </c>
      <c r="I2691">
        <v>8</v>
      </c>
      <c r="J2691">
        <v>0</v>
      </c>
      <c r="K2691">
        <v>8</v>
      </c>
      <c r="L2691">
        <v>3840</v>
      </c>
      <c r="M2691">
        <v>0</v>
      </c>
      <c r="N2691">
        <v>3840</v>
      </c>
      <c r="O2691">
        <v>480</v>
      </c>
    </row>
    <row r="2692" spans="1:15" x14ac:dyDescent="0.3">
      <c r="A2692">
        <v>2691</v>
      </c>
      <c r="B2692" s="1">
        <f>DATE(E2692, LOOKUP(D2692, {"ene","feb","mar","abr","may","jun","jul","ago","sep","oct","nov","dic"}, {1,2,3,4,5,6,7,8,9,10,11,12}), C2692)</f>
        <v>45665</v>
      </c>
      <c r="C2692">
        <v>8</v>
      </c>
      <c r="D2692" t="s">
        <v>14</v>
      </c>
      <c r="E2692">
        <v>2025</v>
      </c>
      <c r="F2692" t="s">
        <v>15</v>
      </c>
      <c r="G2692" t="s">
        <v>24</v>
      </c>
      <c r="H2692" t="s">
        <v>17</v>
      </c>
      <c r="I2692">
        <v>3</v>
      </c>
      <c r="J2692">
        <v>0</v>
      </c>
      <c r="K2692">
        <v>3</v>
      </c>
      <c r="L2692">
        <v>1950</v>
      </c>
      <c r="M2692">
        <v>0</v>
      </c>
      <c r="N2692">
        <v>1950</v>
      </c>
      <c r="O2692">
        <v>650</v>
      </c>
    </row>
    <row r="2693" spans="1:15" x14ac:dyDescent="0.3">
      <c r="A2693">
        <v>2692</v>
      </c>
      <c r="B2693" s="1">
        <f>DATE(E2693, LOOKUP(D2693, {"ene","feb","mar","abr","may","jun","jul","ago","sep","oct","nov","dic"}, {1,2,3,4,5,6,7,8,9,10,11,12}), C2693)</f>
        <v>45665</v>
      </c>
      <c r="C2693">
        <v>8</v>
      </c>
      <c r="D2693" t="s">
        <v>14</v>
      </c>
      <c r="E2693">
        <v>2025</v>
      </c>
      <c r="F2693" t="s">
        <v>25</v>
      </c>
      <c r="G2693" t="s">
        <v>26</v>
      </c>
      <c r="H2693" t="s">
        <v>19</v>
      </c>
      <c r="I2693">
        <v>0</v>
      </c>
      <c r="J2693">
        <v>5</v>
      </c>
      <c r="K2693">
        <v>-5</v>
      </c>
      <c r="L2693">
        <v>0</v>
      </c>
      <c r="M2693">
        <v>7500</v>
      </c>
      <c r="N2693">
        <v>-7500</v>
      </c>
      <c r="O2693">
        <v>1500</v>
      </c>
    </row>
    <row r="2694" spans="1:15" x14ac:dyDescent="0.3">
      <c r="A2694">
        <v>2693</v>
      </c>
      <c r="B2694" s="1">
        <f>DATE(E2694, LOOKUP(D2694, {"ene","feb","mar","abr","may","jun","jul","ago","sep","oct","nov","dic"}, {1,2,3,4,5,6,7,8,9,10,11,12}), C2694)</f>
        <v>45665</v>
      </c>
      <c r="C2694">
        <v>8</v>
      </c>
      <c r="D2694" t="s">
        <v>14</v>
      </c>
      <c r="E2694">
        <v>2025</v>
      </c>
      <c r="F2694" t="s">
        <v>15</v>
      </c>
      <c r="G2694" t="s">
        <v>24</v>
      </c>
      <c r="H2694" t="s">
        <v>21</v>
      </c>
      <c r="I2694">
        <v>3</v>
      </c>
      <c r="J2694">
        <v>0</v>
      </c>
      <c r="K2694">
        <v>3</v>
      </c>
      <c r="L2694">
        <v>150</v>
      </c>
      <c r="M2694">
        <v>0</v>
      </c>
      <c r="N2694">
        <v>150</v>
      </c>
      <c r="O2694">
        <v>50</v>
      </c>
    </row>
    <row r="2695" spans="1:15" x14ac:dyDescent="0.3">
      <c r="A2695">
        <v>2694</v>
      </c>
      <c r="B2695" s="1">
        <f>DATE(E2695, LOOKUP(D2695, {"ene","feb","mar","abr","may","jun","jul","ago","sep","oct","nov","dic"}, {1,2,3,4,5,6,7,8,9,10,11,12}), C2695)</f>
        <v>45665</v>
      </c>
      <c r="C2695">
        <v>8</v>
      </c>
      <c r="D2695" t="s">
        <v>14</v>
      </c>
      <c r="E2695">
        <v>2025</v>
      </c>
      <c r="F2695" t="s">
        <v>25</v>
      </c>
      <c r="G2695" t="s">
        <v>26</v>
      </c>
      <c r="H2695" t="s">
        <v>18</v>
      </c>
      <c r="I2695">
        <v>0</v>
      </c>
      <c r="J2695">
        <v>17</v>
      </c>
      <c r="K2695">
        <v>-17</v>
      </c>
      <c r="L2695">
        <v>0</v>
      </c>
      <c r="M2695">
        <v>25500</v>
      </c>
      <c r="N2695">
        <v>-25500</v>
      </c>
      <c r="O2695">
        <v>1500</v>
      </c>
    </row>
    <row r="2696" spans="1:15" x14ac:dyDescent="0.3">
      <c r="A2696">
        <v>2695</v>
      </c>
      <c r="B2696" s="1">
        <f>DATE(E2696, LOOKUP(D2696, {"ene","feb","mar","abr","may","jun","jul","ago","sep","oct","nov","dic"}, {1,2,3,4,5,6,7,8,9,10,11,12}), C2696)</f>
        <v>45665</v>
      </c>
      <c r="C2696">
        <v>8</v>
      </c>
      <c r="D2696" t="s">
        <v>14</v>
      </c>
      <c r="E2696">
        <v>2025</v>
      </c>
      <c r="F2696" t="s">
        <v>25</v>
      </c>
      <c r="G2696" t="s">
        <v>26</v>
      </c>
      <c r="H2696" t="s">
        <v>23</v>
      </c>
      <c r="I2696">
        <v>0</v>
      </c>
      <c r="J2696">
        <v>13</v>
      </c>
      <c r="K2696">
        <v>-13</v>
      </c>
      <c r="L2696">
        <v>0</v>
      </c>
      <c r="M2696">
        <v>5200</v>
      </c>
      <c r="N2696">
        <v>-5200</v>
      </c>
      <c r="O2696">
        <v>400</v>
      </c>
    </row>
    <row r="2697" spans="1:15" x14ac:dyDescent="0.3">
      <c r="A2697">
        <v>2696</v>
      </c>
      <c r="B2697" s="1">
        <f>DATE(E2697, LOOKUP(D2697, {"ene","feb","mar","abr","may","jun","jul","ago","sep","oct","nov","dic"}, {1,2,3,4,5,6,7,8,9,10,11,12}), C2697)</f>
        <v>45665</v>
      </c>
      <c r="C2697">
        <v>8</v>
      </c>
      <c r="D2697" t="s">
        <v>14</v>
      </c>
      <c r="E2697">
        <v>2025</v>
      </c>
      <c r="F2697" t="s">
        <v>25</v>
      </c>
      <c r="G2697" t="s">
        <v>26</v>
      </c>
      <c r="H2697" t="s">
        <v>20</v>
      </c>
      <c r="I2697">
        <v>0</v>
      </c>
      <c r="J2697">
        <v>11</v>
      </c>
      <c r="K2697">
        <v>-11</v>
      </c>
      <c r="L2697">
        <v>0</v>
      </c>
      <c r="M2697">
        <v>25300</v>
      </c>
      <c r="N2697">
        <v>-25300</v>
      </c>
      <c r="O2697">
        <v>2300</v>
      </c>
    </row>
    <row r="2698" spans="1:15" x14ac:dyDescent="0.3">
      <c r="A2698">
        <v>2697</v>
      </c>
      <c r="B2698" s="1">
        <f>DATE(E2698, LOOKUP(D2698, {"ene","feb","mar","abr","may","jun","jul","ago","sep","oct","nov","dic"}, {1,2,3,4,5,6,7,8,9,10,11,12}), C2698)</f>
        <v>45665</v>
      </c>
      <c r="C2698">
        <v>8</v>
      </c>
      <c r="D2698" t="s">
        <v>14</v>
      </c>
      <c r="E2698">
        <v>2025</v>
      </c>
      <c r="F2698" t="s">
        <v>15</v>
      </c>
      <c r="G2698" t="s">
        <v>24</v>
      </c>
      <c r="H2698" t="s">
        <v>22</v>
      </c>
      <c r="I2698">
        <v>2</v>
      </c>
      <c r="J2698">
        <v>0</v>
      </c>
      <c r="K2698">
        <v>2</v>
      </c>
      <c r="L2698">
        <v>960</v>
      </c>
      <c r="M2698">
        <v>0</v>
      </c>
      <c r="N2698">
        <v>960</v>
      </c>
      <c r="O2698">
        <v>480</v>
      </c>
    </row>
    <row r="2699" spans="1:15" x14ac:dyDescent="0.3">
      <c r="A2699">
        <v>2698</v>
      </c>
      <c r="B2699" s="1">
        <f>DATE(E2699, LOOKUP(D2699, {"ene","feb","mar","abr","may","jun","jul","ago","sep","oct","nov","dic"}, {1,2,3,4,5,6,7,8,9,10,11,12}), C2699)</f>
        <v>45665</v>
      </c>
      <c r="C2699">
        <v>8</v>
      </c>
      <c r="D2699" t="s">
        <v>14</v>
      </c>
      <c r="E2699">
        <v>2025</v>
      </c>
      <c r="F2699" t="s">
        <v>25</v>
      </c>
      <c r="G2699" t="s">
        <v>26</v>
      </c>
      <c r="H2699" t="s">
        <v>17</v>
      </c>
      <c r="I2699">
        <v>0</v>
      </c>
      <c r="J2699">
        <v>3</v>
      </c>
      <c r="K2699">
        <v>-3</v>
      </c>
      <c r="L2699">
        <v>0</v>
      </c>
      <c r="M2699">
        <v>2250</v>
      </c>
      <c r="N2699">
        <v>-2250</v>
      </c>
      <c r="O2699">
        <v>750</v>
      </c>
    </row>
    <row r="2700" spans="1:15" x14ac:dyDescent="0.3">
      <c r="A2700">
        <v>2699</v>
      </c>
      <c r="B2700" s="1">
        <f>DATE(E2700, LOOKUP(D2700, {"ene","feb","mar","abr","may","jun","jul","ago","sep","oct","nov","dic"}, {1,2,3,4,5,6,7,8,9,10,11,12}), C2700)</f>
        <v>45665</v>
      </c>
      <c r="C2700">
        <v>8</v>
      </c>
      <c r="D2700" t="s">
        <v>14</v>
      </c>
      <c r="E2700">
        <v>2025</v>
      </c>
      <c r="F2700" t="s">
        <v>15</v>
      </c>
      <c r="G2700" t="s">
        <v>24</v>
      </c>
      <c r="H2700" t="s">
        <v>19</v>
      </c>
      <c r="I2700">
        <v>15</v>
      </c>
      <c r="J2700">
        <v>0</v>
      </c>
      <c r="K2700">
        <v>15</v>
      </c>
      <c r="L2700">
        <v>18000</v>
      </c>
      <c r="M2700">
        <v>0</v>
      </c>
      <c r="N2700">
        <v>18000</v>
      </c>
      <c r="O2700">
        <v>1200</v>
      </c>
    </row>
    <row r="2701" spans="1:15" x14ac:dyDescent="0.3">
      <c r="A2701">
        <v>2700</v>
      </c>
      <c r="B2701" s="1">
        <f>DATE(E2701, LOOKUP(D2701, {"ene","feb","mar","abr","may","jun","jul","ago","sep","oct","nov","dic"}, {1,2,3,4,5,6,7,8,9,10,11,12}), C2701)</f>
        <v>45665</v>
      </c>
      <c r="C2701">
        <v>8</v>
      </c>
      <c r="D2701" t="s">
        <v>14</v>
      </c>
      <c r="E2701">
        <v>2025</v>
      </c>
      <c r="F2701" t="s">
        <v>25</v>
      </c>
      <c r="G2701" t="s">
        <v>26</v>
      </c>
      <c r="H2701" t="s">
        <v>21</v>
      </c>
      <c r="I2701">
        <v>0</v>
      </c>
      <c r="J2701">
        <v>17</v>
      </c>
      <c r="K2701">
        <v>-17</v>
      </c>
      <c r="L2701">
        <v>0</v>
      </c>
      <c r="M2701">
        <v>1190</v>
      </c>
      <c r="N2701">
        <v>-1190</v>
      </c>
      <c r="O2701">
        <v>70</v>
      </c>
    </row>
    <row r="2702" spans="1:15" x14ac:dyDescent="0.3">
      <c r="A2702">
        <v>2701</v>
      </c>
      <c r="B2702" s="1">
        <f>DATE(E2702, LOOKUP(D2702, {"ene","feb","mar","abr","may","jun","jul","ago","sep","oct","nov","dic"}, {1,2,3,4,5,6,7,8,9,10,11,12}), C2702)</f>
        <v>45665</v>
      </c>
      <c r="C2702">
        <v>8</v>
      </c>
      <c r="D2702" t="s">
        <v>14</v>
      </c>
      <c r="E2702">
        <v>2025</v>
      </c>
      <c r="F2702" t="s">
        <v>25</v>
      </c>
      <c r="G2702" t="s">
        <v>26</v>
      </c>
      <c r="H2702" t="s">
        <v>18</v>
      </c>
      <c r="I2702">
        <v>0</v>
      </c>
      <c r="J2702">
        <v>12</v>
      </c>
      <c r="K2702">
        <v>-12</v>
      </c>
      <c r="L2702">
        <v>0</v>
      </c>
      <c r="M2702">
        <v>18000</v>
      </c>
      <c r="N2702">
        <v>-18000</v>
      </c>
      <c r="O2702">
        <v>1500</v>
      </c>
    </row>
    <row r="2703" spans="1:15" x14ac:dyDescent="0.3">
      <c r="A2703">
        <v>2702</v>
      </c>
      <c r="B2703" s="1">
        <f>DATE(E2703, LOOKUP(D2703, {"ene","feb","mar","abr","may","jun","jul","ago","sep","oct","nov","dic"}, {1,2,3,4,5,6,7,8,9,10,11,12}), C2703)</f>
        <v>45665</v>
      </c>
      <c r="C2703">
        <v>8</v>
      </c>
      <c r="D2703" t="s">
        <v>14</v>
      </c>
      <c r="E2703">
        <v>2025</v>
      </c>
      <c r="F2703" t="s">
        <v>25</v>
      </c>
      <c r="G2703" t="s">
        <v>26</v>
      </c>
      <c r="H2703" t="s">
        <v>23</v>
      </c>
      <c r="I2703">
        <v>0</v>
      </c>
      <c r="J2703">
        <v>3</v>
      </c>
      <c r="K2703">
        <v>-3</v>
      </c>
      <c r="L2703">
        <v>0</v>
      </c>
      <c r="M2703">
        <v>1200</v>
      </c>
      <c r="N2703">
        <v>-1200</v>
      </c>
      <c r="O2703">
        <v>400</v>
      </c>
    </row>
    <row r="2704" spans="1:15" x14ac:dyDescent="0.3">
      <c r="A2704">
        <v>2703</v>
      </c>
      <c r="B2704" s="1">
        <f>DATE(E2704, LOOKUP(D2704, {"ene","feb","mar","abr","may","jun","jul","ago","sep","oct","nov","dic"}, {1,2,3,4,5,6,7,8,9,10,11,12}), C2704)</f>
        <v>45665</v>
      </c>
      <c r="C2704">
        <v>8</v>
      </c>
      <c r="D2704" t="s">
        <v>14</v>
      </c>
      <c r="E2704">
        <v>2025</v>
      </c>
      <c r="F2704" t="s">
        <v>15</v>
      </c>
      <c r="G2704" t="s">
        <v>24</v>
      </c>
      <c r="H2704" t="s">
        <v>20</v>
      </c>
      <c r="I2704">
        <v>3</v>
      </c>
      <c r="J2704">
        <v>0</v>
      </c>
      <c r="K2704">
        <v>3</v>
      </c>
      <c r="L2704">
        <v>6000</v>
      </c>
      <c r="M2704">
        <v>0</v>
      </c>
      <c r="N2704">
        <v>6000</v>
      </c>
      <c r="O2704">
        <v>2000</v>
      </c>
    </row>
    <row r="2705" spans="1:15" x14ac:dyDescent="0.3">
      <c r="A2705">
        <v>2704</v>
      </c>
      <c r="B2705" s="1">
        <f>DATE(E2705, LOOKUP(D2705, {"ene","feb","mar","abr","may","jun","jul","ago","sep","oct","nov","dic"}, {1,2,3,4,5,6,7,8,9,10,11,12}), C2705)</f>
        <v>45665</v>
      </c>
      <c r="C2705">
        <v>8</v>
      </c>
      <c r="D2705" t="s">
        <v>14</v>
      </c>
      <c r="E2705">
        <v>2025</v>
      </c>
      <c r="F2705" t="s">
        <v>15</v>
      </c>
      <c r="G2705" t="s">
        <v>24</v>
      </c>
      <c r="H2705" t="s">
        <v>22</v>
      </c>
      <c r="I2705">
        <v>3</v>
      </c>
      <c r="J2705">
        <v>0</v>
      </c>
      <c r="K2705">
        <v>3</v>
      </c>
      <c r="L2705">
        <v>1440</v>
      </c>
      <c r="M2705">
        <v>0</v>
      </c>
      <c r="N2705">
        <v>1440</v>
      </c>
      <c r="O2705">
        <v>480</v>
      </c>
    </row>
    <row r="2706" spans="1:15" x14ac:dyDescent="0.3">
      <c r="A2706">
        <v>2705</v>
      </c>
      <c r="B2706" s="1">
        <f>DATE(E2706, LOOKUP(D2706, {"ene","feb","mar","abr","may","jun","jul","ago","sep","oct","nov","dic"}, {1,2,3,4,5,6,7,8,9,10,11,12}), C2706)</f>
        <v>45665</v>
      </c>
      <c r="C2706">
        <v>8</v>
      </c>
      <c r="D2706" t="s">
        <v>14</v>
      </c>
      <c r="E2706">
        <v>2025</v>
      </c>
      <c r="F2706" t="s">
        <v>25</v>
      </c>
      <c r="G2706" t="s">
        <v>26</v>
      </c>
      <c r="H2706" t="s">
        <v>17</v>
      </c>
      <c r="I2706">
        <v>0</v>
      </c>
      <c r="J2706">
        <v>10</v>
      </c>
      <c r="K2706">
        <v>-10</v>
      </c>
      <c r="L2706">
        <v>0</v>
      </c>
      <c r="M2706">
        <v>7500</v>
      </c>
      <c r="N2706">
        <v>-7500</v>
      </c>
      <c r="O2706">
        <v>750</v>
      </c>
    </row>
    <row r="2707" spans="1:15" x14ac:dyDescent="0.3">
      <c r="A2707">
        <v>2706</v>
      </c>
      <c r="B2707" s="1">
        <f>DATE(E2707, LOOKUP(D2707, {"ene","feb","mar","abr","may","jun","jul","ago","sep","oct","nov","dic"}, {1,2,3,4,5,6,7,8,9,10,11,12}), C2707)</f>
        <v>45665</v>
      </c>
      <c r="C2707">
        <v>8</v>
      </c>
      <c r="D2707" t="s">
        <v>14</v>
      </c>
      <c r="E2707">
        <v>2025</v>
      </c>
      <c r="F2707" t="s">
        <v>15</v>
      </c>
      <c r="G2707" t="s">
        <v>24</v>
      </c>
      <c r="H2707" t="s">
        <v>19</v>
      </c>
      <c r="I2707">
        <v>18</v>
      </c>
      <c r="J2707">
        <v>0</v>
      </c>
      <c r="K2707">
        <v>18</v>
      </c>
      <c r="L2707">
        <v>21600</v>
      </c>
      <c r="M2707">
        <v>0</v>
      </c>
      <c r="N2707">
        <v>21600</v>
      </c>
      <c r="O2707">
        <v>1200</v>
      </c>
    </row>
    <row r="2708" spans="1:15" x14ac:dyDescent="0.3">
      <c r="A2708">
        <v>2707</v>
      </c>
      <c r="B2708" s="1">
        <f>DATE(E2708, LOOKUP(D2708, {"ene","feb","mar","abr","may","jun","jul","ago","sep","oct","nov","dic"}, {1,2,3,4,5,6,7,8,9,10,11,12}), C2708)</f>
        <v>45665</v>
      </c>
      <c r="C2708">
        <v>8</v>
      </c>
      <c r="D2708" t="s">
        <v>14</v>
      </c>
      <c r="E2708">
        <v>2025</v>
      </c>
      <c r="F2708" t="s">
        <v>25</v>
      </c>
      <c r="G2708" t="s">
        <v>26</v>
      </c>
      <c r="H2708" t="s">
        <v>21</v>
      </c>
      <c r="I2708">
        <v>0</v>
      </c>
      <c r="J2708">
        <v>1</v>
      </c>
      <c r="K2708">
        <v>-1</v>
      </c>
      <c r="L2708">
        <v>0</v>
      </c>
      <c r="M2708">
        <v>70</v>
      </c>
      <c r="N2708">
        <v>-70</v>
      </c>
      <c r="O2708">
        <v>70</v>
      </c>
    </row>
    <row r="2709" spans="1:15" x14ac:dyDescent="0.3">
      <c r="A2709">
        <v>2708</v>
      </c>
      <c r="B2709" s="1">
        <f>DATE(E2709, LOOKUP(D2709, {"ene","feb","mar","abr","may","jun","jul","ago","sep","oct","nov","dic"}, {1,2,3,4,5,6,7,8,9,10,11,12}), C2709)</f>
        <v>45665</v>
      </c>
      <c r="C2709">
        <v>8</v>
      </c>
      <c r="D2709" t="s">
        <v>14</v>
      </c>
      <c r="E2709">
        <v>2025</v>
      </c>
      <c r="F2709" t="s">
        <v>25</v>
      </c>
      <c r="G2709" t="s">
        <v>26</v>
      </c>
      <c r="H2709" t="s">
        <v>18</v>
      </c>
      <c r="I2709">
        <v>0</v>
      </c>
      <c r="J2709">
        <v>17</v>
      </c>
      <c r="K2709">
        <v>-17</v>
      </c>
      <c r="L2709">
        <v>0</v>
      </c>
      <c r="M2709">
        <v>25500</v>
      </c>
      <c r="N2709">
        <v>-25500</v>
      </c>
      <c r="O2709">
        <v>1500</v>
      </c>
    </row>
    <row r="2710" spans="1:15" x14ac:dyDescent="0.3">
      <c r="A2710">
        <v>2709</v>
      </c>
      <c r="B2710" s="1">
        <f>DATE(E2710, LOOKUP(D2710, {"ene","feb","mar","abr","may","jun","jul","ago","sep","oct","nov","dic"}, {1,2,3,4,5,6,7,8,9,10,11,12}), C2710)</f>
        <v>45665</v>
      </c>
      <c r="C2710">
        <v>8</v>
      </c>
      <c r="D2710" t="s">
        <v>14</v>
      </c>
      <c r="E2710">
        <v>2025</v>
      </c>
      <c r="F2710" t="s">
        <v>15</v>
      </c>
      <c r="G2710" t="s">
        <v>24</v>
      </c>
      <c r="H2710" t="s">
        <v>23</v>
      </c>
      <c r="I2710">
        <v>20</v>
      </c>
      <c r="J2710">
        <v>0</v>
      </c>
      <c r="K2710">
        <v>20</v>
      </c>
      <c r="L2710">
        <v>6000</v>
      </c>
      <c r="M2710">
        <v>0</v>
      </c>
      <c r="N2710">
        <v>6000</v>
      </c>
      <c r="O2710">
        <v>300</v>
      </c>
    </row>
    <row r="2711" spans="1:15" x14ac:dyDescent="0.3">
      <c r="A2711">
        <v>2710</v>
      </c>
      <c r="B2711" s="1">
        <f>DATE(E2711, LOOKUP(D2711, {"ene","feb","mar","abr","may","jun","jul","ago","sep","oct","nov","dic"}, {1,2,3,4,5,6,7,8,9,10,11,12}), C2711)</f>
        <v>45665</v>
      </c>
      <c r="C2711">
        <v>8</v>
      </c>
      <c r="D2711" t="s">
        <v>14</v>
      </c>
      <c r="E2711">
        <v>2025</v>
      </c>
      <c r="F2711" t="s">
        <v>25</v>
      </c>
      <c r="G2711" t="s">
        <v>26</v>
      </c>
      <c r="H2711" t="s">
        <v>20</v>
      </c>
      <c r="I2711">
        <v>0</v>
      </c>
      <c r="J2711">
        <v>17</v>
      </c>
      <c r="K2711">
        <v>-17</v>
      </c>
      <c r="L2711">
        <v>0</v>
      </c>
      <c r="M2711">
        <v>39100</v>
      </c>
      <c r="N2711">
        <v>-39100</v>
      </c>
      <c r="O2711">
        <v>2300</v>
      </c>
    </row>
    <row r="2712" spans="1:15" x14ac:dyDescent="0.3">
      <c r="A2712">
        <v>2711</v>
      </c>
      <c r="B2712" s="1">
        <f>DATE(E2712, LOOKUP(D2712, {"ene","feb","mar","abr","may","jun","jul","ago","sep","oct","nov","dic"}, {1,2,3,4,5,6,7,8,9,10,11,12}), C2712)</f>
        <v>45665</v>
      </c>
      <c r="C2712">
        <v>8</v>
      </c>
      <c r="D2712" t="s">
        <v>14</v>
      </c>
      <c r="E2712">
        <v>2025</v>
      </c>
      <c r="F2712" t="s">
        <v>25</v>
      </c>
      <c r="G2712" t="s">
        <v>26</v>
      </c>
      <c r="H2712" t="s">
        <v>22</v>
      </c>
      <c r="I2712">
        <v>0</v>
      </c>
      <c r="J2712">
        <v>16</v>
      </c>
      <c r="K2712">
        <v>-16</v>
      </c>
      <c r="L2712">
        <v>0</v>
      </c>
      <c r="M2712">
        <v>7200</v>
      </c>
      <c r="N2712">
        <v>-7200</v>
      </c>
      <c r="O2712">
        <v>450</v>
      </c>
    </row>
    <row r="2713" spans="1:15" x14ac:dyDescent="0.3">
      <c r="A2713">
        <v>2712</v>
      </c>
      <c r="B2713" s="1">
        <f>DATE(E2713, LOOKUP(D2713, {"ene","feb","mar","abr","may","jun","jul","ago","sep","oct","nov","dic"}, {1,2,3,4,5,6,7,8,9,10,11,12}), C2713)</f>
        <v>45665</v>
      </c>
      <c r="C2713">
        <v>8</v>
      </c>
      <c r="D2713" t="s">
        <v>14</v>
      </c>
      <c r="E2713">
        <v>2025</v>
      </c>
      <c r="F2713" t="s">
        <v>15</v>
      </c>
      <c r="G2713" t="s">
        <v>24</v>
      </c>
      <c r="H2713" t="s">
        <v>17</v>
      </c>
      <c r="I2713">
        <v>12</v>
      </c>
      <c r="J2713">
        <v>0</v>
      </c>
      <c r="K2713">
        <v>12</v>
      </c>
      <c r="L2713">
        <v>7800</v>
      </c>
      <c r="M2713">
        <v>0</v>
      </c>
      <c r="N2713">
        <v>7800</v>
      </c>
      <c r="O2713">
        <v>650</v>
      </c>
    </row>
    <row r="2714" spans="1:15" x14ac:dyDescent="0.3">
      <c r="A2714">
        <v>2713</v>
      </c>
      <c r="B2714" s="1">
        <f>DATE(E2714, LOOKUP(D2714, {"ene","feb","mar","abr","may","jun","jul","ago","sep","oct","nov","dic"}, {1,2,3,4,5,6,7,8,9,10,11,12}), C2714)</f>
        <v>45665</v>
      </c>
      <c r="C2714">
        <v>8</v>
      </c>
      <c r="D2714" t="s">
        <v>14</v>
      </c>
      <c r="E2714">
        <v>2025</v>
      </c>
      <c r="F2714" t="s">
        <v>15</v>
      </c>
      <c r="G2714" t="s">
        <v>24</v>
      </c>
      <c r="H2714" t="s">
        <v>19</v>
      </c>
      <c r="I2714">
        <v>14</v>
      </c>
      <c r="J2714">
        <v>0</v>
      </c>
      <c r="K2714">
        <v>14</v>
      </c>
      <c r="L2714">
        <v>16800</v>
      </c>
      <c r="M2714">
        <v>0</v>
      </c>
      <c r="N2714">
        <v>16800</v>
      </c>
      <c r="O2714">
        <v>1200</v>
      </c>
    </row>
    <row r="2715" spans="1:15" x14ac:dyDescent="0.3">
      <c r="A2715">
        <v>2714</v>
      </c>
      <c r="B2715" s="1">
        <f>DATE(E2715, LOOKUP(D2715, {"ene","feb","mar","abr","may","jun","jul","ago","sep","oct","nov","dic"}, {1,2,3,4,5,6,7,8,9,10,11,12}), C2715)</f>
        <v>45665</v>
      </c>
      <c r="C2715">
        <v>8</v>
      </c>
      <c r="D2715" t="s">
        <v>14</v>
      </c>
      <c r="E2715">
        <v>2025</v>
      </c>
      <c r="F2715" t="s">
        <v>25</v>
      </c>
      <c r="G2715" t="s">
        <v>26</v>
      </c>
      <c r="H2715" t="s">
        <v>21</v>
      </c>
      <c r="I2715">
        <v>0</v>
      </c>
      <c r="J2715">
        <v>2</v>
      </c>
      <c r="K2715">
        <v>-2</v>
      </c>
      <c r="L2715">
        <v>0</v>
      </c>
      <c r="M2715">
        <v>140</v>
      </c>
      <c r="N2715">
        <v>-140</v>
      </c>
      <c r="O2715">
        <v>70</v>
      </c>
    </row>
    <row r="2716" spans="1:15" x14ac:dyDescent="0.3">
      <c r="A2716">
        <v>2715</v>
      </c>
      <c r="B2716" s="1">
        <f>DATE(E2716, LOOKUP(D2716, {"ene","feb","mar","abr","may","jun","jul","ago","sep","oct","nov","dic"}, {1,2,3,4,5,6,7,8,9,10,11,12}), C2716)</f>
        <v>45665</v>
      </c>
      <c r="C2716">
        <v>8</v>
      </c>
      <c r="D2716" t="s">
        <v>14</v>
      </c>
      <c r="E2716">
        <v>2025</v>
      </c>
      <c r="F2716" t="s">
        <v>25</v>
      </c>
      <c r="G2716" t="s">
        <v>26</v>
      </c>
      <c r="H2716" t="s">
        <v>18</v>
      </c>
      <c r="I2716">
        <v>0</v>
      </c>
      <c r="J2716">
        <v>17</v>
      </c>
      <c r="K2716">
        <v>-17</v>
      </c>
      <c r="L2716">
        <v>0</v>
      </c>
      <c r="M2716">
        <v>25500</v>
      </c>
      <c r="N2716">
        <v>-25500</v>
      </c>
      <c r="O2716">
        <v>1500</v>
      </c>
    </row>
    <row r="2717" spans="1:15" x14ac:dyDescent="0.3">
      <c r="A2717">
        <v>2716</v>
      </c>
      <c r="B2717" s="1">
        <f>DATE(E2717, LOOKUP(D2717, {"ene","feb","mar","abr","may","jun","jul","ago","sep","oct","nov","dic"}, {1,2,3,4,5,6,7,8,9,10,11,12}), C2717)</f>
        <v>45665</v>
      </c>
      <c r="C2717">
        <v>8</v>
      </c>
      <c r="D2717" t="s">
        <v>14</v>
      </c>
      <c r="E2717">
        <v>2025</v>
      </c>
      <c r="F2717" t="s">
        <v>25</v>
      </c>
      <c r="G2717" t="s">
        <v>26</v>
      </c>
      <c r="H2717" t="s">
        <v>23</v>
      </c>
      <c r="I2717">
        <v>0</v>
      </c>
      <c r="J2717">
        <v>13</v>
      </c>
      <c r="K2717">
        <v>-13</v>
      </c>
      <c r="L2717">
        <v>0</v>
      </c>
      <c r="M2717">
        <v>5200</v>
      </c>
      <c r="N2717">
        <v>-5200</v>
      </c>
      <c r="O2717">
        <v>400</v>
      </c>
    </row>
    <row r="2718" spans="1:15" x14ac:dyDescent="0.3">
      <c r="A2718">
        <v>2717</v>
      </c>
      <c r="B2718" s="1">
        <f>DATE(E2718, LOOKUP(D2718, {"ene","feb","mar","abr","may","jun","jul","ago","sep","oct","nov","dic"}, {1,2,3,4,5,6,7,8,9,10,11,12}), C2718)</f>
        <v>45665</v>
      </c>
      <c r="C2718">
        <v>8</v>
      </c>
      <c r="D2718" t="s">
        <v>14</v>
      </c>
      <c r="E2718">
        <v>2025</v>
      </c>
      <c r="F2718" t="s">
        <v>25</v>
      </c>
      <c r="G2718" t="s">
        <v>26</v>
      </c>
      <c r="H2718" t="s">
        <v>20</v>
      </c>
      <c r="I2718">
        <v>0</v>
      </c>
      <c r="J2718">
        <v>2</v>
      </c>
      <c r="K2718">
        <v>-2</v>
      </c>
      <c r="L2718">
        <v>0</v>
      </c>
      <c r="M2718">
        <v>4600</v>
      </c>
      <c r="N2718">
        <v>-4600</v>
      </c>
      <c r="O2718">
        <v>2300</v>
      </c>
    </row>
    <row r="2719" spans="1:15" x14ac:dyDescent="0.3">
      <c r="A2719">
        <v>2718</v>
      </c>
      <c r="B2719" s="1">
        <f>DATE(E2719, LOOKUP(D2719, {"ene","feb","mar","abr","may","jun","jul","ago","sep","oct","nov","dic"}, {1,2,3,4,5,6,7,8,9,10,11,12}), C2719)</f>
        <v>45665</v>
      </c>
      <c r="C2719">
        <v>8</v>
      </c>
      <c r="D2719" t="s">
        <v>14</v>
      </c>
      <c r="E2719">
        <v>2025</v>
      </c>
      <c r="F2719" t="s">
        <v>15</v>
      </c>
      <c r="G2719" t="s">
        <v>24</v>
      </c>
      <c r="H2719" t="s">
        <v>22</v>
      </c>
      <c r="I2719">
        <v>19</v>
      </c>
      <c r="J2719">
        <v>0</v>
      </c>
      <c r="K2719">
        <v>19</v>
      </c>
      <c r="L2719">
        <v>9120</v>
      </c>
      <c r="M2719">
        <v>0</v>
      </c>
      <c r="N2719">
        <v>9120</v>
      </c>
      <c r="O2719">
        <v>480</v>
      </c>
    </row>
    <row r="2720" spans="1:15" x14ac:dyDescent="0.3">
      <c r="A2720">
        <v>2719</v>
      </c>
      <c r="B2720" s="1">
        <f>DATE(E2720, LOOKUP(D2720, {"ene","feb","mar","abr","may","jun","jul","ago","sep","oct","nov","dic"}, {1,2,3,4,5,6,7,8,9,10,11,12}), C2720)</f>
        <v>45665</v>
      </c>
      <c r="C2720">
        <v>8</v>
      </c>
      <c r="D2720" t="s">
        <v>14</v>
      </c>
      <c r="E2720">
        <v>2025</v>
      </c>
      <c r="F2720" t="s">
        <v>15</v>
      </c>
      <c r="G2720" t="s">
        <v>24</v>
      </c>
      <c r="H2720" t="s">
        <v>17</v>
      </c>
      <c r="I2720">
        <v>5</v>
      </c>
      <c r="J2720">
        <v>0</v>
      </c>
      <c r="K2720">
        <v>5</v>
      </c>
      <c r="L2720">
        <v>3250</v>
      </c>
      <c r="M2720">
        <v>0</v>
      </c>
      <c r="N2720">
        <v>3250</v>
      </c>
      <c r="O2720">
        <v>650</v>
      </c>
    </row>
    <row r="2721" spans="1:15" x14ac:dyDescent="0.3">
      <c r="A2721">
        <v>2720</v>
      </c>
      <c r="B2721" s="1">
        <f>DATE(E2721, LOOKUP(D2721, {"ene","feb","mar","abr","may","jun","jul","ago","sep","oct","nov","dic"}, {1,2,3,4,5,6,7,8,9,10,11,12}), C2721)</f>
        <v>45665</v>
      </c>
      <c r="C2721">
        <v>8</v>
      </c>
      <c r="D2721" t="s">
        <v>14</v>
      </c>
      <c r="E2721">
        <v>2025</v>
      </c>
      <c r="F2721" t="s">
        <v>25</v>
      </c>
      <c r="G2721" t="s">
        <v>26</v>
      </c>
      <c r="H2721" t="s">
        <v>19</v>
      </c>
      <c r="I2721">
        <v>0</v>
      </c>
      <c r="J2721">
        <v>17</v>
      </c>
      <c r="K2721">
        <v>-17</v>
      </c>
      <c r="L2721">
        <v>0</v>
      </c>
      <c r="M2721">
        <v>25500</v>
      </c>
      <c r="N2721">
        <v>-25500</v>
      </c>
      <c r="O2721">
        <v>1500</v>
      </c>
    </row>
    <row r="2722" spans="1:15" x14ac:dyDescent="0.3">
      <c r="A2722">
        <v>2721</v>
      </c>
      <c r="B2722" s="1">
        <f>DATE(E2722, LOOKUP(D2722, {"ene","feb","mar","abr","may","jun","jul","ago","sep","oct","nov","dic"}, {1,2,3,4,5,6,7,8,9,10,11,12}), C2722)</f>
        <v>45665</v>
      </c>
      <c r="C2722">
        <v>8</v>
      </c>
      <c r="D2722" t="s">
        <v>14</v>
      </c>
      <c r="E2722">
        <v>2025</v>
      </c>
      <c r="F2722" t="s">
        <v>25</v>
      </c>
      <c r="G2722" t="s">
        <v>26</v>
      </c>
      <c r="H2722" t="s">
        <v>21</v>
      </c>
      <c r="I2722">
        <v>0</v>
      </c>
      <c r="J2722">
        <v>17</v>
      </c>
      <c r="K2722">
        <v>-17</v>
      </c>
      <c r="L2722">
        <v>0</v>
      </c>
      <c r="M2722">
        <v>1190</v>
      </c>
      <c r="N2722">
        <v>-1190</v>
      </c>
      <c r="O2722">
        <v>70</v>
      </c>
    </row>
    <row r="2723" spans="1:15" x14ac:dyDescent="0.3">
      <c r="A2723">
        <v>2722</v>
      </c>
      <c r="B2723" s="1">
        <f>DATE(E2723, LOOKUP(D2723, {"ene","feb","mar","abr","may","jun","jul","ago","sep","oct","nov","dic"}, {1,2,3,4,5,6,7,8,9,10,11,12}), C2723)</f>
        <v>45665</v>
      </c>
      <c r="C2723">
        <v>8</v>
      </c>
      <c r="D2723" t="s">
        <v>14</v>
      </c>
      <c r="E2723">
        <v>2025</v>
      </c>
      <c r="F2723" t="s">
        <v>25</v>
      </c>
      <c r="G2723" t="s">
        <v>26</v>
      </c>
      <c r="H2723" t="s">
        <v>18</v>
      </c>
      <c r="I2723">
        <v>0</v>
      </c>
      <c r="J2723">
        <v>11</v>
      </c>
      <c r="K2723">
        <v>-11</v>
      </c>
      <c r="L2723">
        <v>0</v>
      </c>
      <c r="M2723">
        <v>16500</v>
      </c>
      <c r="N2723">
        <v>-16500</v>
      </c>
      <c r="O2723">
        <v>1500</v>
      </c>
    </row>
    <row r="2724" spans="1:15" x14ac:dyDescent="0.3">
      <c r="A2724">
        <v>2723</v>
      </c>
      <c r="B2724" s="1">
        <f>DATE(E2724, LOOKUP(D2724, {"ene","feb","mar","abr","may","jun","jul","ago","sep","oct","nov","dic"}, {1,2,3,4,5,6,7,8,9,10,11,12}), C2724)</f>
        <v>45665</v>
      </c>
      <c r="C2724">
        <v>8</v>
      </c>
      <c r="D2724" t="s">
        <v>14</v>
      </c>
      <c r="E2724">
        <v>2025</v>
      </c>
      <c r="F2724" t="s">
        <v>25</v>
      </c>
      <c r="G2724" t="s">
        <v>26</v>
      </c>
      <c r="H2724" t="s">
        <v>23</v>
      </c>
      <c r="I2724">
        <v>0</v>
      </c>
      <c r="J2724">
        <v>10</v>
      </c>
      <c r="K2724">
        <v>-10</v>
      </c>
      <c r="L2724">
        <v>0</v>
      </c>
      <c r="M2724">
        <v>4000</v>
      </c>
      <c r="N2724">
        <v>-4000</v>
      </c>
      <c r="O2724">
        <v>400</v>
      </c>
    </row>
    <row r="2725" spans="1:15" x14ac:dyDescent="0.3">
      <c r="A2725">
        <v>2724</v>
      </c>
      <c r="B2725" s="1">
        <f>DATE(E2725, LOOKUP(D2725, {"ene","feb","mar","abr","may","jun","jul","ago","sep","oct","nov","dic"}, {1,2,3,4,5,6,7,8,9,10,11,12}), C2725)</f>
        <v>45665</v>
      </c>
      <c r="C2725">
        <v>8</v>
      </c>
      <c r="D2725" t="s">
        <v>14</v>
      </c>
      <c r="E2725">
        <v>2025</v>
      </c>
      <c r="F2725" t="s">
        <v>25</v>
      </c>
      <c r="G2725" t="s">
        <v>26</v>
      </c>
      <c r="H2725" t="s">
        <v>20</v>
      </c>
      <c r="I2725">
        <v>0</v>
      </c>
      <c r="J2725">
        <v>12</v>
      </c>
      <c r="K2725">
        <v>-12</v>
      </c>
      <c r="L2725">
        <v>0</v>
      </c>
      <c r="M2725">
        <v>27600</v>
      </c>
      <c r="N2725">
        <v>-27600</v>
      </c>
      <c r="O2725">
        <v>2300</v>
      </c>
    </row>
    <row r="2726" spans="1:15" x14ac:dyDescent="0.3">
      <c r="A2726">
        <v>2725</v>
      </c>
      <c r="B2726" s="1">
        <f>DATE(E2726, LOOKUP(D2726, {"ene","feb","mar","abr","may","jun","jul","ago","sep","oct","nov","dic"}, {1,2,3,4,5,6,7,8,9,10,11,12}), C2726)</f>
        <v>45665</v>
      </c>
      <c r="C2726">
        <v>8</v>
      </c>
      <c r="D2726" t="s">
        <v>14</v>
      </c>
      <c r="E2726">
        <v>2025</v>
      </c>
      <c r="F2726" t="s">
        <v>15</v>
      </c>
      <c r="G2726" t="s">
        <v>24</v>
      </c>
      <c r="H2726" t="s">
        <v>22</v>
      </c>
      <c r="I2726">
        <v>12</v>
      </c>
      <c r="J2726">
        <v>0</v>
      </c>
      <c r="K2726">
        <v>12</v>
      </c>
      <c r="L2726">
        <v>5760</v>
      </c>
      <c r="M2726">
        <v>0</v>
      </c>
      <c r="N2726">
        <v>5760</v>
      </c>
      <c r="O2726">
        <v>480</v>
      </c>
    </row>
    <row r="2727" spans="1:15" x14ac:dyDescent="0.3">
      <c r="A2727">
        <v>2726</v>
      </c>
      <c r="B2727" s="1">
        <f>DATE(E2727, LOOKUP(D2727, {"ene","feb","mar","abr","may","jun","jul","ago","sep","oct","nov","dic"}, {1,2,3,4,5,6,7,8,9,10,11,12}), C2727)</f>
        <v>45665</v>
      </c>
      <c r="C2727">
        <v>8</v>
      </c>
      <c r="D2727" t="s">
        <v>14</v>
      </c>
      <c r="E2727">
        <v>2025</v>
      </c>
      <c r="F2727" t="s">
        <v>25</v>
      </c>
      <c r="G2727" t="s">
        <v>26</v>
      </c>
      <c r="H2727" t="s">
        <v>17</v>
      </c>
      <c r="I2727">
        <v>0</v>
      </c>
      <c r="J2727">
        <v>1</v>
      </c>
      <c r="K2727">
        <v>-1</v>
      </c>
      <c r="L2727">
        <v>0</v>
      </c>
      <c r="M2727">
        <v>750</v>
      </c>
      <c r="N2727">
        <v>-750</v>
      </c>
      <c r="O2727">
        <v>750</v>
      </c>
    </row>
    <row r="2728" spans="1:15" x14ac:dyDescent="0.3">
      <c r="A2728">
        <v>2727</v>
      </c>
      <c r="B2728" s="1">
        <f>DATE(E2728, LOOKUP(D2728, {"ene","feb","mar","abr","may","jun","jul","ago","sep","oct","nov","dic"}, {1,2,3,4,5,6,7,8,9,10,11,12}), C2728)</f>
        <v>45665</v>
      </c>
      <c r="C2728">
        <v>8</v>
      </c>
      <c r="D2728" t="s">
        <v>14</v>
      </c>
      <c r="E2728">
        <v>2025</v>
      </c>
      <c r="F2728" t="s">
        <v>25</v>
      </c>
      <c r="G2728" t="s">
        <v>26</v>
      </c>
      <c r="H2728" t="s">
        <v>19</v>
      </c>
      <c r="I2728">
        <v>0</v>
      </c>
      <c r="J2728">
        <v>17</v>
      </c>
      <c r="K2728">
        <v>-17</v>
      </c>
      <c r="L2728">
        <v>0</v>
      </c>
      <c r="M2728">
        <v>25500</v>
      </c>
      <c r="N2728">
        <v>-25500</v>
      </c>
      <c r="O2728">
        <v>1500</v>
      </c>
    </row>
    <row r="2729" spans="1:15" x14ac:dyDescent="0.3">
      <c r="A2729">
        <v>2728</v>
      </c>
      <c r="B2729" s="1">
        <f>DATE(E2729, LOOKUP(D2729, {"ene","feb","mar","abr","may","jun","jul","ago","sep","oct","nov","dic"}, {1,2,3,4,5,6,7,8,9,10,11,12}), C2729)</f>
        <v>45665</v>
      </c>
      <c r="C2729">
        <v>8</v>
      </c>
      <c r="D2729" t="s">
        <v>14</v>
      </c>
      <c r="E2729">
        <v>2025</v>
      </c>
      <c r="F2729" t="s">
        <v>15</v>
      </c>
      <c r="G2729" t="s">
        <v>24</v>
      </c>
      <c r="H2729" t="s">
        <v>21</v>
      </c>
      <c r="I2729">
        <v>22</v>
      </c>
      <c r="J2729">
        <v>0</v>
      </c>
      <c r="K2729">
        <v>22</v>
      </c>
      <c r="L2729">
        <v>1100</v>
      </c>
      <c r="M2729">
        <v>0</v>
      </c>
      <c r="N2729">
        <v>1100</v>
      </c>
      <c r="O2729">
        <v>50</v>
      </c>
    </row>
    <row r="2730" spans="1:15" x14ac:dyDescent="0.3">
      <c r="A2730">
        <v>2729</v>
      </c>
      <c r="B2730" s="1">
        <f>DATE(E2730, LOOKUP(D2730, {"ene","feb","mar","abr","may","jun","jul","ago","sep","oct","nov","dic"}, {1,2,3,4,5,6,7,8,9,10,11,12}), C2730)</f>
        <v>45665</v>
      </c>
      <c r="C2730">
        <v>8</v>
      </c>
      <c r="D2730" t="s">
        <v>14</v>
      </c>
      <c r="E2730">
        <v>2025</v>
      </c>
      <c r="F2730" t="s">
        <v>15</v>
      </c>
      <c r="G2730" t="s">
        <v>24</v>
      </c>
      <c r="H2730" t="s">
        <v>18</v>
      </c>
      <c r="I2730">
        <v>5</v>
      </c>
      <c r="J2730">
        <v>0</v>
      </c>
      <c r="K2730">
        <v>5</v>
      </c>
      <c r="L2730">
        <v>6000</v>
      </c>
      <c r="M2730">
        <v>0</v>
      </c>
      <c r="N2730">
        <v>6000</v>
      </c>
      <c r="O2730">
        <v>1200</v>
      </c>
    </row>
    <row r="2731" spans="1:15" x14ac:dyDescent="0.3">
      <c r="A2731">
        <v>2730</v>
      </c>
      <c r="B2731" s="1">
        <f>DATE(E2731, LOOKUP(D2731, {"ene","feb","mar","abr","may","jun","jul","ago","sep","oct","nov","dic"}, {1,2,3,4,5,6,7,8,9,10,11,12}), C2731)</f>
        <v>45665</v>
      </c>
      <c r="C2731">
        <v>8</v>
      </c>
      <c r="D2731" t="s">
        <v>14</v>
      </c>
      <c r="E2731">
        <v>2025</v>
      </c>
      <c r="F2731" t="s">
        <v>15</v>
      </c>
      <c r="G2731" t="s">
        <v>24</v>
      </c>
      <c r="H2731" t="s">
        <v>23</v>
      </c>
      <c r="I2731">
        <v>19</v>
      </c>
      <c r="J2731">
        <v>0</v>
      </c>
      <c r="K2731">
        <v>19</v>
      </c>
      <c r="L2731">
        <v>5700</v>
      </c>
      <c r="M2731">
        <v>0</v>
      </c>
      <c r="N2731">
        <v>5700</v>
      </c>
      <c r="O2731">
        <v>300</v>
      </c>
    </row>
    <row r="2732" spans="1:15" x14ac:dyDescent="0.3">
      <c r="A2732">
        <v>2731</v>
      </c>
      <c r="B2732" s="1">
        <f>DATE(E2732, LOOKUP(D2732, {"ene","feb","mar","abr","may","jun","jul","ago","sep","oct","nov","dic"}, {1,2,3,4,5,6,7,8,9,10,11,12}), C2732)</f>
        <v>45665</v>
      </c>
      <c r="C2732">
        <v>8</v>
      </c>
      <c r="D2732" t="s">
        <v>14</v>
      </c>
      <c r="E2732">
        <v>2025</v>
      </c>
      <c r="F2732" t="s">
        <v>15</v>
      </c>
      <c r="G2732" t="s">
        <v>24</v>
      </c>
      <c r="H2732" t="s">
        <v>20</v>
      </c>
      <c r="I2732">
        <v>3</v>
      </c>
      <c r="J2732">
        <v>0</v>
      </c>
      <c r="K2732">
        <v>3</v>
      </c>
      <c r="L2732">
        <v>6000</v>
      </c>
      <c r="M2732">
        <v>0</v>
      </c>
      <c r="N2732">
        <v>6000</v>
      </c>
      <c r="O2732">
        <v>2000</v>
      </c>
    </row>
    <row r="2733" spans="1:15" x14ac:dyDescent="0.3">
      <c r="A2733">
        <v>2732</v>
      </c>
      <c r="B2733" s="1">
        <f>DATE(E2733, LOOKUP(D2733, {"ene","feb","mar","abr","may","jun","jul","ago","sep","oct","nov","dic"}, {1,2,3,4,5,6,7,8,9,10,11,12}), C2733)</f>
        <v>45665</v>
      </c>
      <c r="C2733">
        <v>8</v>
      </c>
      <c r="D2733" t="s">
        <v>14</v>
      </c>
      <c r="E2733">
        <v>2025</v>
      </c>
      <c r="F2733" t="s">
        <v>25</v>
      </c>
      <c r="G2733" t="s">
        <v>26</v>
      </c>
      <c r="H2733" t="s">
        <v>22</v>
      </c>
      <c r="I2733">
        <v>0</v>
      </c>
      <c r="J2733">
        <v>17</v>
      </c>
      <c r="K2733">
        <v>-17</v>
      </c>
      <c r="L2733">
        <v>0</v>
      </c>
      <c r="M2733">
        <v>7650</v>
      </c>
      <c r="N2733">
        <v>-7650</v>
      </c>
      <c r="O2733">
        <v>450</v>
      </c>
    </row>
    <row r="2734" spans="1:15" x14ac:dyDescent="0.3">
      <c r="A2734">
        <v>2733</v>
      </c>
      <c r="B2734" s="1">
        <f>DATE(E2734, LOOKUP(D2734, {"ene","feb","mar","abr","may","jun","jul","ago","sep","oct","nov","dic"}, {1,2,3,4,5,6,7,8,9,10,11,12}), C2734)</f>
        <v>45665</v>
      </c>
      <c r="C2734">
        <v>8</v>
      </c>
      <c r="D2734" t="s">
        <v>14</v>
      </c>
      <c r="E2734">
        <v>2025</v>
      </c>
      <c r="F2734" t="s">
        <v>25</v>
      </c>
      <c r="G2734" t="s">
        <v>26</v>
      </c>
      <c r="H2734" t="s">
        <v>17</v>
      </c>
      <c r="I2734">
        <v>0</v>
      </c>
      <c r="J2734">
        <v>20</v>
      </c>
      <c r="K2734">
        <v>-20</v>
      </c>
      <c r="L2734">
        <v>0</v>
      </c>
      <c r="M2734">
        <v>15000</v>
      </c>
      <c r="N2734">
        <v>-15000</v>
      </c>
      <c r="O2734">
        <v>750</v>
      </c>
    </row>
    <row r="2735" spans="1:15" x14ac:dyDescent="0.3">
      <c r="A2735">
        <v>2734</v>
      </c>
      <c r="B2735" s="1">
        <f>DATE(E2735, LOOKUP(D2735, {"ene","feb","mar","abr","may","jun","jul","ago","sep","oct","nov","dic"}, {1,2,3,4,5,6,7,8,9,10,11,12}), C2735)</f>
        <v>45665</v>
      </c>
      <c r="C2735">
        <v>8</v>
      </c>
      <c r="D2735" t="s">
        <v>14</v>
      </c>
      <c r="E2735">
        <v>2025</v>
      </c>
      <c r="F2735" t="s">
        <v>15</v>
      </c>
      <c r="G2735" t="s">
        <v>24</v>
      </c>
      <c r="H2735" t="s">
        <v>19</v>
      </c>
      <c r="I2735">
        <v>10</v>
      </c>
      <c r="J2735">
        <v>0</v>
      </c>
      <c r="K2735">
        <v>10</v>
      </c>
      <c r="L2735">
        <v>12000</v>
      </c>
      <c r="M2735">
        <v>0</v>
      </c>
      <c r="N2735">
        <v>12000</v>
      </c>
      <c r="O2735">
        <v>1200</v>
      </c>
    </row>
    <row r="2736" spans="1:15" x14ac:dyDescent="0.3">
      <c r="A2736">
        <v>2735</v>
      </c>
      <c r="B2736" s="1">
        <f>DATE(E2736, LOOKUP(D2736, {"ene","feb","mar","abr","may","jun","jul","ago","sep","oct","nov","dic"}, {1,2,3,4,5,6,7,8,9,10,11,12}), C2736)</f>
        <v>45665</v>
      </c>
      <c r="C2736">
        <v>8</v>
      </c>
      <c r="D2736" t="s">
        <v>14</v>
      </c>
      <c r="E2736">
        <v>2025</v>
      </c>
      <c r="F2736" t="s">
        <v>25</v>
      </c>
      <c r="G2736" t="s">
        <v>26</v>
      </c>
      <c r="H2736" t="s">
        <v>21</v>
      </c>
      <c r="I2736">
        <v>0</v>
      </c>
      <c r="J2736">
        <v>15</v>
      </c>
      <c r="K2736">
        <v>-15</v>
      </c>
      <c r="L2736">
        <v>0</v>
      </c>
      <c r="M2736">
        <v>1050</v>
      </c>
      <c r="N2736">
        <v>-1050</v>
      </c>
      <c r="O2736">
        <v>70</v>
      </c>
    </row>
    <row r="2737" spans="1:15" x14ac:dyDescent="0.3">
      <c r="A2737">
        <v>2736</v>
      </c>
      <c r="B2737" s="1">
        <f>DATE(E2737, LOOKUP(D2737, {"ene","feb","mar","abr","may","jun","jul","ago","sep","oct","nov","dic"}, {1,2,3,4,5,6,7,8,9,10,11,12}), C2737)</f>
        <v>45665</v>
      </c>
      <c r="C2737">
        <v>8</v>
      </c>
      <c r="D2737" t="s">
        <v>14</v>
      </c>
      <c r="E2737">
        <v>2025</v>
      </c>
      <c r="F2737" t="s">
        <v>25</v>
      </c>
      <c r="G2737" t="s">
        <v>26</v>
      </c>
      <c r="H2737" t="s">
        <v>18</v>
      </c>
      <c r="I2737">
        <v>0</v>
      </c>
      <c r="J2737">
        <v>2</v>
      </c>
      <c r="K2737">
        <v>-2</v>
      </c>
      <c r="L2737">
        <v>0</v>
      </c>
      <c r="M2737">
        <v>3000</v>
      </c>
      <c r="N2737">
        <v>-3000</v>
      </c>
      <c r="O2737">
        <v>1500</v>
      </c>
    </row>
    <row r="2738" spans="1:15" x14ac:dyDescent="0.3">
      <c r="A2738">
        <v>2737</v>
      </c>
      <c r="B2738" s="1">
        <f>DATE(E2738, LOOKUP(D2738, {"ene","feb","mar","abr","may","jun","jul","ago","sep","oct","nov","dic"}, {1,2,3,4,5,6,7,8,9,10,11,12}), C2738)</f>
        <v>45665</v>
      </c>
      <c r="C2738">
        <v>8</v>
      </c>
      <c r="D2738" t="s">
        <v>14</v>
      </c>
      <c r="E2738">
        <v>2025</v>
      </c>
      <c r="F2738" t="s">
        <v>15</v>
      </c>
      <c r="G2738" t="s">
        <v>24</v>
      </c>
      <c r="H2738" t="s">
        <v>23</v>
      </c>
      <c r="I2738">
        <v>8</v>
      </c>
      <c r="J2738">
        <v>0</v>
      </c>
      <c r="K2738">
        <v>8</v>
      </c>
      <c r="L2738">
        <v>2400</v>
      </c>
      <c r="M2738">
        <v>0</v>
      </c>
      <c r="N2738">
        <v>2400</v>
      </c>
      <c r="O2738">
        <v>300</v>
      </c>
    </row>
    <row r="2739" spans="1:15" x14ac:dyDescent="0.3">
      <c r="A2739">
        <v>2738</v>
      </c>
      <c r="B2739" s="1">
        <f>DATE(E2739, LOOKUP(D2739, {"ene","feb","mar","abr","may","jun","jul","ago","sep","oct","nov","dic"}, {1,2,3,4,5,6,7,8,9,10,11,12}), C2739)</f>
        <v>45665</v>
      </c>
      <c r="C2739">
        <v>8</v>
      </c>
      <c r="D2739" t="s">
        <v>14</v>
      </c>
      <c r="E2739">
        <v>2025</v>
      </c>
      <c r="F2739" t="s">
        <v>25</v>
      </c>
      <c r="G2739" t="s">
        <v>26</v>
      </c>
      <c r="H2739" t="s">
        <v>20</v>
      </c>
      <c r="I2739">
        <v>0</v>
      </c>
      <c r="J2739">
        <v>14</v>
      </c>
      <c r="K2739">
        <v>-14</v>
      </c>
      <c r="L2739">
        <v>0</v>
      </c>
      <c r="M2739">
        <v>32200</v>
      </c>
      <c r="N2739">
        <v>-32200</v>
      </c>
      <c r="O2739">
        <v>2300</v>
      </c>
    </row>
    <row r="2740" spans="1:15" x14ac:dyDescent="0.3">
      <c r="A2740">
        <v>2739</v>
      </c>
      <c r="B2740" s="1">
        <f>DATE(E2740, LOOKUP(D2740, {"ene","feb","mar","abr","may","jun","jul","ago","sep","oct","nov","dic"}, {1,2,3,4,5,6,7,8,9,10,11,12}), C2740)</f>
        <v>45665</v>
      </c>
      <c r="C2740">
        <v>8</v>
      </c>
      <c r="D2740" t="s">
        <v>14</v>
      </c>
      <c r="E2740">
        <v>2025</v>
      </c>
      <c r="F2740" t="s">
        <v>15</v>
      </c>
      <c r="G2740" t="s">
        <v>24</v>
      </c>
      <c r="H2740" t="s">
        <v>22</v>
      </c>
      <c r="I2740">
        <v>22</v>
      </c>
      <c r="J2740">
        <v>0</v>
      </c>
      <c r="K2740">
        <v>22</v>
      </c>
      <c r="L2740">
        <v>10560</v>
      </c>
      <c r="M2740">
        <v>0</v>
      </c>
      <c r="N2740">
        <v>10560</v>
      </c>
      <c r="O2740">
        <v>480</v>
      </c>
    </row>
    <row r="2741" spans="1:15" x14ac:dyDescent="0.3">
      <c r="A2741">
        <v>2740</v>
      </c>
      <c r="B2741" s="1">
        <f>DATE(E2741, LOOKUP(D2741, {"ene","feb","mar","abr","may","jun","jul","ago","sep","oct","nov","dic"}, {1,2,3,4,5,6,7,8,9,10,11,12}), C2741)</f>
        <v>45665</v>
      </c>
      <c r="C2741">
        <v>8</v>
      </c>
      <c r="D2741" t="s">
        <v>14</v>
      </c>
      <c r="E2741">
        <v>2025</v>
      </c>
      <c r="F2741" t="s">
        <v>15</v>
      </c>
      <c r="G2741" t="s">
        <v>24</v>
      </c>
      <c r="H2741" t="s">
        <v>17</v>
      </c>
      <c r="I2741">
        <v>19</v>
      </c>
      <c r="J2741">
        <v>0</v>
      </c>
      <c r="K2741">
        <v>19</v>
      </c>
      <c r="L2741">
        <v>12350</v>
      </c>
      <c r="M2741">
        <v>0</v>
      </c>
      <c r="N2741">
        <v>12350</v>
      </c>
      <c r="O2741">
        <v>650</v>
      </c>
    </row>
    <row r="2742" spans="1:15" x14ac:dyDescent="0.3">
      <c r="A2742">
        <v>2741</v>
      </c>
      <c r="B2742" s="1">
        <f>DATE(E2742, LOOKUP(D2742, {"ene","feb","mar","abr","may","jun","jul","ago","sep","oct","nov","dic"}, {1,2,3,4,5,6,7,8,9,10,11,12}), C2742)</f>
        <v>45665</v>
      </c>
      <c r="C2742">
        <v>8</v>
      </c>
      <c r="D2742" t="s">
        <v>14</v>
      </c>
      <c r="E2742">
        <v>2025</v>
      </c>
      <c r="F2742" t="s">
        <v>25</v>
      </c>
      <c r="G2742" t="s">
        <v>26</v>
      </c>
      <c r="H2742" t="s">
        <v>19</v>
      </c>
      <c r="I2742">
        <v>0</v>
      </c>
      <c r="J2742">
        <v>17</v>
      </c>
      <c r="K2742">
        <v>-17</v>
      </c>
      <c r="L2742">
        <v>0</v>
      </c>
      <c r="M2742">
        <v>25500</v>
      </c>
      <c r="N2742">
        <v>-25500</v>
      </c>
      <c r="O2742">
        <v>1500</v>
      </c>
    </row>
    <row r="2743" spans="1:15" x14ac:dyDescent="0.3">
      <c r="A2743">
        <v>2742</v>
      </c>
      <c r="B2743" s="1">
        <f>DATE(E2743, LOOKUP(D2743, {"ene","feb","mar","abr","may","jun","jul","ago","sep","oct","nov","dic"}, {1,2,3,4,5,6,7,8,9,10,11,12}), C2743)</f>
        <v>45665</v>
      </c>
      <c r="C2743">
        <v>8</v>
      </c>
      <c r="D2743" t="s">
        <v>14</v>
      </c>
      <c r="E2743">
        <v>2025</v>
      </c>
      <c r="F2743" t="s">
        <v>15</v>
      </c>
      <c r="G2743" t="s">
        <v>24</v>
      </c>
      <c r="H2743" t="s">
        <v>21</v>
      </c>
      <c r="I2743">
        <v>1</v>
      </c>
      <c r="J2743">
        <v>0</v>
      </c>
      <c r="K2743">
        <v>1</v>
      </c>
      <c r="L2743">
        <v>50</v>
      </c>
      <c r="M2743">
        <v>0</v>
      </c>
      <c r="N2743">
        <v>50</v>
      </c>
      <c r="O2743">
        <v>50</v>
      </c>
    </row>
    <row r="2744" spans="1:15" x14ac:dyDescent="0.3">
      <c r="A2744">
        <v>2743</v>
      </c>
      <c r="B2744" s="1">
        <f>DATE(E2744, LOOKUP(D2744, {"ene","feb","mar","abr","may","jun","jul","ago","sep","oct","nov","dic"}, {1,2,3,4,5,6,7,8,9,10,11,12}), C2744)</f>
        <v>45665</v>
      </c>
      <c r="C2744">
        <v>8</v>
      </c>
      <c r="D2744" t="s">
        <v>14</v>
      </c>
      <c r="E2744">
        <v>2025</v>
      </c>
      <c r="F2744" t="s">
        <v>15</v>
      </c>
      <c r="G2744" t="s">
        <v>24</v>
      </c>
      <c r="H2744" t="s">
        <v>18</v>
      </c>
      <c r="I2744">
        <v>3</v>
      </c>
      <c r="J2744">
        <v>0</v>
      </c>
      <c r="K2744">
        <v>3</v>
      </c>
      <c r="L2744">
        <v>3600</v>
      </c>
      <c r="M2744">
        <v>0</v>
      </c>
      <c r="N2744">
        <v>3600</v>
      </c>
      <c r="O2744">
        <v>1200</v>
      </c>
    </row>
    <row r="2745" spans="1:15" x14ac:dyDescent="0.3">
      <c r="A2745">
        <v>2744</v>
      </c>
      <c r="B2745" s="1">
        <f>DATE(E2745, LOOKUP(D2745, {"ene","feb","mar","abr","may","jun","jul","ago","sep","oct","nov","dic"}, {1,2,3,4,5,6,7,8,9,10,11,12}), C2745)</f>
        <v>45665</v>
      </c>
      <c r="C2745">
        <v>8</v>
      </c>
      <c r="D2745" t="s">
        <v>14</v>
      </c>
      <c r="E2745">
        <v>2025</v>
      </c>
      <c r="F2745" t="s">
        <v>15</v>
      </c>
      <c r="G2745" t="s">
        <v>24</v>
      </c>
      <c r="H2745" t="s">
        <v>23</v>
      </c>
      <c r="I2745">
        <v>17</v>
      </c>
      <c r="J2745">
        <v>0</v>
      </c>
      <c r="K2745">
        <v>17</v>
      </c>
      <c r="L2745">
        <v>5100</v>
      </c>
      <c r="M2745">
        <v>0</v>
      </c>
      <c r="N2745">
        <v>5100</v>
      </c>
      <c r="O2745">
        <v>300</v>
      </c>
    </row>
    <row r="2746" spans="1:15" x14ac:dyDescent="0.3">
      <c r="A2746">
        <v>2745</v>
      </c>
      <c r="B2746" s="1">
        <f>DATE(E2746, LOOKUP(D2746, {"ene","feb","mar","abr","may","jun","jul","ago","sep","oct","nov","dic"}, {1,2,3,4,5,6,7,8,9,10,11,12}), C2746)</f>
        <v>45665</v>
      </c>
      <c r="C2746">
        <v>8</v>
      </c>
      <c r="D2746" t="s">
        <v>14</v>
      </c>
      <c r="E2746">
        <v>2025</v>
      </c>
      <c r="F2746" t="s">
        <v>15</v>
      </c>
      <c r="G2746" t="s">
        <v>24</v>
      </c>
      <c r="H2746" t="s">
        <v>20</v>
      </c>
      <c r="I2746">
        <v>21</v>
      </c>
      <c r="J2746">
        <v>0</v>
      </c>
      <c r="K2746">
        <v>21</v>
      </c>
      <c r="L2746">
        <v>42000</v>
      </c>
      <c r="M2746">
        <v>0</v>
      </c>
      <c r="N2746">
        <v>42000</v>
      </c>
      <c r="O2746">
        <v>2000</v>
      </c>
    </row>
    <row r="2747" spans="1:15" x14ac:dyDescent="0.3">
      <c r="A2747">
        <v>2746</v>
      </c>
      <c r="B2747" s="1">
        <f>DATE(E2747, LOOKUP(D2747, {"ene","feb","mar","abr","may","jun","jul","ago","sep","oct","nov","dic"}, {1,2,3,4,5,6,7,8,9,10,11,12}), C2747)</f>
        <v>45665</v>
      </c>
      <c r="C2747">
        <v>8</v>
      </c>
      <c r="D2747" t="s">
        <v>14</v>
      </c>
      <c r="E2747">
        <v>2025</v>
      </c>
      <c r="F2747" t="s">
        <v>15</v>
      </c>
      <c r="G2747" t="s">
        <v>24</v>
      </c>
      <c r="H2747" t="s">
        <v>22</v>
      </c>
      <c r="I2747">
        <v>14</v>
      </c>
      <c r="J2747">
        <v>0</v>
      </c>
      <c r="K2747">
        <v>14</v>
      </c>
      <c r="L2747">
        <v>6720</v>
      </c>
      <c r="M2747">
        <v>0</v>
      </c>
      <c r="N2747">
        <v>6720</v>
      </c>
      <c r="O2747">
        <v>480</v>
      </c>
    </row>
    <row r="2748" spans="1:15" x14ac:dyDescent="0.3">
      <c r="A2748">
        <v>2747</v>
      </c>
      <c r="B2748" s="1">
        <f>DATE(E2748, LOOKUP(D2748, {"ene","feb","mar","abr","may","jun","jul","ago","sep","oct","nov","dic"}, {1,2,3,4,5,6,7,8,9,10,11,12}), C2748)</f>
        <v>45665</v>
      </c>
      <c r="C2748">
        <v>8</v>
      </c>
      <c r="D2748" t="s">
        <v>14</v>
      </c>
      <c r="E2748">
        <v>2025</v>
      </c>
      <c r="F2748" t="s">
        <v>15</v>
      </c>
      <c r="G2748" t="s">
        <v>24</v>
      </c>
      <c r="H2748" t="s">
        <v>17</v>
      </c>
      <c r="I2748">
        <v>3</v>
      </c>
      <c r="J2748">
        <v>0</v>
      </c>
      <c r="K2748">
        <v>3</v>
      </c>
      <c r="L2748">
        <v>1950</v>
      </c>
      <c r="M2748">
        <v>0</v>
      </c>
      <c r="N2748">
        <v>1950</v>
      </c>
      <c r="O2748">
        <v>650</v>
      </c>
    </row>
    <row r="2749" spans="1:15" x14ac:dyDescent="0.3">
      <c r="A2749">
        <v>2748</v>
      </c>
      <c r="B2749" s="1">
        <f>DATE(E2749, LOOKUP(D2749, {"ene","feb","mar","abr","may","jun","jul","ago","sep","oct","nov","dic"}, {1,2,3,4,5,6,7,8,9,10,11,12}), C2749)</f>
        <v>45665</v>
      </c>
      <c r="C2749">
        <v>8</v>
      </c>
      <c r="D2749" t="s">
        <v>14</v>
      </c>
      <c r="E2749">
        <v>2025</v>
      </c>
      <c r="F2749" t="s">
        <v>15</v>
      </c>
      <c r="G2749" t="s">
        <v>24</v>
      </c>
      <c r="H2749" t="s">
        <v>19</v>
      </c>
      <c r="I2749">
        <v>14</v>
      </c>
      <c r="J2749">
        <v>0</v>
      </c>
      <c r="K2749">
        <v>14</v>
      </c>
      <c r="L2749">
        <v>16800</v>
      </c>
      <c r="M2749">
        <v>0</v>
      </c>
      <c r="N2749">
        <v>16800</v>
      </c>
      <c r="O2749">
        <v>1200</v>
      </c>
    </row>
    <row r="2750" spans="1:15" x14ac:dyDescent="0.3">
      <c r="A2750">
        <v>2749</v>
      </c>
      <c r="B2750" s="1">
        <f>DATE(E2750, LOOKUP(D2750, {"ene","feb","mar","abr","may","jun","jul","ago","sep","oct","nov","dic"}, {1,2,3,4,5,6,7,8,9,10,11,12}), C2750)</f>
        <v>45665</v>
      </c>
      <c r="C2750">
        <v>8</v>
      </c>
      <c r="D2750" t="s">
        <v>14</v>
      </c>
      <c r="E2750">
        <v>2025</v>
      </c>
      <c r="F2750" t="s">
        <v>25</v>
      </c>
      <c r="G2750" t="s">
        <v>26</v>
      </c>
      <c r="H2750" t="s">
        <v>21</v>
      </c>
      <c r="I2750">
        <v>0</v>
      </c>
      <c r="J2750">
        <v>1</v>
      </c>
      <c r="K2750">
        <v>-1</v>
      </c>
      <c r="L2750">
        <v>0</v>
      </c>
      <c r="M2750">
        <v>70</v>
      </c>
      <c r="N2750">
        <v>-70</v>
      </c>
      <c r="O2750">
        <v>70</v>
      </c>
    </row>
    <row r="2751" spans="1:15" x14ac:dyDescent="0.3">
      <c r="A2751">
        <v>2750</v>
      </c>
      <c r="B2751" s="1">
        <f>DATE(E2751, LOOKUP(D2751, {"ene","feb","mar","abr","may","jun","jul","ago","sep","oct","nov","dic"}, {1,2,3,4,5,6,7,8,9,10,11,12}), C2751)</f>
        <v>45665</v>
      </c>
      <c r="C2751">
        <v>8</v>
      </c>
      <c r="D2751" t="s">
        <v>14</v>
      </c>
      <c r="E2751">
        <v>2025</v>
      </c>
      <c r="F2751" t="s">
        <v>25</v>
      </c>
      <c r="G2751" t="s">
        <v>26</v>
      </c>
      <c r="H2751" t="s">
        <v>18</v>
      </c>
      <c r="I2751">
        <v>0</v>
      </c>
      <c r="J2751">
        <v>17</v>
      </c>
      <c r="K2751">
        <v>-17</v>
      </c>
      <c r="L2751">
        <v>0</v>
      </c>
      <c r="M2751">
        <v>25500</v>
      </c>
      <c r="N2751">
        <v>-25500</v>
      </c>
      <c r="O2751">
        <v>1500</v>
      </c>
    </row>
    <row r="2752" spans="1:15" x14ac:dyDescent="0.3">
      <c r="A2752">
        <v>2751</v>
      </c>
      <c r="B2752" s="1">
        <f>DATE(E2752, LOOKUP(D2752, {"ene","feb","mar","abr","may","jun","jul","ago","sep","oct","nov","dic"}, {1,2,3,4,5,6,7,8,9,10,11,12}), C2752)</f>
        <v>45665</v>
      </c>
      <c r="C2752">
        <v>8</v>
      </c>
      <c r="D2752" t="s">
        <v>14</v>
      </c>
      <c r="E2752">
        <v>2025</v>
      </c>
      <c r="F2752" t="s">
        <v>25</v>
      </c>
      <c r="G2752" t="s">
        <v>26</v>
      </c>
      <c r="H2752" t="s">
        <v>23</v>
      </c>
      <c r="I2752">
        <v>0</v>
      </c>
      <c r="J2752">
        <v>2</v>
      </c>
      <c r="K2752">
        <v>-2</v>
      </c>
      <c r="L2752">
        <v>0</v>
      </c>
      <c r="M2752">
        <v>800</v>
      </c>
      <c r="N2752">
        <v>-800</v>
      </c>
      <c r="O2752">
        <v>400</v>
      </c>
    </row>
    <row r="2753" spans="1:15" x14ac:dyDescent="0.3">
      <c r="A2753">
        <v>2752</v>
      </c>
      <c r="B2753" s="1">
        <f>DATE(E2753, LOOKUP(D2753, {"ene","feb","mar","abr","may","jun","jul","ago","sep","oct","nov","dic"}, {1,2,3,4,5,6,7,8,9,10,11,12}), C2753)</f>
        <v>45665</v>
      </c>
      <c r="C2753">
        <v>8</v>
      </c>
      <c r="D2753" t="s">
        <v>14</v>
      </c>
      <c r="E2753">
        <v>2025</v>
      </c>
      <c r="F2753" t="s">
        <v>15</v>
      </c>
      <c r="G2753" t="s">
        <v>24</v>
      </c>
      <c r="H2753" t="s">
        <v>20</v>
      </c>
      <c r="I2753">
        <v>3</v>
      </c>
      <c r="J2753">
        <v>0</v>
      </c>
      <c r="K2753">
        <v>3</v>
      </c>
      <c r="L2753">
        <v>6000</v>
      </c>
      <c r="M2753">
        <v>0</v>
      </c>
      <c r="N2753">
        <v>6000</v>
      </c>
      <c r="O2753">
        <v>2000</v>
      </c>
    </row>
    <row r="2754" spans="1:15" x14ac:dyDescent="0.3">
      <c r="A2754">
        <v>2753</v>
      </c>
      <c r="B2754" s="1">
        <f>DATE(E2754, LOOKUP(D2754, {"ene","feb","mar","abr","may","jun","jul","ago","sep","oct","nov","dic"}, {1,2,3,4,5,6,7,8,9,10,11,12}), C2754)</f>
        <v>45665</v>
      </c>
      <c r="C2754">
        <v>8</v>
      </c>
      <c r="D2754" t="s">
        <v>14</v>
      </c>
      <c r="E2754">
        <v>2025</v>
      </c>
      <c r="F2754" t="s">
        <v>15</v>
      </c>
      <c r="G2754" t="s">
        <v>24</v>
      </c>
      <c r="H2754" t="s">
        <v>22</v>
      </c>
      <c r="I2754">
        <v>3</v>
      </c>
      <c r="J2754">
        <v>0</v>
      </c>
      <c r="K2754">
        <v>3</v>
      </c>
      <c r="L2754">
        <v>1440</v>
      </c>
      <c r="M2754">
        <v>0</v>
      </c>
      <c r="N2754">
        <v>1440</v>
      </c>
      <c r="O2754">
        <v>480</v>
      </c>
    </row>
    <row r="2755" spans="1:15" x14ac:dyDescent="0.3">
      <c r="A2755">
        <v>2754</v>
      </c>
      <c r="B2755" s="1">
        <f>DATE(E2755, LOOKUP(D2755, {"ene","feb","mar","abr","may","jun","jul","ago","sep","oct","nov","dic"}, {1,2,3,4,5,6,7,8,9,10,11,12}), C2755)</f>
        <v>45665</v>
      </c>
      <c r="C2755">
        <v>8</v>
      </c>
      <c r="D2755" t="s">
        <v>14</v>
      </c>
      <c r="E2755">
        <v>2025</v>
      </c>
      <c r="F2755" t="s">
        <v>15</v>
      </c>
      <c r="G2755" t="s">
        <v>24</v>
      </c>
      <c r="H2755" t="s">
        <v>17</v>
      </c>
      <c r="I2755">
        <v>3</v>
      </c>
      <c r="J2755">
        <v>0</v>
      </c>
      <c r="K2755">
        <v>3</v>
      </c>
      <c r="L2755">
        <v>1950</v>
      </c>
      <c r="M2755">
        <v>0</v>
      </c>
      <c r="N2755">
        <v>1950</v>
      </c>
      <c r="O2755">
        <v>650</v>
      </c>
    </row>
    <row r="2756" spans="1:15" x14ac:dyDescent="0.3">
      <c r="A2756">
        <v>2755</v>
      </c>
      <c r="B2756" s="1">
        <f>DATE(E2756, LOOKUP(D2756, {"ene","feb","mar","abr","may","jun","jul","ago","sep","oct","nov","dic"}, {1,2,3,4,5,6,7,8,9,10,11,12}), C2756)</f>
        <v>45665</v>
      </c>
      <c r="C2756">
        <v>8</v>
      </c>
      <c r="D2756" t="s">
        <v>14</v>
      </c>
      <c r="E2756">
        <v>2025</v>
      </c>
      <c r="F2756" t="s">
        <v>25</v>
      </c>
      <c r="G2756" t="s">
        <v>26</v>
      </c>
      <c r="H2756" t="s">
        <v>19</v>
      </c>
      <c r="I2756">
        <v>0</v>
      </c>
      <c r="J2756">
        <v>1</v>
      </c>
      <c r="K2756">
        <v>-1</v>
      </c>
      <c r="L2756">
        <v>0</v>
      </c>
      <c r="M2756">
        <v>1500</v>
      </c>
      <c r="N2756">
        <v>-1500</v>
      </c>
      <c r="O2756">
        <v>1500</v>
      </c>
    </row>
    <row r="2757" spans="1:15" x14ac:dyDescent="0.3">
      <c r="A2757">
        <v>2756</v>
      </c>
      <c r="B2757" s="1">
        <f>DATE(E2757, LOOKUP(D2757, {"ene","feb","mar","abr","may","jun","jul","ago","sep","oct","nov","dic"}, {1,2,3,4,5,6,7,8,9,10,11,12}), C2757)</f>
        <v>45665</v>
      </c>
      <c r="C2757">
        <v>8</v>
      </c>
      <c r="D2757" t="s">
        <v>14</v>
      </c>
      <c r="E2757">
        <v>2025</v>
      </c>
      <c r="F2757" t="s">
        <v>15</v>
      </c>
      <c r="G2757" t="s">
        <v>24</v>
      </c>
      <c r="H2757" t="s">
        <v>21</v>
      </c>
      <c r="I2757">
        <v>3</v>
      </c>
      <c r="J2757">
        <v>0</v>
      </c>
      <c r="K2757">
        <v>3</v>
      </c>
      <c r="L2757">
        <v>150</v>
      </c>
      <c r="M2757">
        <v>0</v>
      </c>
      <c r="N2757">
        <v>150</v>
      </c>
      <c r="O2757">
        <v>50</v>
      </c>
    </row>
    <row r="2758" spans="1:15" x14ac:dyDescent="0.3">
      <c r="A2758">
        <v>2757</v>
      </c>
      <c r="B2758" s="1">
        <f>DATE(E2758, LOOKUP(D2758, {"ene","feb","mar","abr","may","jun","jul","ago","sep","oct","nov","dic"}, {1,2,3,4,5,6,7,8,9,10,11,12}), C2758)</f>
        <v>45665</v>
      </c>
      <c r="C2758">
        <v>8</v>
      </c>
      <c r="D2758" t="s">
        <v>14</v>
      </c>
      <c r="E2758">
        <v>2025</v>
      </c>
      <c r="F2758" t="s">
        <v>25</v>
      </c>
      <c r="G2758" t="s">
        <v>26</v>
      </c>
      <c r="H2758" t="s">
        <v>18</v>
      </c>
      <c r="I2758">
        <v>0</v>
      </c>
      <c r="J2758">
        <v>2</v>
      </c>
      <c r="K2758">
        <v>-2</v>
      </c>
      <c r="L2758">
        <v>0</v>
      </c>
      <c r="M2758">
        <v>3000</v>
      </c>
      <c r="N2758">
        <v>-3000</v>
      </c>
      <c r="O2758">
        <v>1500</v>
      </c>
    </row>
    <row r="2759" spans="1:15" x14ac:dyDescent="0.3">
      <c r="A2759">
        <v>2758</v>
      </c>
      <c r="B2759" s="1">
        <f>DATE(E2759, LOOKUP(D2759, {"ene","feb","mar","abr","may","jun","jul","ago","sep","oct","nov","dic"}, {1,2,3,4,5,6,7,8,9,10,11,12}), C2759)</f>
        <v>45665</v>
      </c>
      <c r="C2759">
        <v>8</v>
      </c>
      <c r="D2759" t="s">
        <v>14</v>
      </c>
      <c r="E2759">
        <v>2025</v>
      </c>
      <c r="F2759" t="s">
        <v>15</v>
      </c>
      <c r="G2759" t="s">
        <v>24</v>
      </c>
      <c r="H2759" t="s">
        <v>23</v>
      </c>
      <c r="I2759">
        <v>19</v>
      </c>
      <c r="J2759">
        <v>0</v>
      </c>
      <c r="K2759">
        <v>19</v>
      </c>
      <c r="L2759">
        <v>5700</v>
      </c>
      <c r="M2759">
        <v>0</v>
      </c>
      <c r="N2759">
        <v>5700</v>
      </c>
      <c r="O2759">
        <v>300</v>
      </c>
    </row>
    <row r="2760" spans="1:15" x14ac:dyDescent="0.3">
      <c r="A2760">
        <v>2759</v>
      </c>
      <c r="B2760" s="1">
        <f>DATE(E2760, LOOKUP(D2760, {"ene","feb","mar","abr","may","jun","jul","ago","sep","oct","nov","dic"}, {1,2,3,4,5,6,7,8,9,10,11,12}), C2760)</f>
        <v>45665</v>
      </c>
      <c r="C2760">
        <v>8</v>
      </c>
      <c r="D2760" t="s">
        <v>14</v>
      </c>
      <c r="E2760">
        <v>2025</v>
      </c>
      <c r="F2760" t="s">
        <v>15</v>
      </c>
      <c r="G2760" t="s">
        <v>24</v>
      </c>
      <c r="H2760" t="s">
        <v>20</v>
      </c>
      <c r="I2760">
        <v>4</v>
      </c>
      <c r="J2760">
        <v>0</v>
      </c>
      <c r="K2760">
        <v>4</v>
      </c>
      <c r="L2760">
        <v>8000</v>
      </c>
      <c r="M2760">
        <v>0</v>
      </c>
      <c r="N2760">
        <v>8000</v>
      </c>
      <c r="O2760">
        <v>2000</v>
      </c>
    </row>
    <row r="2761" spans="1:15" x14ac:dyDescent="0.3">
      <c r="A2761">
        <v>2760</v>
      </c>
      <c r="B2761" s="1">
        <f>DATE(E2761, LOOKUP(D2761, {"ene","feb","mar","abr","may","jun","jul","ago","sep","oct","nov","dic"}, {1,2,3,4,5,6,7,8,9,10,11,12}), C2761)</f>
        <v>45665</v>
      </c>
      <c r="C2761">
        <v>8</v>
      </c>
      <c r="D2761" t="s">
        <v>14</v>
      </c>
      <c r="E2761">
        <v>2025</v>
      </c>
      <c r="F2761" t="s">
        <v>25</v>
      </c>
      <c r="G2761" t="s">
        <v>26</v>
      </c>
      <c r="H2761" t="s">
        <v>22</v>
      </c>
      <c r="I2761">
        <v>0</v>
      </c>
      <c r="J2761">
        <v>11</v>
      </c>
      <c r="K2761">
        <v>-11</v>
      </c>
      <c r="L2761">
        <v>0</v>
      </c>
      <c r="M2761">
        <v>4950</v>
      </c>
      <c r="N2761">
        <v>-4950</v>
      </c>
      <c r="O2761">
        <v>450</v>
      </c>
    </row>
    <row r="2762" spans="1:15" x14ac:dyDescent="0.3">
      <c r="A2762">
        <v>2761</v>
      </c>
      <c r="B2762" s="1">
        <f>DATE(E2762, LOOKUP(D2762, {"ene","feb","mar","abr","may","jun","jul","ago","sep","oct","nov","dic"}, {1,2,3,4,5,6,7,8,9,10,11,12}), C2762)</f>
        <v>45665</v>
      </c>
      <c r="C2762">
        <v>8</v>
      </c>
      <c r="D2762" t="s">
        <v>14</v>
      </c>
      <c r="E2762">
        <v>2025</v>
      </c>
      <c r="F2762" t="s">
        <v>15</v>
      </c>
      <c r="G2762" t="s">
        <v>24</v>
      </c>
      <c r="H2762" t="s">
        <v>17</v>
      </c>
      <c r="I2762">
        <v>13</v>
      </c>
      <c r="J2762">
        <v>0</v>
      </c>
      <c r="K2762">
        <v>13</v>
      </c>
      <c r="L2762">
        <v>8450</v>
      </c>
      <c r="M2762">
        <v>0</v>
      </c>
      <c r="N2762">
        <v>8450</v>
      </c>
      <c r="O2762">
        <v>650</v>
      </c>
    </row>
    <row r="2763" spans="1:15" x14ac:dyDescent="0.3">
      <c r="A2763">
        <v>2762</v>
      </c>
      <c r="B2763" s="1">
        <f>DATE(E2763, LOOKUP(D2763, {"ene","feb","mar","abr","may","jun","jul","ago","sep","oct","nov","dic"}, {1,2,3,4,5,6,7,8,9,10,11,12}), C2763)</f>
        <v>45665</v>
      </c>
      <c r="C2763">
        <v>8</v>
      </c>
      <c r="D2763" t="s">
        <v>14</v>
      </c>
      <c r="E2763">
        <v>2025</v>
      </c>
      <c r="F2763" t="s">
        <v>15</v>
      </c>
      <c r="G2763" t="s">
        <v>24</v>
      </c>
      <c r="H2763" t="s">
        <v>19</v>
      </c>
      <c r="I2763">
        <v>3</v>
      </c>
      <c r="J2763">
        <v>0</v>
      </c>
      <c r="K2763">
        <v>3</v>
      </c>
      <c r="L2763">
        <v>3600</v>
      </c>
      <c r="M2763">
        <v>0</v>
      </c>
      <c r="N2763">
        <v>3600</v>
      </c>
      <c r="O2763">
        <v>1200</v>
      </c>
    </row>
    <row r="2764" spans="1:15" x14ac:dyDescent="0.3">
      <c r="A2764">
        <v>2763</v>
      </c>
      <c r="B2764" s="1">
        <f>DATE(E2764, LOOKUP(D2764, {"ene","feb","mar","abr","may","jun","jul","ago","sep","oct","nov","dic"}, {1,2,3,4,5,6,7,8,9,10,11,12}), C2764)</f>
        <v>45665</v>
      </c>
      <c r="C2764">
        <v>8</v>
      </c>
      <c r="D2764" t="s">
        <v>14</v>
      </c>
      <c r="E2764">
        <v>2025</v>
      </c>
      <c r="F2764" t="s">
        <v>15</v>
      </c>
      <c r="G2764" t="s">
        <v>24</v>
      </c>
      <c r="H2764" t="s">
        <v>21</v>
      </c>
      <c r="I2764">
        <v>20</v>
      </c>
      <c r="J2764">
        <v>0</v>
      </c>
      <c r="K2764">
        <v>20</v>
      </c>
      <c r="L2764">
        <v>1000</v>
      </c>
      <c r="M2764">
        <v>0</v>
      </c>
      <c r="N2764">
        <v>1000</v>
      </c>
      <c r="O2764">
        <v>50</v>
      </c>
    </row>
    <row r="2765" spans="1:15" x14ac:dyDescent="0.3">
      <c r="A2765">
        <v>2764</v>
      </c>
      <c r="B2765" s="1">
        <f>DATE(E2765, LOOKUP(D2765, {"ene","feb","mar","abr","may","jun","jul","ago","sep","oct","nov","dic"}, {1,2,3,4,5,6,7,8,9,10,11,12}), C2765)</f>
        <v>45665</v>
      </c>
      <c r="C2765">
        <v>8</v>
      </c>
      <c r="D2765" t="s">
        <v>14</v>
      </c>
      <c r="E2765">
        <v>2025</v>
      </c>
      <c r="F2765" t="s">
        <v>25</v>
      </c>
      <c r="G2765" t="s">
        <v>26</v>
      </c>
      <c r="H2765" t="s">
        <v>18</v>
      </c>
      <c r="I2765">
        <v>0</v>
      </c>
      <c r="J2765">
        <v>1</v>
      </c>
      <c r="K2765">
        <v>-1</v>
      </c>
      <c r="L2765">
        <v>0</v>
      </c>
      <c r="M2765">
        <v>1500</v>
      </c>
      <c r="N2765">
        <v>-1500</v>
      </c>
      <c r="O2765">
        <v>1500</v>
      </c>
    </row>
    <row r="2766" spans="1:15" x14ac:dyDescent="0.3">
      <c r="A2766">
        <v>2765</v>
      </c>
      <c r="B2766" s="1">
        <f>DATE(E2766, LOOKUP(D2766, {"ene","feb","mar","abr","may","jun","jul","ago","sep","oct","nov","dic"}, {1,2,3,4,5,6,7,8,9,10,11,12}), C2766)</f>
        <v>45665</v>
      </c>
      <c r="C2766">
        <v>8</v>
      </c>
      <c r="D2766" t="s">
        <v>14</v>
      </c>
      <c r="E2766">
        <v>2025</v>
      </c>
      <c r="F2766" t="s">
        <v>15</v>
      </c>
      <c r="G2766" t="s">
        <v>24</v>
      </c>
      <c r="H2766" t="s">
        <v>23</v>
      </c>
      <c r="I2766">
        <v>3</v>
      </c>
      <c r="J2766">
        <v>0</v>
      </c>
      <c r="K2766">
        <v>3</v>
      </c>
      <c r="L2766">
        <v>900</v>
      </c>
      <c r="M2766">
        <v>0</v>
      </c>
      <c r="N2766">
        <v>900</v>
      </c>
      <c r="O2766">
        <v>300</v>
      </c>
    </row>
    <row r="2767" spans="1:15" x14ac:dyDescent="0.3">
      <c r="A2767">
        <v>2766</v>
      </c>
      <c r="B2767" s="1">
        <f>DATE(E2767, LOOKUP(D2767, {"ene","feb","mar","abr","may","jun","jul","ago","sep","oct","nov","dic"}, {1,2,3,4,5,6,7,8,9,10,11,12}), C2767)</f>
        <v>45665</v>
      </c>
      <c r="C2767">
        <v>8</v>
      </c>
      <c r="D2767" t="s">
        <v>14</v>
      </c>
      <c r="E2767">
        <v>2025</v>
      </c>
      <c r="F2767" t="s">
        <v>15</v>
      </c>
      <c r="G2767" t="s">
        <v>24</v>
      </c>
      <c r="H2767" t="s">
        <v>20</v>
      </c>
      <c r="I2767">
        <v>8</v>
      </c>
      <c r="J2767">
        <v>0</v>
      </c>
      <c r="K2767">
        <v>8</v>
      </c>
      <c r="L2767">
        <v>16000</v>
      </c>
      <c r="M2767">
        <v>0</v>
      </c>
      <c r="N2767">
        <v>16000</v>
      </c>
      <c r="O2767">
        <v>2000</v>
      </c>
    </row>
    <row r="2768" spans="1:15" x14ac:dyDescent="0.3">
      <c r="A2768">
        <v>2767</v>
      </c>
      <c r="B2768" s="1">
        <f>DATE(E2768, LOOKUP(D2768, {"ene","feb","mar","abr","may","jun","jul","ago","sep","oct","nov","dic"}, {1,2,3,4,5,6,7,8,9,10,11,12}), C2768)</f>
        <v>45665</v>
      </c>
      <c r="C2768">
        <v>8</v>
      </c>
      <c r="D2768" t="s">
        <v>14</v>
      </c>
      <c r="E2768">
        <v>2025</v>
      </c>
      <c r="F2768" t="s">
        <v>15</v>
      </c>
      <c r="G2768" t="s">
        <v>24</v>
      </c>
      <c r="H2768" t="s">
        <v>22</v>
      </c>
      <c r="I2768">
        <v>17</v>
      </c>
      <c r="J2768">
        <v>0</v>
      </c>
      <c r="K2768">
        <v>17</v>
      </c>
      <c r="L2768">
        <v>8160</v>
      </c>
      <c r="M2768">
        <v>0</v>
      </c>
      <c r="N2768">
        <v>8160</v>
      </c>
      <c r="O2768">
        <v>480</v>
      </c>
    </row>
    <row r="2769" spans="1:15" x14ac:dyDescent="0.3">
      <c r="A2769">
        <v>2768</v>
      </c>
      <c r="B2769" s="1">
        <f>DATE(E2769, LOOKUP(D2769, {"ene","feb","mar","abr","may","jun","jul","ago","sep","oct","nov","dic"}, {1,2,3,4,5,6,7,8,9,10,11,12}), C2769)</f>
        <v>45665</v>
      </c>
      <c r="C2769">
        <v>8</v>
      </c>
      <c r="D2769" t="s">
        <v>14</v>
      </c>
      <c r="E2769">
        <v>2025</v>
      </c>
      <c r="F2769" t="s">
        <v>15</v>
      </c>
      <c r="G2769" t="s">
        <v>24</v>
      </c>
      <c r="H2769" t="s">
        <v>17</v>
      </c>
      <c r="I2769">
        <v>21</v>
      </c>
      <c r="J2769">
        <v>0</v>
      </c>
      <c r="K2769">
        <v>21</v>
      </c>
      <c r="L2769">
        <v>13650</v>
      </c>
      <c r="M2769">
        <v>0</v>
      </c>
      <c r="N2769">
        <v>13650</v>
      </c>
      <c r="O2769">
        <v>650</v>
      </c>
    </row>
    <row r="2770" spans="1:15" x14ac:dyDescent="0.3">
      <c r="A2770">
        <v>2769</v>
      </c>
      <c r="B2770" s="1">
        <f>DATE(E2770, LOOKUP(D2770, {"ene","feb","mar","abr","may","jun","jul","ago","sep","oct","nov","dic"}, {1,2,3,4,5,6,7,8,9,10,11,12}), C2770)</f>
        <v>45665</v>
      </c>
      <c r="C2770">
        <v>8</v>
      </c>
      <c r="D2770" t="s">
        <v>14</v>
      </c>
      <c r="E2770">
        <v>2025</v>
      </c>
      <c r="F2770" t="s">
        <v>25</v>
      </c>
      <c r="G2770" t="s">
        <v>26</v>
      </c>
      <c r="H2770" t="s">
        <v>19</v>
      </c>
      <c r="I2770">
        <v>0</v>
      </c>
      <c r="J2770">
        <v>20</v>
      </c>
      <c r="K2770">
        <v>-20</v>
      </c>
      <c r="L2770">
        <v>0</v>
      </c>
      <c r="M2770">
        <v>30000</v>
      </c>
      <c r="N2770">
        <v>-30000</v>
      </c>
      <c r="O2770">
        <v>1500</v>
      </c>
    </row>
    <row r="2771" spans="1:15" x14ac:dyDescent="0.3">
      <c r="A2771">
        <v>2770</v>
      </c>
      <c r="B2771" s="1">
        <f>DATE(E2771, LOOKUP(D2771, {"ene","feb","mar","abr","may","jun","jul","ago","sep","oct","nov","dic"}, {1,2,3,4,5,6,7,8,9,10,11,12}), C2771)</f>
        <v>45665</v>
      </c>
      <c r="C2771">
        <v>8</v>
      </c>
      <c r="D2771" t="s">
        <v>14</v>
      </c>
      <c r="E2771">
        <v>2025</v>
      </c>
      <c r="F2771" t="s">
        <v>25</v>
      </c>
      <c r="G2771" t="s">
        <v>26</v>
      </c>
      <c r="H2771" t="s">
        <v>21</v>
      </c>
      <c r="I2771">
        <v>0</v>
      </c>
      <c r="J2771">
        <v>14</v>
      </c>
      <c r="K2771">
        <v>-14</v>
      </c>
      <c r="L2771">
        <v>0</v>
      </c>
      <c r="M2771">
        <v>980</v>
      </c>
      <c r="N2771">
        <v>-980</v>
      </c>
      <c r="O2771">
        <v>70</v>
      </c>
    </row>
    <row r="2772" spans="1:15" x14ac:dyDescent="0.3">
      <c r="A2772">
        <v>2771</v>
      </c>
      <c r="B2772" s="1">
        <f>DATE(E2772, LOOKUP(D2772, {"ene","feb","mar","abr","may","jun","jul","ago","sep","oct","nov","dic"}, {1,2,3,4,5,6,7,8,9,10,11,12}), C2772)</f>
        <v>45665</v>
      </c>
      <c r="C2772">
        <v>8</v>
      </c>
      <c r="D2772" t="s">
        <v>14</v>
      </c>
      <c r="E2772">
        <v>2025</v>
      </c>
      <c r="F2772" t="s">
        <v>15</v>
      </c>
      <c r="G2772" t="s">
        <v>24</v>
      </c>
      <c r="H2772" t="s">
        <v>18</v>
      </c>
      <c r="I2772">
        <v>17</v>
      </c>
      <c r="J2772">
        <v>0</v>
      </c>
      <c r="K2772">
        <v>17</v>
      </c>
      <c r="L2772">
        <v>20400</v>
      </c>
      <c r="M2772">
        <v>0</v>
      </c>
      <c r="N2772">
        <v>20400</v>
      </c>
      <c r="O2772">
        <v>1200</v>
      </c>
    </row>
    <row r="2773" spans="1:15" x14ac:dyDescent="0.3">
      <c r="A2773">
        <v>2772</v>
      </c>
      <c r="B2773" s="1">
        <f>DATE(E2773, LOOKUP(D2773, {"ene","feb","mar","abr","may","jun","jul","ago","sep","oct","nov","dic"}, {1,2,3,4,5,6,7,8,9,10,11,12}), C2773)</f>
        <v>45665</v>
      </c>
      <c r="C2773">
        <v>8</v>
      </c>
      <c r="D2773" t="s">
        <v>14</v>
      </c>
      <c r="E2773">
        <v>2025</v>
      </c>
      <c r="F2773" t="s">
        <v>25</v>
      </c>
      <c r="G2773" t="s">
        <v>26</v>
      </c>
      <c r="H2773" t="s">
        <v>23</v>
      </c>
      <c r="I2773">
        <v>0</v>
      </c>
      <c r="J2773">
        <v>4</v>
      </c>
      <c r="K2773">
        <v>-4</v>
      </c>
      <c r="L2773">
        <v>0</v>
      </c>
      <c r="M2773">
        <v>1600</v>
      </c>
      <c r="N2773">
        <v>-1600</v>
      </c>
      <c r="O2773">
        <v>400</v>
      </c>
    </row>
    <row r="2774" spans="1:15" x14ac:dyDescent="0.3">
      <c r="A2774">
        <v>2773</v>
      </c>
      <c r="B2774" s="1">
        <f>DATE(E2774, LOOKUP(D2774, {"ene","feb","mar","abr","may","jun","jul","ago","sep","oct","nov","dic"}, {1,2,3,4,5,6,7,8,9,10,11,12}), C2774)</f>
        <v>45665</v>
      </c>
      <c r="C2774">
        <v>8</v>
      </c>
      <c r="D2774" t="s">
        <v>14</v>
      </c>
      <c r="E2774">
        <v>2025</v>
      </c>
      <c r="F2774" t="s">
        <v>25</v>
      </c>
      <c r="G2774" t="s">
        <v>26</v>
      </c>
      <c r="H2774" t="s">
        <v>20</v>
      </c>
      <c r="I2774">
        <v>0</v>
      </c>
      <c r="J2774">
        <v>17</v>
      </c>
      <c r="K2774">
        <v>-17</v>
      </c>
      <c r="L2774">
        <v>0</v>
      </c>
      <c r="M2774">
        <v>39100</v>
      </c>
      <c r="N2774">
        <v>-39100</v>
      </c>
      <c r="O2774">
        <v>2300</v>
      </c>
    </row>
    <row r="2775" spans="1:15" x14ac:dyDescent="0.3">
      <c r="A2775">
        <v>2774</v>
      </c>
      <c r="B2775" s="1">
        <f>DATE(E2775, LOOKUP(D2775, {"ene","feb","mar","abr","may","jun","jul","ago","sep","oct","nov","dic"}, {1,2,3,4,5,6,7,8,9,10,11,12}), C2775)</f>
        <v>45665</v>
      </c>
      <c r="C2775">
        <v>8</v>
      </c>
      <c r="D2775" t="s">
        <v>14</v>
      </c>
      <c r="E2775">
        <v>2025</v>
      </c>
      <c r="F2775" t="s">
        <v>15</v>
      </c>
      <c r="G2775" t="s">
        <v>24</v>
      </c>
      <c r="H2775" t="s">
        <v>22</v>
      </c>
      <c r="I2775">
        <v>16</v>
      </c>
      <c r="J2775">
        <v>0</v>
      </c>
      <c r="K2775">
        <v>16</v>
      </c>
      <c r="L2775">
        <v>7680</v>
      </c>
      <c r="M2775">
        <v>0</v>
      </c>
      <c r="N2775">
        <v>7680</v>
      </c>
      <c r="O2775">
        <v>480</v>
      </c>
    </row>
    <row r="2776" spans="1:15" x14ac:dyDescent="0.3">
      <c r="A2776">
        <v>2775</v>
      </c>
      <c r="B2776" s="1">
        <f>DATE(E2776, LOOKUP(D2776, {"ene","feb","mar","abr","may","jun","jul","ago","sep","oct","nov","dic"}, {1,2,3,4,5,6,7,8,9,10,11,12}), C2776)</f>
        <v>45665</v>
      </c>
      <c r="C2776">
        <v>8</v>
      </c>
      <c r="D2776" t="s">
        <v>14</v>
      </c>
      <c r="E2776">
        <v>2025</v>
      </c>
      <c r="F2776" t="s">
        <v>25</v>
      </c>
      <c r="G2776" t="s">
        <v>26</v>
      </c>
      <c r="H2776" t="s">
        <v>17</v>
      </c>
      <c r="I2776">
        <v>0</v>
      </c>
      <c r="J2776">
        <v>12</v>
      </c>
      <c r="K2776">
        <v>-12</v>
      </c>
      <c r="L2776">
        <v>0</v>
      </c>
      <c r="M2776">
        <v>9000</v>
      </c>
      <c r="N2776">
        <v>-9000</v>
      </c>
      <c r="O2776">
        <v>750</v>
      </c>
    </row>
    <row r="2777" spans="1:15" x14ac:dyDescent="0.3">
      <c r="A2777">
        <v>2776</v>
      </c>
      <c r="B2777" s="1">
        <f>DATE(E2777, LOOKUP(D2777, {"ene","feb","mar","abr","may","jun","jul","ago","sep","oct","nov","dic"}, {1,2,3,4,5,6,7,8,9,10,11,12}), C2777)</f>
        <v>45665</v>
      </c>
      <c r="C2777">
        <v>8</v>
      </c>
      <c r="D2777" t="s">
        <v>14</v>
      </c>
      <c r="E2777">
        <v>2025</v>
      </c>
      <c r="F2777" t="s">
        <v>25</v>
      </c>
      <c r="G2777" t="s">
        <v>26</v>
      </c>
      <c r="H2777" t="s">
        <v>19</v>
      </c>
      <c r="I2777">
        <v>0</v>
      </c>
      <c r="J2777">
        <v>12</v>
      </c>
      <c r="K2777">
        <v>-12</v>
      </c>
      <c r="L2777">
        <v>0</v>
      </c>
      <c r="M2777">
        <v>18000</v>
      </c>
      <c r="N2777">
        <v>-18000</v>
      </c>
      <c r="O2777">
        <v>1500</v>
      </c>
    </row>
    <row r="2778" spans="1:15" x14ac:dyDescent="0.3">
      <c r="A2778">
        <v>2777</v>
      </c>
      <c r="B2778" s="1">
        <f>DATE(E2778, LOOKUP(D2778, {"ene","feb","mar","abr","may","jun","jul","ago","sep","oct","nov","dic"}, {1,2,3,4,5,6,7,8,9,10,11,12}), C2778)</f>
        <v>45665</v>
      </c>
      <c r="C2778">
        <v>8</v>
      </c>
      <c r="D2778" t="s">
        <v>14</v>
      </c>
      <c r="E2778">
        <v>2025</v>
      </c>
      <c r="F2778" t="s">
        <v>25</v>
      </c>
      <c r="G2778" t="s">
        <v>26</v>
      </c>
      <c r="H2778" t="s">
        <v>21</v>
      </c>
      <c r="I2778">
        <v>0</v>
      </c>
      <c r="J2778">
        <v>10</v>
      </c>
      <c r="K2778">
        <v>-10</v>
      </c>
      <c r="L2778">
        <v>0</v>
      </c>
      <c r="M2778">
        <v>700</v>
      </c>
      <c r="N2778">
        <v>-700</v>
      </c>
      <c r="O2778">
        <v>70</v>
      </c>
    </row>
    <row r="2779" spans="1:15" x14ac:dyDescent="0.3">
      <c r="A2779">
        <v>2778</v>
      </c>
      <c r="B2779" s="1">
        <f>DATE(E2779, LOOKUP(D2779, {"ene","feb","mar","abr","may","jun","jul","ago","sep","oct","nov","dic"}, {1,2,3,4,5,6,7,8,9,10,11,12}), C2779)</f>
        <v>45665</v>
      </c>
      <c r="C2779">
        <v>8</v>
      </c>
      <c r="D2779" t="s">
        <v>14</v>
      </c>
      <c r="E2779">
        <v>2025</v>
      </c>
      <c r="F2779" t="s">
        <v>25</v>
      </c>
      <c r="G2779" t="s">
        <v>26</v>
      </c>
      <c r="H2779" t="s">
        <v>18</v>
      </c>
      <c r="I2779">
        <v>0</v>
      </c>
      <c r="J2779">
        <v>17</v>
      </c>
      <c r="K2779">
        <v>-17</v>
      </c>
      <c r="L2779">
        <v>0</v>
      </c>
      <c r="M2779">
        <v>25500</v>
      </c>
      <c r="N2779">
        <v>-25500</v>
      </c>
      <c r="O2779">
        <v>1500</v>
      </c>
    </row>
    <row r="2780" spans="1:15" x14ac:dyDescent="0.3">
      <c r="A2780">
        <v>2779</v>
      </c>
      <c r="B2780" s="1">
        <f>DATE(E2780, LOOKUP(D2780, {"ene","feb","mar","abr","may","jun","jul","ago","sep","oct","nov","dic"}, {1,2,3,4,5,6,7,8,9,10,11,12}), C2780)</f>
        <v>45665</v>
      </c>
      <c r="C2780">
        <v>8</v>
      </c>
      <c r="D2780" t="s">
        <v>14</v>
      </c>
      <c r="E2780">
        <v>2025</v>
      </c>
      <c r="F2780" t="s">
        <v>15</v>
      </c>
      <c r="G2780" t="s">
        <v>24</v>
      </c>
      <c r="H2780" t="s">
        <v>23</v>
      </c>
      <c r="I2780">
        <v>5</v>
      </c>
      <c r="J2780">
        <v>0</v>
      </c>
      <c r="K2780">
        <v>5</v>
      </c>
      <c r="L2780">
        <v>1500</v>
      </c>
      <c r="M2780">
        <v>0</v>
      </c>
      <c r="N2780">
        <v>1500</v>
      </c>
      <c r="O2780">
        <v>300</v>
      </c>
    </row>
    <row r="2781" spans="1:15" x14ac:dyDescent="0.3">
      <c r="A2781">
        <v>2780</v>
      </c>
      <c r="B2781" s="1">
        <f>DATE(E2781, LOOKUP(D2781, {"ene","feb","mar","abr","may","jun","jul","ago","sep","oct","nov","dic"}, {1,2,3,4,5,6,7,8,9,10,11,12}), C2781)</f>
        <v>45665</v>
      </c>
      <c r="C2781">
        <v>8</v>
      </c>
      <c r="D2781" t="s">
        <v>14</v>
      </c>
      <c r="E2781">
        <v>2025</v>
      </c>
      <c r="F2781" t="s">
        <v>15</v>
      </c>
      <c r="G2781" t="s">
        <v>24</v>
      </c>
      <c r="H2781" t="s">
        <v>20</v>
      </c>
      <c r="I2781">
        <v>21</v>
      </c>
      <c r="J2781">
        <v>0</v>
      </c>
      <c r="K2781">
        <v>21</v>
      </c>
      <c r="L2781">
        <v>42000</v>
      </c>
      <c r="M2781">
        <v>0</v>
      </c>
      <c r="N2781">
        <v>42000</v>
      </c>
      <c r="O2781">
        <v>2000</v>
      </c>
    </row>
    <row r="2782" spans="1:15" x14ac:dyDescent="0.3">
      <c r="A2782">
        <v>2781</v>
      </c>
      <c r="B2782" s="1">
        <f>DATE(E2782, LOOKUP(D2782, {"ene","feb","mar","abr","may","jun","jul","ago","sep","oct","nov","dic"}, {1,2,3,4,5,6,7,8,9,10,11,12}), C2782)</f>
        <v>45665</v>
      </c>
      <c r="C2782">
        <v>8</v>
      </c>
      <c r="D2782" t="s">
        <v>14</v>
      </c>
      <c r="E2782">
        <v>2025</v>
      </c>
      <c r="F2782" t="s">
        <v>25</v>
      </c>
      <c r="G2782" t="s">
        <v>26</v>
      </c>
      <c r="H2782" t="s">
        <v>22</v>
      </c>
      <c r="I2782">
        <v>0</v>
      </c>
      <c r="J2782">
        <v>10</v>
      </c>
      <c r="K2782">
        <v>-10</v>
      </c>
      <c r="L2782">
        <v>0</v>
      </c>
      <c r="M2782">
        <v>4500</v>
      </c>
      <c r="N2782">
        <v>-4500</v>
      </c>
      <c r="O2782">
        <v>450</v>
      </c>
    </row>
    <row r="2783" spans="1:15" x14ac:dyDescent="0.3">
      <c r="A2783">
        <v>2782</v>
      </c>
      <c r="B2783" s="1">
        <f>DATE(E2783, LOOKUP(D2783, {"ene","feb","mar","abr","may","jun","jul","ago","sep","oct","nov","dic"}, {1,2,3,4,5,6,7,8,9,10,11,12}), C2783)</f>
        <v>45665</v>
      </c>
      <c r="C2783">
        <v>8</v>
      </c>
      <c r="D2783" t="s">
        <v>14</v>
      </c>
      <c r="E2783">
        <v>2025</v>
      </c>
      <c r="F2783" t="s">
        <v>25</v>
      </c>
      <c r="G2783" t="s">
        <v>26</v>
      </c>
      <c r="H2783" t="s">
        <v>17</v>
      </c>
      <c r="I2783">
        <v>0</v>
      </c>
      <c r="J2783">
        <v>14</v>
      </c>
      <c r="K2783">
        <v>-14</v>
      </c>
      <c r="L2783">
        <v>0</v>
      </c>
      <c r="M2783">
        <v>10500</v>
      </c>
      <c r="N2783">
        <v>-10500</v>
      </c>
      <c r="O2783">
        <v>750</v>
      </c>
    </row>
    <row r="2784" spans="1:15" x14ac:dyDescent="0.3">
      <c r="A2784">
        <v>2783</v>
      </c>
      <c r="B2784" s="1">
        <f>DATE(E2784, LOOKUP(D2784, {"ene","feb","mar","abr","may","jun","jul","ago","sep","oct","nov","dic"}, {1,2,3,4,5,6,7,8,9,10,11,12}), C2784)</f>
        <v>45665</v>
      </c>
      <c r="C2784">
        <v>8</v>
      </c>
      <c r="D2784" t="s">
        <v>14</v>
      </c>
      <c r="E2784">
        <v>2025</v>
      </c>
      <c r="F2784" t="s">
        <v>25</v>
      </c>
      <c r="G2784" t="s">
        <v>26</v>
      </c>
      <c r="H2784" t="s">
        <v>19</v>
      </c>
      <c r="I2784">
        <v>0</v>
      </c>
      <c r="J2784">
        <v>16</v>
      </c>
      <c r="K2784">
        <v>-16</v>
      </c>
      <c r="L2784">
        <v>0</v>
      </c>
      <c r="M2784">
        <v>24000</v>
      </c>
      <c r="N2784">
        <v>-24000</v>
      </c>
      <c r="O2784">
        <v>1500</v>
      </c>
    </row>
    <row r="2785" spans="1:15" x14ac:dyDescent="0.3">
      <c r="A2785">
        <v>2784</v>
      </c>
      <c r="B2785" s="1">
        <f>DATE(E2785, LOOKUP(D2785, {"ene","feb","mar","abr","may","jun","jul","ago","sep","oct","nov","dic"}, {1,2,3,4,5,6,7,8,9,10,11,12}), C2785)</f>
        <v>45665</v>
      </c>
      <c r="C2785">
        <v>8</v>
      </c>
      <c r="D2785" t="s">
        <v>14</v>
      </c>
      <c r="E2785">
        <v>2025</v>
      </c>
      <c r="F2785" t="s">
        <v>15</v>
      </c>
      <c r="G2785" t="s">
        <v>24</v>
      </c>
      <c r="H2785" t="s">
        <v>21</v>
      </c>
      <c r="I2785">
        <v>3</v>
      </c>
      <c r="J2785">
        <v>0</v>
      </c>
      <c r="K2785">
        <v>3</v>
      </c>
      <c r="L2785">
        <v>150</v>
      </c>
      <c r="M2785">
        <v>0</v>
      </c>
      <c r="N2785">
        <v>150</v>
      </c>
      <c r="O2785">
        <v>50</v>
      </c>
    </row>
    <row r="2786" spans="1:15" x14ac:dyDescent="0.3">
      <c r="A2786">
        <v>2785</v>
      </c>
      <c r="B2786" s="1">
        <f>DATE(E2786, LOOKUP(D2786, {"ene","feb","mar","abr","may","jun","jul","ago","sep","oct","nov","dic"}, {1,2,3,4,5,6,7,8,9,10,11,12}), C2786)</f>
        <v>45665</v>
      </c>
      <c r="C2786">
        <v>8</v>
      </c>
      <c r="D2786" t="s">
        <v>14</v>
      </c>
      <c r="E2786">
        <v>2025</v>
      </c>
      <c r="F2786" t="s">
        <v>15</v>
      </c>
      <c r="G2786" t="s">
        <v>24</v>
      </c>
      <c r="H2786" t="s">
        <v>18</v>
      </c>
      <c r="I2786">
        <v>3</v>
      </c>
      <c r="J2786">
        <v>0</v>
      </c>
      <c r="K2786">
        <v>3</v>
      </c>
      <c r="L2786">
        <v>3600</v>
      </c>
      <c r="M2786">
        <v>0</v>
      </c>
      <c r="N2786">
        <v>3600</v>
      </c>
      <c r="O2786">
        <v>1200</v>
      </c>
    </row>
    <row r="2787" spans="1:15" x14ac:dyDescent="0.3">
      <c r="A2787">
        <v>2786</v>
      </c>
      <c r="B2787" s="1">
        <f>DATE(E2787, LOOKUP(D2787, {"ene","feb","mar","abr","may","jun","jul","ago","sep","oct","nov","dic"}, {1,2,3,4,5,6,7,8,9,10,11,12}), C2787)</f>
        <v>45665</v>
      </c>
      <c r="C2787">
        <v>8</v>
      </c>
      <c r="D2787" t="s">
        <v>14</v>
      </c>
      <c r="E2787">
        <v>2025</v>
      </c>
      <c r="F2787" t="s">
        <v>25</v>
      </c>
      <c r="G2787" t="s">
        <v>26</v>
      </c>
      <c r="H2787" t="s">
        <v>23</v>
      </c>
      <c r="I2787">
        <v>0</v>
      </c>
      <c r="J2787">
        <v>11</v>
      </c>
      <c r="K2787">
        <v>-11</v>
      </c>
      <c r="L2787">
        <v>0</v>
      </c>
      <c r="M2787">
        <v>4400</v>
      </c>
      <c r="N2787">
        <v>-4400</v>
      </c>
      <c r="O2787">
        <v>400</v>
      </c>
    </row>
    <row r="2788" spans="1:15" x14ac:dyDescent="0.3">
      <c r="A2788">
        <v>2787</v>
      </c>
      <c r="B2788" s="1">
        <f>DATE(E2788, LOOKUP(D2788, {"ene","feb","mar","abr","may","jun","jul","ago","sep","oct","nov","dic"}, {1,2,3,4,5,6,7,8,9,10,11,12}), C2788)</f>
        <v>45665</v>
      </c>
      <c r="C2788">
        <v>8</v>
      </c>
      <c r="D2788" t="s">
        <v>14</v>
      </c>
      <c r="E2788">
        <v>2025</v>
      </c>
      <c r="F2788" t="s">
        <v>25</v>
      </c>
      <c r="G2788" t="s">
        <v>26</v>
      </c>
      <c r="H2788" t="s">
        <v>20</v>
      </c>
      <c r="I2788">
        <v>0</v>
      </c>
      <c r="J2788">
        <v>17</v>
      </c>
      <c r="K2788">
        <v>-17</v>
      </c>
      <c r="L2788">
        <v>0</v>
      </c>
      <c r="M2788">
        <v>39100</v>
      </c>
      <c r="N2788">
        <v>-39100</v>
      </c>
      <c r="O2788">
        <v>2300</v>
      </c>
    </row>
    <row r="2789" spans="1:15" x14ac:dyDescent="0.3">
      <c r="A2789">
        <v>2788</v>
      </c>
      <c r="B2789" s="1">
        <f>DATE(E2789, LOOKUP(D2789, {"ene","feb","mar","abr","may","jun","jul","ago","sep","oct","nov","dic"}, {1,2,3,4,5,6,7,8,9,10,11,12}), C2789)</f>
        <v>45665</v>
      </c>
      <c r="C2789">
        <v>8</v>
      </c>
      <c r="D2789" t="s">
        <v>14</v>
      </c>
      <c r="E2789">
        <v>2025</v>
      </c>
      <c r="F2789" t="s">
        <v>15</v>
      </c>
      <c r="G2789" t="s">
        <v>24</v>
      </c>
      <c r="H2789" t="s">
        <v>22</v>
      </c>
      <c r="I2789">
        <v>20</v>
      </c>
      <c r="J2789">
        <v>0</v>
      </c>
      <c r="K2789">
        <v>20</v>
      </c>
      <c r="L2789">
        <v>9600</v>
      </c>
      <c r="M2789">
        <v>0</v>
      </c>
      <c r="N2789">
        <v>9600</v>
      </c>
      <c r="O2789">
        <v>480</v>
      </c>
    </row>
    <row r="2790" spans="1:15" x14ac:dyDescent="0.3">
      <c r="A2790">
        <v>2789</v>
      </c>
      <c r="B2790" s="1">
        <f>DATE(E2790, LOOKUP(D2790, {"ene","feb","mar","abr","may","jun","jul","ago","sep","oct","nov","dic"}, {1,2,3,4,5,6,7,8,9,10,11,12}), C2790)</f>
        <v>45665</v>
      </c>
      <c r="C2790">
        <v>8</v>
      </c>
      <c r="D2790" t="s">
        <v>14</v>
      </c>
      <c r="E2790">
        <v>2025</v>
      </c>
      <c r="F2790" t="s">
        <v>25</v>
      </c>
      <c r="G2790" t="s">
        <v>26</v>
      </c>
      <c r="H2790" t="s">
        <v>17</v>
      </c>
      <c r="I2790">
        <v>0</v>
      </c>
      <c r="J2790">
        <v>17</v>
      </c>
      <c r="K2790">
        <v>-17</v>
      </c>
      <c r="L2790">
        <v>0</v>
      </c>
      <c r="M2790">
        <v>12750</v>
      </c>
      <c r="N2790">
        <v>-12750</v>
      </c>
      <c r="O2790">
        <v>750</v>
      </c>
    </row>
    <row r="2791" spans="1:15" x14ac:dyDescent="0.3">
      <c r="A2791">
        <v>2790</v>
      </c>
      <c r="B2791" s="1">
        <f>DATE(E2791, LOOKUP(D2791, {"ene","feb","mar","abr","may","jun","jul","ago","sep","oct","nov","dic"}, {1,2,3,4,5,6,7,8,9,10,11,12}), C2791)</f>
        <v>45665</v>
      </c>
      <c r="C2791">
        <v>8</v>
      </c>
      <c r="D2791" t="s">
        <v>14</v>
      </c>
      <c r="E2791">
        <v>2025</v>
      </c>
      <c r="F2791" t="s">
        <v>15</v>
      </c>
      <c r="G2791" t="s">
        <v>24</v>
      </c>
      <c r="H2791" t="s">
        <v>19</v>
      </c>
      <c r="I2791">
        <v>11</v>
      </c>
      <c r="J2791">
        <v>0</v>
      </c>
      <c r="K2791">
        <v>11</v>
      </c>
      <c r="L2791">
        <v>13200</v>
      </c>
      <c r="M2791">
        <v>0</v>
      </c>
      <c r="N2791">
        <v>13200</v>
      </c>
      <c r="O2791">
        <v>1200</v>
      </c>
    </row>
    <row r="2792" spans="1:15" x14ac:dyDescent="0.3">
      <c r="A2792">
        <v>2791</v>
      </c>
      <c r="B2792" s="1">
        <f>DATE(E2792, LOOKUP(D2792, {"ene","feb","mar","abr","may","jun","jul","ago","sep","oct","nov","dic"}, {1,2,3,4,5,6,7,8,9,10,11,12}), C2792)</f>
        <v>45665</v>
      </c>
      <c r="C2792">
        <v>8</v>
      </c>
      <c r="D2792" t="s">
        <v>14</v>
      </c>
      <c r="E2792">
        <v>2025</v>
      </c>
      <c r="F2792" t="s">
        <v>25</v>
      </c>
      <c r="G2792" t="s">
        <v>26</v>
      </c>
      <c r="H2792" t="s">
        <v>21</v>
      </c>
      <c r="I2792">
        <v>0</v>
      </c>
      <c r="J2792">
        <v>17</v>
      </c>
      <c r="K2792">
        <v>-17</v>
      </c>
      <c r="L2792">
        <v>0</v>
      </c>
      <c r="M2792">
        <v>1190</v>
      </c>
      <c r="N2792">
        <v>-1190</v>
      </c>
      <c r="O2792">
        <v>70</v>
      </c>
    </row>
    <row r="2793" spans="1:15" x14ac:dyDescent="0.3">
      <c r="A2793">
        <v>2792</v>
      </c>
      <c r="B2793" s="1">
        <f>DATE(E2793, LOOKUP(D2793, {"ene","feb","mar","abr","may","jun","jul","ago","sep","oct","nov","dic"}, {1,2,3,4,5,6,7,8,9,10,11,12}), C2793)</f>
        <v>45665</v>
      </c>
      <c r="C2793">
        <v>8</v>
      </c>
      <c r="D2793" t="s">
        <v>14</v>
      </c>
      <c r="E2793">
        <v>2025</v>
      </c>
      <c r="F2793" t="s">
        <v>15</v>
      </c>
      <c r="G2793" t="s">
        <v>24</v>
      </c>
      <c r="H2793" t="s">
        <v>18</v>
      </c>
      <c r="I2793">
        <v>3</v>
      </c>
      <c r="J2793">
        <v>0</v>
      </c>
      <c r="K2793">
        <v>3</v>
      </c>
      <c r="L2793">
        <v>3600</v>
      </c>
      <c r="M2793">
        <v>0</v>
      </c>
      <c r="N2793">
        <v>3600</v>
      </c>
      <c r="O2793">
        <v>1200</v>
      </c>
    </row>
    <row r="2794" spans="1:15" x14ac:dyDescent="0.3">
      <c r="A2794">
        <v>2793</v>
      </c>
      <c r="B2794" s="1">
        <f>DATE(E2794, LOOKUP(D2794, {"ene","feb","mar","abr","may","jun","jul","ago","sep","oct","nov","dic"}, {1,2,3,4,5,6,7,8,9,10,11,12}), C2794)</f>
        <v>45665</v>
      </c>
      <c r="C2794">
        <v>8</v>
      </c>
      <c r="D2794" t="s">
        <v>14</v>
      </c>
      <c r="E2794">
        <v>2025</v>
      </c>
      <c r="F2794" t="s">
        <v>15</v>
      </c>
      <c r="G2794" t="s">
        <v>24</v>
      </c>
      <c r="H2794" t="s">
        <v>23</v>
      </c>
      <c r="I2794">
        <v>4</v>
      </c>
      <c r="J2794">
        <v>0</v>
      </c>
      <c r="K2794">
        <v>4</v>
      </c>
      <c r="L2794">
        <v>1200</v>
      </c>
      <c r="M2794">
        <v>0</v>
      </c>
      <c r="N2794">
        <v>1200</v>
      </c>
      <c r="O2794">
        <v>300</v>
      </c>
    </row>
    <row r="2795" spans="1:15" x14ac:dyDescent="0.3">
      <c r="A2795">
        <v>2794</v>
      </c>
      <c r="B2795" s="1">
        <f>DATE(E2795, LOOKUP(D2795, {"ene","feb","mar","abr","may","jun","jul","ago","sep","oct","nov","dic"}, {1,2,3,4,5,6,7,8,9,10,11,12}), C2795)</f>
        <v>45665</v>
      </c>
      <c r="C2795">
        <v>8</v>
      </c>
      <c r="D2795" t="s">
        <v>14</v>
      </c>
      <c r="E2795">
        <v>2025</v>
      </c>
      <c r="F2795" t="s">
        <v>25</v>
      </c>
      <c r="G2795" t="s">
        <v>26</v>
      </c>
      <c r="H2795" t="s">
        <v>20</v>
      </c>
      <c r="I2795">
        <v>0</v>
      </c>
      <c r="J2795">
        <v>18</v>
      </c>
      <c r="K2795">
        <v>-18</v>
      </c>
      <c r="L2795">
        <v>0</v>
      </c>
      <c r="M2795">
        <v>41400</v>
      </c>
      <c r="N2795">
        <v>-41400</v>
      </c>
      <c r="O2795">
        <v>2300</v>
      </c>
    </row>
    <row r="2796" spans="1:15" x14ac:dyDescent="0.3">
      <c r="A2796">
        <v>2795</v>
      </c>
      <c r="B2796" s="1">
        <f>DATE(E2796, LOOKUP(D2796, {"ene","feb","mar","abr","may","jun","jul","ago","sep","oct","nov","dic"}, {1,2,3,4,5,6,7,8,9,10,11,12}), C2796)</f>
        <v>45665</v>
      </c>
      <c r="C2796">
        <v>8</v>
      </c>
      <c r="D2796" t="s">
        <v>14</v>
      </c>
      <c r="E2796">
        <v>2025</v>
      </c>
      <c r="F2796" t="s">
        <v>25</v>
      </c>
      <c r="G2796" t="s">
        <v>26</v>
      </c>
      <c r="H2796" t="s">
        <v>22</v>
      </c>
      <c r="I2796">
        <v>0</v>
      </c>
      <c r="J2796">
        <v>13</v>
      </c>
      <c r="K2796">
        <v>-13</v>
      </c>
      <c r="L2796">
        <v>0</v>
      </c>
      <c r="M2796">
        <v>5850</v>
      </c>
      <c r="N2796">
        <v>-5850</v>
      </c>
      <c r="O2796">
        <v>450</v>
      </c>
    </row>
    <row r="2797" spans="1:15" x14ac:dyDescent="0.3">
      <c r="A2797">
        <v>2796</v>
      </c>
      <c r="B2797" s="1">
        <f>DATE(E2797, LOOKUP(D2797, {"ene","feb","mar","abr","may","jun","jul","ago","sep","oct","nov","dic"}, {1,2,3,4,5,6,7,8,9,10,11,12}), C2797)</f>
        <v>45665</v>
      </c>
      <c r="C2797">
        <v>8</v>
      </c>
      <c r="D2797" t="s">
        <v>14</v>
      </c>
      <c r="E2797">
        <v>2025</v>
      </c>
      <c r="F2797" t="s">
        <v>25</v>
      </c>
      <c r="G2797" t="s">
        <v>26</v>
      </c>
      <c r="H2797" t="s">
        <v>17</v>
      </c>
      <c r="I2797">
        <v>0</v>
      </c>
      <c r="J2797">
        <v>15</v>
      </c>
      <c r="K2797">
        <v>-15</v>
      </c>
      <c r="L2797">
        <v>0</v>
      </c>
      <c r="M2797">
        <v>11250</v>
      </c>
      <c r="N2797">
        <v>-11250</v>
      </c>
      <c r="O2797">
        <v>750</v>
      </c>
    </row>
    <row r="2798" spans="1:15" x14ac:dyDescent="0.3">
      <c r="A2798">
        <v>2797</v>
      </c>
      <c r="B2798" s="1">
        <f>DATE(E2798, LOOKUP(D2798, {"ene","feb","mar","abr","may","jun","jul","ago","sep","oct","nov","dic"}, {1,2,3,4,5,6,7,8,9,10,11,12}), C2798)</f>
        <v>45665</v>
      </c>
      <c r="C2798">
        <v>8</v>
      </c>
      <c r="D2798" t="s">
        <v>14</v>
      </c>
      <c r="E2798">
        <v>2025</v>
      </c>
      <c r="F2798" t="s">
        <v>25</v>
      </c>
      <c r="G2798" t="s">
        <v>26</v>
      </c>
      <c r="H2798" t="s">
        <v>19</v>
      </c>
      <c r="I2798">
        <v>0</v>
      </c>
      <c r="J2798">
        <v>16</v>
      </c>
      <c r="K2798">
        <v>-16</v>
      </c>
      <c r="L2798">
        <v>0</v>
      </c>
      <c r="M2798">
        <v>24000</v>
      </c>
      <c r="N2798">
        <v>-24000</v>
      </c>
      <c r="O2798">
        <v>1500</v>
      </c>
    </row>
    <row r="2799" spans="1:15" x14ac:dyDescent="0.3">
      <c r="A2799">
        <v>2798</v>
      </c>
      <c r="B2799" s="1">
        <f>DATE(E2799, LOOKUP(D2799, {"ene","feb","mar","abr","may","jun","jul","ago","sep","oct","nov","dic"}, {1,2,3,4,5,6,7,8,9,10,11,12}), C2799)</f>
        <v>45665</v>
      </c>
      <c r="C2799">
        <v>8</v>
      </c>
      <c r="D2799" t="s">
        <v>14</v>
      </c>
      <c r="E2799">
        <v>2025</v>
      </c>
      <c r="F2799" t="s">
        <v>15</v>
      </c>
      <c r="G2799" t="s">
        <v>24</v>
      </c>
      <c r="H2799" t="s">
        <v>21</v>
      </c>
      <c r="I2799">
        <v>3</v>
      </c>
      <c r="J2799">
        <v>0</v>
      </c>
      <c r="K2799">
        <v>3</v>
      </c>
      <c r="L2799">
        <v>150</v>
      </c>
      <c r="M2799">
        <v>0</v>
      </c>
      <c r="N2799">
        <v>150</v>
      </c>
      <c r="O2799">
        <v>50</v>
      </c>
    </row>
    <row r="2800" spans="1:15" x14ac:dyDescent="0.3">
      <c r="A2800">
        <v>2799</v>
      </c>
      <c r="B2800" s="1">
        <f>DATE(E2800, LOOKUP(D2800, {"ene","feb","mar","abr","may","jun","jul","ago","sep","oct","nov","dic"}, {1,2,3,4,5,6,7,8,9,10,11,12}), C2800)</f>
        <v>45665</v>
      </c>
      <c r="C2800">
        <v>8</v>
      </c>
      <c r="D2800" t="s">
        <v>14</v>
      </c>
      <c r="E2800">
        <v>2025</v>
      </c>
      <c r="F2800" t="s">
        <v>25</v>
      </c>
      <c r="G2800" t="s">
        <v>26</v>
      </c>
      <c r="H2800" t="s">
        <v>18</v>
      </c>
      <c r="I2800">
        <v>0</v>
      </c>
      <c r="J2800">
        <v>1</v>
      </c>
      <c r="K2800">
        <v>-1</v>
      </c>
      <c r="L2800">
        <v>0</v>
      </c>
      <c r="M2800">
        <v>1500</v>
      </c>
      <c r="N2800">
        <v>-1500</v>
      </c>
      <c r="O2800">
        <v>1500</v>
      </c>
    </row>
    <row r="2801" spans="1:15" x14ac:dyDescent="0.3">
      <c r="A2801">
        <v>2800</v>
      </c>
      <c r="B2801" s="1">
        <f>DATE(E2801, LOOKUP(D2801, {"ene","feb","mar","abr","may","jun","jul","ago","sep","oct","nov","dic"}, {1,2,3,4,5,6,7,8,9,10,11,12}), C2801)</f>
        <v>45665</v>
      </c>
      <c r="C2801">
        <v>8</v>
      </c>
      <c r="D2801" t="s">
        <v>14</v>
      </c>
      <c r="E2801">
        <v>2025</v>
      </c>
      <c r="F2801" t="s">
        <v>15</v>
      </c>
      <c r="G2801" t="s">
        <v>24</v>
      </c>
      <c r="H2801" t="s">
        <v>23</v>
      </c>
      <c r="I2801">
        <v>3</v>
      </c>
      <c r="J2801">
        <v>0</v>
      </c>
      <c r="K2801">
        <v>3</v>
      </c>
      <c r="L2801">
        <v>900</v>
      </c>
      <c r="M2801">
        <v>0</v>
      </c>
      <c r="N2801">
        <v>900</v>
      </c>
      <c r="O2801">
        <v>300</v>
      </c>
    </row>
    <row r="2802" spans="1:15" x14ac:dyDescent="0.3">
      <c r="A2802">
        <v>2801</v>
      </c>
      <c r="B2802" s="1">
        <f>DATE(E2802, LOOKUP(D2802, {"ene","feb","mar","abr","may","jun","jul","ago","sep","oct","nov","dic"}, {1,2,3,4,5,6,7,8,9,10,11,12}), C2802)</f>
        <v>45665</v>
      </c>
      <c r="C2802">
        <v>8</v>
      </c>
      <c r="D2802" t="s">
        <v>14</v>
      </c>
      <c r="E2802">
        <v>2025</v>
      </c>
      <c r="F2802" t="s">
        <v>15</v>
      </c>
      <c r="G2802" t="s">
        <v>24</v>
      </c>
      <c r="H2802" t="s">
        <v>20</v>
      </c>
      <c r="I2802">
        <v>6</v>
      </c>
      <c r="J2802">
        <v>0</v>
      </c>
      <c r="K2802">
        <v>6</v>
      </c>
      <c r="L2802">
        <v>12000</v>
      </c>
      <c r="M2802">
        <v>0</v>
      </c>
      <c r="N2802">
        <v>12000</v>
      </c>
      <c r="O2802">
        <v>2000</v>
      </c>
    </row>
    <row r="2803" spans="1:15" x14ac:dyDescent="0.3">
      <c r="A2803">
        <v>2802</v>
      </c>
      <c r="B2803" s="1">
        <f>DATE(E2803, LOOKUP(D2803, {"ene","feb","mar","abr","may","jun","jul","ago","sep","oct","nov","dic"}, {1,2,3,4,5,6,7,8,9,10,11,12}), C2803)</f>
        <v>45665</v>
      </c>
      <c r="C2803">
        <v>8</v>
      </c>
      <c r="D2803" t="s">
        <v>14</v>
      </c>
      <c r="E2803">
        <v>2025</v>
      </c>
      <c r="F2803" t="s">
        <v>15</v>
      </c>
      <c r="G2803" t="s">
        <v>24</v>
      </c>
      <c r="H2803" t="s">
        <v>22</v>
      </c>
      <c r="I2803">
        <v>1</v>
      </c>
      <c r="J2803">
        <v>0</v>
      </c>
      <c r="K2803">
        <v>1</v>
      </c>
      <c r="L2803">
        <v>480</v>
      </c>
      <c r="M2803">
        <v>0</v>
      </c>
      <c r="N2803">
        <v>480</v>
      </c>
      <c r="O2803">
        <v>480</v>
      </c>
    </row>
    <row r="2804" spans="1:15" x14ac:dyDescent="0.3">
      <c r="A2804">
        <v>2803</v>
      </c>
      <c r="B2804" s="1">
        <f>DATE(E2804, LOOKUP(D2804, {"ene","feb","mar","abr","may","jun","jul","ago","sep","oct","nov","dic"}, {1,2,3,4,5,6,7,8,9,10,11,12}), C2804)</f>
        <v>45665</v>
      </c>
      <c r="C2804">
        <v>8</v>
      </c>
      <c r="D2804" t="s">
        <v>14</v>
      </c>
      <c r="E2804">
        <v>2025</v>
      </c>
      <c r="F2804" t="s">
        <v>25</v>
      </c>
      <c r="G2804" t="s">
        <v>26</v>
      </c>
      <c r="H2804" t="s">
        <v>17</v>
      </c>
      <c r="I2804">
        <v>0</v>
      </c>
      <c r="J2804">
        <v>19</v>
      </c>
      <c r="K2804">
        <v>-19</v>
      </c>
      <c r="L2804">
        <v>0</v>
      </c>
      <c r="M2804">
        <v>14250</v>
      </c>
      <c r="N2804">
        <v>-14250</v>
      </c>
      <c r="O2804">
        <v>750</v>
      </c>
    </row>
    <row r="2805" spans="1:15" x14ac:dyDescent="0.3">
      <c r="A2805">
        <v>2804</v>
      </c>
      <c r="B2805" s="1">
        <f>DATE(E2805, LOOKUP(D2805, {"ene","feb","mar","abr","may","jun","jul","ago","sep","oct","nov","dic"}, {1,2,3,4,5,6,7,8,9,10,11,12}), C2805)</f>
        <v>45665</v>
      </c>
      <c r="C2805">
        <v>8</v>
      </c>
      <c r="D2805" t="s">
        <v>14</v>
      </c>
      <c r="E2805">
        <v>2025</v>
      </c>
      <c r="F2805" t="s">
        <v>25</v>
      </c>
      <c r="G2805" t="s">
        <v>26</v>
      </c>
      <c r="H2805" t="s">
        <v>19</v>
      </c>
      <c r="I2805">
        <v>0</v>
      </c>
      <c r="J2805">
        <v>16</v>
      </c>
      <c r="K2805">
        <v>-16</v>
      </c>
      <c r="L2805">
        <v>0</v>
      </c>
      <c r="M2805">
        <v>24000</v>
      </c>
      <c r="N2805">
        <v>-24000</v>
      </c>
      <c r="O2805">
        <v>1500</v>
      </c>
    </row>
    <row r="2806" spans="1:15" x14ac:dyDescent="0.3">
      <c r="A2806">
        <v>2805</v>
      </c>
      <c r="B2806" s="1">
        <f>DATE(E2806, LOOKUP(D2806, {"ene","feb","mar","abr","may","jun","jul","ago","sep","oct","nov","dic"}, {1,2,3,4,5,6,7,8,9,10,11,12}), C2806)</f>
        <v>45665</v>
      </c>
      <c r="C2806">
        <v>8</v>
      </c>
      <c r="D2806" t="s">
        <v>14</v>
      </c>
      <c r="E2806">
        <v>2025</v>
      </c>
      <c r="F2806" t="s">
        <v>25</v>
      </c>
      <c r="G2806" t="s">
        <v>26</v>
      </c>
      <c r="H2806" t="s">
        <v>21</v>
      </c>
      <c r="I2806">
        <v>0</v>
      </c>
      <c r="J2806">
        <v>4</v>
      </c>
      <c r="K2806">
        <v>-4</v>
      </c>
      <c r="L2806">
        <v>0</v>
      </c>
      <c r="M2806">
        <v>280</v>
      </c>
      <c r="N2806">
        <v>-280</v>
      </c>
      <c r="O2806">
        <v>70</v>
      </c>
    </row>
    <row r="2807" spans="1:15" x14ac:dyDescent="0.3">
      <c r="A2807">
        <v>2806</v>
      </c>
      <c r="B2807" s="1">
        <f>DATE(E2807, LOOKUP(D2807, {"ene","feb","mar","abr","may","jun","jul","ago","sep","oct","nov","dic"}, {1,2,3,4,5,6,7,8,9,10,11,12}), C2807)</f>
        <v>45665</v>
      </c>
      <c r="C2807">
        <v>8</v>
      </c>
      <c r="D2807" t="s">
        <v>14</v>
      </c>
      <c r="E2807">
        <v>2025</v>
      </c>
      <c r="F2807" t="s">
        <v>15</v>
      </c>
      <c r="G2807" t="s">
        <v>24</v>
      </c>
      <c r="H2807" t="s">
        <v>18</v>
      </c>
      <c r="I2807">
        <v>3</v>
      </c>
      <c r="J2807">
        <v>0</v>
      </c>
      <c r="K2807">
        <v>3</v>
      </c>
      <c r="L2807">
        <v>3600</v>
      </c>
      <c r="M2807">
        <v>0</v>
      </c>
      <c r="N2807">
        <v>3600</v>
      </c>
      <c r="O2807">
        <v>1200</v>
      </c>
    </row>
    <row r="2808" spans="1:15" x14ac:dyDescent="0.3">
      <c r="A2808">
        <v>2807</v>
      </c>
      <c r="B2808" s="1">
        <f>DATE(E2808, LOOKUP(D2808, {"ene","feb","mar","abr","may","jun","jul","ago","sep","oct","nov","dic"}, {1,2,3,4,5,6,7,8,9,10,11,12}), C2808)</f>
        <v>45665</v>
      </c>
      <c r="C2808">
        <v>8</v>
      </c>
      <c r="D2808" t="s">
        <v>14</v>
      </c>
      <c r="E2808">
        <v>2025</v>
      </c>
      <c r="F2808" t="s">
        <v>15</v>
      </c>
      <c r="G2808" t="s">
        <v>24</v>
      </c>
      <c r="H2808" t="s">
        <v>23</v>
      </c>
      <c r="I2808">
        <v>12</v>
      </c>
      <c r="J2808">
        <v>0</v>
      </c>
      <c r="K2808">
        <v>12</v>
      </c>
      <c r="L2808">
        <v>3600</v>
      </c>
      <c r="M2808">
        <v>0</v>
      </c>
      <c r="N2808">
        <v>3600</v>
      </c>
      <c r="O2808">
        <v>300</v>
      </c>
    </row>
    <row r="2809" spans="1:15" x14ac:dyDescent="0.3">
      <c r="A2809">
        <v>2808</v>
      </c>
      <c r="B2809" s="1">
        <f>DATE(E2809, LOOKUP(D2809, {"ene","feb","mar","abr","may","jun","jul","ago","sep","oct","nov","dic"}, {1,2,3,4,5,6,7,8,9,10,11,12}), C2809)</f>
        <v>45665</v>
      </c>
      <c r="C2809">
        <v>8</v>
      </c>
      <c r="D2809" t="s">
        <v>14</v>
      </c>
      <c r="E2809">
        <v>2025</v>
      </c>
      <c r="F2809" t="s">
        <v>25</v>
      </c>
      <c r="G2809" t="s">
        <v>26</v>
      </c>
      <c r="H2809" t="s">
        <v>20</v>
      </c>
      <c r="I2809">
        <v>0</v>
      </c>
      <c r="J2809">
        <v>15</v>
      </c>
      <c r="K2809">
        <v>-15</v>
      </c>
      <c r="L2809">
        <v>0</v>
      </c>
      <c r="M2809">
        <v>34500</v>
      </c>
      <c r="N2809">
        <v>-34500</v>
      </c>
      <c r="O2809">
        <v>2300</v>
      </c>
    </row>
    <row r="2810" spans="1:15" x14ac:dyDescent="0.3">
      <c r="A2810">
        <v>2809</v>
      </c>
      <c r="B2810" s="1">
        <f>DATE(E2810, LOOKUP(D2810, {"ene","feb","mar","abr","may","jun","jul","ago","sep","oct","nov","dic"}, {1,2,3,4,5,6,7,8,9,10,11,12}), C2810)</f>
        <v>45665</v>
      </c>
      <c r="C2810">
        <v>8</v>
      </c>
      <c r="D2810" t="s">
        <v>14</v>
      </c>
      <c r="E2810">
        <v>2025</v>
      </c>
      <c r="F2810" t="s">
        <v>15</v>
      </c>
      <c r="G2810" t="s">
        <v>24</v>
      </c>
      <c r="H2810" t="s">
        <v>22</v>
      </c>
      <c r="I2810">
        <v>6</v>
      </c>
      <c r="J2810">
        <v>0</v>
      </c>
      <c r="K2810">
        <v>6</v>
      </c>
      <c r="L2810">
        <v>2880</v>
      </c>
      <c r="M2810">
        <v>0</v>
      </c>
      <c r="N2810">
        <v>2880</v>
      </c>
      <c r="O2810">
        <v>480</v>
      </c>
    </row>
    <row r="2811" spans="1:15" x14ac:dyDescent="0.3">
      <c r="A2811">
        <v>2810</v>
      </c>
      <c r="B2811" s="1">
        <f>DATE(E2811, LOOKUP(D2811, {"ene","feb","mar","abr","may","jun","jul","ago","sep","oct","nov","dic"}, {1,2,3,4,5,6,7,8,9,10,11,12}), C2811)</f>
        <v>45665</v>
      </c>
      <c r="C2811">
        <v>8</v>
      </c>
      <c r="D2811" t="s">
        <v>14</v>
      </c>
      <c r="E2811">
        <v>2025</v>
      </c>
      <c r="F2811" t="s">
        <v>15</v>
      </c>
      <c r="G2811" t="s">
        <v>24</v>
      </c>
      <c r="H2811" t="s">
        <v>17</v>
      </c>
      <c r="I2811">
        <v>7</v>
      </c>
      <c r="J2811">
        <v>0</v>
      </c>
      <c r="K2811">
        <v>7</v>
      </c>
      <c r="L2811">
        <v>4550</v>
      </c>
      <c r="M2811">
        <v>0</v>
      </c>
      <c r="N2811">
        <v>4550</v>
      </c>
      <c r="O2811">
        <v>650</v>
      </c>
    </row>
    <row r="2812" spans="1:15" x14ac:dyDescent="0.3">
      <c r="A2812">
        <v>2811</v>
      </c>
      <c r="B2812" s="1">
        <f>DATE(E2812, LOOKUP(D2812, {"ene","feb","mar","abr","may","jun","jul","ago","sep","oct","nov","dic"}, {1,2,3,4,5,6,7,8,9,10,11,12}), C2812)</f>
        <v>45665</v>
      </c>
      <c r="C2812">
        <v>8</v>
      </c>
      <c r="D2812" t="s">
        <v>14</v>
      </c>
      <c r="E2812">
        <v>2025</v>
      </c>
      <c r="F2812" t="s">
        <v>15</v>
      </c>
      <c r="G2812" t="s">
        <v>24</v>
      </c>
      <c r="H2812" t="s">
        <v>19</v>
      </c>
      <c r="I2812">
        <v>19</v>
      </c>
      <c r="J2812">
        <v>0</v>
      </c>
      <c r="K2812">
        <v>19</v>
      </c>
      <c r="L2812">
        <v>22800</v>
      </c>
      <c r="M2812">
        <v>0</v>
      </c>
      <c r="N2812">
        <v>22800</v>
      </c>
      <c r="O2812">
        <v>1200</v>
      </c>
    </row>
    <row r="2813" spans="1:15" x14ac:dyDescent="0.3">
      <c r="A2813">
        <v>2812</v>
      </c>
      <c r="B2813" s="1">
        <f>DATE(E2813, LOOKUP(D2813, {"ene","feb","mar","abr","may","jun","jul","ago","sep","oct","nov","dic"}, {1,2,3,4,5,6,7,8,9,10,11,12}), C2813)</f>
        <v>45665</v>
      </c>
      <c r="C2813">
        <v>8</v>
      </c>
      <c r="D2813" t="s">
        <v>14</v>
      </c>
      <c r="E2813">
        <v>2025</v>
      </c>
      <c r="F2813" t="s">
        <v>15</v>
      </c>
      <c r="G2813" t="s">
        <v>24</v>
      </c>
      <c r="H2813" t="s">
        <v>21</v>
      </c>
      <c r="I2813">
        <v>15</v>
      </c>
      <c r="J2813">
        <v>0</v>
      </c>
      <c r="K2813">
        <v>15</v>
      </c>
      <c r="L2813">
        <v>750</v>
      </c>
      <c r="M2813">
        <v>0</v>
      </c>
      <c r="N2813">
        <v>750</v>
      </c>
      <c r="O2813">
        <v>50</v>
      </c>
    </row>
    <row r="2814" spans="1:15" x14ac:dyDescent="0.3">
      <c r="A2814">
        <v>2813</v>
      </c>
      <c r="B2814" s="1">
        <f>DATE(E2814, LOOKUP(D2814, {"ene","feb","mar","abr","may","jun","jul","ago","sep","oct","nov","dic"}, {1,2,3,4,5,6,7,8,9,10,11,12}), C2814)</f>
        <v>45665</v>
      </c>
      <c r="C2814">
        <v>8</v>
      </c>
      <c r="D2814" t="s">
        <v>14</v>
      </c>
      <c r="E2814">
        <v>2025</v>
      </c>
      <c r="F2814" t="s">
        <v>15</v>
      </c>
      <c r="G2814" t="s">
        <v>24</v>
      </c>
      <c r="H2814" t="s">
        <v>18</v>
      </c>
      <c r="I2814">
        <v>8</v>
      </c>
      <c r="J2814">
        <v>0</v>
      </c>
      <c r="K2814">
        <v>8</v>
      </c>
      <c r="L2814">
        <v>9600</v>
      </c>
      <c r="M2814">
        <v>0</v>
      </c>
      <c r="N2814">
        <v>9600</v>
      </c>
      <c r="O2814">
        <v>1200</v>
      </c>
    </row>
    <row r="2815" spans="1:15" x14ac:dyDescent="0.3">
      <c r="A2815">
        <v>2814</v>
      </c>
      <c r="B2815" s="1">
        <f>DATE(E2815, LOOKUP(D2815, {"ene","feb","mar","abr","may","jun","jul","ago","sep","oct","nov","dic"}, {1,2,3,4,5,6,7,8,9,10,11,12}), C2815)</f>
        <v>45665</v>
      </c>
      <c r="C2815">
        <v>8</v>
      </c>
      <c r="D2815" t="s">
        <v>14</v>
      </c>
      <c r="E2815">
        <v>2025</v>
      </c>
      <c r="F2815" t="s">
        <v>15</v>
      </c>
      <c r="G2815" t="s">
        <v>24</v>
      </c>
      <c r="H2815" t="s">
        <v>23</v>
      </c>
      <c r="I2815">
        <v>22</v>
      </c>
      <c r="J2815">
        <v>0</v>
      </c>
      <c r="K2815">
        <v>22</v>
      </c>
      <c r="L2815">
        <v>6600</v>
      </c>
      <c r="M2815">
        <v>0</v>
      </c>
      <c r="N2815">
        <v>6600</v>
      </c>
      <c r="O2815">
        <v>300</v>
      </c>
    </row>
    <row r="2816" spans="1:15" x14ac:dyDescent="0.3">
      <c r="A2816">
        <v>2815</v>
      </c>
      <c r="B2816" s="1">
        <f>DATE(E2816, LOOKUP(D2816, {"ene","feb","mar","abr","may","jun","jul","ago","sep","oct","nov","dic"}, {1,2,3,4,5,6,7,8,9,10,11,12}), C2816)</f>
        <v>45665</v>
      </c>
      <c r="C2816">
        <v>8</v>
      </c>
      <c r="D2816" t="s">
        <v>14</v>
      </c>
      <c r="E2816">
        <v>2025</v>
      </c>
      <c r="F2816" t="s">
        <v>15</v>
      </c>
      <c r="G2816" t="s">
        <v>24</v>
      </c>
      <c r="H2816" t="s">
        <v>20</v>
      </c>
      <c r="I2816">
        <v>3</v>
      </c>
      <c r="J2816">
        <v>0</v>
      </c>
      <c r="K2816">
        <v>3</v>
      </c>
      <c r="L2816">
        <v>6000</v>
      </c>
      <c r="M2816">
        <v>0</v>
      </c>
      <c r="N2816">
        <v>6000</v>
      </c>
      <c r="O2816">
        <v>2000</v>
      </c>
    </row>
    <row r="2817" spans="1:15" x14ac:dyDescent="0.3">
      <c r="A2817">
        <v>2816</v>
      </c>
      <c r="B2817" s="1">
        <f>DATE(E2817, LOOKUP(D2817, {"ene","feb","mar","abr","may","jun","jul","ago","sep","oct","nov","dic"}, {1,2,3,4,5,6,7,8,9,10,11,12}), C2817)</f>
        <v>45665</v>
      </c>
      <c r="C2817">
        <v>8</v>
      </c>
      <c r="D2817" t="s">
        <v>14</v>
      </c>
      <c r="E2817">
        <v>2025</v>
      </c>
      <c r="F2817" t="s">
        <v>15</v>
      </c>
      <c r="G2817" t="s">
        <v>24</v>
      </c>
      <c r="H2817" t="s">
        <v>22</v>
      </c>
      <c r="I2817">
        <v>22</v>
      </c>
      <c r="J2817">
        <v>0</v>
      </c>
      <c r="K2817">
        <v>22</v>
      </c>
      <c r="L2817">
        <v>10560</v>
      </c>
      <c r="M2817">
        <v>0</v>
      </c>
      <c r="N2817">
        <v>10560</v>
      </c>
      <c r="O2817">
        <v>480</v>
      </c>
    </row>
    <row r="2818" spans="1:15" x14ac:dyDescent="0.3">
      <c r="A2818">
        <v>2817</v>
      </c>
      <c r="B2818" s="1">
        <f>DATE(E2818, LOOKUP(D2818, {"ene","feb","mar","abr","may","jun","jul","ago","sep","oct","nov","dic"}, {1,2,3,4,5,6,7,8,9,10,11,12}), C2818)</f>
        <v>45665</v>
      </c>
      <c r="C2818">
        <v>8</v>
      </c>
      <c r="D2818" t="s">
        <v>14</v>
      </c>
      <c r="E2818">
        <v>2025</v>
      </c>
      <c r="F2818" t="s">
        <v>15</v>
      </c>
      <c r="G2818" t="s">
        <v>24</v>
      </c>
      <c r="H2818" t="s">
        <v>17</v>
      </c>
      <c r="I2818">
        <v>3</v>
      </c>
      <c r="J2818">
        <v>0</v>
      </c>
      <c r="K2818">
        <v>3</v>
      </c>
      <c r="L2818">
        <v>1950</v>
      </c>
      <c r="M2818">
        <v>0</v>
      </c>
      <c r="N2818">
        <v>1950</v>
      </c>
      <c r="O2818">
        <v>650</v>
      </c>
    </row>
    <row r="2819" spans="1:15" x14ac:dyDescent="0.3">
      <c r="A2819">
        <v>2818</v>
      </c>
      <c r="B2819" s="1">
        <f>DATE(E2819, LOOKUP(D2819, {"ene","feb","mar","abr","may","jun","jul","ago","sep","oct","nov","dic"}, {1,2,3,4,5,6,7,8,9,10,11,12}), C2819)</f>
        <v>45665</v>
      </c>
      <c r="C2819">
        <v>8</v>
      </c>
      <c r="D2819" t="s">
        <v>14</v>
      </c>
      <c r="E2819">
        <v>2025</v>
      </c>
      <c r="F2819" t="s">
        <v>25</v>
      </c>
      <c r="G2819" t="s">
        <v>26</v>
      </c>
      <c r="H2819" t="s">
        <v>19</v>
      </c>
      <c r="I2819">
        <v>0</v>
      </c>
      <c r="J2819">
        <v>12</v>
      </c>
      <c r="K2819">
        <v>-12</v>
      </c>
      <c r="L2819">
        <v>0</v>
      </c>
      <c r="M2819">
        <v>18000</v>
      </c>
      <c r="N2819">
        <v>-18000</v>
      </c>
      <c r="O2819">
        <v>1500</v>
      </c>
    </row>
    <row r="2820" spans="1:15" x14ac:dyDescent="0.3">
      <c r="A2820">
        <v>2819</v>
      </c>
      <c r="B2820" s="1">
        <f>DATE(E2820, LOOKUP(D2820, {"ene","feb","mar","abr","may","jun","jul","ago","sep","oct","nov","dic"}, {1,2,3,4,5,6,7,8,9,10,11,12}), C2820)</f>
        <v>45665</v>
      </c>
      <c r="C2820">
        <v>8</v>
      </c>
      <c r="D2820" t="s">
        <v>14</v>
      </c>
      <c r="E2820">
        <v>2025</v>
      </c>
      <c r="F2820" t="s">
        <v>15</v>
      </c>
      <c r="G2820" t="s">
        <v>24</v>
      </c>
      <c r="H2820" t="s">
        <v>21</v>
      </c>
      <c r="I2820">
        <v>21</v>
      </c>
      <c r="J2820">
        <v>0</v>
      </c>
      <c r="K2820">
        <v>21</v>
      </c>
      <c r="L2820">
        <v>1050</v>
      </c>
      <c r="M2820">
        <v>0</v>
      </c>
      <c r="N2820">
        <v>1050</v>
      </c>
      <c r="O2820">
        <v>50</v>
      </c>
    </row>
    <row r="2821" spans="1:15" x14ac:dyDescent="0.3">
      <c r="A2821">
        <v>2820</v>
      </c>
      <c r="B2821" s="1">
        <f>DATE(E2821, LOOKUP(D2821, {"ene","feb","mar","abr","may","jun","jul","ago","sep","oct","nov","dic"}, {1,2,3,4,5,6,7,8,9,10,11,12}), C2821)</f>
        <v>45665</v>
      </c>
      <c r="C2821">
        <v>8</v>
      </c>
      <c r="D2821" t="s">
        <v>14</v>
      </c>
      <c r="E2821">
        <v>2025</v>
      </c>
      <c r="F2821" t="s">
        <v>25</v>
      </c>
      <c r="G2821" t="s">
        <v>26</v>
      </c>
      <c r="H2821" t="s">
        <v>18</v>
      </c>
      <c r="I2821">
        <v>0</v>
      </c>
      <c r="J2821">
        <v>10</v>
      </c>
      <c r="K2821">
        <v>-10</v>
      </c>
      <c r="L2821">
        <v>0</v>
      </c>
      <c r="M2821">
        <v>15000</v>
      </c>
      <c r="N2821">
        <v>-15000</v>
      </c>
      <c r="O2821">
        <v>1500</v>
      </c>
    </row>
    <row r="2822" spans="1:15" x14ac:dyDescent="0.3">
      <c r="A2822">
        <v>2821</v>
      </c>
      <c r="B2822" s="1">
        <f>DATE(E2822, LOOKUP(D2822, {"ene","feb","mar","abr","may","jun","jul","ago","sep","oct","nov","dic"}, {1,2,3,4,5,6,7,8,9,10,11,12}), C2822)</f>
        <v>45665</v>
      </c>
      <c r="C2822">
        <v>8</v>
      </c>
      <c r="D2822" t="s">
        <v>14</v>
      </c>
      <c r="E2822">
        <v>2025</v>
      </c>
      <c r="F2822" t="s">
        <v>25</v>
      </c>
      <c r="G2822" t="s">
        <v>26</v>
      </c>
      <c r="H2822" t="s">
        <v>23</v>
      </c>
      <c r="I2822">
        <v>0</v>
      </c>
      <c r="J2822">
        <v>19</v>
      </c>
      <c r="K2822">
        <v>-19</v>
      </c>
      <c r="L2822">
        <v>0</v>
      </c>
      <c r="M2822">
        <v>7600</v>
      </c>
      <c r="N2822">
        <v>-7600</v>
      </c>
      <c r="O2822">
        <v>400</v>
      </c>
    </row>
    <row r="2823" spans="1:15" x14ac:dyDescent="0.3">
      <c r="A2823">
        <v>2822</v>
      </c>
      <c r="B2823" s="1">
        <f>DATE(E2823, LOOKUP(D2823, {"ene","feb","mar","abr","may","jun","jul","ago","sep","oct","nov","dic"}, {1,2,3,4,5,6,7,8,9,10,11,12}), C2823)</f>
        <v>45665</v>
      </c>
      <c r="C2823">
        <v>8</v>
      </c>
      <c r="D2823" t="s">
        <v>14</v>
      </c>
      <c r="E2823">
        <v>2025</v>
      </c>
      <c r="F2823" t="s">
        <v>15</v>
      </c>
      <c r="G2823" t="s">
        <v>24</v>
      </c>
      <c r="H2823" t="s">
        <v>20</v>
      </c>
      <c r="I2823">
        <v>3</v>
      </c>
      <c r="J2823">
        <v>0</v>
      </c>
      <c r="K2823">
        <v>3</v>
      </c>
      <c r="L2823">
        <v>6000</v>
      </c>
      <c r="M2823">
        <v>0</v>
      </c>
      <c r="N2823">
        <v>6000</v>
      </c>
      <c r="O2823">
        <v>2000</v>
      </c>
    </row>
    <row r="2824" spans="1:15" x14ac:dyDescent="0.3">
      <c r="A2824">
        <v>2823</v>
      </c>
      <c r="B2824" s="1">
        <f>DATE(E2824, LOOKUP(D2824, {"ene","feb","mar","abr","may","jun","jul","ago","sep","oct","nov","dic"}, {1,2,3,4,5,6,7,8,9,10,11,12}), C2824)</f>
        <v>45665</v>
      </c>
      <c r="C2824">
        <v>8</v>
      </c>
      <c r="D2824" t="s">
        <v>14</v>
      </c>
      <c r="E2824">
        <v>2025</v>
      </c>
      <c r="F2824" t="s">
        <v>15</v>
      </c>
      <c r="G2824" t="s">
        <v>24</v>
      </c>
      <c r="H2824" t="s">
        <v>22</v>
      </c>
      <c r="I2824">
        <v>3</v>
      </c>
      <c r="J2824">
        <v>0</v>
      </c>
      <c r="K2824">
        <v>3</v>
      </c>
      <c r="L2824">
        <v>1440</v>
      </c>
      <c r="M2824">
        <v>0</v>
      </c>
      <c r="N2824">
        <v>1440</v>
      </c>
      <c r="O2824">
        <v>480</v>
      </c>
    </row>
    <row r="2825" spans="1:15" x14ac:dyDescent="0.3">
      <c r="A2825">
        <v>2824</v>
      </c>
      <c r="B2825" s="1">
        <f>DATE(E2825, LOOKUP(D2825, {"ene","feb","mar","abr","may","jun","jul","ago","sep","oct","nov","dic"}, {1,2,3,4,5,6,7,8,9,10,11,12}), C2825)</f>
        <v>45665</v>
      </c>
      <c r="C2825">
        <v>8</v>
      </c>
      <c r="D2825" t="s">
        <v>14</v>
      </c>
      <c r="E2825">
        <v>2025</v>
      </c>
      <c r="F2825" t="s">
        <v>25</v>
      </c>
      <c r="G2825" t="s">
        <v>26</v>
      </c>
      <c r="H2825" t="s">
        <v>17</v>
      </c>
      <c r="I2825">
        <v>0</v>
      </c>
      <c r="J2825">
        <v>18</v>
      </c>
      <c r="K2825">
        <v>-18</v>
      </c>
      <c r="L2825">
        <v>0</v>
      </c>
      <c r="M2825">
        <v>13500</v>
      </c>
      <c r="N2825">
        <v>-13500</v>
      </c>
      <c r="O2825">
        <v>750</v>
      </c>
    </row>
    <row r="2826" spans="1:15" x14ac:dyDescent="0.3">
      <c r="A2826">
        <v>2825</v>
      </c>
      <c r="B2826" s="1">
        <f>DATE(E2826, LOOKUP(D2826, {"ene","feb","mar","abr","may","jun","jul","ago","sep","oct","nov","dic"}, {1,2,3,4,5,6,7,8,9,10,11,12}), C2826)</f>
        <v>45665</v>
      </c>
      <c r="C2826">
        <v>8</v>
      </c>
      <c r="D2826" t="s">
        <v>14</v>
      </c>
      <c r="E2826">
        <v>2025</v>
      </c>
      <c r="F2826" t="s">
        <v>25</v>
      </c>
      <c r="G2826" t="s">
        <v>26</v>
      </c>
      <c r="H2826" t="s">
        <v>19</v>
      </c>
      <c r="I2826">
        <v>0</v>
      </c>
      <c r="J2826">
        <v>18</v>
      </c>
      <c r="K2826">
        <v>-18</v>
      </c>
      <c r="L2826">
        <v>0</v>
      </c>
      <c r="M2826">
        <v>27000</v>
      </c>
      <c r="N2826">
        <v>-27000</v>
      </c>
      <c r="O2826">
        <v>1500</v>
      </c>
    </row>
    <row r="2827" spans="1:15" x14ac:dyDescent="0.3">
      <c r="A2827">
        <v>2826</v>
      </c>
      <c r="B2827" s="1">
        <f>DATE(E2827, LOOKUP(D2827, {"ene","feb","mar","abr","may","jun","jul","ago","sep","oct","nov","dic"}, {1,2,3,4,5,6,7,8,9,10,11,12}), C2827)</f>
        <v>45665</v>
      </c>
      <c r="C2827">
        <v>8</v>
      </c>
      <c r="D2827" t="s">
        <v>14</v>
      </c>
      <c r="E2827">
        <v>2025</v>
      </c>
      <c r="F2827" t="s">
        <v>15</v>
      </c>
      <c r="G2827" t="s">
        <v>24</v>
      </c>
      <c r="H2827" t="s">
        <v>21</v>
      </c>
      <c r="I2827">
        <v>3</v>
      </c>
      <c r="J2827">
        <v>0</v>
      </c>
      <c r="K2827">
        <v>3</v>
      </c>
      <c r="L2827">
        <v>150</v>
      </c>
      <c r="M2827">
        <v>0</v>
      </c>
      <c r="N2827">
        <v>150</v>
      </c>
      <c r="O2827">
        <v>50</v>
      </c>
    </row>
    <row r="2828" spans="1:15" x14ac:dyDescent="0.3">
      <c r="A2828">
        <v>2827</v>
      </c>
      <c r="B2828" s="1">
        <f>DATE(E2828, LOOKUP(D2828, {"ene","feb","mar","abr","may","jun","jul","ago","sep","oct","nov","dic"}, {1,2,3,4,5,6,7,8,9,10,11,12}), C2828)</f>
        <v>45665</v>
      </c>
      <c r="C2828">
        <v>8</v>
      </c>
      <c r="D2828" t="s">
        <v>14</v>
      </c>
      <c r="E2828">
        <v>2025</v>
      </c>
      <c r="F2828" t="s">
        <v>15</v>
      </c>
      <c r="G2828" t="s">
        <v>24</v>
      </c>
      <c r="H2828" t="s">
        <v>18</v>
      </c>
      <c r="I2828">
        <v>4</v>
      </c>
      <c r="J2828">
        <v>0</v>
      </c>
      <c r="K2828">
        <v>4</v>
      </c>
      <c r="L2828">
        <v>4800</v>
      </c>
      <c r="M2828">
        <v>0</v>
      </c>
      <c r="N2828">
        <v>4800</v>
      </c>
      <c r="O2828">
        <v>1200</v>
      </c>
    </row>
    <row r="2829" spans="1:15" x14ac:dyDescent="0.3">
      <c r="A2829">
        <v>2828</v>
      </c>
      <c r="B2829" s="1">
        <f>DATE(E2829, LOOKUP(D2829, {"ene","feb","mar","abr","may","jun","jul","ago","sep","oct","nov","dic"}, {1,2,3,4,5,6,7,8,9,10,11,12}), C2829)</f>
        <v>45665</v>
      </c>
      <c r="C2829">
        <v>8</v>
      </c>
      <c r="D2829" t="s">
        <v>14</v>
      </c>
      <c r="E2829">
        <v>2025</v>
      </c>
      <c r="F2829" t="s">
        <v>25</v>
      </c>
      <c r="G2829" t="s">
        <v>26</v>
      </c>
      <c r="H2829" t="s">
        <v>23</v>
      </c>
      <c r="I2829">
        <v>0</v>
      </c>
      <c r="J2829">
        <v>16</v>
      </c>
      <c r="K2829">
        <v>-16</v>
      </c>
      <c r="L2829">
        <v>0</v>
      </c>
      <c r="M2829">
        <v>6400</v>
      </c>
      <c r="N2829">
        <v>-6400</v>
      </c>
      <c r="O2829">
        <v>400</v>
      </c>
    </row>
    <row r="2830" spans="1:15" x14ac:dyDescent="0.3">
      <c r="A2830">
        <v>2829</v>
      </c>
      <c r="B2830" s="1">
        <f>DATE(E2830, LOOKUP(D2830, {"ene","feb","mar","abr","may","jun","jul","ago","sep","oct","nov","dic"}, {1,2,3,4,5,6,7,8,9,10,11,12}), C2830)</f>
        <v>45665</v>
      </c>
      <c r="C2830">
        <v>8</v>
      </c>
      <c r="D2830" t="s">
        <v>14</v>
      </c>
      <c r="E2830">
        <v>2025</v>
      </c>
      <c r="F2830" t="s">
        <v>25</v>
      </c>
      <c r="G2830" t="s">
        <v>26</v>
      </c>
      <c r="H2830" t="s">
        <v>20</v>
      </c>
      <c r="I2830">
        <v>0</v>
      </c>
      <c r="J2830">
        <v>13</v>
      </c>
      <c r="K2830">
        <v>-13</v>
      </c>
      <c r="L2830">
        <v>0</v>
      </c>
      <c r="M2830">
        <v>29900</v>
      </c>
      <c r="N2830">
        <v>-29900</v>
      </c>
      <c r="O2830">
        <v>2300</v>
      </c>
    </row>
    <row r="2831" spans="1:15" x14ac:dyDescent="0.3">
      <c r="A2831">
        <v>2830</v>
      </c>
      <c r="B2831" s="1">
        <f>DATE(E2831, LOOKUP(D2831, {"ene","feb","mar","abr","may","jun","jul","ago","sep","oct","nov","dic"}, {1,2,3,4,5,6,7,8,9,10,11,12}), C2831)</f>
        <v>45665</v>
      </c>
      <c r="C2831">
        <v>8</v>
      </c>
      <c r="D2831" t="s">
        <v>14</v>
      </c>
      <c r="E2831">
        <v>2025</v>
      </c>
      <c r="F2831" t="s">
        <v>25</v>
      </c>
      <c r="G2831" t="s">
        <v>26</v>
      </c>
      <c r="H2831" t="s">
        <v>22</v>
      </c>
      <c r="I2831">
        <v>0</v>
      </c>
      <c r="J2831">
        <v>18</v>
      </c>
      <c r="K2831">
        <v>-18</v>
      </c>
      <c r="L2831">
        <v>0</v>
      </c>
      <c r="M2831">
        <v>8100</v>
      </c>
      <c r="N2831">
        <v>-8100</v>
      </c>
      <c r="O2831">
        <v>450</v>
      </c>
    </row>
    <row r="2832" spans="1:15" x14ac:dyDescent="0.3">
      <c r="A2832">
        <v>2831</v>
      </c>
      <c r="B2832" s="1">
        <f>DATE(E2832, LOOKUP(D2832, {"ene","feb","mar","abr","may","jun","jul","ago","sep","oct","nov","dic"}, {1,2,3,4,5,6,7,8,9,10,11,12}), C2832)</f>
        <v>45665</v>
      </c>
      <c r="C2832">
        <v>8</v>
      </c>
      <c r="D2832" t="s">
        <v>14</v>
      </c>
      <c r="E2832">
        <v>2025</v>
      </c>
      <c r="F2832" t="s">
        <v>15</v>
      </c>
      <c r="G2832" t="s">
        <v>24</v>
      </c>
      <c r="H2832" t="s">
        <v>17</v>
      </c>
      <c r="I2832">
        <v>3</v>
      </c>
      <c r="J2832">
        <v>0</v>
      </c>
      <c r="K2832">
        <v>3</v>
      </c>
      <c r="L2832">
        <v>1950</v>
      </c>
      <c r="M2832">
        <v>0</v>
      </c>
      <c r="N2832">
        <v>1950</v>
      </c>
      <c r="O2832">
        <v>650</v>
      </c>
    </row>
    <row r="2833" spans="1:15" x14ac:dyDescent="0.3">
      <c r="A2833">
        <v>2832</v>
      </c>
      <c r="B2833" s="1">
        <f>DATE(E2833, LOOKUP(D2833, {"ene","feb","mar","abr","may","jun","jul","ago","sep","oct","nov","dic"}, {1,2,3,4,5,6,7,8,9,10,11,12}), C2833)</f>
        <v>45665</v>
      </c>
      <c r="C2833">
        <v>8</v>
      </c>
      <c r="D2833" t="s">
        <v>14</v>
      </c>
      <c r="E2833">
        <v>2025</v>
      </c>
      <c r="F2833" t="s">
        <v>25</v>
      </c>
      <c r="G2833" t="s">
        <v>26</v>
      </c>
      <c r="H2833" t="s">
        <v>19</v>
      </c>
      <c r="I2833">
        <v>0</v>
      </c>
      <c r="J2833">
        <v>20</v>
      </c>
      <c r="K2833">
        <v>-20</v>
      </c>
      <c r="L2833">
        <v>0</v>
      </c>
      <c r="M2833">
        <v>30000</v>
      </c>
      <c r="N2833">
        <v>-30000</v>
      </c>
      <c r="O2833">
        <v>1500</v>
      </c>
    </row>
    <row r="2834" spans="1:15" x14ac:dyDescent="0.3">
      <c r="A2834">
        <v>2833</v>
      </c>
      <c r="B2834" s="1">
        <f>DATE(E2834, LOOKUP(D2834, {"ene","feb","mar","abr","may","jun","jul","ago","sep","oct","nov","dic"}, {1,2,3,4,5,6,7,8,9,10,11,12}), C2834)</f>
        <v>45665</v>
      </c>
      <c r="C2834">
        <v>8</v>
      </c>
      <c r="D2834" t="s">
        <v>14</v>
      </c>
      <c r="E2834">
        <v>2025</v>
      </c>
      <c r="F2834" t="s">
        <v>25</v>
      </c>
      <c r="G2834" t="s">
        <v>26</v>
      </c>
      <c r="H2834" t="s">
        <v>21</v>
      </c>
      <c r="I2834">
        <v>0</v>
      </c>
      <c r="J2834">
        <v>17</v>
      </c>
      <c r="K2834">
        <v>-17</v>
      </c>
      <c r="L2834">
        <v>0</v>
      </c>
      <c r="M2834">
        <v>1190</v>
      </c>
      <c r="N2834">
        <v>-1190</v>
      </c>
      <c r="O2834">
        <v>70</v>
      </c>
    </row>
    <row r="2835" spans="1:15" x14ac:dyDescent="0.3">
      <c r="A2835">
        <v>2834</v>
      </c>
      <c r="B2835" s="1">
        <f>DATE(E2835, LOOKUP(D2835, {"ene","feb","mar","abr","may","jun","jul","ago","sep","oct","nov","dic"}, {1,2,3,4,5,6,7,8,9,10,11,12}), C2835)</f>
        <v>45665</v>
      </c>
      <c r="C2835">
        <v>8</v>
      </c>
      <c r="D2835" t="s">
        <v>14</v>
      </c>
      <c r="E2835">
        <v>2025</v>
      </c>
      <c r="F2835" t="s">
        <v>15</v>
      </c>
      <c r="G2835" t="s">
        <v>24</v>
      </c>
      <c r="H2835" t="s">
        <v>18</v>
      </c>
      <c r="I2835">
        <v>15</v>
      </c>
      <c r="J2835">
        <v>0</v>
      </c>
      <c r="K2835">
        <v>15</v>
      </c>
      <c r="L2835">
        <v>18000</v>
      </c>
      <c r="M2835">
        <v>0</v>
      </c>
      <c r="N2835">
        <v>18000</v>
      </c>
      <c r="O2835">
        <v>1200</v>
      </c>
    </row>
    <row r="2836" spans="1:15" x14ac:dyDescent="0.3">
      <c r="A2836">
        <v>2835</v>
      </c>
      <c r="B2836" s="1">
        <f>DATE(E2836, LOOKUP(D2836, {"ene","feb","mar","abr","may","jun","jul","ago","sep","oct","nov","dic"}, {1,2,3,4,5,6,7,8,9,10,11,12}), C2836)</f>
        <v>45665</v>
      </c>
      <c r="C2836">
        <v>8</v>
      </c>
      <c r="D2836" t="s">
        <v>14</v>
      </c>
      <c r="E2836">
        <v>2025</v>
      </c>
      <c r="F2836" t="s">
        <v>15</v>
      </c>
      <c r="G2836" t="s">
        <v>24</v>
      </c>
      <c r="H2836" t="s">
        <v>23</v>
      </c>
      <c r="I2836">
        <v>2</v>
      </c>
      <c r="J2836">
        <v>0</v>
      </c>
      <c r="K2836">
        <v>2</v>
      </c>
      <c r="L2836">
        <v>600</v>
      </c>
      <c r="M2836">
        <v>0</v>
      </c>
      <c r="N2836">
        <v>600</v>
      </c>
      <c r="O2836">
        <v>300</v>
      </c>
    </row>
    <row r="2837" spans="1:15" x14ac:dyDescent="0.3">
      <c r="A2837">
        <v>2836</v>
      </c>
      <c r="B2837" s="1">
        <f>DATE(E2837, LOOKUP(D2837, {"ene","feb","mar","abr","may","jun","jul","ago","sep","oct","nov","dic"}, {1,2,3,4,5,6,7,8,9,10,11,12}), C2837)</f>
        <v>45665</v>
      </c>
      <c r="C2837">
        <v>8</v>
      </c>
      <c r="D2837" t="s">
        <v>14</v>
      </c>
      <c r="E2837">
        <v>2025</v>
      </c>
      <c r="F2837" t="s">
        <v>25</v>
      </c>
      <c r="G2837" t="s">
        <v>26</v>
      </c>
      <c r="H2837" t="s">
        <v>20</v>
      </c>
      <c r="I2837">
        <v>0</v>
      </c>
      <c r="J2837">
        <v>2</v>
      </c>
      <c r="K2837">
        <v>-2</v>
      </c>
      <c r="L2837">
        <v>0</v>
      </c>
      <c r="M2837">
        <v>4600</v>
      </c>
      <c r="N2837">
        <v>-4600</v>
      </c>
      <c r="O2837">
        <v>2300</v>
      </c>
    </row>
    <row r="2838" spans="1:15" x14ac:dyDescent="0.3">
      <c r="A2838">
        <v>2837</v>
      </c>
      <c r="B2838" s="1">
        <f>DATE(E2838, LOOKUP(D2838, {"ene","feb","mar","abr","may","jun","jul","ago","sep","oct","nov","dic"}, {1,2,3,4,5,6,7,8,9,10,11,12}), C2838)</f>
        <v>45665</v>
      </c>
      <c r="C2838">
        <v>8</v>
      </c>
      <c r="D2838" t="s">
        <v>14</v>
      </c>
      <c r="E2838">
        <v>2025</v>
      </c>
      <c r="F2838" t="s">
        <v>15</v>
      </c>
      <c r="G2838" t="s">
        <v>24</v>
      </c>
      <c r="H2838" t="s">
        <v>22</v>
      </c>
      <c r="I2838">
        <v>22</v>
      </c>
      <c r="J2838">
        <v>0</v>
      </c>
      <c r="K2838">
        <v>22</v>
      </c>
      <c r="L2838">
        <v>10560</v>
      </c>
      <c r="M2838">
        <v>0</v>
      </c>
      <c r="N2838">
        <v>10560</v>
      </c>
      <c r="O2838">
        <v>480</v>
      </c>
    </row>
    <row r="2839" spans="1:15" x14ac:dyDescent="0.3">
      <c r="A2839">
        <v>2838</v>
      </c>
      <c r="B2839" s="1">
        <f>DATE(E2839, LOOKUP(D2839, {"ene","feb","mar","abr","may","jun","jul","ago","sep","oct","nov","dic"}, {1,2,3,4,5,6,7,8,9,10,11,12}), C2839)</f>
        <v>45665</v>
      </c>
      <c r="C2839">
        <v>8</v>
      </c>
      <c r="D2839" t="s">
        <v>14</v>
      </c>
      <c r="E2839">
        <v>2025</v>
      </c>
      <c r="F2839" t="s">
        <v>15</v>
      </c>
      <c r="G2839" t="s">
        <v>24</v>
      </c>
      <c r="H2839" t="s">
        <v>17</v>
      </c>
      <c r="I2839">
        <v>17</v>
      </c>
      <c r="J2839">
        <v>0</v>
      </c>
      <c r="K2839">
        <v>17</v>
      </c>
      <c r="L2839">
        <v>11050</v>
      </c>
      <c r="M2839">
        <v>0</v>
      </c>
      <c r="N2839">
        <v>11050</v>
      </c>
      <c r="O2839">
        <v>650</v>
      </c>
    </row>
    <row r="2840" spans="1:15" x14ac:dyDescent="0.3">
      <c r="A2840">
        <v>2839</v>
      </c>
      <c r="B2840" s="1">
        <f>DATE(E2840, LOOKUP(D2840, {"ene","feb","mar","abr","may","jun","jul","ago","sep","oct","nov","dic"}, {1,2,3,4,5,6,7,8,9,10,11,12}), C2840)</f>
        <v>45665</v>
      </c>
      <c r="C2840">
        <v>8</v>
      </c>
      <c r="D2840" t="s">
        <v>14</v>
      </c>
      <c r="E2840">
        <v>2025</v>
      </c>
      <c r="F2840" t="s">
        <v>15</v>
      </c>
      <c r="G2840" t="s">
        <v>24</v>
      </c>
      <c r="H2840" t="s">
        <v>19</v>
      </c>
      <c r="I2840">
        <v>3</v>
      </c>
      <c r="J2840">
        <v>0</v>
      </c>
      <c r="K2840">
        <v>3</v>
      </c>
      <c r="L2840">
        <v>3600</v>
      </c>
      <c r="M2840">
        <v>0</v>
      </c>
      <c r="N2840">
        <v>3600</v>
      </c>
      <c r="O2840">
        <v>1200</v>
      </c>
    </row>
    <row r="2841" spans="1:15" x14ac:dyDescent="0.3">
      <c r="A2841">
        <v>2840</v>
      </c>
      <c r="B2841" s="1">
        <f>DATE(E2841, LOOKUP(D2841, {"ene","feb","mar","abr","may","jun","jul","ago","sep","oct","nov","dic"}, {1,2,3,4,5,6,7,8,9,10,11,12}), C2841)</f>
        <v>45665</v>
      </c>
      <c r="C2841">
        <v>8</v>
      </c>
      <c r="D2841" t="s">
        <v>14</v>
      </c>
      <c r="E2841">
        <v>2025</v>
      </c>
      <c r="F2841" t="s">
        <v>15</v>
      </c>
      <c r="G2841" t="s">
        <v>24</v>
      </c>
      <c r="H2841" t="s">
        <v>21</v>
      </c>
      <c r="I2841">
        <v>3</v>
      </c>
      <c r="J2841">
        <v>0</v>
      </c>
      <c r="K2841">
        <v>3</v>
      </c>
      <c r="L2841">
        <v>150</v>
      </c>
      <c r="M2841">
        <v>0</v>
      </c>
      <c r="N2841">
        <v>150</v>
      </c>
      <c r="O2841">
        <v>50</v>
      </c>
    </row>
    <row r="2842" spans="1:15" x14ac:dyDescent="0.3">
      <c r="A2842">
        <v>2841</v>
      </c>
      <c r="B2842" s="1">
        <f>DATE(E2842, LOOKUP(D2842, {"ene","feb","mar","abr","may","jun","jul","ago","sep","oct","nov","dic"}, {1,2,3,4,5,6,7,8,9,10,11,12}), C2842)</f>
        <v>45665</v>
      </c>
      <c r="C2842">
        <v>8</v>
      </c>
      <c r="D2842" t="s">
        <v>14</v>
      </c>
      <c r="E2842">
        <v>2025</v>
      </c>
      <c r="F2842" t="s">
        <v>25</v>
      </c>
      <c r="G2842" t="s">
        <v>26</v>
      </c>
      <c r="H2842" t="s">
        <v>18</v>
      </c>
      <c r="I2842">
        <v>0</v>
      </c>
      <c r="J2842">
        <v>12</v>
      </c>
      <c r="K2842">
        <v>-12</v>
      </c>
      <c r="L2842">
        <v>0</v>
      </c>
      <c r="M2842">
        <v>18000</v>
      </c>
      <c r="N2842">
        <v>-18000</v>
      </c>
      <c r="O2842">
        <v>1500</v>
      </c>
    </row>
    <row r="2843" spans="1:15" x14ac:dyDescent="0.3">
      <c r="A2843">
        <v>2842</v>
      </c>
      <c r="B2843" s="1">
        <f>DATE(E2843, LOOKUP(D2843, {"ene","feb","mar","abr","may","jun","jul","ago","sep","oct","nov","dic"}, {1,2,3,4,5,6,7,8,9,10,11,12}), C2843)</f>
        <v>45665</v>
      </c>
      <c r="C2843">
        <v>8</v>
      </c>
      <c r="D2843" t="s">
        <v>14</v>
      </c>
      <c r="E2843">
        <v>2025</v>
      </c>
      <c r="F2843" t="s">
        <v>15</v>
      </c>
      <c r="G2843" t="s">
        <v>24</v>
      </c>
      <c r="H2843" t="s">
        <v>23</v>
      </c>
      <c r="I2843">
        <v>20</v>
      </c>
      <c r="J2843">
        <v>0</v>
      </c>
      <c r="K2843">
        <v>20</v>
      </c>
      <c r="L2843">
        <v>6000</v>
      </c>
      <c r="M2843">
        <v>0</v>
      </c>
      <c r="N2843">
        <v>6000</v>
      </c>
      <c r="O2843">
        <v>300</v>
      </c>
    </row>
    <row r="2844" spans="1:15" x14ac:dyDescent="0.3">
      <c r="A2844">
        <v>2843</v>
      </c>
      <c r="B2844" s="1">
        <f>DATE(E2844, LOOKUP(D2844, {"ene","feb","mar","abr","may","jun","jul","ago","sep","oct","nov","dic"}, {1,2,3,4,5,6,7,8,9,10,11,12}), C2844)</f>
        <v>45665</v>
      </c>
      <c r="C2844">
        <v>8</v>
      </c>
      <c r="D2844" t="s">
        <v>14</v>
      </c>
      <c r="E2844">
        <v>2025</v>
      </c>
      <c r="F2844" t="s">
        <v>15</v>
      </c>
      <c r="G2844" t="s">
        <v>24</v>
      </c>
      <c r="H2844" t="s">
        <v>20</v>
      </c>
      <c r="I2844">
        <v>3</v>
      </c>
      <c r="J2844">
        <v>0</v>
      </c>
      <c r="K2844">
        <v>3</v>
      </c>
      <c r="L2844">
        <v>6000</v>
      </c>
      <c r="M2844">
        <v>0</v>
      </c>
      <c r="N2844">
        <v>6000</v>
      </c>
      <c r="O2844">
        <v>2000</v>
      </c>
    </row>
    <row r="2845" spans="1:15" x14ac:dyDescent="0.3">
      <c r="A2845">
        <v>2844</v>
      </c>
      <c r="B2845" s="1">
        <f>DATE(E2845, LOOKUP(D2845, {"ene","feb","mar","abr","may","jun","jul","ago","sep","oct","nov","dic"}, {1,2,3,4,5,6,7,8,9,10,11,12}), C2845)</f>
        <v>45665</v>
      </c>
      <c r="C2845">
        <v>8</v>
      </c>
      <c r="D2845" t="s">
        <v>14</v>
      </c>
      <c r="E2845">
        <v>2025</v>
      </c>
      <c r="F2845" t="s">
        <v>15</v>
      </c>
      <c r="G2845" t="s">
        <v>24</v>
      </c>
      <c r="H2845" t="s">
        <v>22</v>
      </c>
      <c r="I2845">
        <v>3</v>
      </c>
      <c r="J2845">
        <v>0</v>
      </c>
      <c r="K2845">
        <v>3</v>
      </c>
      <c r="L2845">
        <v>1440</v>
      </c>
      <c r="M2845">
        <v>0</v>
      </c>
      <c r="N2845">
        <v>1440</v>
      </c>
      <c r="O2845">
        <v>480</v>
      </c>
    </row>
    <row r="2846" spans="1:15" x14ac:dyDescent="0.3">
      <c r="A2846">
        <v>2845</v>
      </c>
      <c r="B2846" s="1">
        <f>DATE(E2846, LOOKUP(D2846, {"ene","feb","mar","abr","may","jun","jul","ago","sep","oct","nov","dic"}, {1,2,3,4,5,6,7,8,9,10,11,12}), C2846)</f>
        <v>45665</v>
      </c>
      <c r="C2846">
        <v>8</v>
      </c>
      <c r="D2846" t="s">
        <v>14</v>
      </c>
      <c r="E2846">
        <v>2025</v>
      </c>
      <c r="F2846" t="s">
        <v>15</v>
      </c>
      <c r="G2846" t="s">
        <v>24</v>
      </c>
      <c r="H2846" t="s">
        <v>17</v>
      </c>
      <c r="I2846">
        <v>10</v>
      </c>
      <c r="J2846">
        <v>0</v>
      </c>
      <c r="K2846">
        <v>10</v>
      </c>
      <c r="L2846">
        <v>6500</v>
      </c>
      <c r="M2846">
        <v>0</v>
      </c>
      <c r="N2846">
        <v>6500</v>
      </c>
      <c r="O2846">
        <v>650</v>
      </c>
    </row>
    <row r="2847" spans="1:15" x14ac:dyDescent="0.3">
      <c r="A2847">
        <v>2846</v>
      </c>
      <c r="B2847" s="1">
        <f>DATE(E2847, LOOKUP(D2847, {"ene","feb","mar","abr","may","jun","jul","ago","sep","oct","nov","dic"}, {1,2,3,4,5,6,7,8,9,10,11,12}), C2847)</f>
        <v>45665</v>
      </c>
      <c r="C2847">
        <v>8</v>
      </c>
      <c r="D2847" t="s">
        <v>14</v>
      </c>
      <c r="E2847">
        <v>2025</v>
      </c>
      <c r="F2847" t="s">
        <v>15</v>
      </c>
      <c r="G2847" t="s">
        <v>24</v>
      </c>
      <c r="H2847" t="s">
        <v>19</v>
      </c>
      <c r="I2847">
        <v>4</v>
      </c>
      <c r="J2847">
        <v>0</v>
      </c>
      <c r="K2847">
        <v>4</v>
      </c>
      <c r="L2847">
        <v>4800</v>
      </c>
      <c r="M2847">
        <v>0</v>
      </c>
      <c r="N2847">
        <v>4800</v>
      </c>
      <c r="O2847">
        <v>1200</v>
      </c>
    </row>
    <row r="2848" spans="1:15" x14ac:dyDescent="0.3">
      <c r="A2848">
        <v>2847</v>
      </c>
      <c r="B2848" s="1">
        <f>DATE(E2848, LOOKUP(D2848, {"ene","feb","mar","abr","may","jun","jul","ago","sep","oct","nov","dic"}, {1,2,3,4,5,6,7,8,9,10,11,12}), C2848)</f>
        <v>45665</v>
      </c>
      <c r="C2848">
        <v>8</v>
      </c>
      <c r="D2848" t="s">
        <v>14</v>
      </c>
      <c r="E2848">
        <v>2025</v>
      </c>
      <c r="F2848" t="s">
        <v>25</v>
      </c>
      <c r="G2848" t="s">
        <v>26</v>
      </c>
      <c r="H2848" t="s">
        <v>21</v>
      </c>
      <c r="I2848">
        <v>0</v>
      </c>
      <c r="J2848">
        <v>15</v>
      </c>
      <c r="K2848">
        <v>-15</v>
      </c>
      <c r="L2848">
        <v>0</v>
      </c>
      <c r="M2848">
        <v>1050</v>
      </c>
      <c r="N2848">
        <v>-1050</v>
      </c>
      <c r="O2848">
        <v>70</v>
      </c>
    </row>
    <row r="2849" spans="1:15" x14ac:dyDescent="0.3">
      <c r="A2849">
        <v>2848</v>
      </c>
      <c r="B2849" s="1">
        <f>DATE(E2849, LOOKUP(D2849, {"ene","feb","mar","abr","may","jun","jul","ago","sep","oct","nov","dic"}, {1,2,3,4,5,6,7,8,9,10,11,12}), C2849)</f>
        <v>45665</v>
      </c>
      <c r="C2849">
        <v>8</v>
      </c>
      <c r="D2849" t="s">
        <v>14</v>
      </c>
      <c r="E2849">
        <v>2025</v>
      </c>
      <c r="F2849" t="s">
        <v>15</v>
      </c>
      <c r="G2849" t="s">
        <v>24</v>
      </c>
      <c r="H2849" t="s">
        <v>18</v>
      </c>
      <c r="I2849">
        <v>12</v>
      </c>
      <c r="J2849">
        <v>0</v>
      </c>
      <c r="K2849">
        <v>12</v>
      </c>
      <c r="L2849">
        <v>14400</v>
      </c>
      <c r="M2849">
        <v>0</v>
      </c>
      <c r="N2849">
        <v>14400</v>
      </c>
      <c r="O2849">
        <v>1200</v>
      </c>
    </row>
    <row r="2850" spans="1:15" x14ac:dyDescent="0.3">
      <c r="A2850">
        <v>2849</v>
      </c>
      <c r="B2850" s="1">
        <f>DATE(E2850, LOOKUP(D2850, {"ene","feb","mar","abr","may","jun","jul","ago","sep","oct","nov","dic"}, {1,2,3,4,5,6,7,8,9,10,11,12}), C2850)</f>
        <v>45665</v>
      </c>
      <c r="C2850">
        <v>8</v>
      </c>
      <c r="D2850" t="s">
        <v>14</v>
      </c>
      <c r="E2850">
        <v>2025</v>
      </c>
      <c r="F2850" t="s">
        <v>15</v>
      </c>
      <c r="G2850" t="s">
        <v>24</v>
      </c>
      <c r="H2850" t="s">
        <v>23</v>
      </c>
      <c r="I2850">
        <v>8</v>
      </c>
      <c r="J2850">
        <v>0</v>
      </c>
      <c r="K2850">
        <v>8</v>
      </c>
      <c r="L2850">
        <v>2400</v>
      </c>
      <c r="M2850">
        <v>0</v>
      </c>
      <c r="N2850">
        <v>2400</v>
      </c>
      <c r="O2850">
        <v>300</v>
      </c>
    </row>
    <row r="2851" spans="1:15" x14ac:dyDescent="0.3">
      <c r="A2851">
        <v>2850</v>
      </c>
      <c r="B2851" s="1">
        <f>DATE(E2851, LOOKUP(D2851, {"ene","feb","mar","abr","may","jun","jul","ago","sep","oct","nov","dic"}, {1,2,3,4,5,6,7,8,9,10,11,12}), C2851)</f>
        <v>45665</v>
      </c>
      <c r="C2851">
        <v>8</v>
      </c>
      <c r="D2851" t="s">
        <v>14</v>
      </c>
      <c r="E2851">
        <v>2025</v>
      </c>
      <c r="F2851" t="s">
        <v>15</v>
      </c>
      <c r="G2851" t="s">
        <v>24</v>
      </c>
      <c r="H2851" t="s">
        <v>20</v>
      </c>
      <c r="I2851">
        <v>18</v>
      </c>
      <c r="J2851">
        <v>0</v>
      </c>
      <c r="K2851">
        <v>18</v>
      </c>
      <c r="L2851">
        <v>36000</v>
      </c>
      <c r="M2851">
        <v>0</v>
      </c>
      <c r="N2851">
        <v>36000</v>
      </c>
      <c r="O2851">
        <v>2000</v>
      </c>
    </row>
    <row r="2852" spans="1:15" x14ac:dyDescent="0.3">
      <c r="A2852">
        <v>2851</v>
      </c>
      <c r="B2852" s="1">
        <f>DATE(E2852, LOOKUP(D2852, {"ene","feb","mar","abr","may","jun","jul","ago","sep","oct","nov","dic"}, {1,2,3,4,5,6,7,8,9,10,11,12}), C2852)</f>
        <v>45665</v>
      </c>
      <c r="C2852">
        <v>8</v>
      </c>
      <c r="D2852" t="s">
        <v>14</v>
      </c>
      <c r="E2852">
        <v>2025</v>
      </c>
      <c r="F2852" t="s">
        <v>25</v>
      </c>
      <c r="G2852" t="s">
        <v>26</v>
      </c>
      <c r="H2852" t="s">
        <v>22</v>
      </c>
      <c r="I2852">
        <v>0</v>
      </c>
      <c r="J2852">
        <v>16</v>
      </c>
      <c r="K2852">
        <v>-16</v>
      </c>
      <c r="L2852">
        <v>0</v>
      </c>
      <c r="M2852">
        <v>7200</v>
      </c>
      <c r="N2852">
        <v>-7200</v>
      </c>
      <c r="O2852">
        <v>450</v>
      </c>
    </row>
    <row r="2853" spans="1:15" x14ac:dyDescent="0.3">
      <c r="A2853">
        <v>2852</v>
      </c>
      <c r="B2853" s="1">
        <f>DATE(E2853, LOOKUP(D2853, {"ene","feb","mar","abr","may","jun","jul","ago","sep","oct","nov","dic"}, {1,2,3,4,5,6,7,8,9,10,11,12}), C2853)</f>
        <v>45665</v>
      </c>
      <c r="C2853">
        <v>8</v>
      </c>
      <c r="D2853" t="s">
        <v>14</v>
      </c>
      <c r="E2853">
        <v>2025</v>
      </c>
      <c r="F2853" t="s">
        <v>15</v>
      </c>
      <c r="G2853" t="s">
        <v>24</v>
      </c>
      <c r="H2853" t="s">
        <v>17</v>
      </c>
      <c r="I2853">
        <v>3</v>
      </c>
      <c r="J2853">
        <v>0</v>
      </c>
      <c r="K2853">
        <v>3</v>
      </c>
      <c r="L2853">
        <v>1950</v>
      </c>
      <c r="M2853">
        <v>0</v>
      </c>
      <c r="N2853">
        <v>1950</v>
      </c>
      <c r="O2853">
        <v>650</v>
      </c>
    </row>
    <row r="2854" spans="1:15" x14ac:dyDescent="0.3">
      <c r="A2854">
        <v>2853</v>
      </c>
      <c r="B2854" s="1">
        <f>DATE(E2854, LOOKUP(D2854, {"ene","feb","mar","abr","may","jun","jul","ago","sep","oct","nov","dic"}, {1,2,3,4,5,6,7,8,9,10,11,12}), C2854)</f>
        <v>45665</v>
      </c>
      <c r="C2854">
        <v>8</v>
      </c>
      <c r="D2854" t="s">
        <v>14</v>
      </c>
      <c r="E2854">
        <v>2025</v>
      </c>
      <c r="F2854" t="s">
        <v>15</v>
      </c>
      <c r="G2854" t="s">
        <v>24</v>
      </c>
      <c r="H2854" t="s">
        <v>19</v>
      </c>
      <c r="I2854">
        <v>17</v>
      </c>
      <c r="J2854">
        <v>0</v>
      </c>
      <c r="K2854">
        <v>17</v>
      </c>
      <c r="L2854">
        <v>20400</v>
      </c>
      <c r="M2854">
        <v>0</v>
      </c>
      <c r="N2854">
        <v>20400</v>
      </c>
      <c r="O2854">
        <v>1200</v>
      </c>
    </row>
    <row r="2855" spans="1:15" x14ac:dyDescent="0.3">
      <c r="A2855">
        <v>2854</v>
      </c>
      <c r="B2855" s="1">
        <f>DATE(E2855, LOOKUP(D2855, {"ene","feb","mar","abr","may","jun","jul","ago","sep","oct","nov","dic"}, {1,2,3,4,5,6,7,8,9,10,11,12}), C2855)</f>
        <v>45665</v>
      </c>
      <c r="C2855">
        <v>8</v>
      </c>
      <c r="D2855" t="s">
        <v>14</v>
      </c>
      <c r="E2855">
        <v>2025</v>
      </c>
      <c r="F2855" t="s">
        <v>15</v>
      </c>
      <c r="G2855" t="s">
        <v>24</v>
      </c>
      <c r="H2855" t="s">
        <v>21</v>
      </c>
      <c r="I2855">
        <v>3</v>
      </c>
      <c r="J2855">
        <v>0</v>
      </c>
      <c r="K2855">
        <v>3</v>
      </c>
      <c r="L2855">
        <v>150</v>
      </c>
      <c r="M2855">
        <v>0</v>
      </c>
      <c r="N2855">
        <v>150</v>
      </c>
      <c r="O2855">
        <v>50</v>
      </c>
    </row>
    <row r="2856" spans="1:15" x14ac:dyDescent="0.3">
      <c r="A2856">
        <v>2855</v>
      </c>
      <c r="B2856" s="1">
        <f>DATE(E2856, LOOKUP(D2856, {"ene","feb","mar","abr","may","jun","jul","ago","sep","oct","nov","dic"}, {1,2,3,4,5,6,7,8,9,10,11,12}), C2856)</f>
        <v>45666</v>
      </c>
      <c r="C2856">
        <v>9</v>
      </c>
      <c r="D2856" t="s">
        <v>14</v>
      </c>
      <c r="E2856">
        <v>2025</v>
      </c>
      <c r="F2856" t="s">
        <v>15</v>
      </c>
      <c r="G2856" t="s">
        <v>24</v>
      </c>
      <c r="H2856" t="s">
        <v>18</v>
      </c>
      <c r="I2856">
        <v>3</v>
      </c>
      <c r="J2856">
        <v>0</v>
      </c>
      <c r="K2856">
        <v>3</v>
      </c>
      <c r="L2856">
        <v>3600</v>
      </c>
      <c r="M2856">
        <v>0</v>
      </c>
      <c r="N2856">
        <v>3600</v>
      </c>
      <c r="O2856">
        <v>1200</v>
      </c>
    </row>
    <row r="2857" spans="1:15" x14ac:dyDescent="0.3">
      <c r="A2857">
        <v>2856</v>
      </c>
      <c r="B2857" s="1">
        <f>DATE(E2857, LOOKUP(D2857, {"ene","feb","mar","abr","may","jun","jul","ago","sep","oct","nov","dic"}, {1,2,3,4,5,6,7,8,9,10,11,12}), C2857)</f>
        <v>45666</v>
      </c>
      <c r="C2857">
        <v>9</v>
      </c>
      <c r="D2857" t="s">
        <v>14</v>
      </c>
      <c r="E2857">
        <v>2025</v>
      </c>
      <c r="F2857" t="s">
        <v>25</v>
      </c>
      <c r="G2857" t="s">
        <v>26</v>
      </c>
      <c r="H2857" t="s">
        <v>23</v>
      </c>
      <c r="I2857">
        <v>0</v>
      </c>
      <c r="J2857">
        <v>17</v>
      </c>
      <c r="K2857">
        <v>-17</v>
      </c>
      <c r="L2857">
        <v>0</v>
      </c>
      <c r="M2857">
        <v>6800</v>
      </c>
      <c r="N2857">
        <v>-6800</v>
      </c>
      <c r="O2857">
        <v>400</v>
      </c>
    </row>
    <row r="2858" spans="1:15" x14ac:dyDescent="0.3">
      <c r="A2858">
        <v>2857</v>
      </c>
      <c r="B2858" s="1">
        <f>DATE(E2858, LOOKUP(D2858, {"ene","feb","mar","abr","may","jun","jul","ago","sep","oct","nov","dic"}, {1,2,3,4,5,6,7,8,9,10,11,12}), C2858)</f>
        <v>45666</v>
      </c>
      <c r="C2858">
        <v>9</v>
      </c>
      <c r="D2858" t="s">
        <v>14</v>
      </c>
      <c r="E2858">
        <v>2025</v>
      </c>
      <c r="F2858" t="s">
        <v>15</v>
      </c>
      <c r="G2858" t="s">
        <v>24</v>
      </c>
      <c r="H2858" t="s">
        <v>20</v>
      </c>
      <c r="I2858">
        <v>14</v>
      </c>
      <c r="J2858">
        <v>0</v>
      </c>
      <c r="K2858">
        <v>14</v>
      </c>
      <c r="L2858">
        <v>28000</v>
      </c>
      <c r="M2858">
        <v>0</v>
      </c>
      <c r="N2858">
        <v>28000</v>
      </c>
      <c r="O2858">
        <v>2000</v>
      </c>
    </row>
    <row r="2859" spans="1:15" x14ac:dyDescent="0.3">
      <c r="A2859">
        <v>2858</v>
      </c>
      <c r="B2859" s="1">
        <f>DATE(E2859, LOOKUP(D2859, {"ene","feb","mar","abr","may","jun","jul","ago","sep","oct","nov","dic"}, {1,2,3,4,5,6,7,8,9,10,11,12}), C2859)</f>
        <v>45666</v>
      </c>
      <c r="C2859">
        <v>9</v>
      </c>
      <c r="D2859" t="s">
        <v>14</v>
      </c>
      <c r="E2859">
        <v>2025</v>
      </c>
      <c r="F2859" t="s">
        <v>25</v>
      </c>
      <c r="G2859" t="s">
        <v>26</v>
      </c>
      <c r="H2859" t="s">
        <v>22</v>
      </c>
      <c r="I2859">
        <v>0</v>
      </c>
      <c r="J2859">
        <v>20</v>
      </c>
      <c r="K2859">
        <v>-20</v>
      </c>
      <c r="L2859">
        <v>0</v>
      </c>
      <c r="M2859">
        <v>9000</v>
      </c>
      <c r="N2859">
        <v>-9000</v>
      </c>
      <c r="O2859">
        <v>450</v>
      </c>
    </row>
    <row r="2860" spans="1:15" x14ac:dyDescent="0.3">
      <c r="A2860">
        <v>2859</v>
      </c>
      <c r="B2860" s="1">
        <f>DATE(E2860, LOOKUP(D2860, {"ene","feb","mar","abr","may","jun","jul","ago","sep","oct","nov","dic"}, {1,2,3,4,5,6,7,8,9,10,11,12}), C2860)</f>
        <v>45666</v>
      </c>
      <c r="C2860">
        <v>9</v>
      </c>
      <c r="D2860" t="s">
        <v>14</v>
      </c>
      <c r="E2860">
        <v>2025</v>
      </c>
      <c r="F2860" t="s">
        <v>15</v>
      </c>
      <c r="G2860" t="s">
        <v>24</v>
      </c>
      <c r="H2860" t="s">
        <v>17</v>
      </c>
      <c r="I2860">
        <v>5</v>
      </c>
      <c r="J2860">
        <v>0</v>
      </c>
      <c r="K2860">
        <v>5</v>
      </c>
      <c r="L2860">
        <v>3250</v>
      </c>
      <c r="M2860">
        <v>0</v>
      </c>
      <c r="N2860">
        <v>3250</v>
      </c>
      <c r="O2860">
        <v>650</v>
      </c>
    </row>
    <row r="2861" spans="1:15" x14ac:dyDescent="0.3">
      <c r="A2861">
        <v>2860</v>
      </c>
      <c r="B2861" s="1">
        <f>DATE(E2861, LOOKUP(D2861, {"ene","feb","mar","abr","may","jun","jul","ago","sep","oct","nov","dic"}, {1,2,3,4,5,6,7,8,9,10,11,12}), C2861)</f>
        <v>45666</v>
      </c>
      <c r="C2861">
        <v>9</v>
      </c>
      <c r="D2861" t="s">
        <v>14</v>
      </c>
      <c r="E2861">
        <v>2025</v>
      </c>
      <c r="F2861" t="s">
        <v>15</v>
      </c>
      <c r="G2861" t="s">
        <v>24</v>
      </c>
      <c r="H2861" t="s">
        <v>19</v>
      </c>
      <c r="I2861">
        <v>18</v>
      </c>
      <c r="J2861">
        <v>0</v>
      </c>
      <c r="K2861">
        <v>18</v>
      </c>
      <c r="L2861">
        <v>21600</v>
      </c>
      <c r="M2861">
        <v>0</v>
      </c>
      <c r="N2861">
        <v>21600</v>
      </c>
      <c r="O2861">
        <v>1200</v>
      </c>
    </row>
    <row r="2862" spans="1:15" x14ac:dyDescent="0.3">
      <c r="A2862">
        <v>2861</v>
      </c>
      <c r="B2862" s="1">
        <f>DATE(E2862, LOOKUP(D2862, {"ene","feb","mar","abr","may","jun","jul","ago","sep","oct","nov","dic"}, {1,2,3,4,5,6,7,8,9,10,11,12}), C2862)</f>
        <v>45666</v>
      </c>
      <c r="C2862">
        <v>9</v>
      </c>
      <c r="D2862" t="s">
        <v>14</v>
      </c>
      <c r="E2862">
        <v>2025</v>
      </c>
      <c r="F2862" t="s">
        <v>25</v>
      </c>
      <c r="G2862" t="s">
        <v>26</v>
      </c>
      <c r="H2862" t="s">
        <v>21</v>
      </c>
      <c r="I2862">
        <v>0</v>
      </c>
      <c r="J2862">
        <v>1</v>
      </c>
      <c r="K2862">
        <v>-1</v>
      </c>
      <c r="L2862">
        <v>0</v>
      </c>
      <c r="M2862">
        <v>70</v>
      </c>
      <c r="N2862">
        <v>-70</v>
      </c>
      <c r="O2862">
        <v>70</v>
      </c>
    </row>
    <row r="2863" spans="1:15" x14ac:dyDescent="0.3">
      <c r="A2863">
        <v>2862</v>
      </c>
      <c r="B2863" s="1">
        <f>DATE(E2863, LOOKUP(D2863, {"ene","feb","mar","abr","may","jun","jul","ago","sep","oct","nov","dic"}, {1,2,3,4,5,6,7,8,9,10,11,12}), C2863)</f>
        <v>45666</v>
      </c>
      <c r="C2863">
        <v>9</v>
      </c>
      <c r="D2863" t="s">
        <v>14</v>
      </c>
      <c r="E2863">
        <v>2025</v>
      </c>
      <c r="F2863" t="s">
        <v>15</v>
      </c>
      <c r="G2863" t="s">
        <v>24</v>
      </c>
      <c r="H2863" t="s">
        <v>18</v>
      </c>
      <c r="I2863">
        <v>10</v>
      </c>
      <c r="J2863">
        <v>0</v>
      </c>
      <c r="K2863">
        <v>10</v>
      </c>
      <c r="L2863">
        <v>12000</v>
      </c>
      <c r="M2863">
        <v>0</v>
      </c>
      <c r="N2863">
        <v>12000</v>
      </c>
      <c r="O2863">
        <v>1200</v>
      </c>
    </row>
    <row r="2864" spans="1:15" x14ac:dyDescent="0.3">
      <c r="A2864">
        <v>2863</v>
      </c>
      <c r="B2864" s="1">
        <f>DATE(E2864, LOOKUP(D2864, {"ene","feb","mar","abr","may","jun","jul","ago","sep","oct","nov","dic"}, {1,2,3,4,5,6,7,8,9,10,11,12}), C2864)</f>
        <v>45666</v>
      </c>
      <c r="C2864">
        <v>9</v>
      </c>
      <c r="D2864" t="s">
        <v>14</v>
      </c>
      <c r="E2864">
        <v>2025</v>
      </c>
      <c r="F2864" t="s">
        <v>25</v>
      </c>
      <c r="G2864" t="s">
        <v>26</v>
      </c>
      <c r="H2864" t="s">
        <v>23</v>
      </c>
      <c r="I2864">
        <v>0</v>
      </c>
      <c r="J2864">
        <v>17</v>
      </c>
      <c r="K2864">
        <v>-17</v>
      </c>
      <c r="L2864">
        <v>0</v>
      </c>
      <c r="M2864">
        <v>6800</v>
      </c>
      <c r="N2864">
        <v>-6800</v>
      </c>
      <c r="O2864">
        <v>400</v>
      </c>
    </row>
    <row r="2865" spans="1:15" x14ac:dyDescent="0.3">
      <c r="A2865">
        <v>2864</v>
      </c>
      <c r="B2865" s="1">
        <f>DATE(E2865, LOOKUP(D2865, {"ene","feb","mar","abr","may","jun","jul","ago","sep","oct","nov","dic"}, {1,2,3,4,5,6,7,8,9,10,11,12}), C2865)</f>
        <v>45666</v>
      </c>
      <c r="C2865">
        <v>9</v>
      </c>
      <c r="D2865" t="s">
        <v>14</v>
      </c>
      <c r="E2865">
        <v>2025</v>
      </c>
      <c r="F2865" t="s">
        <v>25</v>
      </c>
      <c r="G2865" t="s">
        <v>26</v>
      </c>
      <c r="H2865" t="s">
        <v>20</v>
      </c>
      <c r="I2865">
        <v>0</v>
      </c>
      <c r="J2865">
        <v>20</v>
      </c>
      <c r="K2865">
        <v>-20</v>
      </c>
      <c r="L2865">
        <v>0</v>
      </c>
      <c r="M2865">
        <v>46000</v>
      </c>
      <c r="N2865">
        <v>-46000</v>
      </c>
      <c r="O2865">
        <v>2300</v>
      </c>
    </row>
    <row r="2866" spans="1:15" x14ac:dyDescent="0.3">
      <c r="A2866">
        <v>2865</v>
      </c>
      <c r="B2866" s="1">
        <f>DATE(E2866, LOOKUP(D2866, {"ene","feb","mar","abr","may","jun","jul","ago","sep","oct","nov","dic"}, {1,2,3,4,5,6,7,8,9,10,11,12}), C2866)</f>
        <v>45666</v>
      </c>
      <c r="C2866">
        <v>9</v>
      </c>
      <c r="D2866" t="s">
        <v>14</v>
      </c>
      <c r="E2866">
        <v>2025</v>
      </c>
      <c r="F2866" t="s">
        <v>15</v>
      </c>
      <c r="G2866" t="s">
        <v>24</v>
      </c>
      <c r="H2866" t="s">
        <v>22</v>
      </c>
      <c r="I2866">
        <v>3</v>
      </c>
      <c r="J2866">
        <v>0</v>
      </c>
      <c r="K2866">
        <v>3</v>
      </c>
      <c r="L2866">
        <v>1440</v>
      </c>
      <c r="M2866">
        <v>0</v>
      </c>
      <c r="N2866">
        <v>1440</v>
      </c>
      <c r="O2866">
        <v>480</v>
      </c>
    </row>
    <row r="2867" spans="1:15" x14ac:dyDescent="0.3">
      <c r="A2867">
        <v>2866</v>
      </c>
      <c r="B2867" s="1">
        <f>DATE(E2867, LOOKUP(D2867, {"ene","feb","mar","abr","may","jun","jul","ago","sep","oct","nov","dic"}, {1,2,3,4,5,6,7,8,9,10,11,12}), C2867)</f>
        <v>45666</v>
      </c>
      <c r="C2867">
        <v>9</v>
      </c>
      <c r="D2867" t="s">
        <v>14</v>
      </c>
      <c r="E2867">
        <v>2025</v>
      </c>
      <c r="F2867" t="s">
        <v>25</v>
      </c>
      <c r="G2867" t="s">
        <v>26</v>
      </c>
      <c r="H2867" t="s">
        <v>17</v>
      </c>
      <c r="I2867">
        <v>0</v>
      </c>
      <c r="J2867">
        <v>16</v>
      </c>
      <c r="K2867">
        <v>-16</v>
      </c>
      <c r="L2867">
        <v>0</v>
      </c>
      <c r="M2867">
        <v>12000</v>
      </c>
      <c r="N2867">
        <v>-12000</v>
      </c>
      <c r="O2867">
        <v>750</v>
      </c>
    </row>
    <row r="2868" spans="1:15" x14ac:dyDescent="0.3">
      <c r="A2868">
        <v>2867</v>
      </c>
      <c r="B2868" s="1">
        <f>DATE(E2868, LOOKUP(D2868, {"ene","feb","mar","abr","may","jun","jul","ago","sep","oct","nov","dic"}, {1,2,3,4,5,6,7,8,9,10,11,12}), C2868)</f>
        <v>45666</v>
      </c>
      <c r="C2868">
        <v>9</v>
      </c>
      <c r="D2868" t="s">
        <v>14</v>
      </c>
      <c r="E2868">
        <v>2025</v>
      </c>
      <c r="F2868" t="s">
        <v>25</v>
      </c>
      <c r="G2868" t="s">
        <v>26</v>
      </c>
      <c r="H2868" t="s">
        <v>19</v>
      </c>
      <c r="I2868">
        <v>0</v>
      </c>
      <c r="J2868">
        <v>13</v>
      </c>
      <c r="K2868">
        <v>-13</v>
      </c>
      <c r="L2868">
        <v>0</v>
      </c>
      <c r="M2868">
        <v>19500</v>
      </c>
      <c r="N2868">
        <v>-19500</v>
      </c>
      <c r="O2868">
        <v>1500</v>
      </c>
    </row>
    <row r="2869" spans="1:15" x14ac:dyDescent="0.3">
      <c r="A2869">
        <v>2868</v>
      </c>
      <c r="B2869" s="1">
        <f>DATE(E2869, LOOKUP(D2869, {"ene","feb","mar","abr","may","jun","jul","ago","sep","oct","nov","dic"}, {1,2,3,4,5,6,7,8,9,10,11,12}), C2869)</f>
        <v>45666</v>
      </c>
      <c r="C2869">
        <v>9</v>
      </c>
      <c r="D2869" t="s">
        <v>14</v>
      </c>
      <c r="E2869">
        <v>2025</v>
      </c>
      <c r="F2869" t="s">
        <v>25</v>
      </c>
      <c r="G2869" t="s">
        <v>26</v>
      </c>
      <c r="H2869" t="s">
        <v>21</v>
      </c>
      <c r="I2869">
        <v>0</v>
      </c>
      <c r="J2869">
        <v>12</v>
      </c>
      <c r="K2869">
        <v>-12</v>
      </c>
      <c r="L2869">
        <v>0</v>
      </c>
      <c r="M2869">
        <v>840</v>
      </c>
      <c r="N2869">
        <v>-840</v>
      </c>
      <c r="O2869">
        <v>70</v>
      </c>
    </row>
    <row r="2870" spans="1:15" x14ac:dyDescent="0.3">
      <c r="A2870">
        <v>2869</v>
      </c>
      <c r="B2870" s="1">
        <f>DATE(E2870, LOOKUP(D2870, {"ene","feb","mar","abr","may","jun","jul","ago","sep","oct","nov","dic"}, {1,2,3,4,5,6,7,8,9,10,11,12}), C2870)</f>
        <v>45666</v>
      </c>
      <c r="C2870">
        <v>9</v>
      </c>
      <c r="D2870" t="s">
        <v>14</v>
      </c>
      <c r="E2870">
        <v>2025</v>
      </c>
      <c r="F2870" t="s">
        <v>15</v>
      </c>
      <c r="G2870" t="s">
        <v>24</v>
      </c>
      <c r="H2870" t="s">
        <v>18</v>
      </c>
      <c r="I2870">
        <v>19</v>
      </c>
      <c r="J2870">
        <v>0</v>
      </c>
      <c r="K2870">
        <v>19</v>
      </c>
      <c r="L2870">
        <v>22800</v>
      </c>
      <c r="M2870">
        <v>0</v>
      </c>
      <c r="N2870">
        <v>22800</v>
      </c>
      <c r="O2870">
        <v>1200</v>
      </c>
    </row>
    <row r="2871" spans="1:15" x14ac:dyDescent="0.3">
      <c r="A2871">
        <v>2870</v>
      </c>
      <c r="B2871" s="1">
        <f>DATE(E2871, LOOKUP(D2871, {"ene","feb","mar","abr","may","jun","jul","ago","sep","oct","nov","dic"}, {1,2,3,4,5,6,7,8,9,10,11,12}), C2871)</f>
        <v>45666</v>
      </c>
      <c r="C2871">
        <v>9</v>
      </c>
      <c r="D2871" t="s">
        <v>14</v>
      </c>
      <c r="E2871">
        <v>2025</v>
      </c>
      <c r="F2871" t="s">
        <v>25</v>
      </c>
      <c r="G2871" t="s">
        <v>26</v>
      </c>
      <c r="H2871" t="s">
        <v>23</v>
      </c>
      <c r="I2871">
        <v>0</v>
      </c>
      <c r="J2871">
        <v>11</v>
      </c>
      <c r="K2871">
        <v>-11</v>
      </c>
      <c r="L2871">
        <v>0</v>
      </c>
      <c r="M2871">
        <v>4400</v>
      </c>
      <c r="N2871">
        <v>-4400</v>
      </c>
      <c r="O2871">
        <v>400</v>
      </c>
    </row>
    <row r="2872" spans="1:15" x14ac:dyDescent="0.3">
      <c r="A2872">
        <v>2871</v>
      </c>
      <c r="B2872" s="1">
        <f>DATE(E2872, LOOKUP(D2872, {"ene","feb","mar","abr","may","jun","jul","ago","sep","oct","nov","dic"}, {1,2,3,4,5,6,7,8,9,10,11,12}), C2872)</f>
        <v>45666</v>
      </c>
      <c r="C2872">
        <v>9</v>
      </c>
      <c r="D2872" t="s">
        <v>14</v>
      </c>
      <c r="E2872">
        <v>2025</v>
      </c>
      <c r="F2872" t="s">
        <v>15</v>
      </c>
      <c r="G2872" t="s">
        <v>24</v>
      </c>
      <c r="H2872" t="s">
        <v>20</v>
      </c>
      <c r="I2872">
        <v>14</v>
      </c>
      <c r="J2872">
        <v>0</v>
      </c>
      <c r="K2872">
        <v>14</v>
      </c>
      <c r="L2872">
        <v>28000</v>
      </c>
      <c r="M2872">
        <v>0</v>
      </c>
      <c r="N2872">
        <v>28000</v>
      </c>
      <c r="O2872">
        <v>2000</v>
      </c>
    </row>
    <row r="2873" spans="1:15" x14ac:dyDescent="0.3">
      <c r="A2873">
        <v>2872</v>
      </c>
      <c r="B2873" s="1">
        <f>DATE(E2873, LOOKUP(D2873, {"ene","feb","mar","abr","may","jun","jul","ago","sep","oct","nov","dic"}, {1,2,3,4,5,6,7,8,9,10,11,12}), C2873)</f>
        <v>45666</v>
      </c>
      <c r="C2873">
        <v>9</v>
      </c>
      <c r="D2873" t="s">
        <v>14</v>
      </c>
      <c r="E2873">
        <v>2025</v>
      </c>
      <c r="F2873" t="s">
        <v>15</v>
      </c>
      <c r="G2873" t="s">
        <v>24</v>
      </c>
      <c r="H2873" t="s">
        <v>22</v>
      </c>
      <c r="I2873">
        <v>17</v>
      </c>
      <c r="J2873">
        <v>0</v>
      </c>
      <c r="K2873">
        <v>17</v>
      </c>
      <c r="L2873">
        <v>8160</v>
      </c>
      <c r="M2873">
        <v>0</v>
      </c>
      <c r="N2873">
        <v>8160</v>
      </c>
      <c r="O2873">
        <v>480</v>
      </c>
    </row>
    <row r="2874" spans="1:15" x14ac:dyDescent="0.3">
      <c r="A2874">
        <v>2873</v>
      </c>
      <c r="B2874" s="1">
        <f>DATE(E2874, LOOKUP(D2874, {"ene","feb","mar","abr","may","jun","jul","ago","sep","oct","nov","dic"}, {1,2,3,4,5,6,7,8,9,10,11,12}), C2874)</f>
        <v>45666</v>
      </c>
      <c r="C2874">
        <v>9</v>
      </c>
      <c r="D2874" t="s">
        <v>14</v>
      </c>
      <c r="E2874">
        <v>2025</v>
      </c>
      <c r="F2874" t="s">
        <v>15</v>
      </c>
      <c r="G2874" t="s">
        <v>24</v>
      </c>
      <c r="H2874" t="s">
        <v>17</v>
      </c>
      <c r="I2874">
        <v>3</v>
      </c>
      <c r="J2874">
        <v>0</v>
      </c>
      <c r="K2874">
        <v>3</v>
      </c>
      <c r="L2874">
        <v>1950</v>
      </c>
      <c r="M2874">
        <v>0</v>
      </c>
      <c r="N2874">
        <v>1950</v>
      </c>
      <c r="O2874">
        <v>650</v>
      </c>
    </row>
    <row r="2875" spans="1:15" x14ac:dyDescent="0.3">
      <c r="A2875">
        <v>2874</v>
      </c>
      <c r="B2875" s="1">
        <f>DATE(E2875, LOOKUP(D2875, {"ene","feb","mar","abr","may","jun","jul","ago","sep","oct","nov","dic"}, {1,2,3,4,5,6,7,8,9,10,11,12}), C2875)</f>
        <v>45666</v>
      </c>
      <c r="C2875">
        <v>9</v>
      </c>
      <c r="D2875" t="s">
        <v>14</v>
      </c>
      <c r="E2875">
        <v>2025</v>
      </c>
      <c r="F2875" t="s">
        <v>15</v>
      </c>
      <c r="G2875" t="s">
        <v>24</v>
      </c>
      <c r="H2875" t="s">
        <v>19</v>
      </c>
      <c r="I2875">
        <v>17</v>
      </c>
      <c r="J2875">
        <v>0</v>
      </c>
      <c r="K2875">
        <v>17</v>
      </c>
      <c r="L2875">
        <v>20400</v>
      </c>
      <c r="M2875">
        <v>0</v>
      </c>
      <c r="N2875">
        <v>20400</v>
      </c>
      <c r="O2875">
        <v>1200</v>
      </c>
    </row>
    <row r="2876" spans="1:15" x14ac:dyDescent="0.3">
      <c r="A2876">
        <v>2875</v>
      </c>
      <c r="B2876" s="1">
        <f>DATE(E2876, LOOKUP(D2876, {"ene","feb","mar","abr","may","jun","jul","ago","sep","oct","nov","dic"}, {1,2,3,4,5,6,7,8,9,10,11,12}), C2876)</f>
        <v>45666</v>
      </c>
      <c r="C2876">
        <v>9</v>
      </c>
      <c r="D2876" t="s">
        <v>14</v>
      </c>
      <c r="E2876">
        <v>2025</v>
      </c>
      <c r="F2876" t="s">
        <v>25</v>
      </c>
      <c r="G2876" t="s">
        <v>26</v>
      </c>
      <c r="H2876" t="s">
        <v>21</v>
      </c>
      <c r="I2876">
        <v>0</v>
      </c>
      <c r="J2876">
        <v>14</v>
      </c>
      <c r="K2876">
        <v>-14</v>
      </c>
      <c r="L2876">
        <v>0</v>
      </c>
      <c r="M2876">
        <v>980</v>
      </c>
      <c r="N2876">
        <v>-980</v>
      </c>
      <c r="O2876">
        <v>70</v>
      </c>
    </row>
    <row r="2877" spans="1:15" x14ac:dyDescent="0.3">
      <c r="A2877">
        <v>2876</v>
      </c>
      <c r="B2877" s="1">
        <f>DATE(E2877, LOOKUP(D2877, {"ene","feb","mar","abr","may","jun","jul","ago","sep","oct","nov","dic"}, {1,2,3,4,5,6,7,8,9,10,11,12}), C2877)</f>
        <v>45666</v>
      </c>
      <c r="C2877">
        <v>9</v>
      </c>
      <c r="D2877" t="s">
        <v>14</v>
      </c>
      <c r="E2877">
        <v>2025</v>
      </c>
      <c r="F2877" t="s">
        <v>25</v>
      </c>
      <c r="G2877" t="s">
        <v>26</v>
      </c>
      <c r="H2877" t="s">
        <v>18</v>
      </c>
      <c r="I2877">
        <v>0</v>
      </c>
      <c r="J2877">
        <v>13</v>
      </c>
      <c r="K2877">
        <v>-13</v>
      </c>
      <c r="L2877">
        <v>0</v>
      </c>
      <c r="M2877">
        <v>19500</v>
      </c>
      <c r="N2877">
        <v>-19500</v>
      </c>
      <c r="O2877">
        <v>1500</v>
      </c>
    </row>
    <row r="2878" spans="1:15" x14ac:dyDescent="0.3">
      <c r="A2878">
        <v>2877</v>
      </c>
      <c r="B2878" s="1">
        <f>DATE(E2878, LOOKUP(D2878, {"ene","feb","mar","abr","may","jun","jul","ago","sep","oct","nov","dic"}, {1,2,3,4,5,6,7,8,9,10,11,12}), C2878)</f>
        <v>45666</v>
      </c>
      <c r="C2878">
        <v>9</v>
      </c>
      <c r="D2878" t="s">
        <v>14</v>
      </c>
      <c r="E2878">
        <v>2025</v>
      </c>
      <c r="F2878" t="s">
        <v>15</v>
      </c>
      <c r="G2878" t="s">
        <v>24</v>
      </c>
      <c r="H2878" t="s">
        <v>23</v>
      </c>
      <c r="I2878">
        <v>3</v>
      </c>
      <c r="J2878">
        <v>0</v>
      </c>
      <c r="K2878">
        <v>3</v>
      </c>
      <c r="L2878">
        <v>900</v>
      </c>
      <c r="M2878">
        <v>0</v>
      </c>
      <c r="N2878">
        <v>900</v>
      </c>
      <c r="O2878">
        <v>300</v>
      </c>
    </row>
    <row r="2879" spans="1:15" x14ac:dyDescent="0.3">
      <c r="A2879">
        <v>2878</v>
      </c>
      <c r="B2879" s="1">
        <f>DATE(E2879, LOOKUP(D2879, {"ene","feb","mar","abr","may","jun","jul","ago","sep","oct","nov","dic"}, {1,2,3,4,5,6,7,8,9,10,11,12}), C2879)</f>
        <v>45666</v>
      </c>
      <c r="C2879">
        <v>9</v>
      </c>
      <c r="D2879" t="s">
        <v>14</v>
      </c>
      <c r="E2879">
        <v>2025</v>
      </c>
      <c r="F2879" t="s">
        <v>15</v>
      </c>
      <c r="G2879" t="s">
        <v>24</v>
      </c>
      <c r="H2879" t="s">
        <v>20</v>
      </c>
      <c r="I2879">
        <v>15</v>
      </c>
      <c r="J2879">
        <v>0</v>
      </c>
      <c r="K2879">
        <v>15</v>
      </c>
      <c r="L2879">
        <v>30000</v>
      </c>
      <c r="M2879">
        <v>0</v>
      </c>
      <c r="N2879">
        <v>30000</v>
      </c>
      <c r="O2879">
        <v>2000</v>
      </c>
    </row>
    <row r="2880" spans="1:15" x14ac:dyDescent="0.3">
      <c r="A2880">
        <v>2879</v>
      </c>
      <c r="B2880" s="1">
        <f>DATE(E2880, LOOKUP(D2880, {"ene","feb","mar","abr","may","jun","jul","ago","sep","oct","nov","dic"}, {1,2,3,4,5,6,7,8,9,10,11,12}), C2880)</f>
        <v>45666</v>
      </c>
      <c r="C2880">
        <v>9</v>
      </c>
      <c r="D2880" t="s">
        <v>14</v>
      </c>
      <c r="E2880">
        <v>2025</v>
      </c>
      <c r="F2880" t="s">
        <v>25</v>
      </c>
      <c r="G2880" t="s">
        <v>26</v>
      </c>
      <c r="H2880" t="s">
        <v>22</v>
      </c>
      <c r="I2880">
        <v>0</v>
      </c>
      <c r="J2880">
        <v>10</v>
      </c>
      <c r="K2880">
        <v>-10</v>
      </c>
      <c r="L2880">
        <v>0</v>
      </c>
      <c r="M2880">
        <v>4500</v>
      </c>
      <c r="N2880">
        <v>-4500</v>
      </c>
      <c r="O2880">
        <v>450</v>
      </c>
    </row>
    <row r="2881" spans="1:15" x14ac:dyDescent="0.3">
      <c r="A2881">
        <v>2880</v>
      </c>
      <c r="B2881" s="1">
        <f>DATE(E2881, LOOKUP(D2881, {"ene","feb","mar","abr","may","jun","jul","ago","sep","oct","nov","dic"}, {1,2,3,4,5,6,7,8,9,10,11,12}), C2881)</f>
        <v>45666</v>
      </c>
      <c r="C2881">
        <v>9</v>
      </c>
      <c r="D2881" t="s">
        <v>14</v>
      </c>
      <c r="E2881">
        <v>2025</v>
      </c>
      <c r="F2881" t="s">
        <v>25</v>
      </c>
      <c r="G2881" t="s">
        <v>26</v>
      </c>
      <c r="H2881" t="s">
        <v>17</v>
      </c>
      <c r="I2881">
        <v>0</v>
      </c>
      <c r="J2881">
        <v>3</v>
      </c>
      <c r="K2881">
        <v>-3</v>
      </c>
      <c r="L2881">
        <v>0</v>
      </c>
      <c r="M2881">
        <v>2250</v>
      </c>
      <c r="N2881">
        <v>-2250</v>
      </c>
      <c r="O2881">
        <v>750</v>
      </c>
    </row>
    <row r="2882" spans="1:15" x14ac:dyDescent="0.3">
      <c r="A2882">
        <v>2881</v>
      </c>
      <c r="B2882" s="1">
        <f>DATE(E2882, LOOKUP(D2882, {"ene","feb","mar","abr","may","jun","jul","ago","sep","oct","nov","dic"}, {1,2,3,4,5,6,7,8,9,10,11,12}), C2882)</f>
        <v>45666</v>
      </c>
      <c r="C2882">
        <v>9</v>
      </c>
      <c r="D2882" t="s">
        <v>14</v>
      </c>
      <c r="E2882">
        <v>2025</v>
      </c>
      <c r="F2882" t="s">
        <v>15</v>
      </c>
      <c r="G2882" t="s">
        <v>24</v>
      </c>
      <c r="H2882" t="s">
        <v>19</v>
      </c>
      <c r="I2882">
        <v>3</v>
      </c>
      <c r="J2882">
        <v>0</v>
      </c>
      <c r="K2882">
        <v>3</v>
      </c>
      <c r="L2882">
        <v>3600</v>
      </c>
      <c r="M2882">
        <v>0</v>
      </c>
      <c r="N2882">
        <v>3600</v>
      </c>
      <c r="O2882">
        <v>1200</v>
      </c>
    </row>
    <row r="2883" spans="1:15" x14ac:dyDescent="0.3">
      <c r="A2883">
        <v>2882</v>
      </c>
      <c r="B2883" s="1">
        <f>DATE(E2883, LOOKUP(D2883, {"ene","feb","mar","abr","may","jun","jul","ago","sep","oct","nov","dic"}, {1,2,3,4,5,6,7,8,9,10,11,12}), C2883)</f>
        <v>45666</v>
      </c>
      <c r="C2883">
        <v>9</v>
      </c>
      <c r="D2883" t="s">
        <v>14</v>
      </c>
      <c r="E2883">
        <v>2025</v>
      </c>
      <c r="F2883" t="s">
        <v>15</v>
      </c>
      <c r="G2883" t="s">
        <v>24</v>
      </c>
      <c r="H2883" t="s">
        <v>21</v>
      </c>
      <c r="I2883">
        <v>10</v>
      </c>
      <c r="J2883">
        <v>0</v>
      </c>
      <c r="K2883">
        <v>10</v>
      </c>
      <c r="L2883">
        <v>500</v>
      </c>
      <c r="M2883">
        <v>0</v>
      </c>
      <c r="N2883">
        <v>500</v>
      </c>
      <c r="O2883">
        <v>50</v>
      </c>
    </row>
    <row r="2884" spans="1:15" x14ac:dyDescent="0.3">
      <c r="A2884">
        <v>2883</v>
      </c>
      <c r="B2884" s="1">
        <f>DATE(E2884, LOOKUP(D2884, {"ene","feb","mar","abr","may","jun","jul","ago","sep","oct","nov","dic"}, {1,2,3,4,5,6,7,8,9,10,11,12}), C2884)</f>
        <v>45666</v>
      </c>
      <c r="C2884">
        <v>9</v>
      </c>
      <c r="D2884" t="s">
        <v>14</v>
      </c>
      <c r="E2884">
        <v>2025</v>
      </c>
      <c r="F2884" t="s">
        <v>25</v>
      </c>
      <c r="G2884" t="s">
        <v>26</v>
      </c>
      <c r="H2884" t="s">
        <v>18</v>
      </c>
      <c r="I2884">
        <v>0</v>
      </c>
      <c r="J2884">
        <v>12</v>
      </c>
      <c r="K2884">
        <v>-12</v>
      </c>
      <c r="L2884">
        <v>0</v>
      </c>
      <c r="M2884">
        <v>18000</v>
      </c>
      <c r="N2884">
        <v>-18000</v>
      </c>
      <c r="O2884">
        <v>1500</v>
      </c>
    </row>
    <row r="2885" spans="1:15" x14ac:dyDescent="0.3">
      <c r="A2885">
        <v>2884</v>
      </c>
      <c r="B2885" s="1">
        <f>DATE(E2885, LOOKUP(D2885, {"ene","feb","mar","abr","may","jun","jul","ago","sep","oct","nov","dic"}, {1,2,3,4,5,6,7,8,9,10,11,12}), C2885)</f>
        <v>45666</v>
      </c>
      <c r="C2885">
        <v>9</v>
      </c>
      <c r="D2885" t="s">
        <v>14</v>
      </c>
      <c r="E2885">
        <v>2025</v>
      </c>
      <c r="F2885" t="s">
        <v>15</v>
      </c>
      <c r="G2885" t="s">
        <v>24</v>
      </c>
      <c r="H2885" t="s">
        <v>23</v>
      </c>
      <c r="I2885">
        <v>3</v>
      </c>
      <c r="J2885">
        <v>0</v>
      </c>
      <c r="K2885">
        <v>3</v>
      </c>
      <c r="L2885">
        <v>900</v>
      </c>
      <c r="M2885">
        <v>0</v>
      </c>
      <c r="N2885">
        <v>900</v>
      </c>
      <c r="O2885">
        <v>300</v>
      </c>
    </row>
    <row r="2886" spans="1:15" x14ac:dyDescent="0.3">
      <c r="A2886">
        <v>2885</v>
      </c>
      <c r="B2886" s="1">
        <f>DATE(E2886, LOOKUP(D2886, {"ene","feb","mar","abr","may","jun","jul","ago","sep","oct","nov","dic"}, {1,2,3,4,5,6,7,8,9,10,11,12}), C2886)</f>
        <v>45666</v>
      </c>
      <c r="C2886">
        <v>9</v>
      </c>
      <c r="D2886" t="s">
        <v>14</v>
      </c>
      <c r="E2886">
        <v>2025</v>
      </c>
      <c r="F2886" t="s">
        <v>15</v>
      </c>
      <c r="G2886" t="s">
        <v>24</v>
      </c>
      <c r="H2886" t="s">
        <v>20</v>
      </c>
      <c r="I2886">
        <v>3</v>
      </c>
      <c r="J2886">
        <v>0</v>
      </c>
      <c r="K2886">
        <v>3</v>
      </c>
      <c r="L2886">
        <v>6000</v>
      </c>
      <c r="M2886">
        <v>0</v>
      </c>
      <c r="N2886">
        <v>6000</v>
      </c>
      <c r="O2886">
        <v>2000</v>
      </c>
    </row>
    <row r="2887" spans="1:15" x14ac:dyDescent="0.3">
      <c r="A2887">
        <v>2886</v>
      </c>
      <c r="B2887" s="1">
        <f>DATE(E2887, LOOKUP(D2887, {"ene","feb","mar","abr","may","jun","jul","ago","sep","oct","nov","dic"}, {1,2,3,4,5,6,7,8,9,10,11,12}), C2887)</f>
        <v>45666</v>
      </c>
      <c r="C2887">
        <v>9</v>
      </c>
      <c r="D2887" t="s">
        <v>14</v>
      </c>
      <c r="E2887">
        <v>2025</v>
      </c>
      <c r="F2887" t="s">
        <v>15</v>
      </c>
      <c r="G2887" t="s">
        <v>24</v>
      </c>
      <c r="H2887" t="s">
        <v>22</v>
      </c>
      <c r="I2887">
        <v>6</v>
      </c>
      <c r="J2887">
        <v>0</v>
      </c>
      <c r="K2887">
        <v>6</v>
      </c>
      <c r="L2887">
        <v>2880</v>
      </c>
      <c r="M2887">
        <v>0</v>
      </c>
      <c r="N2887">
        <v>2880</v>
      </c>
      <c r="O2887">
        <v>480</v>
      </c>
    </row>
    <row r="2888" spans="1:15" x14ac:dyDescent="0.3">
      <c r="A2888">
        <v>2887</v>
      </c>
      <c r="B2888" s="1">
        <f>DATE(E2888, LOOKUP(D2888, {"ene","feb","mar","abr","may","jun","jul","ago","sep","oct","nov","dic"}, {1,2,3,4,5,6,7,8,9,10,11,12}), C2888)</f>
        <v>45666</v>
      </c>
      <c r="C2888">
        <v>9</v>
      </c>
      <c r="D2888" t="s">
        <v>14</v>
      </c>
      <c r="E2888">
        <v>2025</v>
      </c>
      <c r="F2888" t="s">
        <v>25</v>
      </c>
      <c r="G2888" t="s">
        <v>26</v>
      </c>
      <c r="H2888" t="s">
        <v>17</v>
      </c>
      <c r="I2888">
        <v>0</v>
      </c>
      <c r="J2888">
        <v>5</v>
      </c>
      <c r="K2888">
        <v>-5</v>
      </c>
      <c r="L2888">
        <v>0</v>
      </c>
      <c r="M2888">
        <v>3750</v>
      </c>
      <c r="N2888">
        <v>-3750</v>
      </c>
      <c r="O2888">
        <v>750</v>
      </c>
    </row>
    <row r="2889" spans="1:15" x14ac:dyDescent="0.3">
      <c r="A2889">
        <v>2888</v>
      </c>
      <c r="B2889" s="1">
        <f>DATE(E2889, LOOKUP(D2889, {"ene","feb","mar","abr","may","jun","jul","ago","sep","oct","nov","dic"}, {1,2,3,4,5,6,7,8,9,10,11,12}), C2889)</f>
        <v>45666</v>
      </c>
      <c r="C2889">
        <v>9</v>
      </c>
      <c r="D2889" t="s">
        <v>14</v>
      </c>
      <c r="E2889">
        <v>2025</v>
      </c>
      <c r="F2889" t="s">
        <v>25</v>
      </c>
      <c r="G2889" t="s">
        <v>26</v>
      </c>
      <c r="H2889" t="s">
        <v>19</v>
      </c>
      <c r="I2889">
        <v>0</v>
      </c>
      <c r="J2889">
        <v>14</v>
      </c>
      <c r="K2889">
        <v>-14</v>
      </c>
      <c r="L2889">
        <v>0</v>
      </c>
      <c r="M2889">
        <v>21000</v>
      </c>
      <c r="N2889">
        <v>-21000</v>
      </c>
      <c r="O2889">
        <v>1500</v>
      </c>
    </row>
    <row r="2890" spans="1:15" x14ac:dyDescent="0.3">
      <c r="A2890">
        <v>2889</v>
      </c>
      <c r="B2890" s="1">
        <f>DATE(E2890, LOOKUP(D2890, {"ene","feb","mar","abr","may","jun","jul","ago","sep","oct","nov","dic"}, {1,2,3,4,5,6,7,8,9,10,11,12}), C2890)</f>
        <v>45666</v>
      </c>
      <c r="C2890">
        <v>9</v>
      </c>
      <c r="D2890" t="s">
        <v>14</v>
      </c>
      <c r="E2890">
        <v>2025</v>
      </c>
      <c r="F2890" t="s">
        <v>15</v>
      </c>
      <c r="G2890" t="s">
        <v>24</v>
      </c>
      <c r="H2890" t="s">
        <v>21</v>
      </c>
      <c r="I2890">
        <v>1</v>
      </c>
      <c r="J2890">
        <v>0</v>
      </c>
      <c r="K2890">
        <v>1</v>
      </c>
      <c r="L2890">
        <v>50</v>
      </c>
      <c r="M2890">
        <v>0</v>
      </c>
      <c r="N2890">
        <v>50</v>
      </c>
      <c r="O2890">
        <v>50</v>
      </c>
    </row>
    <row r="2891" spans="1:15" x14ac:dyDescent="0.3">
      <c r="A2891">
        <v>2890</v>
      </c>
      <c r="B2891" s="1">
        <f>DATE(E2891, LOOKUP(D2891, {"ene","feb","mar","abr","may","jun","jul","ago","sep","oct","nov","dic"}, {1,2,3,4,5,6,7,8,9,10,11,12}), C2891)</f>
        <v>45666</v>
      </c>
      <c r="C2891">
        <v>9</v>
      </c>
      <c r="D2891" t="s">
        <v>14</v>
      </c>
      <c r="E2891">
        <v>2025</v>
      </c>
      <c r="F2891" t="s">
        <v>15</v>
      </c>
      <c r="G2891" t="s">
        <v>24</v>
      </c>
      <c r="H2891" t="s">
        <v>18</v>
      </c>
      <c r="I2891">
        <v>12</v>
      </c>
      <c r="J2891">
        <v>0</v>
      </c>
      <c r="K2891">
        <v>12</v>
      </c>
      <c r="L2891">
        <v>14400</v>
      </c>
      <c r="M2891">
        <v>0</v>
      </c>
      <c r="N2891">
        <v>14400</v>
      </c>
      <c r="O2891">
        <v>1200</v>
      </c>
    </row>
    <row r="2892" spans="1:15" x14ac:dyDescent="0.3">
      <c r="A2892">
        <v>2891</v>
      </c>
      <c r="B2892" s="1">
        <f>DATE(E2892, LOOKUP(D2892, {"ene","feb","mar","abr","may","jun","jul","ago","sep","oct","nov","dic"}, {1,2,3,4,5,6,7,8,9,10,11,12}), C2892)</f>
        <v>45666</v>
      </c>
      <c r="C2892">
        <v>9</v>
      </c>
      <c r="D2892" t="s">
        <v>14</v>
      </c>
      <c r="E2892">
        <v>2025</v>
      </c>
      <c r="F2892" t="s">
        <v>15</v>
      </c>
      <c r="G2892" t="s">
        <v>24</v>
      </c>
      <c r="H2892" t="s">
        <v>23</v>
      </c>
      <c r="I2892">
        <v>3</v>
      </c>
      <c r="J2892">
        <v>0</v>
      </c>
      <c r="K2892">
        <v>3</v>
      </c>
      <c r="L2892">
        <v>900</v>
      </c>
      <c r="M2892">
        <v>0</v>
      </c>
      <c r="N2892">
        <v>900</v>
      </c>
      <c r="O2892">
        <v>300</v>
      </c>
    </row>
    <row r="2893" spans="1:15" x14ac:dyDescent="0.3">
      <c r="A2893">
        <v>2892</v>
      </c>
      <c r="B2893" s="1">
        <f>DATE(E2893, LOOKUP(D2893, {"ene","feb","mar","abr","may","jun","jul","ago","sep","oct","nov","dic"}, {1,2,3,4,5,6,7,8,9,10,11,12}), C2893)</f>
        <v>45666</v>
      </c>
      <c r="C2893">
        <v>9</v>
      </c>
      <c r="D2893" t="s">
        <v>14</v>
      </c>
      <c r="E2893">
        <v>2025</v>
      </c>
      <c r="F2893" t="s">
        <v>25</v>
      </c>
      <c r="G2893" t="s">
        <v>26</v>
      </c>
      <c r="H2893" t="s">
        <v>20</v>
      </c>
      <c r="I2893">
        <v>0</v>
      </c>
      <c r="J2893">
        <v>17</v>
      </c>
      <c r="K2893">
        <v>-17</v>
      </c>
      <c r="L2893">
        <v>0</v>
      </c>
      <c r="M2893">
        <v>39100</v>
      </c>
      <c r="N2893">
        <v>-39100</v>
      </c>
      <c r="O2893">
        <v>2300</v>
      </c>
    </row>
    <row r="2894" spans="1:15" x14ac:dyDescent="0.3">
      <c r="A2894">
        <v>2893</v>
      </c>
      <c r="B2894" s="1">
        <f>DATE(E2894, LOOKUP(D2894, {"ene","feb","mar","abr","may","jun","jul","ago","sep","oct","nov","dic"}, {1,2,3,4,5,6,7,8,9,10,11,12}), C2894)</f>
        <v>45666</v>
      </c>
      <c r="C2894">
        <v>9</v>
      </c>
      <c r="D2894" t="s">
        <v>14</v>
      </c>
      <c r="E2894">
        <v>2025</v>
      </c>
      <c r="F2894" t="s">
        <v>15</v>
      </c>
      <c r="G2894" t="s">
        <v>24</v>
      </c>
      <c r="H2894" t="s">
        <v>22</v>
      </c>
      <c r="I2894">
        <v>18</v>
      </c>
      <c r="J2894">
        <v>0</v>
      </c>
      <c r="K2894">
        <v>18</v>
      </c>
      <c r="L2894">
        <v>8640</v>
      </c>
      <c r="M2894">
        <v>0</v>
      </c>
      <c r="N2894">
        <v>8640</v>
      </c>
      <c r="O2894">
        <v>480</v>
      </c>
    </row>
    <row r="2895" spans="1:15" x14ac:dyDescent="0.3">
      <c r="A2895">
        <v>2894</v>
      </c>
      <c r="B2895" s="1">
        <f>DATE(E2895, LOOKUP(D2895, {"ene","feb","mar","abr","may","jun","jul","ago","sep","oct","nov","dic"}, {1,2,3,4,5,6,7,8,9,10,11,12}), C2895)</f>
        <v>45666</v>
      </c>
      <c r="C2895">
        <v>9</v>
      </c>
      <c r="D2895" t="s">
        <v>14</v>
      </c>
      <c r="E2895">
        <v>2025</v>
      </c>
      <c r="F2895" t="s">
        <v>25</v>
      </c>
      <c r="G2895" t="s">
        <v>26</v>
      </c>
      <c r="H2895" t="s">
        <v>17</v>
      </c>
      <c r="I2895">
        <v>0</v>
      </c>
      <c r="J2895">
        <v>19</v>
      </c>
      <c r="K2895">
        <v>-19</v>
      </c>
      <c r="L2895">
        <v>0</v>
      </c>
      <c r="M2895">
        <v>14250</v>
      </c>
      <c r="N2895">
        <v>-14250</v>
      </c>
      <c r="O2895">
        <v>750</v>
      </c>
    </row>
    <row r="2896" spans="1:15" x14ac:dyDescent="0.3">
      <c r="A2896">
        <v>2895</v>
      </c>
      <c r="B2896" s="1">
        <f>DATE(E2896, LOOKUP(D2896, {"ene","feb","mar","abr","may","jun","jul","ago","sep","oct","nov","dic"}, {1,2,3,4,5,6,7,8,9,10,11,12}), C2896)</f>
        <v>45666</v>
      </c>
      <c r="C2896">
        <v>9</v>
      </c>
      <c r="D2896" t="s">
        <v>14</v>
      </c>
      <c r="E2896">
        <v>2025</v>
      </c>
      <c r="F2896" t="s">
        <v>25</v>
      </c>
      <c r="G2896" t="s">
        <v>26</v>
      </c>
      <c r="H2896" t="s">
        <v>19</v>
      </c>
      <c r="I2896">
        <v>0</v>
      </c>
      <c r="J2896">
        <v>17</v>
      </c>
      <c r="K2896">
        <v>-17</v>
      </c>
      <c r="L2896">
        <v>0</v>
      </c>
      <c r="M2896">
        <v>25500</v>
      </c>
      <c r="N2896">
        <v>-25500</v>
      </c>
      <c r="O2896">
        <v>1500</v>
      </c>
    </row>
    <row r="2897" spans="1:15" x14ac:dyDescent="0.3">
      <c r="A2897">
        <v>2896</v>
      </c>
      <c r="B2897" s="1">
        <f>DATE(E2897, LOOKUP(D2897, {"ene","feb","mar","abr","may","jun","jul","ago","sep","oct","nov","dic"}, {1,2,3,4,5,6,7,8,9,10,11,12}), C2897)</f>
        <v>45666</v>
      </c>
      <c r="C2897">
        <v>9</v>
      </c>
      <c r="D2897" t="s">
        <v>14</v>
      </c>
      <c r="E2897">
        <v>2025</v>
      </c>
      <c r="F2897" t="s">
        <v>25</v>
      </c>
      <c r="G2897" t="s">
        <v>26</v>
      </c>
      <c r="H2897" t="s">
        <v>21</v>
      </c>
      <c r="I2897">
        <v>0</v>
      </c>
      <c r="J2897">
        <v>2</v>
      </c>
      <c r="K2897">
        <v>-2</v>
      </c>
      <c r="L2897">
        <v>0</v>
      </c>
      <c r="M2897">
        <v>140</v>
      </c>
      <c r="N2897">
        <v>-140</v>
      </c>
      <c r="O2897">
        <v>70</v>
      </c>
    </row>
    <row r="2898" spans="1:15" x14ac:dyDescent="0.3">
      <c r="A2898">
        <v>2897</v>
      </c>
      <c r="B2898" s="1">
        <f>DATE(E2898, LOOKUP(D2898, {"ene","feb","mar","abr","may","jun","jul","ago","sep","oct","nov","dic"}, {1,2,3,4,5,6,7,8,9,10,11,12}), C2898)</f>
        <v>45666</v>
      </c>
      <c r="C2898">
        <v>9</v>
      </c>
      <c r="D2898" t="s">
        <v>14</v>
      </c>
      <c r="E2898">
        <v>2025</v>
      </c>
      <c r="F2898" t="s">
        <v>15</v>
      </c>
      <c r="G2898" t="s">
        <v>24</v>
      </c>
      <c r="H2898" t="s">
        <v>18</v>
      </c>
      <c r="I2898">
        <v>3</v>
      </c>
      <c r="J2898">
        <v>0</v>
      </c>
      <c r="K2898">
        <v>3</v>
      </c>
      <c r="L2898">
        <v>3600</v>
      </c>
      <c r="M2898">
        <v>0</v>
      </c>
      <c r="N2898">
        <v>3600</v>
      </c>
      <c r="O2898">
        <v>1200</v>
      </c>
    </row>
    <row r="2899" spans="1:15" x14ac:dyDescent="0.3">
      <c r="A2899">
        <v>2898</v>
      </c>
      <c r="B2899" s="1">
        <f>DATE(E2899, LOOKUP(D2899, {"ene","feb","mar","abr","may","jun","jul","ago","sep","oct","nov","dic"}, {1,2,3,4,5,6,7,8,9,10,11,12}), C2899)</f>
        <v>45666</v>
      </c>
      <c r="C2899">
        <v>9</v>
      </c>
      <c r="D2899" t="s">
        <v>14</v>
      </c>
      <c r="E2899">
        <v>2025</v>
      </c>
      <c r="F2899" t="s">
        <v>25</v>
      </c>
      <c r="G2899" t="s">
        <v>26</v>
      </c>
      <c r="H2899" t="s">
        <v>23</v>
      </c>
      <c r="I2899">
        <v>0</v>
      </c>
      <c r="J2899">
        <v>3</v>
      </c>
      <c r="K2899">
        <v>-3</v>
      </c>
      <c r="L2899">
        <v>0</v>
      </c>
      <c r="M2899">
        <v>1200</v>
      </c>
      <c r="N2899">
        <v>-1200</v>
      </c>
      <c r="O2899">
        <v>400</v>
      </c>
    </row>
    <row r="2900" spans="1:15" x14ac:dyDescent="0.3">
      <c r="A2900">
        <v>2899</v>
      </c>
      <c r="B2900" s="1">
        <f>DATE(E2900, LOOKUP(D2900, {"ene","feb","mar","abr","may","jun","jul","ago","sep","oct","nov","dic"}, {1,2,3,4,5,6,7,8,9,10,11,12}), C2900)</f>
        <v>45666</v>
      </c>
      <c r="C2900">
        <v>9</v>
      </c>
      <c r="D2900" t="s">
        <v>14</v>
      </c>
      <c r="E2900">
        <v>2025</v>
      </c>
      <c r="F2900" t="s">
        <v>25</v>
      </c>
      <c r="G2900" t="s">
        <v>26</v>
      </c>
      <c r="H2900" t="s">
        <v>20</v>
      </c>
      <c r="I2900">
        <v>0</v>
      </c>
      <c r="J2900">
        <v>12</v>
      </c>
      <c r="K2900">
        <v>-12</v>
      </c>
      <c r="L2900">
        <v>0</v>
      </c>
      <c r="M2900">
        <v>27600</v>
      </c>
      <c r="N2900">
        <v>-27600</v>
      </c>
      <c r="O2900">
        <v>2300</v>
      </c>
    </row>
    <row r="2901" spans="1:15" x14ac:dyDescent="0.3">
      <c r="A2901">
        <v>2900</v>
      </c>
      <c r="B2901" s="1">
        <f>DATE(E2901, LOOKUP(D2901, {"ene","feb","mar","abr","may","jun","jul","ago","sep","oct","nov","dic"}, {1,2,3,4,5,6,7,8,9,10,11,12}), C2901)</f>
        <v>45666</v>
      </c>
      <c r="C2901">
        <v>9</v>
      </c>
      <c r="D2901" t="s">
        <v>14</v>
      </c>
      <c r="E2901">
        <v>2025</v>
      </c>
      <c r="F2901" t="s">
        <v>15</v>
      </c>
      <c r="G2901" t="s">
        <v>24</v>
      </c>
      <c r="H2901" t="s">
        <v>22</v>
      </c>
      <c r="I2901">
        <v>3</v>
      </c>
      <c r="J2901">
        <v>0</v>
      </c>
      <c r="K2901">
        <v>3</v>
      </c>
      <c r="L2901">
        <v>1440</v>
      </c>
      <c r="M2901">
        <v>0</v>
      </c>
      <c r="N2901">
        <v>1440</v>
      </c>
      <c r="O2901">
        <v>480</v>
      </c>
    </row>
    <row r="2902" spans="1:15" x14ac:dyDescent="0.3">
      <c r="A2902">
        <v>2901</v>
      </c>
      <c r="B2902" s="1">
        <f>DATE(E2902, LOOKUP(D2902, {"ene","feb","mar","abr","may","jun","jul","ago","sep","oct","nov","dic"}, {1,2,3,4,5,6,7,8,9,10,11,12}), C2902)</f>
        <v>45666</v>
      </c>
      <c r="C2902">
        <v>9</v>
      </c>
      <c r="D2902" t="s">
        <v>14</v>
      </c>
      <c r="E2902">
        <v>2025</v>
      </c>
      <c r="F2902" t="s">
        <v>25</v>
      </c>
      <c r="G2902" t="s">
        <v>26</v>
      </c>
      <c r="H2902" t="s">
        <v>17</v>
      </c>
      <c r="I2902">
        <v>0</v>
      </c>
      <c r="J2902">
        <v>3</v>
      </c>
      <c r="K2902">
        <v>-3</v>
      </c>
      <c r="L2902">
        <v>0</v>
      </c>
      <c r="M2902">
        <v>2250</v>
      </c>
      <c r="N2902">
        <v>-2250</v>
      </c>
      <c r="O2902">
        <v>750</v>
      </c>
    </row>
    <row r="2903" spans="1:15" x14ac:dyDescent="0.3">
      <c r="A2903">
        <v>2902</v>
      </c>
      <c r="B2903" s="1">
        <f>DATE(E2903, LOOKUP(D2903, {"ene","feb","mar","abr","may","jun","jul","ago","sep","oct","nov","dic"}, {1,2,3,4,5,6,7,8,9,10,11,12}), C2903)</f>
        <v>45666</v>
      </c>
      <c r="C2903">
        <v>9</v>
      </c>
      <c r="D2903" t="s">
        <v>14</v>
      </c>
      <c r="E2903">
        <v>2025</v>
      </c>
      <c r="F2903" t="s">
        <v>25</v>
      </c>
      <c r="G2903" t="s">
        <v>26</v>
      </c>
      <c r="H2903" t="s">
        <v>19</v>
      </c>
      <c r="I2903">
        <v>0</v>
      </c>
      <c r="J2903">
        <v>12</v>
      </c>
      <c r="K2903">
        <v>-12</v>
      </c>
      <c r="L2903">
        <v>0</v>
      </c>
      <c r="M2903">
        <v>18000</v>
      </c>
      <c r="N2903">
        <v>-18000</v>
      </c>
      <c r="O2903">
        <v>1500</v>
      </c>
    </row>
    <row r="2904" spans="1:15" x14ac:dyDescent="0.3">
      <c r="A2904">
        <v>2903</v>
      </c>
      <c r="B2904" s="1">
        <f>DATE(E2904, LOOKUP(D2904, {"ene","feb","mar","abr","may","jun","jul","ago","sep","oct","nov","dic"}, {1,2,3,4,5,6,7,8,9,10,11,12}), C2904)</f>
        <v>45666</v>
      </c>
      <c r="C2904">
        <v>9</v>
      </c>
      <c r="D2904" t="s">
        <v>14</v>
      </c>
      <c r="E2904">
        <v>2025</v>
      </c>
      <c r="F2904" t="s">
        <v>25</v>
      </c>
      <c r="G2904" t="s">
        <v>26</v>
      </c>
      <c r="H2904" t="s">
        <v>21</v>
      </c>
      <c r="I2904">
        <v>0</v>
      </c>
      <c r="J2904">
        <v>17</v>
      </c>
      <c r="K2904">
        <v>-17</v>
      </c>
      <c r="L2904">
        <v>0</v>
      </c>
      <c r="M2904">
        <v>1190</v>
      </c>
      <c r="N2904">
        <v>-1190</v>
      </c>
      <c r="O2904">
        <v>70</v>
      </c>
    </row>
    <row r="2905" spans="1:15" x14ac:dyDescent="0.3">
      <c r="A2905">
        <v>2904</v>
      </c>
      <c r="B2905" s="1">
        <f>DATE(E2905, LOOKUP(D2905, {"ene","feb","mar","abr","may","jun","jul","ago","sep","oct","nov","dic"}, {1,2,3,4,5,6,7,8,9,10,11,12}), C2905)</f>
        <v>45666</v>
      </c>
      <c r="C2905">
        <v>9</v>
      </c>
      <c r="D2905" t="s">
        <v>14</v>
      </c>
      <c r="E2905">
        <v>2025</v>
      </c>
      <c r="F2905" t="s">
        <v>25</v>
      </c>
      <c r="G2905" t="s">
        <v>26</v>
      </c>
      <c r="H2905" t="s">
        <v>18</v>
      </c>
      <c r="I2905">
        <v>0</v>
      </c>
      <c r="J2905">
        <v>4</v>
      </c>
      <c r="K2905">
        <v>-4</v>
      </c>
      <c r="L2905">
        <v>0</v>
      </c>
      <c r="M2905">
        <v>6000</v>
      </c>
      <c r="N2905">
        <v>-6000</v>
      </c>
      <c r="O2905">
        <v>1500</v>
      </c>
    </row>
    <row r="2906" spans="1:15" x14ac:dyDescent="0.3">
      <c r="A2906">
        <v>2905</v>
      </c>
      <c r="B2906" s="1">
        <f>DATE(E2906, LOOKUP(D2906, {"ene","feb","mar","abr","may","jun","jul","ago","sep","oct","nov","dic"}, {1,2,3,4,5,6,7,8,9,10,11,12}), C2906)</f>
        <v>45666</v>
      </c>
      <c r="C2906">
        <v>9</v>
      </c>
      <c r="D2906" t="s">
        <v>14</v>
      </c>
      <c r="E2906">
        <v>2025</v>
      </c>
      <c r="F2906" t="s">
        <v>25</v>
      </c>
      <c r="G2906" t="s">
        <v>26</v>
      </c>
      <c r="H2906" t="s">
        <v>23</v>
      </c>
      <c r="I2906">
        <v>0</v>
      </c>
      <c r="J2906">
        <v>17</v>
      </c>
      <c r="K2906">
        <v>-17</v>
      </c>
      <c r="L2906">
        <v>0</v>
      </c>
      <c r="M2906">
        <v>6800</v>
      </c>
      <c r="N2906">
        <v>-6800</v>
      </c>
      <c r="O2906">
        <v>400</v>
      </c>
    </row>
    <row r="2907" spans="1:15" x14ac:dyDescent="0.3">
      <c r="A2907">
        <v>2906</v>
      </c>
      <c r="B2907" s="1">
        <f>DATE(E2907, LOOKUP(D2907, {"ene","feb","mar","abr","may","jun","jul","ago","sep","oct","nov","dic"}, {1,2,3,4,5,6,7,8,9,10,11,12}), C2907)</f>
        <v>45666</v>
      </c>
      <c r="C2907">
        <v>9</v>
      </c>
      <c r="D2907" t="s">
        <v>14</v>
      </c>
      <c r="E2907">
        <v>2025</v>
      </c>
      <c r="F2907" t="s">
        <v>25</v>
      </c>
      <c r="G2907" t="s">
        <v>26</v>
      </c>
      <c r="H2907" t="s">
        <v>20</v>
      </c>
      <c r="I2907">
        <v>0</v>
      </c>
      <c r="J2907">
        <v>3</v>
      </c>
      <c r="K2907">
        <v>-3</v>
      </c>
      <c r="L2907">
        <v>0</v>
      </c>
      <c r="M2907">
        <v>6900</v>
      </c>
      <c r="N2907">
        <v>-6900</v>
      </c>
      <c r="O2907">
        <v>2300</v>
      </c>
    </row>
    <row r="2908" spans="1:15" x14ac:dyDescent="0.3">
      <c r="A2908">
        <v>2907</v>
      </c>
      <c r="B2908" s="1">
        <f>DATE(E2908, LOOKUP(D2908, {"ene","feb","mar","abr","may","jun","jul","ago","sep","oct","nov","dic"}, {1,2,3,4,5,6,7,8,9,10,11,12}), C2908)</f>
        <v>45666</v>
      </c>
      <c r="C2908">
        <v>9</v>
      </c>
      <c r="D2908" t="s">
        <v>14</v>
      </c>
      <c r="E2908">
        <v>2025</v>
      </c>
      <c r="F2908" t="s">
        <v>25</v>
      </c>
      <c r="G2908" t="s">
        <v>26</v>
      </c>
      <c r="H2908" t="s">
        <v>22</v>
      </c>
      <c r="I2908">
        <v>0</v>
      </c>
      <c r="J2908">
        <v>5</v>
      </c>
      <c r="K2908">
        <v>-5</v>
      </c>
      <c r="L2908">
        <v>0</v>
      </c>
      <c r="M2908">
        <v>2250</v>
      </c>
      <c r="N2908">
        <v>-2250</v>
      </c>
      <c r="O2908">
        <v>450</v>
      </c>
    </row>
    <row r="2909" spans="1:15" x14ac:dyDescent="0.3">
      <c r="A2909">
        <v>2908</v>
      </c>
      <c r="B2909" s="1">
        <f>DATE(E2909, LOOKUP(D2909, {"ene","feb","mar","abr","may","jun","jul","ago","sep","oct","nov","dic"}, {1,2,3,4,5,6,7,8,9,10,11,12}), C2909)</f>
        <v>45666</v>
      </c>
      <c r="C2909">
        <v>9</v>
      </c>
      <c r="D2909" t="s">
        <v>14</v>
      </c>
      <c r="E2909">
        <v>2025</v>
      </c>
      <c r="F2909" t="s">
        <v>25</v>
      </c>
      <c r="G2909" t="s">
        <v>26</v>
      </c>
      <c r="H2909" t="s">
        <v>17</v>
      </c>
      <c r="I2909">
        <v>0</v>
      </c>
      <c r="J2909">
        <v>18</v>
      </c>
      <c r="K2909">
        <v>-18</v>
      </c>
      <c r="L2909">
        <v>0</v>
      </c>
      <c r="M2909">
        <v>13500</v>
      </c>
      <c r="N2909">
        <v>-13500</v>
      </c>
      <c r="O2909">
        <v>750</v>
      </c>
    </row>
    <row r="2910" spans="1:15" x14ac:dyDescent="0.3">
      <c r="A2910">
        <v>2909</v>
      </c>
      <c r="B2910" s="1">
        <f>DATE(E2910, LOOKUP(D2910, {"ene","feb","mar","abr","may","jun","jul","ago","sep","oct","nov","dic"}, {1,2,3,4,5,6,7,8,9,10,11,12}), C2910)</f>
        <v>45666</v>
      </c>
      <c r="C2910">
        <v>9</v>
      </c>
      <c r="D2910" t="s">
        <v>14</v>
      </c>
      <c r="E2910">
        <v>2025</v>
      </c>
      <c r="F2910" t="s">
        <v>25</v>
      </c>
      <c r="G2910" t="s">
        <v>26</v>
      </c>
      <c r="H2910" t="s">
        <v>19</v>
      </c>
      <c r="I2910">
        <v>0</v>
      </c>
      <c r="J2910">
        <v>20</v>
      </c>
      <c r="K2910">
        <v>-20</v>
      </c>
      <c r="L2910">
        <v>0</v>
      </c>
      <c r="M2910">
        <v>30000</v>
      </c>
      <c r="N2910">
        <v>-30000</v>
      </c>
      <c r="O2910">
        <v>1500</v>
      </c>
    </row>
    <row r="2911" spans="1:15" x14ac:dyDescent="0.3">
      <c r="A2911">
        <v>2910</v>
      </c>
      <c r="B2911" s="1">
        <f>DATE(E2911, LOOKUP(D2911, {"ene","feb","mar","abr","may","jun","jul","ago","sep","oct","nov","dic"}, {1,2,3,4,5,6,7,8,9,10,11,12}), C2911)</f>
        <v>45666</v>
      </c>
      <c r="C2911">
        <v>9</v>
      </c>
      <c r="D2911" t="s">
        <v>14</v>
      </c>
      <c r="E2911">
        <v>2025</v>
      </c>
      <c r="F2911" t="s">
        <v>25</v>
      </c>
      <c r="G2911" t="s">
        <v>26</v>
      </c>
      <c r="H2911" t="s">
        <v>21</v>
      </c>
      <c r="I2911">
        <v>0</v>
      </c>
      <c r="J2911">
        <v>2</v>
      </c>
      <c r="K2911">
        <v>-2</v>
      </c>
      <c r="L2911">
        <v>0</v>
      </c>
      <c r="M2911">
        <v>140</v>
      </c>
      <c r="N2911">
        <v>-140</v>
      </c>
      <c r="O2911">
        <v>70</v>
      </c>
    </row>
    <row r="2912" spans="1:15" x14ac:dyDescent="0.3">
      <c r="A2912">
        <v>2911</v>
      </c>
      <c r="B2912" s="1">
        <f>DATE(E2912, LOOKUP(D2912, {"ene","feb","mar","abr","may","jun","jul","ago","sep","oct","nov","dic"}, {1,2,3,4,5,6,7,8,9,10,11,12}), C2912)</f>
        <v>45666</v>
      </c>
      <c r="C2912">
        <v>9</v>
      </c>
      <c r="D2912" t="s">
        <v>14</v>
      </c>
      <c r="E2912">
        <v>2025</v>
      </c>
      <c r="F2912" t="s">
        <v>15</v>
      </c>
      <c r="G2912" t="s">
        <v>24</v>
      </c>
      <c r="H2912" t="s">
        <v>18</v>
      </c>
      <c r="I2912">
        <v>3</v>
      </c>
      <c r="J2912">
        <v>0</v>
      </c>
      <c r="K2912">
        <v>3</v>
      </c>
      <c r="L2912">
        <v>3600</v>
      </c>
      <c r="M2912">
        <v>0</v>
      </c>
      <c r="N2912">
        <v>3600</v>
      </c>
      <c r="O2912">
        <v>1200</v>
      </c>
    </row>
    <row r="2913" spans="1:15" x14ac:dyDescent="0.3">
      <c r="A2913">
        <v>2912</v>
      </c>
      <c r="B2913" s="1">
        <f>DATE(E2913, LOOKUP(D2913, {"ene","feb","mar","abr","may","jun","jul","ago","sep","oct","nov","dic"}, {1,2,3,4,5,6,7,8,9,10,11,12}), C2913)</f>
        <v>45666</v>
      </c>
      <c r="C2913">
        <v>9</v>
      </c>
      <c r="D2913" t="s">
        <v>14</v>
      </c>
      <c r="E2913">
        <v>2025</v>
      </c>
      <c r="F2913" t="s">
        <v>25</v>
      </c>
      <c r="G2913" t="s">
        <v>26</v>
      </c>
      <c r="H2913" t="s">
        <v>23</v>
      </c>
      <c r="I2913">
        <v>0</v>
      </c>
      <c r="J2913">
        <v>20</v>
      </c>
      <c r="K2913">
        <v>-20</v>
      </c>
      <c r="L2913">
        <v>0</v>
      </c>
      <c r="M2913">
        <v>8000</v>
      </c>
      <c r="N2913">
        <v>-8000</v>
      </c>
      <c r="O2913">
        <v>400</v>
      </c>
    </row>
    <row r="2914" spans="1:15" x14ac:dyDescent="0.3">
      <c r="A2914">
        <v>2913</v>
      </c>
      <c r="B2914" s="1">
        <f>DATE(E2914, LOOKUP(D2914, {"ene","feb","mar","abr","may","jun","jul","ago","sep","oct","nov","dic"}, {1,2,3,4,5,6,7,8,9,10,11,12}), C2914)</f>
        <v>45666</v>
      </c>
      <c r="C2914">
        <v>9</v>
      </c>
      <c r="D2914" t="s">
        <v>14</v>
      </c>
      <c r="E2914">
        <v>2025</v>
      </c>
      <c r="F2914" t="s">
        <v>25</v>
      </c>
      <c r="G2914" t="s">
        <v>26</v>
      </c>
      <c r="H2914" t="s">
        <v>20</v>
      </c>
      <c r="I2914">
        <v>0</v>
      </c>
      <c r="J2914">
        <v>18</v>
      </c>
      <c r="K2914">
        <v>-18</v>
      </c>
      <c r="L2914">
        <v>0</v>
      </c>
      <c r="M2914">
        <v>41400</v>
      </c>
      <c r="N2914">
        <v>-41400</v>
      </c>
      <c r="O2914">
        <v>2300</v>
      </c>
    </row>
    <row r="2915" spans="1:15" x14ac:dyDescent="0.3">
      <c r="A2915">
        <v>2914</v>
      </c>
      <c r="B2915" s="1">
        <f>DATE(E2915, LOOKUP(D2915, {"ene","feb","mar","abr","may","jun","jul","ago","sep","oct","nov","dic"}, {1,2,3,4,5,6,7,8,9,10,11,12}), C2915)</f>
        <v>45666</v>
      </c>
      <c r="C2915">
        <v>9</v>
      </c>
      <c r="D2915" t="s">
        <v>14</v>
      </c>
      <c r="E2915">
        <v>2025</v>
      </c>
      <c r="F2915" t="s">
        <v>25</v>
      </c>
      <c r="G2915" t="s">
        <v>26</v>
      </c>
      <c r="H2915" t="s">
        <v>22</v>
      </c>
      <c r="I2915">
        <v>0</v>
      </c>
      <c r="J2915">
        <v>17</v>
      </c>
      <c r="K2915">
        <v>-17</v>
      </c>
      <c r="L2915">
        <v>0</v>
      </c>
      <c r="M2915">
        <v>7650</v>
      </c>
      <c r="N2915">
        <v>-7650</v>
      </c>
      <c r="O2915">
        <v>450</v>
      </c>
    </row>
    <row r="2916" spans="1:15" x14ac:dyDescent="0.3">
      <c r="A2916">
        <v>2915</v>
      </c>
      <c r="B2916" s="1">
        <f>DATE(E2916, LOOKUP(D2916, {"ene","feb","mar","abr","may","jun","jul","ago","sep","oct","nov","dic"}, {1,2,3,4,5,6,7,8,9,10,11,12}), C2916)</f>
        <v>45666</v>
      </c>
      <c r="C2916">
        <v>9</v>
      </c>
      <c r="D2916" t="s">
        <v>14</v>
      </c>
      <c r="E2916">
        <v>2025</v>
      </c>
      <c r="F2916" t="s">
        <v>25</v>
      </c>
      <c r="G2916" t="s">
        <v>26</v>
      </c>
      <c r="H2916" t="s">
        <v>17</v>
      </c>
      <c r="I2916">
        <v>0</v>
      </c>
      <c r="J2916">
        <v>12</v>
      </c>
      <c r="K2916">
        <v>-12</v>
      </c>
      <c r="L2916">
        <v>0</v>
      </c>
      <c r="M2916">
        <v>9000</v>
      </c>
      <c r="N2916">
        <v>-9000</v>
      </c>
      <c r="O2916">
        <v>750</v>
      </c>
    </row>
    <row r="2917" spans="1:15" x14ac:dyDescent="0.3">
      <c r="A2917">
        <v>2916</v>
      </c>
      <c r="B2917" s="1">
        <f>DATE(E2917, LOOKUP(D2917, {"ene","feb","mar","abr","may","jun","jul","ago","sep","oct","nov","dic"}, {1,2,3,4,5,6,7,8,9,10,11,12}), C2917)</f>
        <v>45666</v>
      </c>
      <c r="C2917">
        <v>9</v>
      </c>
      <c r="D2917" t="s">
        <v>14</v>
      </c>
      <c r="E2917">
        <v>2025</v>
      </c>
      <c r="F2917" t="s">
        <v>25</v>
      </c>
      <c r="G2917" t="s">
        <v>26</v>
      </c>
      <c r="H2917" t="s">
        <v>19</v>
      </c>
      <c r="I2917">
        <v>0</v>
      </c>
      <c r="J2917">
        <v>17</v>
      </c>
      <c r="K2917">
        <v>-17</v>
      </c>
      <c r="L2917">
        <v>0</v>
      </c>
      <c r="M2917">
        <v>25500</v>
      </c>
      <c r="N2917">
        <v>-25500</v>
      </c>
      <c r="O2917">
        <v>1500</v>
      </c>
    </row>
    <row r="2918" spans="1:15" x14ac:dyDescent="0.3">
      <c r="A2918">
        <v>2917</v>
      </c>
      <c r="B2918" s="1">
        <f>DATE(E2918, LOOKUP(D2918, {"ene","feb","mar","abr","may","jun","jul","ago","sep","oct","nov","dic"}, {1,2,3,4,5,6,7,8,9,10,11,12}), C2918)</f>
        <v>45666</v>
      </c>
      <c r="C2918">
        <v>9</v>
      </c>
      <c r="D2918" t="s">
        <v>14</v>
      </c>
      <c r="E2918">
        <v>2025</v>
      </c>
      <c r="F2918" t="s">
        <v>15</v>
      </c>
      <c r="G2918" t="s">
        <v>24</v>
      </c>
      <c r="H2918" t="s">
        <v>21</v>
      </c>
      <c r="I2918">
        <v>3</v>
      </c>
      <c r="J2918">
        <v>0</v>
      </c>
      <c r="K2918">
        <v>3</v>
      </c>
      <c r="L2918">
        <v>150</v>
      </c>
      <c r="M2918">
        <v>0</v>
      </c>
      <c r="N2918">
        <v>150</v>
      </c>
      <c r="O2918">
        <v>50</v>
      </c>
    </row>
    <row r="2919" spans="1:15" x14ac:dyDescent="0.3">
      <c r="A2919">
        <v>2918</v>
      </c>
      <c r="B2919" s="1">
        <f>DATE(E2919, LOOKUP(D2919, {"ene","feb","mar","abr","may","jun","jul","ago","sep","oct","nov","dic"}, {1,2,3,4,5,6,7,8,9,10,11,12}), C2919)</f>
        <v>45666</v>
      </c>
      <c r="C2919">
        <v>9</v>
      </c>
      <c r="D2919" t="s">
        <v>14</v>
      </c>
      <c r="E2919">
        <v>2025</v>
      </c>
      <c r="F2919" t="s">
        <v>15</v>
      </c>
      <c r="G2919" t="s">
        <v>24</v>
      </c>
      <c r="H2919" t="s">
        <v>18</v>
      </c>
      <c r="I2919">
        <v>19</v>
      </c>
      <c r="J2919">
        <v>0</v>
      </c>
      <c r="K2919">
        <v>19</v>
      </c>
      <c r="L2919">
        <v>22800</v>
      </c>
      <c r="M2919">
        <v>0</v>
      </c>
      <c r="N2919">
        <v>22800</v>
      </c>
      <c r="O2919">
        <v>1200</v>
      </c>
    </row>
    <row r="2920" spans="1:15" x14ac:dyDescent="0.3">
      <c r="A2920">
        <v>2919</v>
      </c>
      <c r="B2920" s="1">
        <f>DATE(E2920, LOOKUP(D2920, {"ene","feb","mar","abr","may","jun","jul","ago","sep","oct","nov","dic"}, {1,2,3,4,5,6,7,8,9,10,11,12}), C2920)</f>
        <v>45666</v>
      </c>
      <c r="C2920">
        <v>9</v>
      </c>
      <c r="D2920" t="s">
        <v>14</v>
      </c>
      <c r="E2920">
        <v>2025</v>
      </c>
      <c r="F2920" t="s">
        <v>25</v>
      </c>
      <c r="G2920" t="s">
        <v>26</v>
      </c>
      <c r="H2920" t="s">
        <v>23</v>
      </c>
      <c r="I2920">
        <v>0</v>
      </c>
      <c r="J2920">
        <v>3</v>
      </c>
      <c r="K2920">
        <v>-3</v>
      </c>
      <c r="L2920">
        <v>0</v>
      </c>
      <c r="M2920">
        <v>1200</v>
      </c>
      <c r="N2920">
        <v>-1200</v>
      </c>
      <c r="O2920">
        <v>400</v>
      </c>
    </row>
    <row r="2921" spans="1:15" x14ac:dyDescent="0.3">
      <c r="A2921">
        <v>2920</v>
      </c>
      <c r="B2921" s="1">
        <f>DATE(E2921, LOOKUP(D2921, {"ene","feb","mar","abr","may","jun","jul","ago","sep","oct","nov","dic"}, {1,2,3,4,5,6,7,8,9,10,11,12}), C2921)</f>
        <v>45666</v>
      </c>
      <c r="C2921">
        <v>9</v>
      </c>
      <c r="D2921" t="s">
        <v>14</v>
      </c>
      <c r="E2921">
        <v>2025</v>
      </c>
      <c r="F2921" t="s">
        <v>25</v>
      </c>
      <c r="G2921" t="s">
        <v>26</v>
      </c>
      <c r="H2921" t="s">
        <v>20</v>
      </c>
      <c r="I2921">
        <v>0</v>
      </c>
      <c r="J2921">
        <v>20</v>
      </c>
      <c r="K2921">
        <v>-20</v>
      </c>
      <c r="L2921">
        <v>0</v>
      </c>
      <c r="M2921">
        <v>46000</v>
      </c>
      <c r="N2921">
        <v>-46000</v>
      </c>
      <c r="O2921">
        <v>2300</v>
      </c>
    </row>
    <row r="2922" spans="1:15" x14ac:dyDescent="0.3">
      <c r="A2922">
        <v>2921</v>
      </c>
      <c r="B2922" s="1">
        <f>DATE(E2922, LOOKUP(D2922, {"ene","feb","mar","abr","may","jun","jul","ago","sep","oct","nov","dic"}, {1,2,3,4,5,6,7,8,9,10,11,12}), C2922)</f>
        <v>45666</v>
      </c>
      <c r="C2922">
        <v>9</v>
      </c>
      <c r="D2922" t="s">
        <v>14</v>
      </c>
      <c r="E2922">
        <v>2025</v>
      </c>
      <c r="F2922" t="s">
        <v>25</v>
      </c>
      <c r="G2922" t="s">
        <v>26</v>
      </c>
      <c r="H2922" t="s">
        <v>22</v>
      </c>
      <c r="I2922">
        <v>0</v>
      </c>
      <c r="J2922">
        <v>1</v>
      </c>
      <c r="K2922">
        <v>-1</v>
      </c>
      <c r="L2922">
        <v>0</v>
      </c>
      <c r="M2922">
        <v>450</v>
      </c>
      <c r="N2922">
        <v>-450</v>
      </c>
      <c r="O2922">
        <v>450</v>
      </c>
    </row>
    <row r="2923" spans="1:15" x14ac:dyDescent="0.3">
      <c r="A2923">
        <v>2922</v>
      </c>
      <c r="B2923" s="1">
        <f>DATE(E2923, LOOKUP(D2923, {"ene","feb","mar","abr","may","jun","jul","ago","sep","oct","nov","dic"}, {1,2,3,4,5,6,7,8,9,10,11,12}), C2923)</f>
        <v>45666</v>
      </c>
      <c r="C2923">
        <v>9</v>
      </c>
      <c r="D2923" t="s">
        <v>14</v>
      </c>
      <c r="E2923">
        <v>2025</v>
      </c>
      <c r="F2923" t="s">
        <v>15</v>
      </c>
      <c r="G2923" t="s">
        <v>24</v>
      </c>
      <c r="H2923" t="s">
        <v>17</v>
      </c>
      <c r="I2923">
        <v>3</v>
      </c>
      <c r="J2923">
        <v>0</v>
      </c>
      <c r="K2923">
        <v>3</v>
      </c>
      <c r="L2923">
        <v>1950</v>
      </c>
      <c r="M2923">
        <v>0</v>
      </c>
      <c r="N2923">
        <v>1950</v>
      </c>
      <c r="O2923">
        <v>650</v>
      </c>
    </row>
    <row r="2924" spans="1:15" x14ac:dyDescent="0.3">
      <c r="A2924">
        <v>2923</v>
      </c>
      <c r="B2924" s="1">
        <f>DATE(E2924, LOOKUP(D2924, {"ene","feb","mar","abr","may","jun","jul","ago","sep","oct","nov","dic"}, {1,2,3,4,5,6,7,8,9,10,11,12}), C2924)</f>
        <v>45666</v>
      </c>
      <c r="C2924">
        <v>9</v>
      </c>
      <c r="D2924" t="s">
        <v>14</v>
      </c>
      <c r="E2924">
        <v>2025</v>
      </c>
      <c r="F2924" t="s">
        <v>15</v>
      </c>
      <c r="G2924" t="s">
        <v>24</v>
      </c>
      <c r="H2924" t="s">
        <v>19</v>
      </c>
      <c r="I2924">
        <v>18</v>
      </c>
      <c r="J2924">
        <v>0</v>
      </c>
      <c r="K2924">
        <v>18</v>
      </c>
      <c r="L2924">
        <v>21600</v>
      </c>
      <c r="M2924">
        <v>0</v>
      </c>
      <c r="N2924">
        <v>21600</v>
      </c>
      <c r="O2924">
        <v>1200</v>
      </c>
    </row>
    <row r="2925" spans="1:15" x14ac:dyDescent="0.3">
      <c r="A2925">
        <v>2924</v>
      </c>
      <c r="B2925" s="1">
        <f>DATE(E2925, LOOKUP(D2925, {"ene","feb","mar","abr","may","jun","jul","ago","sep","oct","nov","dic"}, {1,2,3,4,5,6,7,8,9,10,11,12}), C2925)</f>
        <v>45666</v>
      </c>
      <c r="C2925">
        <v>9</v>
      </c>
      <c r="D2925" t="s">
        <v>14</v>
      </c>
      <c r="E2925">
        <v>2025</v>
      </c>
      <c r="F2925" t="s">
        <v>25</v>
      </c>
      <c r="G2925" t="s">
        <v>26</v>
      </c>
      <c r="H2925" t="s">
        <v>21</v>
      </c>
      <c r="I2925">
        <v>0</v>
      </c>
      <c r="J2925">
        <v>12</v>
      </c>
      <c r="K2925">
        <v>-12</v>
      </c>
      <c r="L2925">
        <v>0</v>
      </c>
      <c r="M2925">
        <v>840</v>
      </c>
      <c r="N2925">
        <v>-840</v>
      </c>
      <c r="O2925">
        <v>70</v>
      </c>
    </row>
    <row r="2926" spans="1:15" x14ac:dyDescent="0.3">
      <c r="A2926">
        <v>2925</v>
      </c>
      <c r="B2926" s="1">
        <f>DATE(E2926, LOOKUP(D2926, {"ene","feb","mar","abr","may","jun","jul","ago","sep","oct","nov","dic"}, {1,2,3,4,5,6,7,8,9,10,11,12}), C2926)</f>
        <v>45666</v>
      </c>
      <c r="C2926">
        <v>9</v>
      </c>
      <c r="D2926" t="s">
        <v>14</v>
      </c>
      <c r="E2926">
        <v>2025</v>
      </c>
      <c r="F2926" t="s">
        <v>15</v>
      </c>
      <c r="G2926" t="s">
        <v>24</v>
      </c>
      <c r="H2926" t="s">
        <v>18</v>
      </c>
      <c r="I2926">
        <v>4</v>
      </c>
      <c r="J2926">
        <v>0</v>
      </c>
      <c r="K2926">
        <v>4</v>
      </c>
      <c r="L2926">
        <v>4800</v>
      </c>
      <c r="M2926">
        <v>0</v>
      </c>
      <c r="N2926">
        <v>4800</v>
      </c>
      <c r="O2926">
        <v>1200</v>
      </c>
    </row>
    <row r="2927" spans="1:15" x14ac:dyDescent="0.3">
      <c r="A2927">
        <v>2926</v>
      </c>
      <c r="B2927" s="1">
        <f>DATE(E2927, LOOKUP(D2927, {"ene","feb","mar","abr","may","jun","jul","ago","sep","oct","nov","dic"}, {1,2,3,4,5,6,7,8,9,10,11,12}), C2927)</f>
        <v>45666</v>
      </c>
      <c r="C2927">
        <v>9</v>
      </c>
      <c r="D2927" t="s">
        <v>14</v>
      </c>
      <c r="E2927">
        <v>2025</v>
      </c>
      <c r="F2927" t="s">
        <v>25</v>
      </c>
      <c r="G2927" t="s">
        <v>26</v>
      </c>
      <c r="H2927" t="s">
        <v>23</v>
      </c>
      <c r="I2927">
        <v>0</v>
      </c>
      <c r="J2927">
        <v>11</v>
      </c>
      <c r="K2927">
        <v>-11</v>
      </c>
      <c r="L2927">
        <v>0</v>
      </c>
      <c r="M2927">
        <v>4400</v>
      </c>
      <c r="N2927">
        <v>-4400</v>
      </c>
      <c r="O2927">
        <v>400</v>
      </c>
    </row>
    <row r="2928" spans="1:15" x14ac:dyDescent="0.3">
      <c r="A2928">
        <v>2927</v>
      </c>
      <c r="B2928" s="1">
        <f>DATE(E2928, LOOKUP(D2928, {"ene","feb","mar","abr","may","jun","jul","ago","sep","oct","nov","dic"}, {1,2,3,4,5,6,7,8,9,10,11,12}), C2928)</f>
        <v>45666</v>
      </c>
      <c r="C2928">
        <v>9</v>
      </c>
      <c r="D2928" t="s">
        <v>14</v>
      </c>
      <c r="E2928">
        <v>2025</v>
      </c>
      <c r="F2928" t="s">
        <v>25</v>
      </c>
      <c r="G2928" t="s">
        <v>26</v>
      </c>
      <c r="H2928" t="s">
        <v>20</v>
      </c>
      <c r="I2928">
        <v>0</v>
      </c>
      <c r="J2928">
        <v>18</v>
      </c>
      <c r="K2928">
        <v>-18</v>
      </c>
      <c r="L2928">
        <v>0</v>
      </c>
      <c r="M2928">
        <v>41400</v>
      </c>
      <c r="N2928">
        <v>-41400</v>
      </c>
      <c r="O2928">
        <v>2300</v>
      </c>
    </row>
    <row r="2929" spans="1:15" x14ac:dyDescent="0.3">
      <c r="A2929">
        <v>2928</v>
      </c>
      <c r="B2929" s="1">
        <f>DATE(E2929, LOOKUP(D2929, {"ene","feb","mar","abr","may","jun","jul","ago","sep","oct","nov","dic"}, {1,2,3,4,5,6,7,8,9,10,11,12}), C2929)</f>
        <v>45666</v>
      </c>
      <c r="C2929">
        <v>9</v>
      </c>
      <c r="D2929" t="s">
        <v>14</v>
      </c>
      <c r="E2929">
        <v>2025</v>
      </c>
      <c r="F2929" t="s">
        <v>25</v>
      </c>
      <c r="G2929" t="s">
        <v>26</v>
      </c>
      <c r="H2929" t="s">
        <v>22</v>
      </c>
      <c r="I2929">
        <v>0</v>
      </c>
      <c r="J2929">
        <v>17</v>
      </c>
      <c r="K2929">
        <v>-17</v>
      </c>
      <c r="L2929">
        <v>0</v>
      </c>
      <c r="M2929">
        <v>7650</v>
      </c>
      <c r="N2929">
        <v>-7650</v>
      </c>
      <c r="O2929">
        <v>450</v>
      </c>
    </row>
    <row r="2930" spans="1:15" x14ac:dyDescent="0.3">
      <c r="A2930">
        <v>2929</v>
      </c>
      <c r="B2930" s="1">
        <f>DATE(E2930, LOOKUP(D2930, {"ene","feb","mar","abr","may","jun","jul","ago","sep","oct","nov","dic"}, {1,2,3,4,5,6,7,8,9,10,11,12}), C2930)</f>
        <v>45666</v>
      </c>
      <c r="C2930">
        <v>9</v>
      </c>
      <c r="D2930" t="s">
        <v>14</v>
      </c>
      <c r="E2930">
        <v>2025</v>
      </c>
      <c r="F2930" t="s">
        <v>25</v>
      </c>
      <c r="G2930" t="s">
        <v>26</v>
      </c>
      <c r="H2930" t="s">
        <v>17</v>
      </c>
      <c r="I2930">
        <v>0</v>
      </c>
      <c r="J2930">
        <v>5</v>
      </c>
      <c r="K2930">
        <v>-5</v>
      </c>
      <c r="L2930">
        <v>0</v>
      </c>
      <c r="M2930">
        <v>3750</v>
      </c>
      <c r="N2930">
        <v>-3750</v>
      </c>
      <c r="O2930">
        <v>750</v>
      </c>
    </row>
    <row r="2931" spans="1:15" x14ac:dyDescent="0.3">
      <c r="A2931">
        <v>2930</v>
      </c>
      <c r="B2931" s="1">
        <f>DATE(E2931, LOOKUP(D2931, {"ene","feb","mar","abr","may","jun","jul","ago","sep","oct","nov","dic"}, {1,2,3,4,5,6,7,8,9,10,11,12}), C2931)</f>
        <v>45666</v>
      </c>
      <c r="C2931">
        <v>9</v>
      </c>
      <c r="D2931" t="s">
        <v>14</v>
      </c>
      <c r="E2931">
        <v>2025</v>
      </c>
      <c r="F2931" t="s">
        <v>25</v>
      </c>
      <c r="G2931" t="s">
        <v>26</v>
      </c>
      <c r="H2931" t="s">
        <v>19</v>
      </c>
      <c r="I2931">
        <v>0</v>
      </c>
      <c r="J2931">
        <v>13</v>
      </c>
      <c r="K2931">
        <v>-13</v>
      </c>
      <c r="L2931">
        <v>0</v>
      </c>
      <c r="M2931">
        <v>19500</v>
      </c>
      <c r="N2931">
        <v>-19500</v>
      </c>
      <c r="O2931">
        <v>1500</v>
      </c>
    </row>
    <row r="2932" spans="1:15" x14ac:dyDescent="0.3">
      <c r="A2932">
        <v>2931</v>
      </c>
      <c r="B2932" s="1">
        <f>DATE(E2932, LOOKUP(D2932, {"ene","feb","mar","abr","may","jun","jul","ago","sep","oct","nov","dic"}, {1,2,3,4,5,6,7,8,9,10,11,12}), C2932)</f>
        <v>45666</v>
      </c>
      <c r="C2932">
        <v>9</v>
      </c>
      <c r="D2932" t="s">
        <v>14</v>
      </c>
      <c r="E2932">
        <v>2025</v>
      </c>
      <c r="F2932" t="s">
        <v>15</v>
      </c>
      <c r="G2932" t="s">
        <v>24</v>
      </c>
      <c r="H2932" t="s">
        <v>21</v>
      </c>
      <c r="I2932">
        <v>15</v>
      </c>
      <c r="J2932">
        <v>0</v>
      </c>
      <c r="K2932">
        <v>15</v>
      </c>
      <c r="L2932">
        <v>750</v>
      </c>
      <c r="M2932">
        <v>0</v>
      </c>
      <c r="N2932">
        <v>750</v>
      </c>
      <c r="O2932">
        <v>50</v>
      </c>
    </row>
    <row r="2933" spans="1:15" x14ac:dyDescent="0.3">
      <c r="A2933">
        <v>2932</v>
      </c>
      <c r="B2933" s="1">
        <f>DATE(E2933, LOOKUP(D2933, {"ene","feb","mar","abr","may","jun","jul","ago","sep","oct","nov","dic"}, {1,2,3,4,5,6,7,8,9,10,11,12}), C2933)</f>
        <v>45666</v>
      </c>
      <c r="C2933">
        <v>9</v>
      </c>
      <c r="D2933" t="s">
        <v>14</v>
      </c>
      <c r="E2933">
        <v>2025</v>
      </c>
      <c r="F2933" t="s">
        <v>15</v>
      </c>
      <c r="G2933" t="s">
        <v>24</v>
      </c>
      <c r="H2933" t="s">
        <v>18</v>
      </c>
      <c r="I2933">
        <v>3</v>
      </c>
      <c r="J2933">
        <v>0</v>
      </c>
      <c r="K2933">
        <v>3</v>
      </c>
      <c r="L2933">
        <v>3600</v>
      </c>
      <c r="M2933">
        <v>0</v>
      </c>
      <c r="N2933">
        <v>3600</v>
      </c>
      <c r="O2933">
        <v>1200</v>
      </c>
    </row>
    <row r="2934" spans="1:15" x14ac:dyDescent="0.3">
      <c r="A2934">
        <v>2933</v>
      </c>
      <c r="B2934" s="1">
        <f>DATE(E2934, LOOKUP(D2934, {"ene","feb","mar","abr","may","jun","jul","ago","sep","oct","nov","dic"}, {1,2,3,4,5,6,7,8,9,10,11,12}), C2934)</f>
        <v>45666</v>
      </c>
      <c r="C2934">
        <v>9</v>
      </c>
      <c r="D2934" t="s">
        <v>14</v>
      </c>
      <c r="E2934">
        <v>2025</v>
      </c>
      <c r="F2934" t="s">
        <v>15</v>
      </c>
      <c r="G2934" t="s">
        <v>24</v>
      </c>
      <c r="H2934" t="s">
        <v>23</v>
      </c>
      <c r="I2934">
        <v>3</v>
      </c>
      <c r="J2934">
        <v>0</v>
      </c>
      <c r="K2934">
        <v>3</v>
      </c>
      <c r="L2934">
        <v>900</v>
      </c>
      <c r="M2934">
        <v>0</v>
      </c>
      <c r="N2934">
        <v>900</v>
      </c>
      <c r="O2934">
        <v>300</v>
      </c>
    </row>
    <row r="2935" spans="1:15" x14ac:dyDescent="0.3">
      <c r="A2935">
        <v>2934</v>
      </c>
      <c r="B2935" s="1">
        <f>DATE(E2935, LOOKUP(D2935, {"ene","feb","mar","abr","may","jun","jul","ago","sep","oct","nov","dic"}, {1,2,3,4,5,6,7,8,9,10,11,12}), C2935)</f>
        <v>45666</v>
      </c>
      <c r="C2935">
        <v>9</v>
      </c>
      <c r="D2935" t="s">
        <v>14</v>
      </c>
      <c r="E2935">
        <v>2025</v>
      </c>
      <c r="F2935" t="s">
        <v>25</v>
      </c>
      <c r="G2935" t="s">
        <v>26</v>
      </c>
      <c r="H2935" t="s">
        <v>20</v>
      </c>
      <c r="I2935">
        <v>0</v>
      </c>
      <c r="J2935">
        <v>15</v>
      </c>
      <c r="K2935">
        <v>-15</v>
      </c>
      <c r="L2935">
        <v>0</v>
      </c>
      <c r="M2935">
        <v>34500</v>
      </c>
      <c r="N2935">
        <v>-34500</v>
      </c>
      <c r="O2935">
        <v>2300</v>
      </c>
    </row>
    <row r="2936" spans="1:15" x14ac:dyDescent="0.3">
      <c r="A2936">
        <v>2935</v>
      </c>
      <c r="B2936" s="1">
        <f>DATE(E2936, LOOKUP(D2936, {"ene","feb","mar","abr","may","jun","jul","ago","sep","oct","nov","dic"}, {1,2,3,4,5,6,7,8,9,10,11,12}), C2936)</f>
        <v>45666</v>
      </c>
      <c r="C2936">
        <v>9</v>
      </c>
      <c r="D2936" t="s">
        <v>14</v>
      </c>
      <c r="E2936">
        <v>2025</v>
      </c>
      <c r="F2936" t="s">
        <v>15</v>
      </c>
      <c r="G2936" t="s">
        <v>24</v>
      </c>
      <c r="H2936" t="s">
        <v>22</v>
      </c>
      <c r="I2936">
        <v>9</v>
      </c>
      <c r="J2936">
        <v>0</v>
      </c>
      <c r="K2936">
        <v>9</v>
      </c>
      <c r="L2936">
        <v>4320</v>
      </c>
      <c r="M2936">
        <v>0</v>
      </c>
      <c r="N2936">
        <v>4320</v>
      </c>
      <c r="O2936">
        <v>480</v>
      </c>
    </row>
    <row r="2937" spans="1:15" x14ac:dyDescent="0.3">
      <c r="A2937">
        <v>2936</v>
      </c>
      <c r="B2937" s="1">
        <f>DATE(E2937, LOOKUP(D2937, {"ene","feb","mar","abr","may","jun","jul","ago","sep","oct","nov","dic"}, {1,2,3,4,5,6,7,8,9,10,11,12}), C2937)</f>
        <v>45666</v>
      </c>
      <c r="C2937">
        <v>9</v>
      </c>
      <c r="D2937" t="s">
        <v>14</v>
      </c>
      <c r="E2937">
        <v>2025</v>
      </c>
      <c r="F2937" t="s">
        <v>15</v>
      </c>
      <c r="G2937" t="s">
        <v>24</v>
      </c>
      <c r="H2937" t="s">
        <v>17</v>
      </c>
      <c r="I2937">
        <v>9</v>
      </c>
      <c r="J2937">
        <v>0</v>
      </c>
      <c r="K2937">
        <v>9</v>
      </c>
      <c r="L2937">
        <v>5850</v>
      </c>
      <c r="M2937">
        <v>0</v>
      </c>
      <c r="N2937">
        <v>5850</v>
      </c>
      <c r="O2937">
        <v>650</v>
      </c>
    </row>
    <row r="2938" spans="1:15" x14ac:dyDescent="0.3">
      <c r="A2938">
        <v>2937</v>
      </c>
      <c r="B2938" s="1">
        <f>DATE(E2938, LOOKUP(D2938, {"ene","feb","mar","abr","may","jun","jul","ago","sep","oct","nov","dic"}, {1,2,3,4,5,6,7,8,9,10,11,12}), C2938)</f>
        <v>45666</v>
      </c>
      <c r="C2938">
        <v>9</v>
      </c>
      <c r="D2938" t="s">
        <v>14</v>
      </c>
      <c r="E2938">
        <v>2025</v>
      </c>
      <c r="F2938" t="s">
        <v>15</v>
      </c>
      <c r="G2938" t="s">
        <v>24</v>
      </c>
      <c r="H2938" t="s">
        <v>19</v>
      </c>
      <c r="I2938">
        <v>19</v>
      </c>
      <c r="J2938">
        <v>0</v>
      </c>
      <c r="K2938">
        <v>19</v>
      </c>
      <c r="L2938">
        <v>22800</v>
      </c>
      <c r="M2938">
        <v>0</v>
      </c>
      <c r="N2938">
        <v>22800</v>
      </c>
      <c r="O2938">
        <v>1200</v>
      </c>
    </row>
    <row r="2939" spans="1:15" x14ac:dyDescent="0.3">
      <c r="A2939">
        <v>2938</v>
      </c>
      <c r="B2939" s="1">
        <f>DATE(E2939, LOOKUP(D2939, {"ene","feb","mar","abr","may","jun","jul","ago","sep","oct","nov","dic"}, {1,2,3,4,5,6,7,8,9,10,11,12}), C2939)</f>
        <v>45666</v>
      </c>
      <c r="C2939">
        <v>9</v>
      </c>
      <c r="D2939" t="s">
        <v>14</v>
      </c>
      <c r="E2939">
        <v>2025</v>
      </c>
      <c r="F2939" t="s">
        <v>25</v>
      </c>
      <c r="G2939" t="s">
        <v>26</v>
      </c>
      <c r="H2939" t="s">
        <v>21</v>
      </c>
      <c r="I2939">
        <v>0</v>
      </c>
      <c r="J2939">
        <v>3</v>
      </c>
      <c r="K2939">
        <v>-3</v>
      </c>
      <c r="L2939">
        <v>0</v>
      </c>
      <c r="M2939">
        <v>210</v>
      </c>
      <c r="N2939">
        <v>-210</v>
      </c>
      <c r="O2939">
        <v>70</v>
      </c>
    </row>
    <row r="2940" spans="1:15" x14ac:dyDescent="0.3">
      <c r="A2940">
        <v>2939</v>
      </c>
      <c r="B2940" s="1">
        <f>DATE(E2940, LOOKUP(D2940, {"ene","feb","mar","abr","may","jun","jul","ago","sep","oct","nov","dic"}, {1,2,3,4,5,6,7,8,9,10,11,12}), C2940)</f>
        <v>45666</v>
      </c>
      <c r="C2940">
        <v>9</v>
      </c>
      <c r="D2940" t="s">
        <v>14</v>
      </c>
      <c r="E2940">
        <v>2025</v>
      </c>
      <c r="F2940" t="s">
        <v>25</v>
      </c>
      <c r="G2940" t="s">
        <v>26</v>
      </c>
      <c r="H2940" t="s">
        <v>18</v>
      </c>
      <c r="I2940">
        <v>0</v>
      </c>
      <c r="J2940">
        <v>11</v>
      </c>
      <c r="K2940">
        <v>-11</v>
      </c>
      <c r="L2940">
        <v>0</v>
      </c>
      <c r="M2940">
        <v>16500</v>
      </c>
      <c r="N2940">
        <v>-16500</v>
      </c>
      <c r="O2940">
        <v>1500</v>
      </c>
    </row>
    <row r="2941" spans="1:15" x14ac:dyDescent="0.3">
      <c r="A2941">
        <v>2940</v>
      </c>
      <c r="B2941" s="1">
        <f>DATE(E2941, LOOKUP(D2941, {"ene","feb","mar","abr","may","jun","jul","ago","sep","oct","nov","dic"}, {1,2,3,4,5,6,7,8,9,10,11,12}), C2941)</f>
        <v>45666</v>
      </c>
      <c r="C2941">
        <v>9</v>
      </c>
      <c r="D2941" t="s">
        <v>14</v>
      </c>
      <c r="E2941">
        <v>2025</v>
      </c>
      <c r="F2941" t="s">
        <v>25</v>
      </c>
      <c r="G2941" t="s">
        <v>26</v>
      </c>
      <c r="H2941" t="s">
        <v>23</v>
      </c>
      <c r="I2941">
        <v>0</v>
      </c>
      <c r="J2941">
        <v>17</v>
      </c>
      <c r="K2941">
        <v>-17</v>
      </c>
      <c r="L2941">
        <v>0</v>
      </c>
      <c r="M2941">
        <v>6800</v>
      </c>
      <c r="N2941">
        <v>-6800</v>
      </c>
      <c r="O2941">
        <v>400</v>
      </c>
    </row>
    <row r="2942" spans="1:15" x14ac:dyDescent="0.3">
      <c r="A2942">
        <v>2941</v>
      </c>
      <c r="B2942" s="1">
        <f>DATE(E2942, LOOKUP(D2942, {"ene","feb","mar","abr","may","jun","jul","ago","sep","oct","nov","dic"}, {1,2,3,4,5,6,7,8,9,10,11,12}), C2942)</f>
        <v>45666</v>
      </c>
      <c r="C2942">
        <v>9</v>
      </c>
      <c r="D2942" t="s">
        <v>14</v>
      </c>
      <c r="E2942">
        <v>2025</v>
      </c>
      <c r="F2942" t="s">
        <v>15</v>
      </c>
      <c r="G2942" t="s">
        <v>24</v>
      </c>
      <c r="H2942" t="s">
        <v>20</v>
      </c>
      <c r="I2942">
        <v>21</v>
      </c>
      <c r="J2942">
        <v>0</v>
      </c>
      <c r="K2942">
        <v>21</v>
      </c>
      <c r="L2942">
        <v>42000</v>
      </c>
      <c r="M2942">
        <v>0</v>
      </c>
      <c r="N2942">
        <v>42000</v>
      </c>
      <c r="O2942">
        <v>2000</v>
      </c>
    </row>
    <row r="2943" spans="1:15" x14ac:dyDescent="0.3">
      <c r="A2943">
        <v>2942</v>
      </c>
      <c r="B2943" s="1">
        <f>DATE(E2943, LOOKUP(D2943, {"ene","feb","mar","abr","may","jun","jul","ago","sep","oct","nov","dic"}, {1,2,3,4,5,6,7,8,9,10,11,12}), C2943)</f>
        <v>45666</v>
      </c>
      <c r="C2943">
        <v>9</v>
      </c>
      <c r="D2943" t="s">
        <v>14</v>
      </c>
      <c r="E2943">
        <v>2025</v>
      </c>
      <c r="F2943" t="s">
        <v>15</v>
      </c>
      <c r="G2943" t="s">
        <v>24</v>
      </c>
      <c r="H2943" t="s">
        <v>22</v>
      </c>
      <c r="I2943">
        <v>3</v>
      </c>
      <c r="J2943">
        <v>0</v>
      </c>
      <c r="K2943">
        <v>3</v>
      </c>
      <c r="L2943">
        <v>1440</v>
      </c>
      <c r="M2943">
        <v>0</v>
      </c>
      <c r="N2943">
        <v>1440</v>
      </c>
      <c r="O2943">
        <v>480</v>
      </c>
    </row>
    <row r="2944" spans="1:15" x14ac:dyDescent="0.3">
      <c r="A2944">
        <v>2943</v>
      </c>
      <c r="B2944" s="1">
        <f>DATE(E2944, LOOKUP(D2944, {"ene","feb","mar","abr","may","jun","jul","ago","sep","oct","nov","dic"}, {1,2,3,4,5,6,7,8,9,10,11,12}), C2944)</f>
        <v>45666</v>
      </c>
      <c r="C2944">
        <v>9</v>
      </c>
      <c r="D2944" t="s">
        <v>14</v>
      </c>
      <c r="E2944">
        <v>2025</v>
      </c>
      <c r="F2944" t="s">
        <v>15</v>
      </c>
      <c r="G2944" t="s">
        <v>24</v>
      </c>
      <c r="H2944" t="s">
        <v>17</v>
      </c>
      <c r="I2944">
        <v>6</v>
      </c>
      <c r="J2944">
        <v>0</v>
      </c>
      <c r="K2944">
        <v>6</v>
      </c>
      <c r="L2944">
        <v>3900</v>
      </c>
      <c r="M2944">
        <v>0</v>
      </c>
      <c r="N2944">
        <v>3900</v>
      </c>
      <c r="O2944">
        <v>650</v>
      </c>
    </row>
    <row r="2945" spans="1:15" x14ac:dyDescent="0.3">
      <c r="A2945">
        <v>2944</v>
      </c>
      <c r="B2945" s="1">
        <f>DATE(E2945, LOOKUP(D2945, {"ene","feb","mar","abr","may","jun","jul","ago","sep","oct","nov","dic"}, {1,2,3,4,5,6,7,8,9,10,11,12}), C2945)</f>
        <v>45666</v>
      </c>
      <c r="C2945">
        <v>9</v>
      </c>
      <c r="D2945" t="s">
        <v>14</v>
      </c>
      <c r="E2945">
        <v>2025</v>
      </c>
      <c r="F2945" t="s">
        <v>25</v>
      </c>
      <c r="G2945" t="s">
        <v>26</v>
      </c>
      <c r="H2945" t="s">
        <v>19</v>
      </c>
      <c r="I2945">
        <v>0</v>
      </c>
      <c r="J2945">
        <v>13</v>
      </c>
      <c r="K2945">
        <v>-13</v>
      </c>
      <c r="L2945">
        <v>0</v>
      </c>
      <c r="M2945">
        <v>19500</v>
      </c>
      <c r="N2945">
        <v>-19500</v>
      </c>
      <c r="O2945">
        <v>1500</v>
      </c>
    </row>
    <row r="2946" spans="1:15" x14ac:dyDescent="0.3">
      <c r="A2946">
        <v>2945</v>
      </c>
      <c r="B2946" s="1">
        <f>DATE(E2946, LOOKUP(D2946, {"ene","feb","mar","abr","may","jun","jul","ago","sep","oct","nov","dic"}, {1,2,3,4,5,6,7,8,9,10,11,12}), C2946)</f>
        <v>45666</v>
      </c>
      <c r="C2946">
        <v>9</v>
      </c>
      <c r="D2946" t="s">
        <v>14</v>
      </c>
      <c r="E2946">
        <v>2025</v>
      </c>
      <c r="F2946" t="s">
        <v>15</v>
      </c>
      <c r="G2946" t="s">
        <v>24</v>
      </c>
      <c r="H2946" t="s">
        <v>21</v>
      </c>
      <c r="I2946">
        <v>12</v>
      </c>
      <c r="J2946">
        <v>0</v>
      </c>
      <c r="K2946">
        <v>12</v>
      </c>
      <c r="L2946">
        <v>600</v>
      </c>
      <c r="M2946">
        <v>0</v>
      </c>
      <c r="N2946">
        <v>600</v>
      </c>
      <c r="O2946">
        <v>50</v>
      </c>
    </row>
    <row r="2947" spans="1:15" x14ac:dyDescent="0.3">
      <c r="A2947">
        <v>2946</v>
      </c>
      <c r="B2947" s="1">
        <f>DATE(E2947, LOOKUP(D2947, {"ene","feb","mar","abr","may","jun","jul","ago","sep","oct","nov","dic"}, {1,2,3,4,5,6,7,8,9,10,11,12}), C2947)</f>
        <v>45666</v>
      </c>
      <c r="C2947">
        <v>9</v>
      </c>
      <c r="D2947" t="s">
        <v>14</v>
      </c>
      <c r="E2947">
        <v>2025</v>
      </c>
      <c r="F2947" t="s">
        <v>25</v>
      </c>
      <c r="G2947" t="s">
        <v>26</v>
      </c>
      <c r="H2947" t="s">
        <v>18</v>
      </c>
      <c r="I2947">
        <v>0</v>
      </c>
      <c r="J2947">
        <v>1</v>
      </c>
      <c r="K2947">
        <v>-1</v>
      </c>
      <c r="L2947">
        <v>0</v>
      </c>
      <c r="M2947">
        <v>1500</v>
      </c>
      <c r="N2947">
        <v>-1500</v>
      </c>
      <c r="O2947">
        <v>1500</v>
      </c>
    </row>
    <row r="2948" spans="1:15" x14ac:dyDescent="0.3">
      <c r="A2948">
        <v>2947</v>
      </c>
      <c r="B2948" s="1">
        <f>DATE(E2948, LOOKUP(D2948, {"ene","feb","mar","abr","may","jun","jul","ago","sep","oct","nov","dic"}, {1,2,3,4,5,6,7,8,9,10,11,12}), C2948)</f>
        <v>45666</v>
      </c>
      <c r="C2948">
        <v>9</v>
      </c>
      <c r="D2948" t="s">
        <v>14</v>
      </c>
      <c r="E2948">
        <v>2025</v>
      </c>
      <c r="F2948" t="s">
        <v>25</v>
      </c>
      <c r="G2948" t="s">
        <v>26</v>
      </c>
      <c r="H2948" t="s">
        <v>23</v>
      </c>
      <c r="I2948">
        <v>0</v>
      </c>
      <c r="J2948">
        <v>4</v>
      </c>
      <c r="K2948">
        <v>-4</v>
      </c>
      <c r="L2948">
        <v>0</v>
      </c>
      <c r="M2948">
        <v>1600</v>
      </c>
      <c r="N2948">
        <v>-1600</v>
      </c>
      <c r="O2948">
        <v>400</v>
      </c>
    </row>
    <row r="2949" spans="1:15" x14ac:dyDescent="0.3">
      <c r="A2949">
        <v>2948</v>
      </c>
      <c r="B2949" s="1">
        <f>DATE(E2949, LOOKUP(D2949, {"ene","feb","mar","abr","may","jun","jul","ago","sep","oct","nov","dic"}, {1,2,3,4,5,6,7,8,9,10,11,12}), C2949)</f>
        <v>45666</v>
      </c>
      <c r="C2949">
        <v>9</v>
      </c>
      <c r="D2949" t="s">
        <v>14</v>
      </c>
      <c r="E2949">
        <v>2025</v>
      </c>
      <c r="F2949" t="s">
        <v>15</v>
      </c>
      <c r="G2949" t="s">
        <v>24</v>
      </c>
      <c r="H2949" t="s">
        <v>20</v>
      </c>
      <c r="I2949">
        <v>17</v>
      </c>
      <c r="J2949">
        <v>0</v>
      </c>
      <c r="K2949">
        <v>17</v>
      </c>
      <c r="L2949">
        <v>34000</v>
      </c>
      <c r="M2949">
        <v>0</v>
      </c>
      <c r="N2949">
        <v>34000</v>
      </c>
      <c r="O2949">
        <v>2000</v>
      </c>
    </row>
    <row r="2950" spans="1:15" x14ac:dyDescent="0.3">
      <c r="A2950">
        <v>2949</v>
      </c>
      <c r="B2950" s="1">
        <f>DATE(E2950, LOOKUP(D2950, {"ene","feb","mar","abr","may","jun","jul","ago","sep","oct","nov","dic"}, {1,2,3,4,5,6,7,8,9,10,11,12}), C2950)</f>
        <v>45666</v>
      </c>
      <c r="C2950">
        <v>9</v>
      </c>
      <c r="D2950" t="s">
        <v>14</v>
      </c>
      <c r="E2950">
        <v>2025</v>
      </c>
      <c r="F2950" t="s">
        <v>25</v>
      </c>
      <c r="G2950" t="s">
        <v>26</v>
      </c>
      <c r="H2950" t="s">
        <v>22</v>
      </c>
      <c r="I2950">
        <v>0</v>
      </c>
      <c r="J2950">
        <v>17</v>
      </c>
      <c r="K2950">
        <v>-17</v>
      </c>
      <c r="L2950">
        <v>0</v>
      </c>
      <c r="M2950">
        <v>7650</v>
      </c>
      <c r="N2950">
        <v>-7650</v>
      </c>
      <c r="O2950">
        <v>450</v>
      </c>
    </row>
    <row r="2951" spans="1:15" x14ac:dyDescent="0.3">
      <c r="A2951">
        <v>2950</v>
      </c>
      <c r="B2951" s="1">
        <f>DATE(E2951, LOOKUP(D2951, {"ene","feb","mar","abr","may","jun","jul","ago","sep","oct","nov","dic"}, {1,2,3,4,5,6,7,8,9,10,11,12}), C2951)</f>
        <v>45666</v>
      </c>
      <c r="C2951">
        <v>9</v>
      </c>
      <c r="D2951" t="s">
        <v>14</v>
      </c>
      <c r="E2951">
        <v>2025</v>
      </c>
      <c r="F2951" t="s">
        <v>25</v>
      </c>
      <c r="G2951" t="s">
        <v>26</v>
      </c>
      <c r="H2951" t="s">
        <v>17</v>
      </c>
      <c r="I2951">
        <v>0</v>
      </c>
      <c r="J2951">
        <v>17</v>
      </c>
      <c r="K2951">
        <v>-17</v>
      </c>
      <c r="L2951">
        <v>0</v>
      </c>
      <c r="M2951">
        <v>12750</v>
      </c>
      <c r="N2951">
        <v>-12750</v>
      </c>
      <c r="O2951">
        <v>750</v>
      </c>
    </row>
    <row r="2952" spans="1:15" x14ac:dyDescent="0.3">
      <c r="A2952">
        <v>2951</v>
      </c>
      <c r="B2952" s="1">
        <f>DATE(E2952, LOOKUP(D2952, {"ene","feb","mar","abr","may","jun","jul","ago","sep","oct","nov","dic"}, {1,2,3,4,5,6,7,8,9,10,11,12}), C2952)</f>
        <v>45666</v>
      </c>
      <c r="C2952">
        <v>9</v>
      </c>
      <c r="D2952" t="s">
        <v>14</v>
      </c>
      <c r="E2952">
        <v>2025</v>
      </c>
      <c r="F2952" t="s">
        <v>15</v>
      </c>
      <c r="G2952" t="s">
        <v>24</v>
      </c>
      <c r="H2952" t="s">
        <v>19</v>
      </c>
      <c r="I2952">
        <v>17</v>
      </c>
      <c r="J2952">
        <v>0</v>
      </c>
      <c r="K2952">
        <v>17</v>
      </c>
      <c r="L2952">
        <v>20400</v>
      </c>
      <c r="M2952">
        <v>0</v>
      </c>
      <c r="N2952">
        <v>20400</v>
      </c>
      <c r="O2952">
        <v>1200</v>
      </c>
    </row>
    <row r="2953" spans="1:15" x14ac:dyDescent="0.3">
      <c r="A2953">
        <v>2952</v>
      </c>
      <c r="B2953" s="1">
        <f>DATE(E2953, LOOKUP(D2953, {"ene","feb","mar","abr","may","jun","jul","ago","sep","oct","nov","dic"}, {1,2,3,4,5,6,7,8,9,10,11,12}), C2953)</f>
        <v>45666</v>
      </c>
      <c r="C2953">
        <v>9</v>
      </c>
      <c r="D2953" t="s">
        <v>14</v>
      </c>
      <c r="E2953">
        <v>2025</v>
      </c>
      <c r="F2953" t="s">
        <v>25</v>
      </c>
      <c r="G2953" t="s">
        <v>26</v>
      </c>
      <c r="H2953" t="s">
        <v>21</v>
      </c>
      <c r="I2953">
        <v>0</v>
      </c>
      <c r="J2953">
        <v>17</v>
      </c>
      <c r="K2953">
        <v>-17</v>
      </c>
      <c r="L2953">
        <v>0</v>
      </c>
      <c r="M2953">
        <v>1190</v>
      </c>
      <c r="N2953">
        <v>-1190</v>
      </c>
      <c r="O2953">
        <v>70</v>
      </c>
    </row>
    <row r="2954" spans="1:15" x14ac:dyDescent="0.3">
      <c r="A2954">
        <v>2953</v>
      </c>
      <c r="B2954" s="1">
        <f>DATE(E2954, LOOKUP(D2954, {"ene","feb","mar","abr","may","jun","jul","ago","sep","oct","nov","dic"}, {1,2,3,4,5,6,7,8,9,10,11,12}), C2954)</f>
        <v>45666</v>
      </c>
      <c r="C2954">
        <v>9</v>
      </c>
      <c r="D2954" t="s">
        <v>14</v>
      </c>
      <c r="E2954">
        <v>2025</v>
      </c>
      <c r="F2954" t="s">
        <v>15</v>
      </c>
      <c r="G2954" t="s">
        <v>24</v>
      </c>
      <c r="H2954" t="s">
        <v>18</v>
      </c>
      <c r="I2954">
        <v>3</v>
      </c>
      <c r="J2954">
        <v>0</v>
      </c>
      <c r="K2954">
        <v>3</v>
      </c>
      <c r="L2954">
        <v>3600</v>
      </c>
      <c r="M2954">
        <v>0</v>
      </c>
      <c r="N2954">
        <v>3600</v>
      </c>
      <c r="O2954">
        <v>1200</v>
      </c>
    </row>
    <row r="2955" spans="1:15" x14ac:dyDescent="0.3">
      <c r="A2955">
        <v>2954</v>
      </c>
      <c r="B2955" s="1">
        <f>DATE(E2955, LOOKUP(D2955, {"ene","feb","mar","abr","may","jun","jul","ago","sep","oct","nov","dic"}, {1,2,3,4,5,6,7,8,9,10,11,12}), C2955)</f>
        <v>45666</v>
      </c>
      <c r="C2955">
        <v>9</v>
      </c>
      <c r="D2955" t="s">
        <v>14</v>
      </c>
      <c r="E2955">
        <v>2025</v>
      </c>
      <c r="F2955" t="s">
        <v>25</v>
      </c>
      <c r="G2955" t="s">
        <v>26</v>
      </c>
      <c r="H2955" t="s">
        <v>23</v>
      </c>
      <c r="I2955">
        <v>0</v>
      </c>
      <c r="J2955">
        <v>4</v>
      </c>
      <c r="K2955">
        <v>-4</v>
      </c>
      <c r="L2955">
        <v>0</v>
      </c>
      <c r="M2955">
        <v>1600</v>
      </c>
      <c r="N2955">
        <v>-1600</v>
      </c>
      <c r="O2955">
        <v>400</v>
      </c>
    </row>
    <row r="2956" spans="1:15" x14ac:dyDescent="0.3">
      <c r="A2956">
        <v>2955</v>
      </c>
      <c r="B2956" s="1">
        <f>DATE(E2956, LOOKUP(D2956, {"ene","feb","mar","abr","may","jun","jul","ago","sep","oct","nov","dic"}, {1,2,3,4,5,6,7,8,9,10,11,12}), C2956)</f>
        <v>45666</v>
      </c>
      <c r="C2956">
        <v>9</v>
      </c>
      <c r="D2956" t="s">
        <v>14</v>
      </c>
      <c r="E2956">
        <v>2025</v>
      </c>
      <c r="F2956" t="s">
        <v>25</v>
      </c>
      <c r="G2956" t="s">
        <v>26</v>
      </c>
      <c r="H2956" t="s">
        <v>20</v>
      </c>
      <c r="I2956">
        <v>0</v>
      </c>
      <c r="J2956">
        <v>10</v>
      </c>
      <c r="K2956">
        <v>-10</v>
      </c>
      <c r="L2956">
        <v>0</v>
      </c>
      <c r="M2956">
        <v>23000</v>
      </c>
      <c r="N2956">
        <v>-23000</v>
      </c>
      <c r="O2956">
        <v>2300</v>
      </c>
    </row>
    <row r="2957" spans="1:15" x14ac:dyDescent="0.3">
      <c r="A2957">
        <v>2956</v>
      </c>
      <c r="B2957" s="1">
        <f>DATE(E2957, LOOKUP(D2957, {"ene","feb","mar","abr","may","jun","jul","ago","sep","oct","nov","dic"}, {1,2,3,4,5,6,7,8,9,10,11,12}), C2957)</f>
        <v>45666</v>
      </c>
      <c r="C2957">
        <v>9</v>
      </c>
      <c r="D2957" t="s">
        <v>14</v>
      </c>
      <c r="E2957">
        <v>2025</v>
      </c>
      <c r="F2957" t="s">
        <v>25</v>
      </c>
      <c r="G2957" t="s">
        <v>26</v>
      </c>
      <c r="H2957" t="s">
        <v>22</v>
      </c>
      <c r="I2957">
        <v>0</v>
      </c>
      <c r="J2957">
        <v>17</v>
      </c>
      <c r="K2957">
        <v>-17</v>
      </c>
      <c r="L2957">
        <v>0</v>
      </c>
      <c r="M2957">
        <v>7650</v>
      </c>
      <c r="N2957">
        <v>-7650</v>
      </c>
      <c r="O2957">
        <v>450</v>
      </c>
    </row>
    <row r="2958" spans="1:15" x14ac:dyDescent="0.3">
      <c r="A2958">
        <v>2957</v>
      </c>
      <c r="B2958" s="1">
        <f>DATE(E2958, LOOKUP(D2958, {"ene","feb","mar","abr","may","jun","jul","ago","sep","oct","nov","dic"}, {1,2,3,4,5,6,7,8,9,10,11,12}), C2958)</f>
        <v>45666</v>
      </c>
      <c r="C2958">
        <v>9</v>
      </c>
      <c r="D2958" t="s">
        <v>14</v>
      </c>
      <c r="E2958">
        <v>2025</v>
      </c>
      <c r="F2958" t="s">
        <v>15</v>
      </c>
      <c r="G2958" t="s">
        <v>24</v>
      </c>
      <c r="H2958" t="s">
        <v>17</v>
      </c>
      <c r="I2958">
        <v>8</v>
      </c>
      <c r="J2958">
        <v>0</v>
      </c>
      <c r="K2958">
        <v>8</v>
      </c>
      <c r="L2958">
        <v>5200</v>
      </c>
      <c r="M2958">
        <v>0</v>
      </c>
      <c r="N2958">
        <v>5200</v>
      </c>
      <c r="O2958">
        <v>650</v>
      </c>
    </row>
    <row r="2959" spans="1:15" x14ac:dyDescent="0.3">
      <c r="A2959">
        <v>2958</v>
      </c>
      <c r="B2959" s="1">
        <f>DATE(E2959, LOOKUP(D2959, {"ene","feb","mar","abr","may","jun","jul","ago","sep","oct","nov","dic"}, {1,2,3,4,5,6,7,8,9,10,11,12}), C2959)</f>
        <v>45666</v>
      </c>
      <c r="C2959">
        <v>9</v>
      </c>
      <c r="D2959" t="s">
        <v>14</v>
      </c>
      <c r="E2959">
        <v>2025</v>
      </c>
      <c r="F2959" t="s">
        <v>25</v>
      </c>
      <c r="G2959" t="s">
        <v>26</v>
      </c>
      <c r="H2959" t="s">
        <v>19</v>
      </c>
      <c r="I2959">
        <v>0</v>
      </c>
      <c r="J2959">
        <v>18</v>
      </c>
      <c r="K2959">
        <v>-18</v>
      </c>
      <c r="L2959">
        <v>0</v>
      </c>
      <c r="M2959">
        <v>27000</v>
      </c>
      <c r="N2959">
        <v>-27000</v>
      </c>
      <c r="O2959">
        <v>1500</v>
      </c>
    </row>
    <row r="2960" spans="1:15" x14ac:dyDescent="0.3">
      <c r="A2960">
        <v>2959</v>
      </c>
      <c r="B2960" s="1">
        <f>DATE(E2960, LOOKUP(D2960, {"ene","feb","mar","abr","may","jun","jul","ago","sep","oct","nov","dic"}, {1,2,3,4,5,6,7,8,9,10,11,12}), C2960)</f>
        <v>45666</v>
      </c>
      <c r="C2960">
        <v>9</v>
      </c>
      <c r="D2960" t="s">
        <v>14</v>
      </c>
      <c r="E2960">
        <v>2025</v>
      </c>
      <c r="F2960" t="s">
        <v>15</v>
      </c>
      <c r="G2960" t="s">
        <v>24</v>
      </c>
      <c r="H2960" t="s">
        <v>21</v>
      </c>
      <c r="I2960">
        <v>3</v>
      </c>
      <c r="J2960">
        <v>0</v>
      </c>
      <c r="K2960">
        <v>3</v>
      </c>
      <c r="L2960">
        <v>150</v>
      </c>
      <c r="M2960">
        <v>0</v>
      </c>
      <c r="N2960">
        <v>150</v>
      </c>
      <c r="O2960">
        <v>50</v>
      </c>
    </row>
    <row r="2961" spans="1:15" x14ac:dyDescent="0.3">
      <c r="A2961">
        <v>2960</v>
      </c>
      <c r="B2961" s="1">
        <f>DATE(E2961, LOOKUP(D2961, {"ene","feb","mar","abr","may","jun","jul","ago","sep","oct","nov","dic"}, {1,2,3,4,5,6,7,8,9,10,11,12}), C2961)</f>
        <v>45666</v>
      </c>
      <c r="C2961">
        <v>9</v>
      </c>
      <c r="D2961" t="s">
        <v>14</v>
      </c>
      <c r="E2961">
        <v>2025</v>
      </c>
      <c r="F2961" t="s">
        <v>15</v>
      </c>
      <c r="G2961" t="s">
        <v>24</v>
      </c>
      <c r="H2961" t="s">
        <v>18</v>
      </c>
      <c r="I2961">
        <v>14</v>
      </c>
      <c r="J2961">
        <v>0</v>
      </c>
      <c r="K2961">
        <v>14</v>
      </c>
      <c r="L2961">
        <v>16800</v>
      </c>
      <c r="M2961">
        <v>0</v>
      </c>
      <c r="N2961">
        <v>16800</v>
      </c>
      <c r="O2961">
        <v>1200</v>
      </c>
    </row>
    <row r="2962" spans="1:15" x14ac:dyDescent="0.3">
      <c r="A2962">
        <v>2961</v>
      </c>
      <c r="B2962" s="1">
        <f>DATE(E2962, LOOKUP(D2962, {"ene","feb","mar","abr","may","jun","jul","ago","sep","oct","nov","dic"}, {1,2,3,4,5,6,7,8,9,10,11,12}), C2962)</f>
        <v>45666</v>
      </c>
      <c r="C2962">
        <v>9</v>
      </c>
      <c r="D2962" t="s">
        <v>14</v>
      </c>
      <c r="E2962">
        <v>2025</v>
      </c>
      <c r="F2962" t="s">
        <v>25</v>
      </c>
      <c r="G2962" t="s">
        <v>26</v>
      </c>
      <c r="H2962" t="s">
        <v>23</v>
      </c>
      <c r="I2962">
        <v>0</v>
      </c>
      <c r="J2962">
        <v>2</v>
      </c>
      <c r="K2962">
        <v>-2</v>
      </c>
      <c r="L2962">
        <v>0</v>
      </c>
      <c r="M2962">
        <v>800</v>
      </c>
      <c r="N2962">
        <v>-800</v>
      </c>
      <c r="O2962">
        <v>400</v>
      </c>
    </row>
    <row r="2963" spans="1:15" x14ac:dyDescent="0.3">
      <c r="A2963">
        <v>2962</v>
      </c>
      <c r="B2963" s="1">
        <f>DATE(E2963, LOOKUP(D2963, {"ene","feb","mar","abr","may","jun","jul","ago","sep","oct","nov","dic"}, {1,2,3,4,5,6,7,8,9,10,11,12}), C2963)</f>
        <v>45666</v>
      </c>
      <c r="C2963">
        <v>9</v>
      </c>
      <c r="D2963" t="s">
        <v>14</v>
      </c>
      <c r="E2963">
        <v>2025</v>
      </c>
      <c r="F2963" t="s">
        <v>25</v>
      </c>
      <c r="G2963" t="s">
        <v>26</v>
      </c>
      <c r="H2963" t="s">
        <v>20</v>
      </c>
      <c r="I2963">
        <v>0</v>
      </c>
      <c r="J2963">
        <v>10</v>
      </c>
      <c r="K2963">
        <v>-10</v>
      </c>
      <c r="L2963">
        <v>0</v>
      </c>
      <c r="M2963">
        <v>23000</v>
      </c>
      <c r="N2963">
        <v>-23000</v>
      </c>
      <c r="O2963">
        <v>2300</v>
      </c>
    </row>
    <row r="2964" spans="1:15" x14ac:dyDescent="0.3">
      <c r="A2964">
        <v>2963</v>
      </c>
      <c r="B2964" s="1">
        <f>DATE(E2964, LOOKUP(D2964, {"ene","feb","mar","abr","may","jun","jul","ago","sep","oct","nov","dic"}, {1,2,3,4,5,6,7,8,9,10,11,12}), C2964)</f>
        <v>45666</v>
      </c>
      <c r="C2964">
        <v>9</v>
      </c>
      <c r="D2964" t="s">
        <v>14</v>
      </c>
      <c r="E2964">
        <v>2025</v>
      </c>
      <c r="F2964" t="s">
        <v>25</v>
      </c>
      <c r="G2964" t="s">
        <v>26</v>
      </c>
      <c r="H2964" t="s">
        <v>22</v>
      </c>
      <c r="I2964">
        <v>0</v>
      </c>
      <c r="J2964">
        <v>11</v>
      </c>
      <c r="K2964">
        <v>-11</v>
      </c>
      <c r="L2964">
        <v>0</v>
      </c>
      <c r="M2964">
        <v>4950</v>
      </c>
      <c r="N2964">
        <v>-4950</v>
      </c>
      <c r="O2964">
        <v>450</v>
      </c>
    </row>
    <row r="2965" spans="1:15" x14ac:dyDescent="0.3">
      <c r="A2965">
        <v>2964</v>
      </c>
      <c r="B2965" s="1">
        <f>DATE(E2965, LOOKUP(D2965, {"ene","feb","mar","abr","may","jun","jul","ago","sep","oct","nov","dic"}, {1,2,3,4,5,6,7,8,9,10,11,12}), C2965)</f>
        <v>45666</v>
      </c>
      <c r="C2965">
        <v>9</v>
      </c>
      <c r="D2965" t="s">
        <v>14</v>
      </c>
      <c r="E2965">
        <v>2025</v>
      </c>
      <c r="F2965" t="s">
        <v>25</v>
      </c>
      <c r="G2965" t="s">
        <v>26</v>
      </c>
      <c r="H2965" t="s">
        <v>17</v>
      </c>
      <c r="I2965">
        <v>0</v>
      </c>
      <c r="J2965">
        <v>11</v>
      </c>
      <c r="K2965">
        <v>-11</v>
      </c>
      <c r="L2965">
        <v>0</v>
      </c>
      <c r="M2965">
        <v>8250</v>
      </c>
      <c r="N2965">
        <v>-8250</v>
      </c>
      <c r="O2965">
        <v>750</v>
      </c>
    </row>
    <row r="2966" spans="1:15" x14ac:dyDescent="0.3">
      <c r="A2966">
        <v>2965</v>
      </c>
      <c r="B2966" s="1">
        <f>DATE(E2966, LOOKUP(D2966, {"ene","feb","mar","abr","may","jun","jul","ago","sep","oct","nov","dic"}, {1,2,3,4,5,6,7,8,9,10,11,12}), C2966)</f>
        <v>45666</v>
      </c>
      <c r="C2966">
        <v>9</v>
      </c>
      <c r="D2966" t="s">
        <v>14</v>
      </c>
      <c r="E2966">
        <v>2025</v>
      </c>
      <c r="F2966" t="s">
        <v>15</v>
      </c>
      <c r="G2966" t="s">
        <v>24</v>
      </c>
      <c r="H2966" t="s">
        <v>19</v>
      </c>
      <c r="I2966">
        <v>12</v>
      </c>
      <c r="J2966">
        <v>0</v>
      </c>
      <c r="K2966">
        <v>12</v>
      </c>
      <c r="L2966">
        <v>14400</v>
      </c>
      <c r="M2966">
        <v>0</v>
      </c>
      <c r="N2966">
        <v>14400</v>
      </c>
      <c r="O2966">
        <v>1200</v>
      </c>
    </row>
    <row r="2967" spans="1:15" x14ac:dyDescent="0.3">
      <c r="A2967">
        <v>2966</v>
      </c>
      <c r="B2967" s="1">
        <f>DATE(E2967, LOOKUP(D2967, {"ene","feb","mar","abr","may","jun","jul","ago","sep","oct","nov","dic"}, {1,2,3,4,5,6,7,8,9,10,11,12}), C2967)</f>
        <v>45666</v>
      </c>
      <c r="C2967">
        <v>9</v>
      </c>
      <c r="D2967" t="s">
        <v>14</v>
      </c>
      <c r="E2967">
        <v>2025</v>
      </c>
      <c r="F2967" t="s">
        <v>25</v>
      </c>
      <c r="G2967" t="s">
        <v>26</v>
      </c>
      <c r="H2967" t="s">
        <v>21</v>
      </c>
      <c r="I2967">
        <v>0</v>
      </c>
      <c r="J2967">
        <v>5</v>
      </c>
      <c r="K2967">
        <v>-5</v>
      </c>
      <c r="L2967">
        <v>0</v>
      </c>
      <c r="M2967">
        <v>350</v>
      </c>
      <c r="N2967">
        <v>-350</v>
      </c>
      <c r="O2967">
        <v>70</v>
      </c>
    </row>
    <row r="2968" spans="1:15" x14ac:dyDescent="0.3">
      <c r="A2968">
        <v>2967</v>
      </c>
      <c r="B2968" s="1">
        <f>DATE(E2968, LOOKUP(D2968, {"ene","feb","mar","abr","may","jun","jul","ago","sep","oct","nov","dic"}, {1,2,3,4,5,6,7,8,9,10,11,12}), C2968)</f>
        <v>45666</v>
      </c>
      <c r="C2968">
        <v>9</v>
      </c>
      <c r="D2968" t="s">
        <v>14</v>
      </c>
      <c r="E2968">
        <v>2025</v>
      </c>
      <c r="F2968" t="s">
        <v>15</v>
      </c>
      <c r="G2968" t="s">
        <v>24</v>
      </c>
      <c r="H2968" t="s">
        <v>18</v>
      </c>
      <c r="I2968">
        <v>18</v>
      </c>
      <c r="J2968">
        <v>0</v>
      </c>
      <c r="K2968">
        <v>18</v>
      </c>
      <c r="L2968">
        <v>21600</v>
      </c>
      <c r="M2968">
        <v>0</v>
      </c>
      <c r="N2968">
        <v>21600</v>
      </c>
      <c r="O2968">
        <v>1200</v>
      </c>
    </row>
    <row r="2969" spans="1:15" x14ac:dyDescent="0.3">
      <c r="A2969">
        <v>2968</v>
      </c>
      <c r="B2969" s="1">
        <f>DATE(E2969, LOOKUP(D2969, {"ene","feb","mar","abr","may","jun","jul","ago","sep","oct","nov","dic"}, {1,2,3,4,5,6,7,8,9,10,11,12}), C2969)</f>
        <v>45666</v>
      </c>
      <c r="C2969">
        <v>9</v>
      </c>
      <c r="D2969" t="s">
        <v>14</v>
      </c>
      <c r="E2969">
        <v>2025</v>
      </c>
      <c r="F2969" t="s">
        <v>15</v>
      </c>
      <c r="G2969" t="s">
        <v>24</v>
      </c>
      <c r="H2969" t="s">
        <v>23</v>
      </c>
      <c r="I2969">
        <v>20</v>
      </c>
      <c r="J2969">
        <v>0</v>
      </c>
      <c r="K2969">
        <v>20</v>
      </c>
      <c r="L2969">
        <v>6000</v>
      </c>
      <c r="M2969">
        <v>0</v>
      </c>
      <c r="N2969">
        <v>6000</v>
      </c>
      <c r="O2969">
        <v>300</v>
      </c>
    </row>
    <row r="2970" spans="1:15" x14ac:dyDescent="0.3">
      <c r="A2970">
        <v>2969</v>
      </c>
      <c r="B2970" s="1">
        <f>DATE(E2970, LOOKUP(D2970, {"ene","feb","mar","abr","may","jun","jul","ago","sep","oct","nov","dic"}, {1,2,3,4,5,6,7,8,9,10,11,12}), C2970)</f>
        <v>45666</v>
      </c>
      <c r="C2970">
        <v>9</v>
      </c>
      <c r="D2970" t="s">
        <v>14</v>
      </c>
      <c r="E2970">
        <v>2025</v>
      </c>
      <c r="F2970" t="s">
        <v>25</v>
      </c>
      <c r="G2970" t="s">
        <v>26</v>
      </c>
      <c r="H2970" t="s">
        <v>20</v>
      </c>
      <c r="I2970">
        <v>0</v>
      </c>
      <c r="J2970">
        <v>17</v>
      </c>
      <c r="K2970">
        <v>-17</v>
      </c>
      <c r="L2970">
        <v>0</v>
      </c>
      <c r="M2970">
        <v>39100</v>
      </c>
      <c r="N2970">
        <v>-39100</v>
      </c>
      <c r="O2970">
        <v>2300</v>
      </c>
    </row>
    <row r="2971" spans="1:15" x14ac:dyDescent="0.3">
      <c r="A2971">
        <v>2970</v>
      </c>
      <c r="B2971" s="1">
        <f>DATE(E2971, LOOKUP(D2971, {"ene","feb","mar","abr","may","jun","jul","ago","sep","oct","nov","dic"}, {1,2,3,4,5,6,7,8,9,10,11,12}), C2971)</f>
        <v>45666</v>
      </c>
      <c r="C2971">
        <v>9</v>
      </c>
      <c r="D2971" t="s">
        <v>14</v>
      </c>
      <c r="E2971">
        <v>2025</v>
      </c>
      <c r="F2971" t="s">
        <v>25</v>
      </c>
      <c r="G2971" t="s">
        <v>26</v>
      </c>
      <c r="H2971" t="s">
        <v>22</v>
      </c>
      <c r="I2971">
        <v>0</v>
      </c>
      <c r="J2971">
        <v>4</v>
      </c>
      <c r="K2971">
        <v>-4</v>
      </c>
      <c r="L2971">
        <v>0</v>
      </c>
      <c r="M2971">
        <v>1800</v>
      </c>
      <c r="N2971">
        <v>-1800</v>
      </c>
      <c r="O2971">
        <v>450</v>
      </c>
    </row>
    <row r="2972" spans="1:15" x14ac:dyDescent="0.3">
      <c r="A2972">
        <v>2971</v>
      </c>
      <c r="B2972" s="1">
        <f>DATE(E2972, LOOKUP(D2972, {"ene","feb","mar","abr","may","jun","jul","ago","sep","oct","nov","dic"}, {1,2,3,4,5,6,7,8,9,10,11,12}), C2972)</f>
        <v>45666</v>
      </c>
      <c r="C2972">
        <v>9</v>
      </c>
      <c r="D2972" t="s">
        <v>14</v>
      </c>
      <c r="E2972">
        <v>2025</v>
      </c>
      <c r="F2972" t="s">
        <v>25</v>
      </c>
      <c r="G2972" t="s">
        <v>26</v>
      </c>
      <c r="H2972" t="s">
        <v>17</v>
      </c>
      <c r="I2972">
        <v>0</v>
      </c>
      <c r="J2972">
        <v>17</v>
      </c>
      <c r="K2972">
        <v>-17</v>
      </c>
      <c r="L2972">
        <v>0</v>
      </c>
      <c r="M2972">
        <v>12750</v>
      </c>
      <c r="N2972">
        <v>-12750</v>
      </c>
      <c r="O2972">
        <v>750</v>
      </c>
    </row>
    <row r="2973" spans="1:15" x14ac:dyDescent="0.3">
      <c r="A2973">
        <v>2972</v>
      </c>
      <c r="B2973" s="1">
        <f>DATE(E2973, LOOKUP(D2973, {"ene","feb","mar","abr","may","jun","jul","ago","sep","oct","nov","dic"}, {1,2,3,4,5,6,7,8,9,10,11,12}), C2973)</f>
        <v>45666</v>
      </c>
      <c r="C2973">
        <v>9</v>
      </c>
      <c r="D2973" t="s">
        <v>14</v>
      </c>
      <c r="E2973">
        <v>2025</v>
      </c>
      <c r="F2973" t="s">
        <v>25</v>
      </c>
      <c r="G2973" t="s">
        <v>26</v>
      </c>
      <c r="H2973" t="s">
        <v>19</v>
      </c>
      <c r="I2973">
        <v>0</v>
      </c>
      <c r="J2973">
        <v>4</v>
      </c>
      <c r="K2973">
        <v>-4</v>
      </c>
      <c r="L2973">
        <v>0</v>
      </c>
      <c r="M2973">
        <v>6000</v>
      </c>
      <c r="N2973">
        <v>-6000</v>
      </c>
      <c r="O2973">
        <v>1500</v>
      </c>
    </row>
    <row r="2974" spans="1:15" x14ac:dyDescent="0.3">
      <c r="A2974">
        <v>2973</v>
      </c>
      <c r="B2974" s="1">
        <f>DATE(E2974, LOOKUP(D2974, {"ene","feb","mar","abr","may","jun","jul","ago","sep","oct","nov","dic"}, {1,2,3,4,5,6,7,8,9,10,11,12}), C2974)</f>
        <v>45666</v>
      </c>
      <c r="C2974">
        <v>9</v>
      </c>
      <c r="D2974" t="s">
        <v>14</v>
      </c>
      <c r="E2974">
        <v>2025</v>
      </c>
      <c r="F2974" t="s">
        <v>25</v>
      </c>
      <c r="G2974" t="s">
        <v>26</v>
      </c>
      <c r="H2974" t="s">
        <v>21</v>
      </c>
      <c r="I2974">
        <v>0</v>
      </c>
      <c r="J2974">
        <v>2</v>
      </c>
      <c r="K2974">
        <v>-2</v>
      </c>
      <c r="L2974">
        <v>0</v>
      </c>
      <c r="M2974">
        <v>140</v>
      </c>
      <c r="N2974">
        <v>-140</v>
      </c>
      <c r="O2974">
        <v>70</v>
      </c>
    </row>
    <row r="2975" spans="1:15" x14ac:dyDescent="0.3">
      <c r="A2975">
        <v>2974</v>
      </c>
      <c r="B2975" s="1">
        <f>DATE(E2975, LOOKUP(D2975, {"ene","feb","mar","abr","may","jun","jul","ago","sep","oct","nov","dic"}, {1,2,3,4,5,6,7,8,9,10,11,12}), C2975)</f>
        <v>45666</v>
      </c>
      <c r="C2975">
        <v>9</v>
      </c>
      <c r="D2975" t="s">
        <v>14</v>
      </c>
      <c r="E2975">
        <v>2025</v>
      </c>
      <c r="F2975" t="s">
        <v>25</v>
      </c>
      <c r="G2975" t="s">
        <v>26</v>
      </c>
      <c r="H2975" t="s">
        <v>18</v>
      </c>
      <c r="I2975">
        <v>0</v>
      </c>
      <c r="J2975">
        <v>17</v>
      </c>
      <c r="K2975">
        <v>-17</v>
      </c>
      <c r="L2975">
        <v>0</v>
      </c>
      <c r="M2975">
        <v>25500</v>
      </c>
      <c r="N2975">
        <v>-25500</v>
      </c>
      <c r="O2975">
        <v>1500</v>
      </c>
    </row>
    <row r="2976" spans="1:15" x14ac:dyDescent="0.3">
      <c r="A2976">
        <v>2975</v>
      </c>
      <c r="B2976" s="1">
        <f>DATE(E2976, LOOKUP(D2976, {"ene","feb","mar","abr","may","jun","jul","ago","sep","oct","nov","dic"}, {1,2,3,4,5,6,7,8,9,10,11,12}), C2976)</f>
        <v>45666</v>
      </c>
      <c r="C2976">
        <v>9</v>
      </c>
      <c r="D2976" t="s">
        <v>14</v>
      </c>
      <c r="E2976">
        <v>2025</v>
      </c>
      <c r="F2976" t="s">
        <v>15</v>
      </c>
      <c r="G2976" t="s">
        <v>24</v>
      </c>
      <c r="H2976" t="s">
        <v>23</v>
      </c>
      <c r="I2976">
        <v>17</v>
      </c>
      <c r="J2976">
        <v>0</v>
      </c>
      <c r="K2976">
        <v>17</v>
      </c>
      <c r="L2976">
        <v>5100</v>
      </c>
      <c r="M2976">
        <v>0</v>
      </c>
      <c r="N2976">
        <v>5100</v>
      </c>
      <c r="O2976">
        <v>300</v>
      </c>
    </row>
    <row r="2977" spans="1:15" x14ac:dyDescent="0.3">
      <c r="A2977">
        <v>2976</v>
      </c>
      <c r="B2977" s="1">
        <f>DATE(E2977, LOOKUP(D2977, {"ene","feb","mar","abr","may","jun","jul","ago","sep","oct","nov","dic"}, {1,2,3,4,5,6,7,8,9,10,11,12}), C2977)</f>
        <v>45666</v>
      </c>
      <c r="C2977">
        <v>9</v>
      </c>
      <c r="D2977" t="s">
        <v>14</v>
      </c>
      <c r="E2977">
        <v>2025</v>
      </c>
      <c r="F2977" t="s">
        <v>25</v>
      </c>
      <c r="G2977" t="s">
        <v>26</v>
      </c>
      <c r="H2977" t="s">
        <v>20</v>
      </c>
      <c r="I2977">
        <v>0</v>
      </c>
      <c r="J2977">
        <v>13</v>
      </c>
      <c r="K2977">
        <v>-13</v>
      </c>
      <c r="L2977">
        <v>0</v>
      </c>
      <c r="M2977">
        <v>29900</v>
      </c>
      <c r="N2977">
        <v>-29900</v>
      </c>
      <c r="O2977">
        <v>2300</v>
      </c>
    </row>
    <row r="2978" spans="1:15" x14ac:dyDescent="0.3">
      <c r="A2978">
        <v>2977</v>
      </c>
      <c r="B2978" s="1">
        <f>DATE(E2978, LOOKUP(D2978, {"ene","feb","mar","abr","may","jun","jul","ago","sep","oct","nov","dic"}, {1,2,3,4,5,6,7,8,9,10,11,12}), C2978)</f>
        <v>45666</v>
      </c>
      <c r="C2978">
        <v>9</v>
      </c>
      <c r="D2978" t="s">
        <v>14</v>
      </c>
      <c r="E2978">
        <v>2025</v>
      </c>
      <c r="F2978" t="s">
        <v>15</v>
      </c>
      <c r="G2978" t="s">
        <v>24</v>
      </c>
      <c r="H2978" t="s">
        <v>22</v>
      </c>
      <c r="I2978">
        <v>18</v>
      </c>
      <c r="J2978">
        <v>0</v>
      </c>
      <c r="K2978">
        <v>18</v>
      </c>
      <c r="L2978">
        <v>8640</v>
      </c>
      <c r="M2978">
        <v>0</v>
      </c>
      <c r="N2978">
        <v>8640</v>
      </c>
      <c r="O2978">
        <v>480</v>
      </c>
    </row>
    <row r="2979" spans="1:15" x14ac:dyDescent="0.3">
      <c r="A2979">
        <v>2978</v>
      </c>
      <c r="B2979" s="1">
        <f>DATE(E2979, LOOKUP(D2979, {"ene","feb","mar","abr","may","jun","jul","ago","sep","oct","nov","dic"}, {1,2,3,4,5,6,7,8,9,10,11,12}), C2979)</f>
        <v>45666</v>
      </c>
      <c r="C2979">
        <v>9</v>
      </c>
      <c r="D2979" t="s">
        <v>14</v>
      </c>
      <c r="E2979">
        <v>2025</v>
      </c>
      <c r="F2979" t="s">
        <v>15</v>
      </c>
      <c r="G2979" t="s">
        <v>24</v>
      </c>
      <c r="H2979" t="s">
        <v>17</v>
      </c>
      <c r="I2979">
        <v>1</v>
      </c>
      <c r="J2979">
        <v>0</v>
      </c>
      <c r="K2979">
        <v>1</v>
      </c>
      <c r="L2979">
        <v>650</v>
      </c>
      <c r="M2979">
        <v>0</v>
      </c>
      <c r="N2979">
        <v>650</v>
      </c>
      <c r="O2979">
        <v>650</v>
      </c>
    </row>
    <row r="2980" spans="1:15" x14ac:dyDescent="0.3">
      <c r="A2980">
        <v>2979</v>
      </c>
      <c r="B2980" s="1">
        <f>DATE(E2980, LOOKUP(D2980, {"ene","feb","mar","abr","may","jun","jul","ago","sep","oct","nov","dic"}, {1,2,3,4,5,6,7,8,9,10,11,12}), C2980)</f>
        <v>45666</v>
      </c>
      <c r="C2980">
        <v>9</v>
      </c>
      <c r="D2980" t="s">
        <v>14</v>
      </c>
      <c r="E2980">
        <v>2025</v>
      </c>
      <c r="F2980" t="s">
        <v>25</v>
      </c>
      <c r="G2980" t="s">
        <v>26</v>
      </c>
      <c r="H2980" t="s">
        <v>19</v>
      </c>
      <c r="I2980">
        <v>0</v>
      </c>
      <c r="J2980">
        <v>4</v>
      </c>
      <c r="K2980">
        <v>-4</v>
      </c>
      <c r="L2980">
        <v>0</v>
      </c>
      <c r="M2980">
        <v>6000</v>
      </c>
      <c r="N2980">
        <v>-6000</v>
      </c>
      <c r="O2980">
        <v>1500</v>
      </c>
    </row>
    <row r="2981" spans="1:15" x14ac:dyDescent="0.3">
      <c r="A2981">
        <v>2980</v>
      </c>
      <c r="B2981" s="1">
        <f>DATE(E2981, LOOKUP(D2981, {"ene","feb","mar","abr","may","jun","jul","ago","sep","oct","nov","dic"}, {1,2,3,4,5,6,7,8,9,10,11,12}), C2981)</f>
        <v>45666</v>
      </c>
      <c r="C2981">
        <v>9</v>
      </c>
      <c r="D2981" t="s">
        <v>14</v>
      </c>
      <c r="E2981">
        <v>2025</v>
      </c>
      <c r="F2981" t="s">
        <v>25</v>
      </c>
      <c r="G2981" t="s">
        <v>26</v>
      </c>
      <c r="H2981" t="s">
        <v>21</v>
      </c>
      <c r="I2981">
        <v>0</v>
      </c>
      <c r="J2981">
        <v>17</v>
      </c>
      <c r="K2981">
        <v>-17</v>
      </c>
      <c r="L2981">
        <v>0</v>
      </c>
      <c r="M2981">
        <v>1190</v>
      </c>
      <c r="N2981">
        <v>-1190</v>
      </c>
      <c r="O2981">
        <v>70</v>
      </c>
    </row>
    <row r="2982" spans="1:15" x14ac:dyDescent="0.3">
      <c r="A2982">
        <v>2981</v>
      </c>
      <c r="B2982" s="1">
        <f>DATE(E2982, LOOKUP(D2982, {"ene","feb","mar","abr","may","jun","jul","ago","sep","oct","nov","dic"}, {1,2,3,4,5,6,7,8,9,10,11,12}), C2982)</f>
        <v>45666</v>
      </c>
      <c r="C2982">
        <v>9</v>
      </c>
      <c r="D2982" t="s">
        <v>14</v>
      </c>
      <c r="E2982">
        <v>2025</v>
      </c>
      <c r="F2982" t="s">
        <v>25</v>
      </c>
      <c r="G2982" t="s">
        <v>26</v>
      </c>
      <c r="H2982" t="s">
        <v>18</v>
      </c>
      <c r="I2982">
        <v>0</v>
      </c>
      <c r="J2982">
        <v>10</v>
      </c>
      <c r="K2982">
        <v>-10</v>
      </c>
      <c r="L2982">
        <v>0</v>
      </c>
      <c r="M2982">
        <v>15000</v>
      </c>
      <c r="N2982">
        <v>-15000</v>
      </c>
      <c r="O2982">
        <v>1500</v>
      </c>
    </row>
    <row r="2983" spans="1:15" x14ac:dyDescent="0.3">
      <c r="A2983">
        <v>2982</v>
      </c>
      <c r="B2983" s="1">
        <f>DATE(E2983, LOOKUP(D2983, {"ene","feb","mar","abr","may","jun","jul","ago","sep","oct","nov","dic"}, {1,2,3,4,5,6,7,8,9,10,11,12}), C2983)</f>
        <v>45666</v>
      </c>
      <c r="C2983">
        <v>9</v>
      </c>
      <c r="D2983" t="s">
        <v>14</v>
      </c>
      <c r="E2983">
        <v>2025</v>
      </c>
      <c r="F2983" t="s">
        <v>15</v>
      </c>
      <c r="G2983" t="s">
        <v>24</v>
      </c>
      <c r="H2983" t="s">
        <v>23</v>
      </c>
      <c r="I2983">
        <v>3</v>
      </c>
      <c r="J2983">
        <v>0</v>
      </c>
      <c r="K2983">
        <v>3</v>
      </c>
      <c r="L2983">
        <v>900</v>
      </c>
      <c r="M2983">
        <v>0</v>
      </c>
      <c r="N2983">
        <v>900</v>
      </c>
      <c r="O2983">
        <v>300</v>
      </c>
    </row>
    <row r="2984" spans="1:15" x14ac:dyDescent="0.3">
      <c r="A2984">
        <v>2983</v>
      </c>
      <c r="B2984" s="1">
        <f>DATE(E2984, LOOKUP(D2984, {"ene","feb","mar","abr","may","jun","jul","ago","sep","oct","nov","dic"}, {1,2,3,4,5,6,7,8,9,10,11,12}), C2984)</f>
        <v>45666</v>
      </c>
      <c r="C2984">
        <v>9</v>
      </c>
      <c r="D2984" t="s">
        <v>14</v>
      </c>
      <c r="E2984">
        <v>2025</v>
      </c>
      <c r="F2984" t="s">
        <v>25</v>
      </c>
      <c r="G2984" t="s">
        <v>26</v>
      </c>
      <c r="H2984" t="s">
        <v>20</v>
      </c>
      <c r="I2984">
        <v>0</v>
      </c>
      <c r="J2984">
        <v>17</v>
      </c>
      <c r="K2984">
        <v>-17</v>
      </c>
      <c r="L2984">
        <v>0</v>
      </c>
      <c r="M2984">
        <v>39100</v>
      </c>
      <c r="N2984">
        <v>-39100</v>
      </c>
      <c r="O2984">
        <v>2300</v>
      </c>
    </row>
    <row r="2985" spans="1:15" x14ac:dyDescent="0.3">
      <c r="A2985">
        <v>2984</v>
      </c>
      <c r="B2985" s="1">
        <f>DATE(E2985, LOOKUP(D2985, {"ene","feb","mar","abr","may","jun","jul","ago","sep","oct","nov","dic"}, {1,2,3,4,5,6,7,8,9,10,11,12}), C2985)</f>
        <v>45666</v>
      </c>
      <c r="C2985">
        <v>9</v>
      </c>
      <c r="D2985" t="s">
        <v>14</v>
      </c>
      <c r="E2985">
        <v>2025</v>
      </c>
      <c r="F2985" t="s">
        <v>15</v>
      </c>
      <c r="G2985" t="s">
        <v>24</v>
      </c>
      <c r="H2985" t="s">
        <v>22</v>
      </c>
      <c r="I2985">
        <v>3</v>
      </c>
      <c r="J2985">
        <v>0</v>
      </c>
      <c r="K2985">
        <v>3</v>
      </c>
      <c r="L2985">
        <v>1440</v>
      </c>
      <c r="M2985">
        <v>0</v>
      </c>
      <c r="N2985">
        <v>1440</v>
      </c>
      <c r="O2985">
        <v>480</v>
      </c>
    </row>
    <row r="2986" spans="1:15" x14ac:dyDescent="0.3">
      <c r="A2986">
        <v>2985</v>
      </c>
      <c r="B2986" s="1">
        <f>DATE(E2986, LOOKUP(D2986, {"ene","feb","mar","abr","may","jun","jul","ago","sep","oct","nov","dic"}, {1,2,3,4,5,6,7,8,9,10,11,12}), C2986)</f>
        <v>45666</v>
      </c>
      <c r="C2986">
        <v>9</v>
      </c>
      <c r="D2986" t="s">
        <v>14</v>
      </c>
      <c r="E2986">
        <v>2025</v>
      </c>
      <c r="F2986" t="s">
        <v>15</v>
      </c>
      <c r="G2986" t="s">
        <v>24</v>
      </c>
      <c r="H2986" t="s">
        <v>17</v>
      </c>
      <c r="I2986">
        <v>3</v>
      </c>
      <c r="J2986">
        <v>0</v>
      </c>
      <c r="K2986">
        <v>3</v>
      </c>
      <c r="L2986">
        <v>1950</v>
      </c>
      <c r="M2986">
        <v>0</v>
      </c>
      <c r="N2986">
        <v>1950</v>
      </c>
      <c r="O2986">
        <v>650</v>
      </c>
    </row>
    <row r="2987" spans="1:15" x14ac:dyDescent="0.3">
      <c r="A2987">
        <v>2986</v>
      </c>
      <c r="B2987" s="1">
        <f>DATE(E2987, LOOKUP(D2987, {"ene","feb","mar","abr","may","jun","jul","ago","sep","oct","nov","dic"}, {1,2,3,4,5,6,7,8,9,10,11,12}), C2987)</f>
        <v>45666</v>
      </c>
      <c r="C2987">
        <v>9</v>
      </c>
      <c r="D2987" t="s">
        <v>14</v>
      </c>
      <c r="E2987">
        <v>2025</v>
      </c>
      <c r="F2987" t="s">
        <v>25</v>
      </c>
      <c r="G2987" t="s">
        <v>26</v>
      </c>
      <c r="H2987" t="s">
        <v>19</v>
      </c>
      <c r="I2987">
        <v>0</v>
      </c>
      <c r="J2987">
        <v>1</v>
      </c>
      <c r="K2987">
        <v>-1</v>
      </c>
      <c r="L2987">
        <v>0</v>
      </c>
      <c r="M2987">
        <v>1500</v>
      </c>
      <c r="N2987">
        <v>-1500</v>
      </c>
      <c r="O2987">
        <v>1500</v>
      </c>
    </row>
    <row r="2988" spans="1:15" x14ac:dyDescent="0.3">
      <c r="A2988">
        <v>2987</v>
      </c>
      <c r="B2988" s="1">
        <f>DATE(E2988, LOOKUP(D2988, {"ene","feb","mar","abr","may","jun","jul","ago","sep","oct","nov","dic"}, {1,2,3,4,5,6,7,8,9,10,11,12}), C2988)</f>
        <v>45666</v>
      </c>
      <c r="C2988">
        <v>9</v>
      </c>
      <c r="D2988" t="s">
        <v>14</v>
      </c>
      <c r="E2988">
        <v>2025</v>
      </c>
      <c r="F2988" t="s">
        <v>15</v>
      </c>
      <c r="G2988" t="s">
        <v>24</v>
      </c>
      <c r="H2988" t="s">
        <v>21</v>
      </c>
      <c r="I2988">
        <v>4</v>
      </c>
      <c r="J2988">
        <v>0</v>
      </c>
      <c r="K2988">
        <v>4</v>
      </c>
      <c r="L2988">
        <v>200</v>
      </c>
      <c r="M2988">
        <v>0</v>
      </c>
      <c r="N2988">
        <v>200</v>
      </c>
      <c r="O2988">
        <v>50</v>
      </c>
    </row>
    <row r="2989" spans="1:15" x14ac:dyDescent="0.3">
      <c r="A2989">
        <v>2988</v>
      </c>
      <c r="B2989" s="1">
        <f>DATE(E2989, LOOKUP(D2989, {"ene","feb","mar","abr","may","jun","jul","ago","sep","oct","nov","dic"}, {1,2,3,4,5,6,7,8,9,10,11,12}), C2989)</f>
        <v>45666</v>
      </c>
      <c r="C2989">
        <v>9</v>
      </c>
      <c r="D2989" t="s">
        <v>14</v>
      </c>
      <c r="E2989">
        <v>2025</v>
      </c>
      <c r="F2989" t="s">
        <v>15</v>
      </c>
      <c r="G2989" t="s">
        <v>24</v>
      </c>
      <c r="H2989" t="s">
        <v>18</v>
      </c>
      <c r="I2989">
        <v>3</v>
      </c>
      <c r="J2989">
        <v>0</v>
      </c>
      <c r="K2989">
        <v>3</v>
      </c>
      <c r="L2989">
        <v>3600</v>
      </c>
      <c r="M2989">
        <v>0</v>
      </c>
      <c r="N2989">
        <v>3600</v>
      </c>
      <c r="O2989">
        <v>1200</v>
      </c>
    </row>
    <row r="2990" spans="1:15" x14ac:dyDescent="0.3">
      <c r="A2990">
        <v>2989</v>
      </c>
      <c r="B2990" s="1">
        <f>DATE(E2990, LOOKUP(D2990, {"ene","feb","mar","abr","may","jun","jul","ago","sep","oct","nov","dic"}, {1,2,3,4,5,6,7,8,9,10,11,12}), C2990)</f>
        <v>45666</v>
      </c>
      <c r="C2990">
        <v>9</v>
      </c>
      <c r="D2990" t="s">
        <v>14</v>
      </c>
      <c r="E2990">
        <v>2025</v>
      </c>
      <c r="F2990" t="s">
        <v>15</v>
      </c>
      <c r="G2990" t="s">
        <v>24</v>
      </c>
      <c r="H2990" t="s">
        <v>23</v>
      </c>
      <c r="I2990">
        <v>3</v>
      </c>
      <c r="J2990">
        <v>0</v>
      </c>
      <c r="K2990">
        <v>3</v>
      </c>
      <c r="L2990">
        <v>900</v>
      </c>
      <c r="M2990">
        <v>0</v>
      </c>
      <c r="N2990">
        <v>900</v>
      </c>
      <c r="O2990">
        <v>300</v>
      </c>
    </row>
    <row r="2991" spans="1:15" x14ac:dyDescent="0.3">
      <c r="A2991">
        <v>2990</v>
      </c>
      <c r="B2991" s="1">
        <f>DATE(E2991, LOOKUP(D2991, {"ene","feb","mar","abr","may","jun","jul","ago","sep","oct","nov","dic"}, {1,2,3,4,5,6,7,8,9,10,11,12}), C2991)</f>
        <v>45666</v>
      </c>
      <c r="C2991">
        <v>9</v>
      </c>
      <c r="D2991" t="s">
        <v>14</v>
      </c>
      <c r="E2991">
        <v>2025</v>
      </c>
      <c r="F2991" t="s">
        <v>25</v>
      </c>
      <c r="G2991" t="s">
        <v>26</v>
      </c>
      <c r="H2991" t="s">
        <v>20</v>
      </c>
      <c r="I2991">
        <v>0</v>
      </c>
      <c r="J2991">
        <v>3</v>
      </c>
      <c r="K2991">
        <v>-3</v>
      </c>
      <c r="L2991">
        <v>0</v>
      </c>
      <c r="M2991">
        <v>6900</v>
      </c>
      <c r="N2991">
        <v>-6900</v>
      </c>
      <c r="O2991">
        <v>2300</v>
      </c>
    </row>
    <row r="2992" spans="1:15" x14ac:dyDescent="0.3">
      <c r="A2992">
        <v>2991</v>
      </c>
      <c r="B2992" s="1">
        <f>DATE(E2992, LOOKUP(D2992, {"ene","feb","mar","abr","may","jun","jul","ago","sep","oct","nov","dic"}, {1,2,3,4,5,6,7,8,9,10,11,12}), C2992)</f>
        <v>45666</v>
      </c>
      <c r="C2992">
        <v>9</v>
      </c>
      <c r="D2992" t="s">
        <v>14</v>
      </c>
      <c r="E2992">
        <v>2025</v>
      </c>
      <c r="F2992" t="s">
        <v>15</v>
      </c>
      <c r="G2992" t="s">
        <v>24</v>
      </c>
      <c r="H2992" t="s">
        <v>22</v>
      </c>
      <c r="I2992">
        <v>7</v>
      </c>
      <c r="J2992">
        <v>0</v>
      </c>
      <c r="K2992">
        <v>7</v>
      </c>
      <c r="L2992">
        <v>3360</v>
      </c>
      <c r="M2992">
        <v>0</v>
      </c>
      <c r="N2992">
        <v>3360</v>
      </c>
      <c r="O2992">
        <v>480</v>
      </c>
    </row>
    <row r="2993" spans="1:15" x14ac:dyDescent="0.3">
      <c r="A2993">
        <v>2992</v>
      </c>
      <c r="B2993" s="1">
        <f>DATE(E2993, LOOKUP(D2993, {"ene","feb","mar","abr","may","jun","jul","ago","sep","oct","nov","dic"}, {1,2,3,4,5,6,7,8,9,10,11,12}), C2993)</f>
        <v>45666</v>
      </c>
      <c r="C2993">
        <v>9</v>
      </c>
      <c r="D2993" t="s">
        <v>14</v>
      </c>
      <c r="E2993">
        <v>2025</v>
      </c>
      <c r="F2993" t="s">
        <v>15</v>
      </c>
      <c r="G2993" t="s">
        <v>24</v>
      </c>
      <c r="H2993" t="s">
        <v>17</v>
      </c>
      <c r="I2993">
        <v>16</v>
      </c>
      <c r="J2993">
        <v>0</v>
      </c>
      <c r="K2993">
        <v>16</v>
      </c>
      <c r="L2993">
        <v>10400</v>
      </c>
      <c r="M2993">
        <v>0</v>
      </c>
      <c r="N2993">
        <v>10400</v>
      </c>
      <c r="O2993">
        <v>650</v>
      </c>
    </row>
    <row r="2994" spans="1:15" x14ac:dyDescent="0.3">
      <c r="A2994">
        <v>2993</v>
      </c>
      <c r="B2994" s="1">
        <f>DATE(E2994, LOOKUP(D2994, {"ene","feb","mar","abr","may","jun","jul","ago","sep","oct","nov","dic"}, {1,2,3,4,5,6,7,8,9,10,11,12}), C2994)</f>
        <v>45666</v>
      </c>
      <c r="C2994">
        <v>9</v>
      </c>
      <c r="D2994" t="s">
        <v>14</v>
      </c>
      <c r="E2994">
        <v>2025</v>
      </c>
      <c r="F2994" t="s">
        <v>25</v>
      </c>
      <c r="G2994" t="s">
        <v>26</v>
      </c>
      <c r="H2994" t="s">
        <v>19</v>
      </c>
      <c r="I2994">
        <v>0</v>
      </c>
      <c r="J2994">
        <v>11</v>
      </c>
      <c r="K2994">
        <v>-11</v>
      </c>
      <c r="L2994">
        <v>0</v>
      </c>
      <c r="M2994">
        <v>16500</v>
      </c>
      <c r="N2994">
        <v>-16500</v>
      </c>
      <c r="O2994">
        <v>1500</v>
      </c>
    </row>
    <row r="2995" spans="1:15" x14ac:dyDescent="0.3">
      <c r="A2995">
        <v>2994</v>
      </c>
      <c r="B2995" s="1">
        <f>DATE(E2995, LOOKUP(D2995, {"ene","feb","mar","abr","may","jun","jul","ago","sep","oct","nov","dic"}, {1,2,3,4,5,6,7,8,9,10,11,12}), C2995)</f>
        <v>45666</v>
      </c>
      <c r="C2995">
        <v>9</v>
      </c>
      <c r="D2995" t="s">
        <v>14</v>
      </c>
      <c r="E2995">
        <v>2025</v>
      </c>
      <c r="F2995" t="s">
        <v>15</v>
      </c>
      <c r="G2995" t="s">
        <v>24</v>
      </c>
      <c r="H2995" t="s">
        <v>21</v>
      </c>
      <c r="I2995">
        <v>3</v>
      </c>
      <c r="J2995">
        <v>0</v>
      </c>
      <c r="K2995">
        <v>3</v>
      </c>
      <c r="L2995">
        <v>150</v>
      </c>
      <c r="M2995">
        <v>0</v>
      </c>
      <c r="N2995">
        <v>150</v>
      </c>
      <c r="O2995">
        <v>50</v>
      </c>
    </row>
    <row r="2996" spans="1:15" x14ac:dyDescent="0.3">
      <c r="A2996">
        <v>2995</v>
      </c>
      <c r="B2996" s="1">
        <f>DATE(E2996, LOOKUP(D2996, {"ene","feb","mar","abr","may","jun","jul","ago","sep","oct","nov","dic"}, {1,2,3,4,5,6,7,8,9,10,11,12}), C2996)</f>
        <v>45666</v>
      </c>
      <c r="C2996">
        <v>9</v>
      </c>
      <c r="D2996" t="s">
        <v>14</v>
      </c>
      <c r="E2996">
        <v>2025</v>
      </c>
      <c r="F2996" t="s">
        <v>15</v>
      </c>
      <c r="G2996" t="s">
        <v>24</v>
      </c>
      <c r="H2996" t="s">
        <v>18</v>
      </c>
      <c r="I2996">
        <v>12</v>
      </c>
      <c r="J2996">
        <v>0</v>
      </c>
      <c r="K2996">
        <v>12</v>
      </c>
      <c r="L2996">
        <v>14400</v>
      </c>
      <c r="M2996">
        <v>0</v>
      </c>
      <c r="N2996">
        <v>14400</v>
      </c>
      <c r="O2996">
        <v>1200</v>
      </c>
    </row>
    <row r="2997" spans="1:15" x14ac:dyDescent="0.3">
      <c r="A2997">
        <v>2996</v>
      </c>
      <c r="B2997" s="1">
        <f>DATE(E2997, LOOKUP(D2997, {"ene","feb","mar","abr","may","jun","jul","ago","sep","oct","nov","dic"}, {1,2,3,4,5,6,7,8,9,10,11,12}), C2997)</f>
        <v>45666</v>
      </c>
      <c r="C2997">
        <v>9</v>
      </c>
      <c r="D2997" t="s">
        <v>14</v>
      </c>
      <c r="E2997">
        <v>2025</v>
      </c>
      <c r="F2997" t="s">
        <v>15</v>
      </c>
      <c r="G2997" t="s">
        <v>24</v>
      </c>
      <c r="H2997" t="s">
        <v>23</v>
      </c>
      <c r="I2997">
        <v>4</v>
      </c>
      <c r="J2997">
        <v>0</v>
      </c>
      <c r="K2997">
        <v>4</v>
      </c>
      <c r="L2997">
        <v>1200</v>
      </c>
      <c r="M2997">
        <v>0</v>
      </c>
      <c r="N2997">
        <v>1200</v>
      </c>
      <c r="O2997">
        <v>300</v>
      </c>
    </row>
    <row r="2998" spans="1:15" x14ac:dyDescent="0.3">
      <c r="A2998">
        <v>2997</v>
      </c>
      <c r="B2998" s="1">
        <f>DATE(E2998, LOOKUP(D2998, {"ene","feb","mar","abr","may","jun","jul","ago","sep","oct","nov","dic"}, {1,2,3,4,5,6,7,8,9,10,11,12}), C2998)</f>
        <v>45666</v>
      </c>
      <c r="C2998">
        <v>9</v>
      </c>
      <c r="D2998" t="s">
        <v>14</v>
      </c>
      <c r="E2998">
        <v>2025</v>
      </c>
      <c r="F2998" t="s">
        <v>15</v>
      </c>
      <c r="G2998" t="s">
        <v>24</v>
      </c>
      <c r="H2998" t="s">
        <v>20</v>
      </c>
      <c r="I2998">
        <v>3</v>
      </c>
      <c r="J2998">
        <v>0</v>
      </c>
      <c r="K2998">
        <v>3</v>
      </c>
      <c r="L2998">
        <v>6000</v>
      </c>
      <c r="M2998">
        <v>0</v>
      </c>
      <c r="N2998">
        <v>6000</v>
      </c>
      <c r="O2998">
        <v>2000</v>
      </c>
    </row>
    <row r="2999" spans="1:15" x14ac:dyDescent="0.3">
      <c r="A2999">
        <v>2998</v>
      </c>
      <c r="B2999" s="1">
        <f>DATE(E2999, LOOKUP(D2999, {"ene","feb","mar","abr","may","jun","jul","ago","sep","oct","nov","dic"}, {1,2,3,4,5,6,7,8,9,10,11,12}), C2999)</f>
        <v>45666</v>
      </c>
      <c r="C2999">
        <v>9</v>
      </c>
      <c r="D2999" t="s">
        <v>14</v>
      </c>
      <c r="E2999">
        <v>2025</v>
      </c>
      <c r="F2999" t="s">
        <v>15</v>
      </c>
      <c r="G2999" t="s">
        <v>24</v>
      </c>
      <c r="H2999" t="s">
        <v>22</v>
      </c>
      <c r="I2999">
        <v>3</v>
      </c>
      <c r="J2999">
        <v>0</v>
      </c>
      <c r="K2999">
        <v>3</v>
      </c>
      <c r="L2999">
        <v>1440</v>
      </c>
      <c r="M2999">
        <v>0</v>
      </c>
      <c r="N2999">
        <v>1440</v>
      </c>
      <c r="O2999">
        <v>480</v>
      </c>
    </row>
    <row r="3000" spans="1:15" x14ac:dyDescent="0.3">
      <c r="A3000">
        <v>2999</v>
      </c>
      <c r="B3000" s="1">
        <f>DATE(E3000, LOOKUP(D3000, {"ene","feb","mar","abr","may","jun","jul","ago","sep","oct","nov","dic"}, {1,2,3,4,5,6,7,8,9,10,11,12}), C3000)</f>
        <v>45666</v>
      </c>
      <c r="C3000">
        <v>9</v>
      </c>
      <c r="D3000" t="s">
        <v>14</v>
      </c>
      <c r="E3000">
        <v>2025</v>
      </c>
      <c r="F3000" t="s">
        <v>15</v>
      </c>
      <c r="G3000" t="s">
        <v>24</v>
      </c>
      <c r="H3000" t="s">
        <v>17</v>
      </c>
      <c r="I3000">
        <v>3</v>
      </c>
      <c r="J3000">
        <v>0</v>
      </c>
      <c r="K3000">
        <v>3</v>
      </c>
      <c r="L3000">
        <v>1950</v>
      </c>
      <c r="M3000">
        <v>0</v>
      </c>
      <c r="N3000">
        <v>1950</v>
      </c>
      <c r="O3000">
        <v>650</v>
      </c>
    </row>
    <row r="3001" spans="1:15" x14ac:dyDescent="0.3">
      <c r="A3001">
        <v>3000</v>
      </c>
      <c r="B3001" s="1">
        <f>DATE(E3001, LOOKUP(D3001, {"ene","feb","mar","abr","may","jun","jul","ago","sep","oct","nov","dic"}, {1,2,3,4,5,6,7,8,9,10,11,12}), C3001)</f>
        <v>45666</v>
      </c>
      <c r="C3001">
        <v>9</v>
      </c>
      <c r="D3001" t="s">
        <v>14</v>
      </c>
      <c r="E3001">
        <v>2025</v>
      </c>
      <c r="F3001" t="s">
        <v>15</v>
      </c>
      <c r="G3001" t="s">
        <v>24</v>
      </c>
      <c r="H3001" t="s">
        <v>19</v>
      </c>
      <c r="I3001">
        <v>11</v>
      </c>
      <c r="J3001">
        <v>0</v>
      </c>
      <c r="K3001">
        <v>11</v>
      </c>
      <c r="L3001">
        <v>13200</v>
      </c>
      <c r="M3001">
        <v>0</v>
      </c>
      <c r="N3001">
        <v>13200</v>
      </c>
      <c r="O3001">
        <v>1200</v>
      </c>
    </row>
    <row r="3002" spans="1:15" x14ac:dyDescent="0.3">
      <c r="A3002">
        <v>3001</v>
      </c>
      <c r="B3002" s="1">
        <f>DATE(E3002, LOOKUP(D3002, {"ene","feb","mar","abr","may","jun","jul","ago","sep","oct","nov","dic"}, {1,2,3,4,5,6,7,8,9,10,11,12}), C3002)</f>
        <v>45666</v>
      </c>
      <c r="C3002">
        <v>9</v>
      </c>
      <c r="D3002" t="s">
        <v>14</v>
      </c>
      <c r="E3002">
        <v>2025</v>
      </c>
      <c r="F3002" t="s">
        <v>25</v>
      </c>
      <c r="G3002" t="s">
        <v>26</v>
      </c>
      <c r="H3002" t="s">
        <v>21</v>
      </c>
      <c r="I3002">
        <v>0</v>
      </c>
      <c r="J3002">
        <v>2</v>
      </c>
      <c r="K3002">
        <v>-2</v>
      </c>
      <c r="L3002">
        <v>0</v>
      </c>
      <c r="M3002">
        <v>140</v>
      </c>
      <c r="N3002">
        <v>-140</v>
      </c>
      <c r="O3002">
        <v>70</v>
      </c>
    </row>
    <row r="3003" spans="1:15" x14ac:dyDescent="0.3">
      <c r="A3003">
        <v>3002</v>
      </c>
      <c r="B3003" s="1">
        <f>DATE(E3003, LOOKUP(D3003, {"ene","feb","mar","abr","may","jun","jul","ago","sep","oct","nov","dic"}, {1,2,3,4,5,6,7,8,9,10,11,12}), C3003)</f>
        <v>45666</v>
      </c>
      <c r="C3003">
        <v>9</v>
      </c>
      <c r="D3003" t="s">
        <v>14</v>
      </c>
      <c r="E3003">
        <v>2025</v>
      </c>
      <c r="F3003" t="s">
        <v>25</v>
      </c>
      <c r="G3003" t="s">
        <v>26</v>
      </c>
      <c r="H3003" t="s">
        <v>18</v>
      </c>
      <c r="I3003">
        <v>0</v>
      </c>
      <c r="J3003">
        <v>17</v>
      </c>
      <c r="K3003">
        <v>-17</v>
      </c>
      <c r="L3003">
        <v>0</v>
      </c>
      <c r="M3003">
        <v>25500</v>
      </c>
      <c r="N3003">
        <v>-25500</v>
      </c>
      <c r="O3003">
        <v>1500</v>
      </c>
    </row>
    <row r="3004" spans="1:15" x14ac:dyDescent="0.3">
      <c r="A3004">
        <v>3003</v>
      </c>
      <c r="B3004" s="1">
        <f>DATE(E3004, LOOKUP(D3004, {"ene","feb","mar","abr","may","jun","jul","ago","sep","oct","nov","dic"}, {1,2,3,4,5,6,7,8,9,10,11,12}), C3004)</f>
        <v>45666</v>
      </c>
      <c r="C3004">
        <v>9</v>
      </c>
      <c r="D3004" t="s">
        <v>14</v>
      </c>
      <c r="E3004">
        <v>2025</v>
      </c>
      <c r="F3004" t="s">
        <v>25</v>
      </c>
      <c r="G3004" t="s">
        <v>26</v>
      </c>
      <c r="H3004" t="s">
        <v>23</v>
      </c>
      <c r="I3004">
        <v>0</v>
      </c>
      <c r="J3004">
        <v>17</v>
      </c>
      <c r="K3004">
        <v>-17</v>
      </c>
      <c r="L3004">
        <v>0</v>
      </c>
      <c r="M3004">
        <v>6800</v>
      </c>
      <c r="N3004">
        <v>-6800</v>
      </c>
      <c r="O3004">
        <v>400</v>
      </c>
    </row>
    <row r="3005" spans="1:15" x14ac:dyDescent="0.3">
      <c r="A3005">
        <v>3004</v>
      </c>
      <c r="B3005" s="1">
        <f>DATE(E3005, LOOKUP(D3005, {"ene","feb","mar","abr","may","jun","jul","ago","sep","oct","nov","dic"}, {1,2,3,4,5,6,7,8,9,10,11,12}), C3005)</f>
        <v>45666</v>
      </c>
      <c r="C3005">
        <v>9</v>
      </c>
      <c r="D3005" t="s">
        <v>14</v>
      </c>
      <c r="E3005">
        <v>2025</v>
      </c>
      <c r="F3005" t="s">
        <v>25</v>
      </c>
      <c r="G3005" t="s">
        <v>26</v>
      </c>
      <c r="H3005" t="s">
        <v>20</v>
      </c>
      <c r="I3005">
        <v>0</v>
      </c>
      <c r="J3005">
        <v>5</v>
      </c>
      <c r="K3005">
        <v>-5</v>
      </c>
      <c r="L3005">
        <v>0</v>
      </c>
      <c r="M3005">
        <v>11500</v>
      </c>
      <c r="N3005">
        <v>-11500</v>
      </c>
      <c r="O3005">
        <v>2300</v>
      </c>
    </row>
    <row r="3006" spans="1:15" x14ac:dyDescent="0.3">
      <c r="A3006">
        <v>3005</v>
      </c>
      <c r="B3006" s="1">
        <f>DATE(E3006, LOOKUP(D3006, {"ene","feb","mar","abr","may","jun","jul","ago","sep","oct","nov","dic"}, {1,2,3,4,5,6,7,8,9,10,11,12}), C3006)</f>
        <v>45666</v>
      </c>
      <c r="C3006">
        <v>9</v>
      </c>
      <c r="D3006" t="s">
        <v>14</v>
      </c>
      <c r="E3006">
        <v>2025</v>
      </c>
      <c r="F3006" t="s">
        <v>15</v>
      </c>
      <c r="G3006" t="s">
        <v>24</v>
      </c>
      <c r="H3006" t="s">
        <v>22</v>
      </c>
      <c r="I3006">
        <v>3</v>
      </c>
      <c r="J3006">
        <v>0</v>
      </c>
      <c r="K3006">
        <v>3</v>
      </c>
      <c r="L3006">
        <v>1440</v>
      </c>
      <c r="M3006">
        <v>0</v>
      </c>
      <c r="N3006">
        <v>1440</v>
      </c>
      <c r="O3006">
        <v>480</v>
      </c>
    </row>
    <row r="3007" spans="1:15" x14ac:dyDescent="0.3">
      <c r="A3007">
        <v>3006</v>
      </c>
      <c r="B3007" s="1">
        <f>DATE(E3007, LOOKUP(D3007, {"ene","feb","mar","abr","may","jun","jul","ago","sep","oct","nov","dic"}, {1,2,3,4,5,6,7,8,9,10,11,12}), C3007)</f>
        <v>45666</v>
      </c>
      <c r="C3007">
        <v>9</v>
      </c>
      <c r="D3007" t="s">
        <v>14</v>
      </c>
      <c r="E3007">
        <v>2025</v>
      </c>
      <c r="F3007" t="s">
        <v>15</v>
      </c>
      <c r="G3007" t="s">
        <v>24</v>
      </c>
      <c r="H3007" t="s">
        <v>17</v>
      </c>
      <c r="I3007">
        <v>2</v>
      </c>
      <c r="J3007">
        <v>0</v>
      </c>
      <c r="K3007">
        <v>2</v>
      </c>
      <c r="L3007">
        <v>1300</v>
      </c>
      <c r="M3007">
        <v>0</v>
      </c>
      <c r="N3007">
        <v>1300</v>
      </c>
      <c r="O3007">
        <v>650</v>
      </c>
    </row>
    <row r="3008" spans="1:15" x14ac:dyDescent="0.3">
      <c r="A3008">
        <v>3007</v>
      </c>
      <c r="B3008" s="1">
        <f>DATE(E3008, LOOKUP(D3008, {"ene","feb","mar","abr","may","jun","jul","ago","sep","oct","nov","dic"}, {1,2,3,4,5,6,7,8,9,10,11,12}), C3008)</f>
        <v>45666</v>
      </c>
      <c r="C3008">
        <v>9</v>
      </c>
      <c r="D3008" t="s">
        <v>14</v>
      </c>
      <c r="E3008">
        <v>2025</v>
      </c>
      <c r="F3008" t="s">
        <v>25</v>
      </c>
      <c r="G3008" t="s">
        <v>26</v>
      </c>
      <c r="H3008" t="s">
        <v>19</v>
      </c>
      <c r="I3008">
        <v>0</v>
      </c>
      <c r="J3008">
        <v>18</v>
      </c>
      <c r="K3008">
        <v>-18</v>
      </c>
      <c r="L3008">
        <v>0</v>
      </c>
      <c r="M3008">
        <v>27000</v>
      </c>
      <c r="N3008">
        <v>-27000</v>
      </c>
      <c r="O3008">
        <v>1500</v>
      </c>
    </row>
    <row r="3009" spans="1:15" x14ac:dyDescent="0.3">
      <c r="A3009">
        <v>3008</v>
      </c>
      <c r="B3009" s="1">
        <f>DATE(E3009, LOOKUP(D3009, {"ene","feb","mar","abr","may","jun","jul","ago","sep","oct","nov","dic"}, {1,2,3,4,5,6,7,8,9,10,11,12}), C3009)</f>
        <v>45666</v>
      </c>
      <c r="C3009">
        <v>9</v>
      </c>
      <c r="D3009" t="s">
        <v>14</v>
      </c>
      <c r="E3009">
        <v>2025</v>
      </c>
      <c r="F3009" t="s">
        <v>25</v>
      </c>
      <c r="G3009" t="s">
        <v>26</v>
      </c>
      <c r="H3009" t="s">
        <v>21</v>
      </c>
      <c r="I3009">
        <v>0</v>
      </c>
      <c r="J3009">
        <v>3</v>
      </c>
      <c r="K3009">
        <v>-3</v>
      </c>
      <c r="L3009">
        <v>0</v>
      </c>
      <c r="M3009">
        <v>210</v>
      </c>
      <c r="N3009">
        <v>-210</v>
      </c>
      <c r="O3009">
        <v>70</v>
      </c>
    </row>
    <row r="3010" spans="1:15" x14ac:dyDescent="0.3">
      <c r="A3010">
        <v>3009</v>
      </c>
      <c r="B3010" s="1">
        <f>DATE(E3010, LOOKUP(D3010, {"ene","feb","mar","abr","may","jun","jul","ago","sep","oct","nov","dic"}, {1,2,3,4,5,6,7,8,9,10,11,12}), C3010)</f>
        <v>45666</v>
      </c>
      <c r="C3010">
        <v>9</v>
      </c>
      <c r="D3010" t="s">
        <v>14</v>
      </c>
      <c r="E3010">
        <v>2025</v>
      </c>
      <c r="F3010" t="s">
        <v>25</v>
      </c>
      <c r="G3010" t="s">
        <v>26</v>
      </c>
      <c r="H3010" t="s">
        <v>18</v>
      </c>
      <c r="I3010">
        <v>0</v>
      </c>
      <c r="J3010">
        <v>20</v>
      </c>
      <c r="K3010">
        <v>-20</v>
      </c>
      <c r="L3010">
        <v>0</v>
      </c>
      <c r="M3010">
        <v>30000</v>
      </c>
      <c r="N3010">
        <v>-30000</v>
      </c>
      <c r="O3010">
        <v>1500</v>
      </c>
    </row>
    <row r="3011" spans="1:15" x14ac:dyDescent="0.3">
      <c r="A3011">
        <v>3010</v>
      </c>
      <c r="B3011" s="1">
        <f>DATE(E3011, LOOKUP(D3011, {"ene","feb","mar","abr","may","jun","jul","ago","sep","oct","nov","dic"}, {1,2,3,4,5,6,7,8,9,10,11,12}), C3011)</f>
        <v>45666</v>
      </c>
      <c r="C3011">
        <v>9</v>
      </c>
      <c r="D3011" t="s">
        <v>14</v>
      </c>
      <c r="E3011">
        <v>2025</v>
      </c>
      <c r="F3011" t="s">
        <v>25</v>
      </c>
      <c r="G3011" t="s">
        <v>26</v>
      </c>
      <c r="H3011" t="s">
        <v>23</v>
      </c>
      <c r="I3011">
        <v>0</v>
      </c>
      <c r="J3011">
        <v>18</v>
      </c>
      <c r="K3011">
        <v>-18</v>
      </c>
      <c r="L3011">
        <v>0</v>
      </c>
      <c r="M3011">
        <v>7200</v>
      </c>
      <c r="N3011">
        <v>-7200</v>
      </c>
      <c r="O3011">
        <v>400</v>
      </c>
    </row>
    <row r="3012" spans="1:15" x14ac:dyDescent="0.3">
      <c r="A3012">
        <v>3011</v>
      </c>
      <c r="B3012" s="1">
        <f>DATE(E3012, LOOKUP(D3012, {"ene","feb","mar","abr","may","jun","jul","ago","sep","oct","nov","dic"}, {1,2,3,4,5,6,7,8,9,10,11,12}), C3012)</f>
        <v>45666</v>
      </c>
      <c r="C3012">
        <v>9</v>
      </c>
      <c r="D3012" t="s">
        <v>14</v>
      </c>
      <c r="E3012">
        <v>2025</v>
      </c>
      <c r="F3012" t="s">
        <v>15</v>
      </c>
      <c r="G3012" t="s">
        <v>24</v>
      </c>
      <c r="H3012" t="s">
        <v>20</v>
      </c>
      <c r="I3012">
        <v>3</v>
      </c>
      <c r="J3012">
        <v>0</v>
      </c>
      <c r="K3012">
        <v>3</v>
      </c>
      <c r="L3012">
        <v>6000</v>
      </c>
      <c r="M3012">
        <v>0</v>
      </c>
      <c r="N3012">
        <v>6000</v>
      </c>
      <c r="O3012">
        <v>2000</v>
      </c>
    </row>
    <row r="3013" spans="1:15" x14ac:dyDescent="0.3">
      <c r="A3013">
        <v>3012</v>
      </c>
      <c r="B3013" s="1">
        <f>DATE(E3013, LOOKUP(D3013, {"ene","feb","mar","abr","may","jun","jul","ago","sep","oct","nov","dic"}, {1,2,3,4,5,6,7,8,9,10,11,12}), C3013)</f>
        <v>45666</v>
      </c>
      <c r="C3013">
        <v>9</v>
      </c>
      <c r="D3013" t="s">
        <v>14</v>
      </c>
      <c r="E3013">
        <v>2025</v>
      </c>
      <c r="F3013" t="s">
        <v>15</v>
      </c>
      <c r="G3013" t="s">
        <v>24</v>
      </c>
      <c r="H3013" t="s">
        <v>22</v>
      </c>
      <c r="I3013">
        <v>21</v>
      </c>
      <c r="J3013">
        <v>0</v>
      </c>
      <c r="K3013">
        <v>21</v>
      </c>
      <c r="L3013">
        <v>10080</v>
      </c>
      <c r="M3013">
        <v>0</v>
      </c>
      <c r="N3013">
        <v>10080</v>
      </c>
      <c r="O3013">
        <v>480</v>
      </c>
    </row>
    <row r="3014" spans="1:15" x14ac:dyDescent="0.3">
      <c r="A3014">
        <v>3013</v>
      </c>
      <c r="B3014" s="1">
        <f>DATE(E3014, LOOKUP(D3014, {"ene","feb","mar","abr","may","jun","jul","ago","sep","oct","nov","dic"}, {1,2,3,4,5,6,7,8,9,10,11,12}), C3014)</f>
        <v>45666</v>
      </c>
      <c r="C3014">
        <v>9</v>
      </c>
      <c r="D3014" t="s">
        <v>14</v>
      </c>
      <c r="E3014">
        <v>2025</v>
      </c>
      <c r="F3014" t="s">
        <v>15</v>
      </c>
      <c r="G3014" t="s">
        <v>24</v>
      </c>
      <c r="H3014" t="s">
        <v>17</v>
      </c>
      <c r="I3014">
        <v>19</v>
      </c>
      <c r="J3014">
        <v>0</v>
      </c>
      <c r="K3014">
        <v>19</v>
      </c>
      <c r="L3014">
        <v>12350</v>
      </c>
      <c r="M3014">
        <v>0</v>
      </c>
      <c r="N3014">
        <v>12350</v>
      </c>
      <c r="O3014">
        <v>650</v>
      </c>
    </row>
    <row r="3015" spans="1:15" x14ac:dyDescent="0.3">
      <c r="A3015">
        <v>3014</v>
      </c>
      <c r="B3015" s="1">
        <f>DATE(E3015, LOOKUP(D3015, {"ene","feb","mar","abr","may","jun","jul","ago","sep","oct","nov","dic"}, {1,2,3,4,5,6,7,8,9,10,11,12}), C3015)</f>
        <v>45666</v>
      </c>
      <c r="C3015">
        <v>9</v>
      </c>
      <c r="D3015" t="s">
        <v>14</v>
      </c>
      <c r="E3015">
        <v>2025</v>
      </c>
      <c r="F3015" t="s">
        <v>15</v>
      </c>
      <c r="G3015" t="s">
        <v>24</v>
      </c>
      <c r="H3015" t="s">
        <v>19</v>
      </c>
      <c r="I3015">
        <v>8</v>
      </c>
      <c r="J3015">
        <v>0</v>
      </c>
      <c r="K3015">
        <v>8</v>
      </c>
      <c r="L3015">
        <v>9600</v>
      </c>
      <c r="M3015">
        <v>0</v>
      </c>
      <c r="N3015">
        <v>9600</v>
      </c>
      <c r="O3015">
        <v>1200</v>
      </c>
    </row>
    <row r="3016" spans="1:15" x14ac:dyDescent="0.3">
      <c r="A3016">
        <v>3015</v>
      </c>
      <c r="B3016" s="1">
        <f>DATE(E3016, LOOKUP(D3016, {"ene","feb","mar","abr","may","jun","jul","ago","sep","oct","nov","dic"}, {1,2,3,4,5,6,7,8,9,10,11,12}), C3016)</f>
        <v>45666</v>
      </c>
      <c r="C3016">
        <v>9</v>
      </c>
      <c r="D3016" t="s">
        <v>14</v>
      </c>
      <c r="E3016">
        <v>2025</v>
      </c>
      <c r="F3016" t="s">
        <v>25</v>
      </c>
      <c r="G3016" t="s">
        <v>26</v>
      </c>
      <c r="H3016" t="s">
        <v>21</v>
      </c>
      <c r="I3016">
        <v>0</v>
      </c>
      <c r="J3016">
        <v>4</v>
      </c>
      <c r="K3016">
        <v>-4</v>
      </c>
      <c r="L3016">
        <v>0</v>
      </c>
      <c r="M3016">
        <v>280</v>
      </c>
      <c r="N3016">
        <v>-280</v>
      </c>
      <c r="O3016">
        <v>70</v>
      </c>
    </row>
    <row r="3017" spans="1:15" x14ac:dyDescent="0.3">
      <c r="A3017">
        <v>3016</v>
      </c>
      <c r="B3017" s="1">
        <f>DATE(E3017, LOOKUP(D3017, {"ene","feb","mar","abr","may","jun","jul","ago","sep","oct","nov","dic"}, {1,2,3,4,5,6,7,8,9,10,11,12}), C3017)</f>
        <v>45666</v>
      </c>
      <c r="C3017">
        <v>9</v>
      </c>
      <c r="D3017" t="s">
        <v>14</v>
      </c>
      <c r="E3017">
        <v>2025</v>
      </c>
      <c r="F3017" t="s">
        <v>15</v>
      </c>
      <c r="G3017" t="s">
        <v>24</v>
      </c>
      <c r="H3017" t="s">
        <v>18</v>
      </c>
      <c r="I3017">
        <v>14</v>
      </c>
      <c r="J3017">
        <v>0</v>
      </c>
      <c r="K3017">
        <v>14</v>
      </c>
      <c r="L3017">
        <v>16800</v>
      </c>
      <c r="M3017">
        <v>0</v>
      </c>
      <c r="N3017">
        <v>16800</v>
      </c>
      <c r="O3017">
        <v>1200</v>
      </c>
    </row>
    <row r="3018" spans="1:15" x14ac:dyDescent="0.3">
      <c r="A3018">
        <v>3017</v>
      </c>
      <c r="B3018" s="1">
        <f>DATE(E3018, LOOKUP(D3018, {"ene","feb","mar","abr","may","jun","jul","ago","sep","oct","nov","dic"}, {1,2,3,4,5,6,7,8,9,10,11,12}), C3018)</f>
        <v>45666</v>
      </c>
      <c r="C3018">
        <v>9</v>
      </c>
      <c r="D3018" t="s">
        <v>14</v>
      </c>
      <c r="E3018">
        <v>2025</v>
      </c>
      <c r="F3018" t="s">
        <v>25</v>
      </c>
      <c r="G3018" t="s">
        <v>26</v>
      </c>
      <c r="H3018" t="s">
        <v>23</v>
      </c>
      <c r="I3018">
        <v>0</v>
      </c>
      <c r="J3018">
        <v>17</v>
      </c>
      <c r="K3018">
        <v>-17</v>
      </c>
      <c r="L3018">
        <v>0</v>
      </c>
      <c r="M3018">
        <v>6800</v>
      </c>
      <c r="N3018">
        <v>-6800</v>
      </c>
      <c r="O3018">
        <v>400</v>
      </c>
    </row>
    <row r="3019" spans="1:15" x14ac:dyDescent="0.3">
      <c r="A3019">
        <v>3018</v>
      </c>
      <c r="B3019" s="1">
        <f>DATE(E3019, LOOKUP(D3019, {"ene","feb","mar","abr","may","jun","jul","ago","sep","oct","nov","dic"}, {1,2,3,4,5,6,7,8,9,10,11,12}), C3019)</f>
        <v>45666</v>
      </c>
      <c r="C3019">
        <v>9</v>
      </c>
      <c r="D3019" t="s">
        <v>14</v>
      </c>
      <c r="E3019">
        <v>2025</v>
      </c>
      <c r="F3019" t="s">
        <v>25</v>
      </c>
      <c r="G3019" t="s">
        <v>26</v>
      </c>
      <c r="H3019" t="s">
        <v>20</v>
      </c>
      <c r="I3019">
        <v>0</v>
      </c>
      <c r="J3019">
        <v>11</v>
      </c>
      <c r="K3019">
        <v>-11</v>
      </c>
      <c r="L3019">
        <v>0</v>
      </c>
      <c r="M3019">
        <v>25300</v>
      </c>
      <c r="N3019">
        <v>-25300</v>
      </c>
      <c r="O3019">
        <v>2300</v>
      </c>
    </row>
    <row r="3020" spans="1:15" x14ac:dyDescent="0.3">
      <c r="A3020">
        <v>3019</v>
      </c>
      <c r="B3020" s="1">
        <f>DATE(E3020, LOOKUP(D3020, {"ene","feb","mar","abr","may","jun","jul","ago","sep","oct","nov","dic"}, {1,2,3,4,5,6,7,8,9,10,11,12}), C3020)</f>
        <v>45666</v>
      </c>
      <c r="C3020">
        <v>9</v>
      </c>
      <c r="D3020" t="s">
        <v>14</v>
      </c>
      <c r="E3020">
        <v>2025</v>
      </c>
      <c r="F3020" t="s">
        <v>25</v>
      </c>
      <c r="G3020" t="s">
        <v>26</v>
      </c>
      <c r="H3020" t="s">
        <v>22</v>
      </c>
      <c r="I3020">
        <v>0</v>
      </c>
      <c r="J3020">
        <v>17</v>
      </c>
      <c r="K3020">
        <v>-17</v>
      </c>
      <c r="L3020">
        <v>0</v>
      </c>
      <c r="M3020">
        <v>7650</v>
      </c>
      <c r="N3020">
        <v>-7650</v>
      </c>
      <c r="O3020">
        <v>450</v>
      </c>
    </row>
    <row r="3021" spans="1:15" x14ac:dyDescent="0.3">
      <c r="A3021">
        <v>3020</v>
      </c>
      <c r="B3021" s="1">
        <f>DATE(E3021, LOOKUP(D3021, {"ene","feb","mar","abr","may","jun","jul","ago","sep","oct","nov","dic"}, {1,2,3,4,5,6,7,8,9,10,11,12}), C3021)</f>
        <v>45666</v>
      </c>
      <c r="C3021">
        <v>9</v>
      </c>
      <c r="D3021" t="s">
        <v>14</v>
      </c>
      <c r="E3021">
        <v>2025</v>
      </c>
      <c r="F3021" t="s">
        <v>15</v>
      </c>
      <c r="G3021" t="s">
        <v>24</v>
      </c>
      <c r="H3021" t="s">
        <v>17</v>
      </c>
      <c r="I3021">
        <v>11</v>
      </c>
      <c r="J3021">
        <v>0</v>
      </c>
      <c r="K3021">
        <v>11</v>
      </c>
      <c r="L3021">
        <v>7150</v>
      </c>
      <c r="M3021">
        <v>0</v>
      </c>
      <c r="N3021">
        <v>7150</v>
      </c>
      <c r="O3021">
        <v>650</v>
      </c>
    </row>
    <row r="3022" spans="1:15" x14ac:dyDescent="0.3">
      <c r="A3022">
        <v>3021</v>
      </c>
      <c r="B3022" s="1">
        <f>DATE(E3022, LOOKUP(D3022, {"ene","feb","mar","abr","may","jun","jul","ago","sep","oct","nov","dic"}, {1,2,3,4,5,6,7,8,9,10,11,12}), C3022)</f>
        <v>45666</v>
      </c>
      <c r="C3022">
        <v>9</v>
      </c>
      <c r="D3022" t="s">
        <v>14</v>
      </c>
      <c r="E3022">
        <v>2025</v>
      </c>
      <c r="F3022" t="s">
        <v>25</v>
      </c>
      <c r="G3022" t="s">
        <v>26</v>
      </c>
      <c r="H3022" t="s">
        <v>19</v>
      </c>
      <c r="I3022">
        <v>0</v>
      </c>
      <c r="J3022">
        <v>18</v>
      </c>
      <c r="K3022">
        <v>-18</v>
      </c>
      <c r="L3022">
        <v>0</v>
      </c>
      <c r="M3022">
        <v>27000</v>
      </c>
      <c r="N3022">
        <v>-27000</v>
      </c>
      <c r="O3022">
        <v>1500</v>
      </c>
    </row>
    <row r="3023" spans="1:15" x14ac:dyDescent="0.3">
      <c r="A3023">
        <v>3022</v>
      </c>
      <c r="B3023" s="1">
        <f>DATE(E3023, LOOKUP(D3023, {"ene","feb","mar","abr","may","jun","jul","ago","sep","oct","nov","dic"}, {1,2,3,4,5,6,7,8,9,10,11,12}), C3023)</f>
        <v>45666</v>
      </c>
      <c r="C3023">
        <v>9</v>
      </c>
      <c r="D3023" t="s">
        <v>14</v>
      </c>
      <c r="E3023">
        <v>2025</v>
      </c>
      <c r="F3023" t="s">
        <v>25</v>
      </c>
      <c r="G3023" t="s">
        <v>26</v>
      </c>
      <c r="H3023" t="s">
        <v>21</v>
      </c>
      <c r="I3023">
        <v>0</v>
      </c>
      <c r="J3023">
        <v>4</v>
      </c>
      <c r="K3023">
        <v>-4</v>
      </c>
      <c r="L3023">
        <v>0</v>
      </c>
      <c r="M3023">
        <v>280</v>
      </c>
      <c r="N3023">
        <v>-280</v>
      </c>
      <c r="O3023">
        <v>70</v>
      </c>
    </row>
    <row r="3024" spans="1:15" x14ac:dyDescent="0.3">
      <c r="A3024">
        <v>3023</v>
      </c>
      <c r="B3024" s="1">
        <f>DATE(E3024, LOOKUP(D3024, {"ene","feb","mar","abr","may","jun","jul","ago","sep","oct","nov","dic"}, {1,2,3,4,5,6,7,8,9,10,11,12}), C3024)</f>
        <v>45666</v>
      </c>
      <c r="C3024">
        <v>9</v>
      </c>
      <c r="D3024" t="s">
        <v>14</v>
      </c>
      <c r="E3024">
        <v>2025</v>
      </c>
      <c r="F3024" t="s">
        <v>25</v>
      </c>
      <c r="G3024" t="s">
        <v>26</v>
      </c>
      <c r="H3024" t="s">
        <v>18</v>
      </c>
      <c r="I3024">
        <v>0</v>
      </c>
      <c r="J3024">
        <v>17</v>
      </c>
      <c r="K3024">
        <v>-17</v>
      </c>
      <c r="L3024">
        <v>0</v>
      </c>
      <c r="M3024">
        <v>25500</v>
      </c>
      <c r="N3024">
        <v>-25500</v>
      </c>
      <c r="O3024">
        <v>1500</v>
      </c>
    </row>
    <row r="3025" spans="1:15" x14ac:dyDescent="0.3">
      <c r="A3025">
        <v>3024</v>
      </c>
      <c r="B3025" s="1">
        <f>DATE(E3025, LOOKUP(D3025, {"ene","feb","mar","abr","may","jun","jul","ago","sep","oct","nov","dic"}, {1,2,3,4,5,6,7,8,9,10,11,12}), C3025)</f>
        <v>45666</v>
      </c>
      <c r="C3025">
        <v>9</v>
      </c>
      <c r="D3025" t="s">
        <v>14</v>
      </c>
      <c r="E3025">
        <v>2025</v>
      </c>
      <c r="F3025" t="s">
        <v>25</v>
      </c>
      <c r="G3025" t="s">
        <v>26</v>
      </c>
      <c r="H3025" t="s">
        <v>23</v>
      </c>
      <c r="I3025">
        <v>0</v>
      </c>
      <c r="J3025">
        <v>14</v>
      </c>
      <c r="K3025">
        <v>-14</v>
      </c>
      <c r="L3025">
        <v>0</v>
      </c>
      <c r="M3025">
        <v>5600</v>
      </c>
      <c r="N3025">
        <v>-5600</v>
      </c>
      <c r="O3025">
        <v>400</v>
      </c>
    </row>
    <row r="3026" spans="1:15" x14ac:dyDescent="0.3">
      <c r="A3026">
        <v>3025</v>
      </c>
      <c r="B3026" s="1">
        <f>DATE(E3026, LOOKUP(D3026, {"ene","feb","mar","abr","may","jun","jul","ago","sep","oct","nov","dic"}, {1,2,3,4,5,6,7,8,9,10,11,12}), C3026)</f>
        <v>45666</v>
      </c>
      <c r="C3026">
        <v>9</v>
      </c>
      <c r="D3026" t="s">
        <v>14</v>
      </c>
      <c r="E3026">
        <v>2025</v>
      </c>
      <c r="F3026" t="s">
        <v>25</v>
      </c>
      <c r="G3026" t="s">
        <v>26</v>
      </c>
      <c r="H3026" t="s">
        <v>20</v>
      </c>
      <c r="I3026">
        <v>0</v>
      </c>
      <c r="J3026">
        <v>20</v>
      </c>
      <c r="K3026">
        <v>-20</v>
      </c>
      <c r="L3026">
        <v>0</v>
      </c>
      <c r="M3026">
        <v>46000</v>
      </c>
      <c r="N3026">
        <v>-46000</v>
      </c>
      <c r="O3026">
        <v>2300</v>
      </c>
    </row>
    <row r="3027" spans="1:15" x14ac:dyDescent="0.3">
      <c r="A3027">
        <v>3026</v>
      </c>
      <c r="B3027" s="1">
        <f>DATE(E3027, LOOKUP(D3027, {"ene","feb","mar","abr","may","jun","jul","ago","sep","oct","nov","dic"}, {1,2,3,4,5,6,7,8,9,10,11,12}), C3027)</f>
        <v>45666</v>
      </c>
      <c r="C3027">
        <v>9</v>
      </c>
      <c r="D3027" t="s">
        <v>14</v>
      </c>
      <c r="E3027">
        <v>2025</v>
      </c>
      <c r="F3027" t="s">
        <v>25</v>
      </c>
      <c r="G3027" t="s">
        <v>26</v>
      </c>
      <c r="H3027" t="s">
        <v>22</v>
      </c>
      <c r="I3027">
        <v>0</v>
      </c>
      <c r="J3027">
        <v>15</v>
      </c>
      <c r="K3027">
        <v>-15</v>
      </c>
      <c r="L3027">
        <v>0</v>
      </c>
      <c r="M3027">
        <v>6750</v>
      </c>
      <c r="N3027">
        <v>-6750</v>
      </c>
      <c r="O3027">
        <v>450</v>
      </c>
    </row>
    <row r="3028" spans="1:15" x14ac:dyDescent="0.3">
      <c r="A3028">
        <v>3027</v>
      </c>
      <c r="B3028" s="1">
        <f>DATE(E3028, LOOKUP(D3028, {"ene","feb","mar","abr","may","jun","jul","ago","sep","oct","nov","dic"}, {1,2,3,4,5,6,7,8,9,10,11,12}), C3028)</f>
        <v>45666</v>
      </c>
      <c r="C3028">
        <v>9</v>
      </c>
      <c r="D3028" t="s">
        <v>14</v>
      </c>
      <c r="E3028">
        <v>2025</v>
      </c>
      <c r="F3028" t="s">
        <v>25</v>
      </c>
      <c r="G3028" t="s">
        <v>26</v>
      </c>
      <c r="H3028" t="s">
        <v>17</v>
      </c>
      <c r="I3028">
        <v>0</v>
      </c>
      <c r="J3028">
        <v>11</v>
      </c>
      <c r="K3028">
        <v>-11</v>
      </c>
      <c r="L3028">
        <v>0</v>
      </c>
      <c r="M3028">
        <v>8250</v>
      </c>
      <c r="N3028">
        <v>-8250</v>
      </c>
      <c r="O3028">
        <v>750</v>
      </c>
    </row>
    <row r="3029" spans="1:15" x14ac:dyDescent="0.3">
      <c r="A3029">
        <v>3028</v>
      </c>
      <c r="B3029" s="1">
        <f>DATE(E3029, LOOKUP(D3029, {"ene","feb","mar","abr","may","jun","jul","ago","sep","oct","nov","dic"}, {1,2,3,4,5,6,7,8,9,10,11,12}), C3029)</f>
        <v>45666</v>
      </c>
      <c r="C3029">
        <v>9</v>
      </c>
      <c r="D3029" t="s">
        <v>14</v>
      </c>
      <c r="E3029">
        <v>2025</v>
      </c>
      <c r="F3029" t="s">
        <v>25</v>
      </c>
      <c r="G3029" t="s">
        <v>26</v>
      </c>
      <c r="H3029" t="s">
        <v>19</v>
      </c>
      <c r="I3029">
        <v>0</v>
      </c>
      <c r="J3029">
        <v>20</v>
      </c>
      <c r="K3029">
        <v>-20</v>
      </c>
      <c r="L3029">
        <v>0</v>
      </c>
      <c r="M3029">
        <v>30000</v>
      </c>
      <c r="N3029">
        <v>-30000</v>
      </c>
      <c r="O3029">
        <v>1500</v>
      </c>
    </row>
    <row r="3030" spans="1:15" x14ac:dyDescent="0.3">
      <c r="A3030">
        <v>3029</v>
      </c>
      <c r="B3030" s="1">
        <f>DATE(E3030, LOOKUP(D3030, {"ene","feb","mar","abr","may","jun","jul","ago","sep","oct","nov","dic"}, {1,2,3,4,5,6,7,8,9,10,11,12}), C3030)</f>
        <v>45666</v>
      </c>
      <c r="C3030">
        <v>9</v>
      </c>
      <c r="D3030" t="s">
        <v>14</v>
      </c>
      <c r="E3030">
        <v>2025</v>
      </c>
      <c r="F3030" t="s">
        <v>15</v>
      </c>
      <c r="G3030" t="s">
        <v>24</v>
      </c>
      <c r="H3030" t="s">
        <v>21</v>
      </c>
      <c r="I3030">
        <v>15</v>
      </c>
      <c r="J3030">
        <v>0</v>
      </c>
      <c r="K3030">
        <v>15</v>
      </c>
      <c r="L3030">
        <v>750</v>
      </c>
      <c r="M3030">
        <v>0</v>
      </c>
      <c r="N3030">
        <v>750</v>
      </c>
      <c r="O3030">
        <v>50</v>
      </c>
    </row>
    <row r="3031" spans="1:15" x14ac:dyDescent="0.3">
      <c r="A3031">
        <v>3030</v>
      </c>
      <c r="B3031" s="1">
        <f>DATE(E3031, LOOKUP(D3031, {"ene","feb","mar","abr","may","jun","jul","ago","sep","oct","nov","dic"}, {1,2,3,4,5,6,7,8,9,10,11,12}), C3031)</f>
        <v>45666</v>
      </c>
      <c r="C3031">
        <v>9</v>
      </c>
      <c r="D3031" t="s">
        <v>14</v>
      </c>
      <c r="E3031">
        <v>2025</v>
      </c>
      <c r="F3031" t="s">
        <v>15</v>
      </c>
      <c r="G3031" t="s">
        <v>24</v>
      </c>
      <c r="H3031" t="s">
        <v>18</v>
      </c>
      <c r="I3031">
        <v>3</v>
      </c>
      <c r="J3031">
        <v>0</v>
      </c>
      <c r="K3031">
        <v>3</v>
      </c>
      <c r="L3031">
        <v>3600</v>
      </c>
      <c r="M3031">
        <v>0</v>
      </c>
      <c r="N3031">
        <v>3600</v>
      </c>
      <c r="O3031">
        <v>1200</v>
      </c>
    </row>
    <row r="3032" spans="1:15" x14ac:dyDescent="0.3">
      <c r="A3032">
        <v>3031</v>
      </c>
      <c r="B3032" s="1">
        <f>DATE(E3032, LOOKUP(D3032, {"ene","feb","mar","abr","may","jun","jul","ago","sep","oct","nov","dic"}, {1,2,3,4,5,6,7,8,9,10,11,12}), C3032)</f>
        <v>45666</v>
      </c>
      <c r="C3032">
        <v>9</v>
      </c>
      <c r="D3032" t="s">
        <v>14</v>
      </c>
      <c r="E3032">
        <v>2025</v>
      </c>
      <c r="F3032" t="s">
        <v>25</v>
      </c>
      <c r="G3032" t="s">
        <v>26</v>
      </c>
      <c r="H3032" t="s">
        <v>23</v>
      </c>
      <c r="I3032">
        <v>0</v>
      </c>
      <c r="J3032">
        <v>1</v>
      </c>
      <c r="K3032">
        <v>-1</v>
      </c>
      <c r="L3032">
        <v>0</v>
      </c>
      <c r="M3032">
        <v>400</v>
      </c>
      <c r="N3032">
        <v>-400</v>
      </c>
      <c r="O3032">
        <v>400</v>
      </c>
    </row>
    <row r="3033" spans="1:15" x14ac:dyDescent="0.3">
      <c r="A3033">
        <v>3032</v>
      </c>
      <c r="B3033" s="1">
        <f>DATE(E3033, LOOKUP(D3033, {"ene","feb","mar","abr","may","jun","jul","ago","sep","oct","nov","dic"}, {1,2,3,4,5,6,7,8,9,10,11,12}), C3033)</f>
        <v>45666</v>
      </c>
      <c r="C3033">
        <v>9</v>
      </c>
      <c r="D3033" t="s">
        <v>14</v>
      </c>
      <c r="E3033">
        <v>2025</v>
      </c>
      <c r="F3033" t="s">
        <v>15</v>
      </c>
      <c r="G3033" t="s">
        <v>24</v>
      </c>
      <c r="H3033" t="s">
        <v>20</v>
      </c>
      <c r="I3033">
        <v>22</v>
      </c>
      <c r="J3033">
        <v>0</v>
      </c>
      <c r="K3033">
        <v>22</v>
      </c>
      <c r="L3033">
        <v>44000</v>
      </c>
      <c r="M3033">
        <v>0</v>
      </c>
      <c r="N3033">
        <v>44000</v>
      </c>
      <c r="O3033">
        <v>2000</v>
      </c>
    </row>
    <row r="3034" spans="1:15" x14ac:dyDescent="0.3">
      <c r="A3034">
        <v>3033</v>
      </c>
      <c r="B3034" s="1">
        <f>DATE(E3034, LOOKUP(D3034, {"ene","feb","mar","abr","may","jun","jul","ago","sep","oct","nov","dic"}, {1,2,3,4,5,6,7,8,9,10,11,12}), C3034)</f>
        <v>45666</v>
      </c>
      <c r="C3034">
        <v>9</v>
      </c>
      <c r="D3034" t="s">
        <v>14</v>
      </c>
      <c r="E3034">
        <v>2025</v>
      </c>
      <c r="F3034" t="s">
        <v>25</v>
      </c>
      <c r="G3034" t="s">
        <v>26</v>
      </c>
      <c r="H3034" t="s">
        <v>22</v>
      </c>
      <c r="I3034">
        <v>0</v>
      </c>
      <c r="J3034">
        <v>11</v>
      </c>
      <c r="K3034">
        <v>-11</v>
      </c>
      <c r="L3034">
        <v>0</v>
      </c>
      <c r="M3034">
        <v>4950</v>
      </c>
      <c r="N3034">
        <v>-4950</v>
      </c>
      <c r="O3034">
        <v>450</v>
      </c>
    </row>
    <row r="3035" spans="1:15" x14ac:dyDescent="0.3">
      <c r="A3035">
        <v>3034</v>
      </c>
      <c r="B3035" s="1">
        <f>DATE(E3035, LOOKUP(D3035, {"ene","feb","mar","abr","may","jun","jul","ago","sep","oct","nov","dic"}, {1,2,3,4,5,6,7,8,9,10,11,12}), C3035)</f>
        <v>45666</v>
      </c>
      <c r="C3035">
        <v>9</v>
      </c>
      <c r="D3035" t="s">
        <v>14</v>
      </c>
      <c r="E3035">
        <v>2025</v>
      </c>
      <c r="F3035" t="s">
        <v>15</v>
      </c>
      <c r="G3035" t="s">
        <v>24</v>
      </c>
      <c r="H3035" t="s">
        <v>17</v>
      </c>
      <c r="I3035">
        <v>10</v>
      </c>
      <c r="J3035">
        <v>0</v>
      </c>
      <c r="K3035">
        <v>10</v>
      </c>
      <c r="L3035">
        <v>6500</v>
      </c>
      <c r="M3035">
        <v>0</v>
      </c>
      <c r="N3035">
        <v>6500</v>
      </c>
      <c r="O3035">
        <v>650</v>
      </c>
    </row>
    <row r="3036" spans="1:15" x14ac:dyDescent="0.3">
      <c r="A3036">
        <v>3035</v>
      </c>
      <c r="B3036" s="1">
        <f>DATE(E3036, LOOKUP(D3036, {"ene","feb","mar","abr","may","jun","jul","ago","sep","oct","nov","dic"}, {1,2,3,4,5,6,7,8,9,10,11,12}), C3036)</f>
        <v>45666</v>
      </c>
      <c r="C3036">
        <v>9</v>
      </c>
      <c r="D3036" t="s">
        <v>14</v>
      </c>
      <c r="E3036">
        <v>2025</v>
      </c>
      <c r="F3036" t="s">
        <v>25</v>
      </c>
      <c r="G3036" t="s">
        <v>26</v>
      </c>
      <c r="H3036" t="s">
        <v>19</v>
      </c>
      <c r="I3036">
        <v>0</v>
      </c>
      <c r="J3036">
        <v>19</v>
      </c>
      <c r="K3036">
        <v>-19</v>
      </c>
      <c r="L3036">
        <v>0</v>
      </c>
      <c r="M3036">
        <v>28500</v>
      </c>
      <c r="N3036">
        <v>-28500</v>
      </c>
      <c r="O3036">
        <v>1500</v>
      </c>
    </row>
    <row r="3037" spans="1:15" x14ac:dyDescent="0.3">
      <c r="A3037">
        <v>3036</v>
      </c>
      <c r="B3037" s="1">
        <f>DATE(E3037, LOOKUP(D3037, {"ene","feb","mar","abr","may","jun","jul","ago","sep","oct","nov","dic"}, {1,2,3,4,5,6,7,8,9,10,11,12}), C3037)</f>
        <v>45666</v>
      </c>
      <c r="C3037">
        <v>9</v>
      </c>
      <c r="D3037" t="s">
        <v>14</v>
      </c>
      <c r="E3037">
        <v>2025</v>
      </c>
      <c r="F3037" t="s">
        <v>15</v>
      </c>
      <c r="G3037" t="s">
        <v>24</v>
      </c>
      <c r="H3037" t="s">
        <v>21</v>
      </c>
      <c r="I3037">
        <v>7</v>
      </c>
      <c r="J3037">
        <v>0</v>
      </c>
      <c r="K3037">
        <v>7</v>
      </c>
      <c r="L3037">
        <v>350</v>
      </c>
      <c r="M3037">
        <v>0</v>
      </c>
      <c r="N3037">
        <v>350</v>
      </c>
      <c r="O3037">
        <v>50</v>
      </c>
    </row>
    <row r="3038" spans="1:15" x14ac:dyDescent="0.3">
      <c r="A3038">
        <v>3037</v>
      </c>
      <c r="B3038" s="1">
        <f>DATE(E3038, LOOKUP(D3038, {"ene","feb","mar","abr","may","jun","jul","ago","sep","oct","nov","dic"}, {1,2,3,4,5,6,7,8,9,10,11,12}), C3038)</f>
        <v>45666</v>
      </c>
      <c r="C3038">
        <v>9</v>
      </c>
      <c r="D3038" t="s">
        <v>14</v>
      </c>
      <c r="E3038">
        <v>2025</v>
      </c>
      <c r="F3038" t="s">
        <v>25</v>
      </c>
      <c r="G3038" t="s">
        <v>26</v>
      </c>
      <c r="H3038" t="s">
        <v>18</v>
      </c>
      <c r="I3038">
        <v>0</v>
      </c>
      <c r="J3038">
        <v>17</v>
      </c>
      <c r="K3038">
        <v>-17</v>
      </c>
      <c r="L3038">
        <v>0</v>
      </c>
      <c r="M3038">
        <v>25500</v>
      </c>
      <c r="N3038">
        <v>-25500</v>
      </c>
      <c r="O3038">
        <v>1500</v>
      </c>
    </row>
    <row r="3039" spans="1:15" x14ac:dyDescent="0.3">
      <c r="A3039">
        <v>3038</v>
      </c>
      <c r="B3039" s="1">
        <f>DATE(E3039, LOOKUP(D3039, {"ene","feb","mar","abr","may","jun","jul","ago","sep","oct","nov","dic"}, {1,2,3,4,5,6,7,8,9,10,11,12}), C3039)</f>
        <v>45666</v>
      </c>
      <c r="C3039">
        <v>9</v>
      </c>
      <c r="D3039" t="s">
        <v>14</v>
      </c>
      <c r="E3039">
        <v>2025</v>
      </c>
      <c r="F3039" t="s">
        <v>15</v>
      </c>
      <c r="G3039" t="s">
        <v>24</v>
      </c>
      <c r="H3039" t="s">
        <v>23</v>
      </c>
      <c r="I3039">
        <v>20</v>
      </c>
      <c r="J3039">
        <v>0</v>
      </c>
      <c r="K3039">
        <v>20</v>
      </c>
      <c r="L3039">
        <v>6000</v>
      </c>
      <c r="M3039">
        <v>0</v>
      </c>
      <c r="N3039">
        <v>6000</v>
      </c>
      <c r="O3039">
        <v>300</v>
      </c>
    </row>
    <row r="3040" spans="1:15" x14ac:dyDescent="0.3">
      <c r="A3040">
        <v>3039</v>
      </c>
      <c r="B3040" s="1">
        <f>DATE(E3040, LOOKUP(D3040, {"ene","feb","mar","abr","may","jun","jul","ago","sep","oct","nov","dic"}, {1,2,3,4,5,6,7,8,9,10,11,12}), C3040)</f>
        <v>45666</v>
      </c>
      <c r="C3040">
        <v>9</v>
      </c>
      <c r="D3040" t="s">
        <v>14</v>
      </c>
      <c r="E3040">
        <v>2025</v>
      </c>
      <c r="F3040" t="s">
        <v>25</v>
      </c>
      <c r="G3040" t="s">
        <v>26</v>
      </c>
      <c r="H3040" t="s">
        <v>20</v>
      </c>
      <c r="I3040">
        <v>0</v>
      </c>
      <c r="J3040">
        <v>5</v>
      </c>
      <c r="K3040">
        <v>-5</v>
      </c>
      <c r="L3040">
        <v>0</v>
      </c>
      <c r="M3040">
        <v>11500</v>
      </c>
      <c r="N3040">
        <v>-11500</v>
      </c>
      <c r="O3040">
        <v>2300</v>
      </c>
    </row>
    <row r="3041" spans="1:15" x14ac:dyDescent="0.3">
      <c r="A3041">
        <v>3040</v>
      </c>
      <c r="B3041" s="1">
        <f>DATE(E3041, LOOKUP(D3041, {"ene","feb","mar","abr","may","jun","jul","ago","sep","oct","nov","dic"}, {1,2,3,4,5,6,7,8,9,10,11,12}), C3041)</f>
        <v>45666</v>
      </c>
      <c r="C3041">
        <v>9</v>
      </c>
      <c r="D3041" t="s">
        <v>14</v>
      </c>
      <c r="E3041">
        <v>2025</v>
      </c>
      <c r="F3041" t="s">
        <v>15</v>
      </c>
      <c r="G3041" t="s">
        <v>24</v>
      </c>
      <c r="H3041" t="s">
        <v>22</v>
      </c>
      <c r="I3041">
        <v>13</v>
      </c>
      <c r="J3041">
        <v>0</v>
      </c>
      <c r="K3041">
        <v>13</v>
      </c>
      <c r="L3041">
        <v>6240</v>
      </c>
      <c r="M3041">
        <v>0</v>
      </c>
      <c r="N3041">
        <v>6240</v>
      </c>
      <c r="O3041">
        <v>480</v>
      </c>
    </row>
    <row r="3042" spans="1:15" x14ac:dyDescent="0.3">
      <c r="A3042">
        <v>3041</v>
      </c>
      <c r="B3042" s="1">
        <f>DATE(E3042, LOOKUP(D3042, {"ene","feb","mar","abr","may","jun","jul","ago","sep","oct","nov","dic"}, {1,2,3,4,5,6,7,8,9,10,11,12}), C3042)</f>
        <v>45666</v>
      </c>
      <c r="C3042">
        <v>9</v>
      </c>
      <c r="D3042" t="s">
        <v>14</v>
      </c>
      <c r="E3042">
        <v>2025</v>
      </c>
      <c r="F3042" t="s">
        <v>25</v>
      </c>
      <c r="G3042" t="s">
        <v>26</v>
      </c>
      <c r="H3042" t="s">
        <v>17</v>
      </c>
      <c r="I3042">
        <v>0</v>
      </c>
      <c r="J3042">
        <v>13</v>
      </c>
      <c r="K3042">
        <v>-13</v>
      </c>
      <c r="L3042">
        <v>0</v>
      </c>
      <c r="M3042">
        <v>9750</v>
      </c>
      <c r="N3042">
        <v>-9750</v>
      </c>
      <c r="O3042">
        <v>750</v>
      </c>
    </row>
    <row r="3043" spans="1:15" x14ac:dyDescent="0.3">
      <c r="A3043">
        <v>3042</v>
      </c>
      <c r="B3043" s="1">
        <f>DATE(E3043, LOOKUP(D3043, {"ene","feb","mar","abr","may","jun","jul","ago","sep","oct","nov","dic"}, {1,2,3,4,5,6,7,8,9,10,11,12}), C3043)</f>
        <v>45666</v>
      </c>
      <c r="C3043">
        <v>9</v>
      </c>
      <c r="D3043" t="s">
        <v>14</v>
      </c>
      <c r="E3043">
        <v>2025</v>
      </c>
      <c r="F3043" t="s">
        <v>15</v>
      </c>
      <c r="G3043" t="s">
        <v>24</v>
      </c>
      <c r="H3043" t="s">
        <v>19</v>
      </c>
      <c r="I3043">
        <v>10</v>
      </c>
      <c r="J3043">
        <v>0</v>
      </c>
      <c r="K3043">
        <v>10</v>
      </c>
      <c r="L3043">
        <v>12000</v>
      </c>
      <c r="M3043">
        <v>0</v>
      </c>
      <c r="N3043">
        <v>12000</v>
      </c>
      <c r="O3043">
        <v>1200</v>
      </c>
    </row>
    <row r="3044" spans="1:15" x14ac:dyDescent="0.3">
      <c r="A3044">
        <v>3043</v>
      </c>
      <c r="B3044" s="1">
        <f>DATE(E3044, LOOKUP(D3044, {"ene","feb","mar","abr","may","jun","jul","ago","sep","oct","nov","dic"}, {1,2,3,4,5,6,7,8,9,10,11,12}), C3044)</f>
        <v>45666</v>
      </c>
      <c r="C3044">
        <v>9</v>
      </c>
      <c r="D3044" t="s">
        <v>14</v>
      </c>
      <c r="E3044">
        <v>2025</v>
      </c>
      <c r="F3044" t="s">
        <v>15</v>
      </c>
      <c r="G3044" t="s">
        <v>24</v>
      </c>
      <c r="H3044" t="s">
        <v>21</v>
      </c>
      <c r="I3044">
        <v>7</v>
      </c>
      <c r="J3044">
        <v>0</v>
      </c>
      <c r="K3044">
        <v>7</v>
      </c>
      <c r="L3044">
        <v>350</v>
      </c>
      <c r="M3044">
        <v>0</v>
      </c>
      <c r="N3044">
        <v>350</v>
      </c>
      <c r="O3044">
        <v>50</v>
      </c>
    </row>
    <row r="3045" spans="1:15" x14ac:dyDescent="0.3">
      <c r="A3045">
        <v>3044</v>
      </c>
      <c r="B3045" s="1">
        <f>DATE(E3045, LOOKUP(D3045, {"ene","feb","mar","abr","may","jun","jul","ago","sep","oct","nov","dic"}, {1,2,3,4,5,6,7,8,9,10,11,12}), C3045)</f>
        <v>45666</v>
      </c>
      <c r="C3045">
        <v>9</v>
      </c>
      <c r="D3045" t="s">
        <v>14</v>
      </c>
      <c r="E3045">
        <v>2025</v>
      </c>
      <c r="F3045" t="s">
        <v>15</v>
      </c>
      <c r="G3045" t="s">
        <v>24</v>
      </c>
      <c r="H3045" t="s">
        <v>18</v>
      </c>
      <c r="I3045">
        <v>14</v>
      </c>
      <c r="J3045">
        <v>0</v>
      </c>
      <c r="K3045">
        <v>14</v>
      </c>
      <c r="L3045">
        <v>16800</v>
      </c>
      <c r="M3045">
        <v>0</v>
      </c>
      <c r="N3045">
        <v>16800</v>
      </c>
      <c r="O3045">
        <v>1200</v>
      </c>
    </row>
    <row r="3046" spans="1:15" x14ac:dyDescent="0.3">
      <c r="A3046">
        <v>3045</v>
      </c>
      <c r="B3046" s="1">
        <f>DATE(E3046, LOOKUP(D3046, {"ene","feb","mar","abr","may","jun","jul","ago","sep","oct","nov","dic"}, {1,2,3,4,5,6,7,8,9,10,11,12}), C3046)</f>
        <v>45666</v>
      </c>
      <c r="C3046">
        <v>9</v>
      </c>
      <c r="D3046" t="s">
        <v>14</v>
      </c>
      <c r="E3046">
        <v>2025</v>
      </c>
      <c r="F3046" t="s">
        <v>25</v>
      </c>
      <c r="G3046" t="s">
        <v>26</v>
      </c>
      <c r="H3046" t="s">
        <v>23</v>
      </c>
      <c r="I3046">
        <v>0</v>
      </c>
      <c r="J3046">
        <v>17</v>
      </c>
      <c r="K3046">
        <v>-17</v>
      </c>
      <c r="L3046">
        <v>0</v>
      </c>
      <c r="M3046">
        <v>6800</v>
      </c>
      <c r="N3046">
        <v>-6800</v>
      </c>
      <c r="O3046">
        <v>400</v>
      </c>
    </row>
    <row r="3047" spans="1:15" x14ac:dyDescent="0.3">
      <c r="A3047">
        <v>3046</v>
      </c>
      <c r="B3047" s="1">
        <f>DATE(E3047, LOOKUP(D3047, {"ene","feb","mar","abr","may","jun","jul","ago","sep","oct","nov","dic"}, {1,2,3,4,5,6,7,8,9,10,11,12}), C3047)</f>
        <v>45666</v>
      </c>
      <c r="C3047">
        <v>9</v>
      </c>
      <c r="D3047" t="s">
        <v>14</v>
      </c>
      <c r="E3047">
        <v>2025</v>
      </c>
      <c r="F3047" t="s">
        <v>25</v>
      </c>
      <c r="G3047" t="s">
        <v>26</v>
      </c>
      <c r="H3047" t="s">
        <v>20</v>
      </c>
      <c r="I3047">
        <v>0</v>
      </c>
      <c r="J3047">
        <v>2</v>
      </c>
      <c r="K3047">
        <v>-2</v>
      </c>
      <c r="L3047">
        <v>0</v>
      </c>
      <c r="M3047">
        <v>4600</v>
      </c>
      <c r="N3047">
        <v>-4600</v>
      </c>
      <c r="O3047">
        <v>2300</v>
      </c>
    </row>
    <row r="3048" spans="1:15" x14ac:dyDescent="0.3">
      <c r="A3048">
        <v>3047</v>
      </c>
      <c r="B3048" s="1">
        <f>DATE(E3048, LOOKUP(D3048, {"ene","feb","mar","abr","may","jun","jul","ago","sep","oct","nov","dic"}, {1,2,3,4,5,6,7,8,9,10,11,12}), C3048)</f>
        <v>45666</v>
      </c>
      <c r="C3048">
        <v>9</v>
      </c>
      <c r="D3048" t="s">
        <v>14</v>
      </c>
      <c r="E3048">
        <v>2025</v>
      </c>
      <c r="F3048" t="s">
        <v>15</v>
      </c>
      <c r="G3048" t="s">
        <v>24</v>
      </c>
      <c r="H3048" t="s">
        <v>22</v>
      </c>
      <c r="I3048">
        <v>3</v>
      </c>
      <c r="J3048">
        <v>0</v>
      </c>
      <c r="K3048">
        <v>3</v>
      </c>
      <c r="L3048">
        <v>1440</v>
      </c>
      <c r="M3048">
        <v>0</v>
      </c>
      <c r="N3048">
        <v>1440</v>
      </c>
      <c r="O3048">
        <v>480</v>
      </c>
    </row>
    <row r="3049" spans="1:15" x14ac:dyDescent="0.3">
      <c r="A3049">
        <v>3048</v>
      </c>
      <c r="B3049" s="1">
        <f>DATE(E3049, LOOKUP(D3049, {"ene","feb","mar","abr","may","jun","jul","ago","sep","oct","nov","dic"}, {1,2,3,4,5,6,7,8,9,10,11,12}), C3049)</f>
        <v>45666</v>
      </c>
      <c r="C3049">
        <v>9</v>
      </c>
      <c r="D3049" t="s">
        <v>14</v>
      </c>
      <c r="E3049">
        <v>2025</v>
      </c>
      <c r="F3049" t="s">
        <v>15</v>
      </c>
      <c r="G3049" t="s">
        <v>24</v>
      </c>
      <c r="H3049" t="s">
        <v>17</v>
      </c>
      <c r="I3049">
        <v>22</v>
      </c>
      <c r="J3049">
        <v>0</v>
      </c>
      <c r="K3049">
        <v>22</v>
      </c>
      <c r="L3049">
        <v>14300</v>
      </c>
      <c r="M3049">
        <v>0</v>
      </c>
      <c r="N3049">
        <v>14300</v>
      </c>
      <c r="O3049">
        <v>650</v>
      </c>
    </row>
    <row r="3050" spans="1:15" x14ac:dyDescent="0.3">
      <c r="A3050">
        <v>3049</v>
      </c>
      <c r="B3050" s="1">
        <f>DATE(E3050, LOOKUP(D3050, {"ene","feb","mar","abr","may","jun","jul","ago","sep","oct","nov","dic"}, {1,2,3,4,5,6,7,8,9,10,11,12}), C3050)</f>
        <v>45666</v>
      </c>
      <c r="C3050">
        <v>9</v>
      </c>
      <c r="D3050" t="s">
        <v>14</v>
      </c>
      <c r="E3050">
        <v>2025</v>
      </c>
      <c r="F3050" t="s">
        <v>15</v>
      </c>
      <c r="G3050" t="s">
        <v>24</v>
      </c>
      <c r="H3050" t="s">
        <v>19</v>
      </c>
      <c r="I3050">
        <v>18</v>
      </c>
      <c r="J3050">
        <v>0</v>
      </c>
      <c r="K3050">
        <v>18</v>
      </c>
      <c r="L3050">
        <v>21600</v>
      </c>
      <c r="M3050">
        <v>0</v>
      </c>
      <c r="N3050">
        <v>21600</v>
      </c>
      <c r="O3050">
        <v>1200</v>
      </c>
    </row>
    <row r="3051" spans="1:15" x14ac:dyDescent="0.3">
      <c r="A3051">
        <v>3050</v>
      </c>
      <c r="B3051" s="1">
        <f>DATE(E3051, LOOKUP(D3051, {"ene","feb","mar","abr","may","jun","jul","ago","sep","oct","nov","dic"}, {1,2,3,4,5,6,7,8,9,10,11,12}), C3051)</f>
        <v>45666</v>
      </c>
      <c r="C3051">
        <v>9</v>
      </c>
      <c r="D3051" t="s">
        <v>14</v>
      </c>
      <c r="E3051">
        <v>2025</v>
      </c>
      <c r="F3051" t="s">
        <v>25</v>
      </c>
      <c r="G3051" t="s">
        <v>26</v>
      </c>
      <c r="H3051" t="s">
        <v>21</v>
      </c>
      <c r="I3051">
        <v>0</v>
      </c>
      <c r="J3051">
        <v>3</v>
      </c>
      <c r="K3051">
        <v>-3</v>
      </c>
      <c r="L3051">
        <v>0</v>
      </c>
      <c r="M3051">
        <v>210</v>
      </c>
      <c r="N3051">
        <v>-210</v>
      </c>
      <c r="O3051">
        <v>70</v>
      </c>
    </row>
    <row r="3052" spans="1:15" x14ac:dyDescent="0.3">
      <c r="A3052">
        <v>3051</v>
      </c>
      <c r="B3052" s="1">
        <f>DATE(E3052, LOOKUP(D3052, {"ene","feb","mar","abr","may","jun","jul","ago","sep","oct","nov","dic"}, {1,2,3,4,5,6,7,8,9,10,11,12}), C3052)</f>
        <v>45666</v>
      </c>
      <c r="C3052">
        <v>9</v>
      </c>
      <c r="D3052" t="s">
        <v>14</v>
      </c>
      <c r="E3052">
        <v>2025</v>
      </c>
      <c r="F3052" t="s">
        <v>25</v>
      </c>
      <c r="G3052" t="s">
        <v>26</v>
      </c>
      <c r="H3052" t="s">
        <v>18</v>
      </c>
      <c r="I3052">
        <v>0</v>
      </c>
      <c r="J3052">
        <v>17</v>
      </c>
      <c r="K3052">
        <v>-17</v>
      </c>
      <c r="L3052">
        <v>0</v>
      </c>
      <c r="M3052">
        <v>25500</v>
      </c>
      <c r="N3052">
        <v>-25500</v>
      </c>
      <c r="O3052">
        <v>1500</v>
      </c>
    </row>
    <row r="3053" spans="1:15" x14ac:dyDescent="0.3">
      <c r="A3053">
        <v>3052</v>
      </c>
      <c r="B3053" s="1">
        <f>DATE(E3053, LOOKUP(D3053, {"ene","feb","mar","abr","may","jun","jul","ago","sep","oct","nov","dic"}, {1,2,3,4,5,6,7,8,9,10,11,12}), C3053)</f>
        <v>45666</v>
      </c>
      <c r="C3053">
        <v>9</v>
      </c>
      <c r="D3053" t="s">
        <v>14</v>
      </c>
      <c r="E3053">
        <v>2025</v>
      </c>
      <c r="F3053" t="s">
        <v>25</v>
      </c>
      <c r="G3053" t="s">
        <v>26</v>
      </c>
      <c r="H3053" t="s">
        <v>23</v>
      </c>
      <c r="I3053">
        <v>0</v>
      </c>
      <c r="J3053">
        <v>12</v>
      </c>
      <c r="K3053">
        <v>-12</v>
      </c>
      <c r="L3053">
        <v>0</v>
      </c>
      <c r="M3053">
        <v>4800</v>
      </c>
      <c r="N3053">
        <v>-4800</v>
      </c>
      <c r="O3053">
        <v>400</v>
      </c>
    </row>
    <row r="3054" spans="1:15" x14ac:dyDescent="0.3">
      <c r="A3054">
        <v>3053</v>
      </c>
      <c r="B3054" s="1">
        <f>DATE(E3054, LOOKUP(D3054, {"ene","feb","mar","abr","may","jun","jul","ago","sep","oct","nov","dic"}, {1,2,3,4,5,6,7,8,9,10,11,12}), C3054)</f>
        <v>45666</v>
      </c>
      <c r="C3054">
        <v>9</v>
      </c>
      <c r="D3054" t="s">
        <v>14</v>
      </c>
      <c r="E3054">
        <v>2025</v>
      </c>
      <c r="F3054" t="s">
        <v>15</v>
      </c>
      <c r="G3054" t="s">
        <v>24</v>
      </c>
      <c r="H3054" t="s">
        <v>20</v>
      </c>
      <c r="I3054">
        <v>11</v>
      </c>
      <c r="J3054">
        <v>0</v>
      </c>
      <c r="K3054">
        <v>11</v>
      </c>
      <c r="L3054">
        <v>22000</v>
      </c>
      <c r="M3054">
        <v>0</v>
      </c>
      <c r="N3054">
        <v>22000</v>
      </c>
      <c r="O3054">
        <v>2000</v>
      </c>
    </row>
    <row r="3055" spans="1:15" x14ac:dyDescent="0.3">
      <c r="A3055">
        <v>3054</v>
      </c>
      <c r="B3055" s="1">
        <f>DATE(E3055, LOOKUP(D3055, {"ene","feb","mar","abr","may","jun","jul","ago","sep","oct","nov","dic"}, {1,2,3,4,5,6,7,8,9,10,11,12}), C3055)</f>
        <v>45666</v>
      </c>
      <c r="C3055">
        <v>9</v>
      </c>
      <c r="D3055" t="s">
        <v>14</v>
      </c>
      <c r="E3055">
        <v>2025</v>
      </c>
      <c r="F3055" t="s">
        <v>15</v>
      </c>
      <c r="G3055" t="s">
        <v>24</v>
      </c>
      <c r="H3055" t="s">
        <v>22</v>
      </c>
      <c r="I3055">
        <v>7</v>
      </c>
      <c r="J3055">
        <v>0</v>
      </c>
      <c r="K3055">
        <v>7</v>
      </c>
      <c r="L3055">
        <v>3360</v>
      </c>
      <c r="M3055">
        <v>0</v>
      </c>
      <c r="N3055">
        <v>3360</v>
      </c>
      <c r="O3055">
        <v>480</v>
      </c>
    </row>
    <row r="3056" spans="1:15" x14ac:dyDescent="0.3">
      <c r="A3056">
        <v>3055</v>
      </c>
      <c r="B3056" s="1">
        <f>DATE(E3056, LOOKUP(D3056, {"ene","feb","mar","abr","may","jun","jul","ago","sep","oct","nov","dic"}, {1,2,3,4,5,6,7,8,9,10,11,12}), C3056)</f>
        <v>45666</v>
      </c>
      <c r="C3056">
        <v>9</v>
      </c>
      <c r="D3056" t="s">
        <v>14</v>
      </c>
      <c r="E3056">
        <v>2025</v>
      </c>
      <c r="F3056" t="s">
        <v>25</v>
      </c>
      <c r="G3056" t="s">
        <v>26</v>
      </c>
      <c r="H3056" t="s">
        <v>17</v>
      </c>
      <c r="I3056">
        <v>0</v>
      </c>
      <c r="J3056">
        <v>12</v>
      </c>
      <c r="K3056">
        <v>-12</v>
      </c>
      <c r="L3056">
        <v>0</v>
      </c>
      <c r="M3056">
        <v>9000</v>
      </c>
      <c r="N3056">
        <v>-9000</v>
      </c>
      <c r="O3056">
        <v>750</v>
      </c>
    </row>
    <row r="3057" spans="1:15" x14ac:dyDescent="0.3">
      <c r="A3057">
        <v>3056</v>
      </c>
      <c r="B3057" s="1">
        <f>DATE(E3057, LOOKUP(D3057, {"ene","feb","mar","abr","may","jun","jul","ago","sep","oct","nov","dic"}, {1,2,3,4,5,6,7,8,9,10,11,12}), C3057)</f>
        <v>45666</v>
      </c>
      <c r="C3057">
        <v>9</v>
      </c>
      <c r="D3057" t="s">
        <v>14</v>
      </c>
      <c r="E3057">
        <v>2025</v>
      </c>
      <c r="F3057" t="s">
        <v>15</v>
      </c>
      <c r="G3057" t="s">
        <v>24</v>
      </c>
      <c r="H3057" t="s">
        <v>19</v>
      </c>
      <c r="I3057">
        <v>22</v>
      </c>
      <c r="J3057">
        <v>0</v>
      </c>
      <c r="K3057">
        <v>22</v>
      </c>
      <c r="L3057">
        <v>26400</v>
      </c>
      <c r="M3057">
        <v>0</v>
      </c>
      <c r="N3057">
        <v>26400</v>
      </c>
      <c r="O3057">
        <v>1200</v>
      </c>
    </row>
    <row r="3058" spans="1:15" x14ac:dyDescent="0.3">
      <c r="A3058">
        <v>3057</v>
      </c>
      <c r="B3058" s="1">
        <f>DATE(E3058, LOOKUP(D3058, {"ene","feb","mar","abr","may","jun","jul","ago","sep","oct","nov","dic"}, {1,2,3,4,5,6,7,8,9,10,11,12}), C3058)</f>
        <v>45666</v>
      </c>
      <c r="C3058">
        <v>9</v>
      </c>
      <c r="D3058" t="s">
        <v>14</v>
      </c>
      <c r="E3058">
        <v>2025</v>
      </c>
      <c r="F3058" t="s">
        <v>15</v>
      </c>
      <c r="G3058" t="s">
        <v>24</v>
      </c>
      <c r="H3058" t="s">
        <v>21</v>
      </c>
      <c r="I3058">
        <v>18</v>
      </c>
      <c r="J3058">
        <v>0</v>
      </c>
      <c r="K3058">
        <v>18</v>
      </c>
      <c r="L3058">
        <v>900</v>
      </c>
      <c r="M3058">
        <v>0</v>
      </c>
      <c r="N3058">
        <v>900</v>
      </c>
      <c r="O3058">
        <v>50</v>
      </c>
    </row>
    <row r="3059" spans="1:15" x14ac:dyDescent="0.3">
      <c r="A3059">
        <v>3058</v>
      </c>
      <c r="B3059" s="1">
        <f>DATE(E3059, LOOKUP(D3059, {"ene","feb","mar","abr","may","jun","jul","ago","sep","oct","nov","dic"}, {1,2,3,4,5,6,7,8,9,10,11,12}), C3059)</f>
        <v>45666</v>
      </c>
      <c r="C3059">
        <v>9</v>
      </c>
      <c r="D3059" t="s">
        <v>14</v>
      </c>
      <c r="E3059">
        <v>2025</v>
      </c>
      <c r="F3059" t="s">
        <v>15</v>
      </c>
      <c r="G3059" t="s">
        <v>24</v>
      </c>
      <c r="H3059" t="s">
        <v>18</v>
      </c>
      <c r="I3059">
        <v>3</v>
      </c>
      <c r="J3059">
        <v>0</v>
      </c>
      <c r="K3059">
        <v>3</v>
      </c>
      <c r="L3059">
        <v>3600</v>
      </c>
      <c r="M3059">
        <v>0</v>
      </c>
      <c r="N3059">
        <v>3600</v>
      </c>
      <c r="O3059">
        <v>1200</v>
      </c>
    </row>
    <row r="3060" spans="1:15" x14ac:dyDescent="0.3">
      <c r="A3060">
        <v>3059</v>
      </c>
      <c r="B3060" s="1">
        <f>DATE(E3060, LOOKUP(D3060, {"ene","feb","mar","abr","may","jun","jul","ago","sep","oct","nov","dic"}, {1,2,3,4,5,6,7,8,9,10,11,12}), C3060)</f>
        <v>45666</v>
      </c>
      <c r="C3060">
        <v>9</v>
      </c>
      <c r="D3060" t="s">
        <v>14</v>
      </c>
      <c r="E3060">
        <v>2025</v>
      </c>
      <c r="F3060" t="s">
        <v>25</v>
      </c>
      <c r="G3060" t="s">
        <v>26</v>
      </c>
      <c r="H3060" t="s">
        <v>23</v>
      </c>
      <c r="I3060">
        <v>0</v>
      </c>
      <c r="J3060">
        <v>14</v>
      </c>
      <c r="K3060">
        <v>-14</v>
      </c>
      <c r="L3060">
        <v>0</v>
      </c>
      <c r="M3060">
        <v>5600</v>
      </c>
      <c r="N3060">
        <v>-5600</v>
      </c>
      <c r="O3060">
        <v>400</v>
      </c>
    </row>
    <row r="3061" spans="1:15" x14ac:dyDescent="0.3">
      <c r="A3061">
        <v>3060</v>
      </c>
      <c r="B3061" s="1">
        <f>DATE(E3061, LOOKUP(D3061, {"ene","feb","mar","abr","may","jun","jul","ago","sep","oct","nov","dic"}, {1,2,3,4,5,6,7,8,9,10,11,12}), C3061)</f>
        <v>45666</v>
      </c>
      <c r="C3061">
        <v>9</v>
      </c>
      <c r="D3061" t="s">
        <v>14</v>
      </c>
      <c r="E3061">
        <v>2025</v>
      </c>
      <c r="F3061" t="s">
        <v>25</v>
      </c>
      <c r="G3061" t="s">
        <v>26</v>
      </c>
      <c r="H3061" t="s">
        <v>20</v>
      </c>
      <c r="I3061">
        <v>0</v>
      </c>
      <c r="J3061">
        <v>17</v>
      </c>
      <c r="K3061">
        <v>-17</v>
      </c>
      <c r="L3061">
        <v>0</v>
      </c>
      <c r="M3061">
        <v>39100</v>
      </c>
      <c r="N3061">
        <v>-39100</v>
      </c>
      <c r="O3061">
        <v>2300</v>
      </c>
    </row>
    <row r="3062" spans="1:15" x14ac:dyDescent="0.3">
      <c r="A3062">
        <v>3061</v>
      </c>
      <c r="B3062" s="1">
        <f>DATE(E3062, LOOKUP(D3062, {"ene","feb","mar","abr","may","jun","jul","ago","sep","oct","nov","dic"}, {1,2,3,4,5,6,7,8,9,10,11,12}), C3062)</f>
        <v>45666</v>
      </c>
      <c r="C3062">
        <v>9</v>
      </c>
      <c r="D3062" t="s">
        <v>14</v>
      </c>
      <c r="E3062">
        <v>2025</v>
      </c>
      <c r="F3062" t="s">
        <v>25</v>
      </c>
      <c r="G3062" t="s">
        <v>26</v>
      </c>
      <c r="H3062" t="s">
        <v>22</v>
      </c>
      <c r="I3062">
        <v>0</v>
      </c>
      <c r="J3062">
        <v>4</v>
      </c>
      <c r="K3062">
        <v>-4</v>
      </c>
      <c r="L3062">
        <v>0</v>
      </c>
      <c r="M3062">
        <v>1800</v>
      </c>
      <c r="N3062">
        <v>-1800</v>
      </c>
      <c r="O3062">
        <v>450</v>
      </c>
    </row>
    <row r="3063" spans="1:15" x14ac:dyDescent="0.3">
      <c r="A3063">
        <v>3062</v>
      </c>
      <c r="B3063" s="1">
        <f>DATE(E3063, LOOKUP(D3063, {"ene","feb","mar","abr","may","jun","jul","ago","sep","oct","nov","dic"}, {1,2,3,4,5,6,7,8,9,10,11,12}), C3063)</f>
        <v>45666</v>
      </c>
      <c r="C3063">
        <v>9</v>
      </c>
      <c r="D3063" t="s">
        <v>14</v>
      </c>
      <c r="E3063">
        <v>2025</v>
      </c>
      <c r="F3063" t="s">
        <v>25</v>
      </c>
      <c r="G3063" t="s">
        <v>26</v>
      </c>
      <c r="H3063" t="s">
        <v>17</v>
      </c>
      <c r="I3063">
        <v>0</v>
      </c>
      <c r="J3063">
        <v>11</v>
      </c>
      <c r="K3063">
        <v>-11</v>
      </c>
      <c r="L3063">
        <v>0</v>
      </c>
      <c r="M3063">
        <v>8250</v>
      </c>
      <c r="N3063">
        <v>-8250</v>
      </c>
      <c r="O3063">
        <v>750</v>
      </c>
    </row>
    <row r="3064" spans="1:15" x14ac:dyDescent="0.3">
      <c r="A3064">
        <v>3063</v>
      </c>
      <c r="B3064" s="1">
        <f>DATE(E3064, LOOKUP(D3064, {"ene","feb","mar","abr","may","jun","jul","ago","sep","oct","nov","dic"}, {1,2,3,4,5,6,7,8,9,10,11,12}), C3064)</f>
        <v>45666</v>
      </c>
      <c r="C3064">
        <v>9</v>
      </c>
      <c r="D3064" t="s">
        <v>14</v>
      </c>
      <c r="E3064">
        <v>2025</v>
      </c>
      <c r="F3064" t="s">
        <v>15</v>
      </c>
      <c r="G3064" t="s">
        <v>24</v>
      </c>
      <c r="H3064" t="s">
        <v>19</v>
      </c>
      <c r="I3064">
        <v>1</v>
      </c>
      <c r="J3064">
        <v>0</v>
      </c>
      <c r="K3064">
        <v>1</v>
      </c>
      <c r="L3064">
        <v>1200</v>
      </c>
      <c r="M3064">
        <v>0</v>
      </c>
      <c r="N3064">
        <v>1200</v>
      </c>
      <c r="O3064">
        <v>1200</v>
      </c>
    </row>
    <row r="3065" spans="1:15" x14ac:dyDescent="0.3">
      <c r="A3065">
        <v>3064</v>
      </c>
      <c r="B3065" s="1">
        <f>DATE(E3065, LOOKUP(D3065, {"ene","feb","mar","abr","may","jun","jul","ago","sep","oct","nov","dic"}, {1,2,3,4,5,6,7,8,9,10,11,12}), C3065)</f>
        <v>45666</v>
      </c>
      <c r="C3065">
        <v>9</v>
      </c>
      <c r="D3065" t="s">
        <v>14</v>
      </c>
      <c r="E3065">
        <v>2025</v>
      </c>
      <c r="F3065" t="s">
        <v>15</v>
      </c>
      <c r="G3065" t="s">
        <v>24</v>
      </c>
      <c r="H3065" t="s">
        <v>21</v>
      </c>
      <c r="I3065">
        <v>3</v>
      </c>
      <c r="J3065">
        <v>0</v>
      </c>
      <c r="K3065">
        <v>3</v>
      </c>
      <c r="L3065">
        <v>150</v>
      </c>
      <c r="M3065">
        <v>0</v>
      </c>
      <c r="N3065">
        <v>150</v>
      </c>
      <c r="O3065">
        <v>50</v>
      </c>
    </row>
    <row r="3066" spans="1:15" x14ac:dyDescent="0.3">
      <c r="A3066">
        <v>3065</v>
      </c>
      <c r="B3066" s="1">
        <f>DATE(E3066, LOOKUP(D3066, {"ene","feb","mar","abr","may","jun","jul","ago","sep","oct","nov","dic"}, {1,2,3,4,5,6,7,8,9,10,11,12}), C3066)</f>
        <v>45666</v>
      </c>
      <c r="C3066">
        <v>9</v>
      </c>
      <c r="D3066" t="s">
        <v>14</v>
      </c>
      <c r="E3066">
        <v>2025</v>
      </c>
      <c r="F3066" t="s">
        <v>25</v>
      </c>
      <c r="G3066" t="s">
        <v>26</v>
      </c>
      <c r="H3066" t="s">
        <v>18</v>
      </c>
      <c r="I3066">
        <v>0</v>
      </c>
      <c r="J3066">
        <v>16</v>
      </c>
      <c r="K3066">
        <v>-16</v>
      </c>
      <c r="L3066">
        <v>0</v>
      </c>
      <c r="M3066">
        <v>24000</v>
      </c>
      <c r="N3066">
        <v>-24000</v>
      </c>
      <c r="O3066">
        <v>1500</v>
      </c>
    </row>
    <row r="3067" spans="1:15" x14ac:dyDescent="0.3">
      <c r="A3067">
        <v>3066</v>
      </c>
      <c r="B3067" s="1">
        <f>DATE(E3067, LOOKUP(D3067, {"ene","feb","mar","abr","may","jun","jul","ago","sep","oct","nov","dic"}, {1,2,3,4,5,6,7,8,9,10,11,12}), C3067)</f>
        <v>45666</v>
      </c>
      <c r="C3067">
        <v>9</v>
      </c>
      <c r="D3067" t="s">
        <v>14</v>
      </c>
      <c r="E3067">
        <v>2025</v>
      </c>
      <c r="F3067" t="s">
        <v>25</v>
      </c>
      <c r="G3067" t="s">
        <v>26</v>
      </c>
      <c r="H3067" t="s">
        <v>23</v>
      </c>
      <c r="I3067">
        <v>0</v>
      </c>
      <c r="J3067">
        <v>1</v>
      </c>
      <c r="K3067">
        <v>-1</v>
      </c>
      <c r="L3067">
        <v>0</v>
      </c>
      <c r="M3067">
        <v>400</v>
      </c>
      <c r="N3067">
        <v>-400</v>
      </c>
      <c r="O3067">
        <v>400</v>
      </c>
    </row>
    <row r="3068" spans="1:15" x14ac:dyDescent="0.3">
      <c r="A3068">
        <v>3067</v>
      </c>
      <c r="B3068" s="1">
        <f>DATE(E3068, LOOKUP(D3068, {"ene","feb","mar","abr","may","jun","jul","ago","sep","oct","nov","dic"}, {1,2,3,4,5,6,7,8,9,10,11,12}), C3068)</f>
        <v>45666</v>
      </c>
      <c r="C3068">
        <v>9</v>
      </c>
      <c r="D3068" t="s">
        <v>14</v>
      </c>
      <c r="E3068">
        <v>2025</v>
      </c>
      <c r="F3068" t="s">
        <v>15</v>
      </c>
      <c r="G3068" t="s">
        <v>24</v>
      </c>
      <c r="H3068" t="s">
        <v>20</v>
      </c>
      <c r="I3068">
        <v>12</v>
      </c>
      <c r="J3068">
        <v>0</v>
      </c>
      <c r="K3068">
        <v>12</v>
      </c>
      <c r="L3068">
        <v>24000</v>
      </c>
      <c r="M3068">
        <v>0</v>
      </c>
      <c r="N3068">
        <v>24000</v>
      </c>
      <c r="O3068">
        <v>2000</v>
      </c>
    </row>
    <row r="3069" spans="1:15" x14ac:dyDescent="0.3">
      <c r="A3069">
        <v>3068</v>
      </c>
      <c r="B3069" s="1">
        <f>DATE(E3069, LOOKUP(D3069, {"ene","feb","mar","abr","may","jun","jul","ago","sep","oct","nov","dic"}, {1,2,3,4,5,6,7,8,9,10,11,12}), C3069)</f>
        <v>45666</v>
      </c>
      <c r="C3069">
        <v>9</v>
      </c>
      <c r="D3069" t="s">
        <v>14</v>
      </c>
      <c r="E3069">
        <v>2025</v>
      </c>
      <c r="F3069" t="s">
        <v>15</v>
      </c>
      <c r="G3069" t="s">
        <v>24</v>
      </c>
      <c r="H3069" t="s">
        <v>22</v>
      </c>
      <c r="I3069">
        <v>15</v>
      </c>
      <c r="J3069">
        <v>0</v>
      </c>
      <c r="K3069">
        <v>15</v>
      </c>
      <c r="L3069">
        <v>7200</v>
      </c>
      <c r="M3069">
        <v>0</v>
      </c>
      <c r="N3069">
        <v>7200</v>
      </c>
      <c r="O3069">
        <v>480</v>
      </c>
    </row>
    <row r="3070" spans="1:15" x14ac:dyDescent="0.3">
      <c r="A3070">
        <v>3069</v>
      </c>
      <c r="B3070" s="1">
        <f>DATE(E3070, LOOKUP(D3070, {"ene","feb","mar","abr","may","jun","jul","ago","sep","oct","nov","dic"}, {1,2,3,4,5,6,7,8,9,10,11,12}), C3070)</f>
        <v>45666</v>
      </c>
      <c r="C3070">
        <v>9</v>
      </c>
      <c r="D3070" t="s">
        <v>14</v>
      </c>
      <c r="E3070">
        <v>2025</v>
      </c>
      <c r="F3070" t="s">
        <v>15</v>
      </c>
      <c r="G3070" t="s">
        <v>24</v>
      </c>
      <c r="H3070" t="s">
        <v>17</v>
      </c>
      <c r="I3070">
        <v>19</v>
      </c>
      <c r="J3070">
        <v>0</v>
      </c>
      <c r="K3070">
        <v>19</v>
      </c>
      <c r="L3070">
        <v>12350</v>
      </c>
      <c r="M3070">
        <v>0</v>
      </c>
      <c r="N3070">
        <v>12350</v>
      </c>
      <c r="O3070">
        <v>650</v>
      </c>
    </row>
    <row r="3071" spans="1:15" x14ac:dyDescent="0.3">
      <c r="A3071">
        <v>3070</v>
      </c>
      <c r="B3071" s="1">
        <f>DATE(E3071, LOOKUP(D3071, {"ene","feb","mar","abr","may","jun","jul","ago","sep","oct","nov","dic"}, {1,2,3,4,5,6,7,8,9,10,11,12}), C3071)</f>
        <v>45666</v>
      </c>
      <c r="C3071">
        <v>9</v>
      </c>
      <c r="D3071" t="s">
        <v>14</v>
      </c>
      <c r="E3071">
        <v>2025</v>
      </c>
      <c r="F3071" t="s">
        <v>15</v>
      </c>
      <c r="G3071" t="s">
        <v>24</v>
      </c>
      <c r="H3071" t="s">
        <v>19</v>
      </c>
      <c r="I3071">
        <v>20</v>
      </c>
      <c r="J3071">
        <v>0</v>
      </c>
      <c r="K3071">
        <v>20</v>
      </c>
      <c r="L3071">
        <v>24000</v>
      </c>
      <c r="M3071">
        <v>0</v>
      </c>
      <c r="N3071">
        <v>24000</v>
      </c>
      <c r="O3071">
        <v>1200</v>
      </c>
    </row>
    <row r="3072" spans="1:15" x14ac:dyDescent="0.3">
      <c r="A3072">
        <v>3071</v>
      </c>
      <c r="B3072" s="1">
        <f>DATE(E3072, LOOKUP(D3072, {"ene","feb","mar","abr","may","jun","jul","ago","sep","oct","nov","dic"}, {1,2,3,4,5,6,7,8,9,10,11,12}), C3072)</f>
        <v>45666</v>
      </c>
      <c r="C3072">
        <v>9</v>
      </c>
      <c r="D3072" t="s">
        <v>14</v>
      </c>
      <c r="E3072">
        <v>2025</v>
      </c>
      <c r="F3072" t="s">
        <v>15</v>
      </c>
      <c r="G3072" t="s">
        <v>24</v>
      </c>
      <c r="H3072" t="s">
        <v>21</v>
      </c>
      <c r="I3072">
        <v>15</v>
      </c>
      <c r="J3072">
        <v>0</v>
      </c>
      <c r="K3072">
        <v>15</v>
      </c>
      <c r="L3072">
        <v>750</v>
      </c>
      <c r="M3072">
        <v>0</v>
      </c>
      <c r="N3072">
        <v>750</v>
      </c>
      <c r="O3072">
        <v>50</v>
      </c>
    </row>
    <row r="3073" spans="1:15" x14ac:dyDescent="0.3">
      <c r="A3073">
        <v>3072</v>
      </c>
      <c r="B3073" s="1">
        <f>DATE(E3073, LOOKUP(D3073, {"ene","feb","mar","abr","may","jun","jul","ago","sep","oct","nov","dic"}, {1,2,3,4,5,6,7,8,9,10,11,12}), C3073)</f>
        <v>45666</v>
      </c>
      <c r="C3073">
        <v>9</v>
      </c>
      <c r="D3073" t="s">
        <v>14</v>
      </c>
      <c r="E3073">
        <v>2025</v>
      </c>
      <c r="F3073" t="s">
        <v>25</v>
      </c>
      <c r="G3073" t="s">
        <v>26</v>
      </c>
      <c r="H3073" t="s">
        <v>18</v>
      </c>
      <c r="I3073">
        <v>0</v>
      </c>
      <c r="J3073">
        <v>12</v>
      </c>
      <c r="K3073">
        <v>-12</v>
      </c>
      <c r="L3073">
        <v>0</v>
      </c>
      <c r="M3073">
        <v>18000</v>
      </c>
      <c r="N3073">
        <v>-18000</v>
      </c>
      <c r="O3073">
        <v>1500</v>
      </c>
    </row>
    <row r="3074" spans="1:15" x14ac:dyDescent="0.3">
      <c r="A3074">
        <v>3073</v>
      </c>
      <c r="B3074" s="1">
        <f>DATE(E3074, LOOKUP(D3074, {"ene","feb","mar","abr","may","jun","jul","ago","sep","oct","nov","dic"}, {1,2,3,4,5,6,7,8,9,10,11,12}), C3074)</f>
        <v>45666</v>
      </c>
      <c r="C3074">
        <v>9</v>
      </c>
      <c r="D3074" t="s">
        <v>14</v>
      </c>
      <c r="E3074">
        <v>2025</v>
      </c>
      <c r="F3074" t="s">
        <v>25</v>
      </c>
      <c r="G3074" t="s">
        <v>26</v>
      </c>
      <c r="H3074" t="s">
        <v>23</v>
      </c>
      <c r="I3074">
        <v>0</v>
      </c>
      <c r="J3074">
        <v>15</v>
      </c>
      <c r="K3074">
        <v>-15</v>
      </c>
      <c r="L3074">
        <v>0</v>
      </c>
      <c r="M3074">
        <v>6000</v>
      </c>
      <c r="N3074">
        <v>-6000</v>
      </c>
      <c r="O3074">
        <v>400</v>
      </c>
    </row>
    <row r="3075" spans="1:15" x14ac:dyDescent="0.3">
      <c r="A3075">
        <v>3074</v>
      </c>
      <c r="B3075" s="1">
        <f>DATE(E3075, LOOKUP(D3075, {"ene","feb","mar","abr","may","jun","jul","ago","sep","oct","nov","dic"}, {1,2,3,4,5,6,7,8,9,10,11,12}), C3075)</f>
        <v>45666</v>
      </c>
      <c r="C3075">
        <v>9</v>
      </c>
      <c r="D3075" t="s">
        <v>14</v>
      </c>
      <c r="E3075">
        <v>2025</v>
      </c>
      <c r="F3075" t="s">
        <v>25</v>
      </c>
      <c r="G3075" t="s">
        <v>26</v>
      </c>
      <c r="H3075" t="s">
        <v>20</v>
      </c>
      <c r="I3075">
        <v>0</v>
      </c>
      <c r="J3075">
        <v>18</v>
      </c>
      <c r="K3075">
        <v>-18</v>
      </c>
      <c r="L3075">
        <v>0</v>
      </c>
      <c r="M3075">
        <v>41400</v>
      </c>
      <c r="N3075">
        <v>-41400</v>
      </c>
      <c r="O3075">
        <v>2300</v>
      </c>
    </row>
    <row r="3076" spans="1:15" x14ac:dyDescent="0.3">
      <c r="A3076">
        <v>3075</v>
      </c>
      <c r="B3076" s="1">
        <f>DATE(E3076, LOOKUP(D3076, {"ene","feb","mar","abr","may","jun","jul","ago","sep","oct","nov","dic"}, {1,2,3,4,5,6,7,8,9,10,11,12}), C3076)</f>
        <v>45666</v>
      </c>
      <c r="C3076">
        <v>9</v>
      </c>
      <c r="D3076" t="s">
        <v>14</v>
      </c>
      <c r="E3076">
        <v>2025</v>
      </c>
      <c r="F3076" t="s">
        <v>25</v>
      </c>
      <c r="G3076" t="s">
        <v>26</v>
      </c>
      <c r="H3076" t="s">
        <v>22</v>
      </c>
      <c r="I3076">
        <v>0</v>
      </c>
      <c r="J3076">
        <v>16</v>
      </c>
      <c r="K3076">
        <v>-16</v>
      </c>
      <c r="L3076">
        <v>0</v>
      </c>
      <c r="M3076">
        <v>7200</v>
      </c>
      <c r="N3076">
        <v>-7200</v>
      </c>
      <c r="O3076">
        <v>450</v>
      </c>
    </row>
    <row r="3077" spans="1:15" x14ac:dyDescent="0.3">
      <c r="A3077">
        <v>3076</v>
      </c>
      <c r="B3077" s="1">
        <f>DATE(E3077, LOOKUP(D3077, {"ene","feb","mar","abr","may","jun","jul","ago","sep","oct","nov","dic"}, {1,2,3,4,5,6,7,8,9,10,11,12}), C3077)</f>
        <v>45666</v>
      </c>
      <c r="C3077">
        <v>9</v>
      </c>
      <c r="D3077" t="s">
        <v>14</v>
      </c>
      <c r="E3077">
        <v>2025</v>
      </c>
      <c r="F3077" t="s">
        <v>25</v>
      </c>
      <c r="G3077" t="s">
        <v>26</v>
      </c>
      <c r="H3077" t="s">
        <v>17</v>
      </c>
      <c r="I3077">
        <v>0</v>
      </c>
      <c r="J3077">
        <v>3</v>
      </c>
      <c r="K3077">
        <v>-3</v>
      </c>
      <c r="L3077">
        <v>0</v>
      </c>
      <c r="M3077">
        <v>2250</v>
      </c>
      <c r="N3077">
        <v>-2250</v>
      </c>
      <c r="O3077">
        <v>750</v>
      </c>
    </row>
    <row r="3078" spans="1:15" x14ac:dyDescent="0.3">
      <c r="A3078">
        <v>3077</v>
      </c>
      <c r="B3078" s="1">
        <f>DATE(E3078, LOOKUP(D3078, {"ene","feb","mar","abr","may","jun","jul","ago","sep","oct","nov","dic"}, {1,2,3,4,5,6,7,8,9,10,11,12}), C3078)</f>
        <v>45666</v>
      </c>
      <c r="C3078">
        <v>9</v>
      </c>
      <c r="D3078" t="s">
        <v>14</v>
      </c>
      <c r="E3078">
        <v>2025</v>
      </c>
      <c r="F3078" t="s">
        <v>25</v>
      </c>
      <c r="G3078" t="s">
        <v>26</v>
      </c>
      <c r="H3078" t="s">
        <v>19</v>
      </c>
      <c r="I3078">
        <v>0</v>
      </c>
      <c r="J3078">
        <v>18</v>
      </c>
      <c r="K3078">
        <v>-18</v>
      </c>
      <c r="L3078">
        <v>0</v>
      </c>
      <c r="M3078">
        <v>27000</v>
      </c>
      <c r="N3078">
        <v>-27000</v>
      </c>
      <c r="O3078">
        <v>1500</v>
      </c>
    </row>
    <row r="3079" spans="1:15" x14ac:dyDescent="0.3">
      <c r="A3079">
        <v>3078</v>
      </c>
      <c r="B3079" s="1">
        <f>DATE(E3079, LOOKUP(D3079, {"ene","feb","mar","abr","may","jun","jul","ago","sep","oct","nov","dic"}, {1,2,3,4,5,6,7,8,9,10,11,12}), C3079)</f>
        <v>45666</v>
      </c>
      <c r="C3079">
        <v>9</v>
      </c>
      <c r="D3079" t="s">
        <v>14</v>
      </c>
      <c r="E3079">
        <v>2025</v>
      </c>
      <c r="F3079" t="s">
        <v>15</v>
      </c>
      <c r="G3079" t="s">
        <v>24</v>
      </c>
      <c r="H3079" t="s">
        <v>21</v>
      </c>
      <c r="I3079">
        <v>3</v>
      </c>
      <c r="J3079">
        <v>0</v>
      </c>
      <c r="K3079">
        <v>3</v>
      </c>
      <c r="L3079">
        <v>150</v>
      </c>
      <c r="M3079">
        <v>0</v>
      </c>
      <c r="N3079">
        <v>150</v>
      </c>
      <c r="O3079">
        <v>50</v>
      </c>
    </row>
    <row r="3080" spans="1:15" x14ac:dyDescent="0.3">
      <c r="A3080">
        <v>3079</v>
      </c>
      <c r="B3080" s="1">
        <f>DATE(E3080, LOOKUP(D3080, {"ene","feb","mar","abr","may","jun","jul","ago","sep","oct","nov","dic"}, {1,2,3,4,5,6,7,8,9,10,11,12}), C3080)</f>
        <v>45666</v>
      </c>
      <c r="C3080">
        <v>9</v>
      </c>
      <c r="D3080" t="s">
        <v>14</v>
      </c>
      <c r="E3080">
        <v>2025</v>
      </c>
      <c r="F3080" t="s">
        <v>15</v>
      </c>
      <c r="G3080" t="s">
        <v>24</v>
      </c>
      <c r="H3080" t="s">
        <v>18</v>
      </c>
      <c r="I3080">
        <v>22</v>
      </c>
      <c r="J3080">
        <v>0</v>
      </c>
      <c r="K3080">
        <v>22</v>
      </c>
      <c r="L3080">
        <v>26400</v>
      </c>
      <c r="M3080">
        <v>0</v>
      </c>
      <c r="N3080">
        <v>26400</v>
      </c>
      <c r="O3080">
        <v>1200</v>
      </c>
    </row>
    <row r="3081" spans="1:15" x14ac:dyDescent="0.3">
      <c r="A3081">
        <v>3080</v>
      </c>
      <c r="B3081" s="1">
        <f>DATE(E3081, LOOKUP(D3081, {"ene","feb","mar","abr","may","jun","jul","ago","sep","oct","nov","dic"}, {1,2,3,4,5,6,7,8,9,10,11,12}), C3081)</f>
        <v>45666</v>
      </c>
      <c r="C3081">
        <v>9</v>
      </c>
      <c r="D3081" t="s">
        <v>14</v>
      </c>
      <c r="E3081">
        <v>2025</v>
      </c>
      <c r="F3081" t="s">
        <v>25</v>
      </c>
      <c r="G3081" t="s">
        <v>26</v>
      </c>
      <c r="H3081" t="s">
        <v>23</v>
      </c>
      <c r="I3081">
        <v>0</v>
      </c>
      <c r="J3081">
        <v>17</v>
      </c>
      <c r="K3081">
        <v>-17</v>
      </c>
      <c r="L3081">
        <v>0</v>
      </c>
      <c r="M3081">
        <v>6800</v>
      </c>
      <c r="N3081">
        <v>-6800</v>
      </c>
      <c r="O3081">
        <v>400</v>
      </c>
    </row>
    <row r="3082" spans="1:15" x14ac:dyDescent="0.3">
      <c r="A3082">
        <v>3081</v>
      </c>
      <c r="B3082" s="1">
        <f>DATE(E3082, LOOKUP(D3082, {"ene","feb","mar","abr","may","jun","jul","ago","sep","oct","nov","dic"}, {1,2,3,4,5,6,7,8,9,10,11,12}), C3082)</f>
        <v>45666</v>
      </c>
      <c r="C3082">
        <v>9</v>
      </c>
      <c r="D3082" t="s">
        <v>14</v>
      </c>
      <c r="E3082">
        <v>2025</v>
      </c>
      <c r="F3082" t="s">
        <v>15</v>
      </c>
      <c r="G3082" t="s">
        <v>24</v>
      </c>
      <c r="H3082" t="s">
        <v>20</v>
      </c>
      <c r="I3082">
        <v>18</v>
      </c>
      <c r="J3082">
        <v>0</v>
      </c>
      <c r="K3082">
        <v>18</v>
      </c>
      <c r="L3082">
        <v>36000</v>
      </c>
      <c r="M3082">
        <v>0</v>
      </c>
      <c r="N3082">
        <v>36000</v>
      </c>
      <c r="O3082">
        <v>2000</v>
      </c>
    </row>
    <row r="3083" spans="1:15" x14ac:dyDescent="0.3">
      <c r="A3083">
        <v>3082</v>
      </c>
      <c r="B3083" s="1">
        <f>DATE(E3083, LOOKUP(D3083, {"ene","feb","mar","abr","may","jun","jul","ago","sep","oct","nov","dic"}, {1,2,3,4,5,6,7,8,9,10,11,12}), C3083)</f>
        <v>45666</v>
      </c>
      <c r="C3083">
        <v>9</v>
      </c>
      <c r="D3083" t="s">
        <v>14</v>
      </c>
      <c r="E3083">
        <v>2025</v>
      </c>
      <c r="F3083" t="s">
        <v>15</v>
      </c>
      <c r="G3083" t="s">
        <v>24</v>
      </c>
      <c r="H3083" t="s">
        <v>22</v>
      </c>
      <c r="I3083">
        <v>3</v>
      </c>
      <c r="J3083">
        <v>0</v>
      </c>
      <c r="K3083">
        <v>3</v>
      </c>
      <c r="L3083">
        <v>1440</v>
      </c>
      <c r="M3083">
        <v>0</v>
      </c>
      <c r="N3083">
        <v>1440</v>
      </c>
      <c r="O3083">
        <v>480</v>
      </c>
    </row>
    <row r="3084" spans="1:15" x14ac:dyDescent="0.3">
      <c r="A3084">
        <v>3083</v>
      </c>
      <c r="B3084" s="1">
        <f>DATE(E3084, LOOKUP(D3084, {"ene","feb","mar","abr","may","jun","jul","ago","sep","oct","nov","dic"}, {1,2,3,4,5,6,7,8,9,10,11,12}), C3084)</f>
        <v>45666</v>
      </c>
      <c r="C3084">
        <v>9</v>
      </c>
      <c r="D3084" t="s">
        <v>14</v>
      </c>
      <c r="E3084">
        <v>2025</v>
      </c>
      <c r="F3084" t="s">
        <v>15</v>
      </c>
      <c r="G3084" t="s">
        <v>24</v>
      </c>
      <c r="H3084" t="s">
        <v>17</v>
      </c>
      <c r="I3084">
        <v>9</v>
      </c>
      <c r="J3084">
        <v>0</v>
      </c>
      <c r="K3084">
        <v>9</v>
      </c>
      <c r="L3084">
        <v>5850</v>
      </c>
      <c r="M3084">
        <v>0</v>
      </c>
      <c r="N3084">
        <v>5850</v>
      </c>
      <c r="O3084">
        <v>650</v>
      </c>
    </row>
    <row r="3085" spans="1:15" x14ac:dyDescent="0.3">
      <c r="A3085">
        <v>3084</v>
      </c>
      <c r="B3085" s="1">
        <f>DATE(E3085, LOOKUP(D3085, {"ene","feb","mar","abr","may","jun","jul","ago","sep","oct","nov","dic"}, {1,2,3,4,5,6,7,8,9,10,11,12}), C3085)</f>
        <v>45666</v>
      </c>
      <c r="C3085">
        <v>9</v>
      </c>
      <c r="D3085" t="s">
        <v>14</v>
      </c>
      <c r="E3085">
        <v>2025</v>
      </c>
      <c r="F3085" t="s">
        <v>15</v>
      </c>
      <c r="G3085" t="s">
        <v>24</v>
      </c>
      <c r="H3085" t="s">
        <v>19</v>
      </c>
      <c r="I3085">
        <v>10</v>
      </c>
      <c r="J3085">
        <v>0</v>
      </c>
      <c r="K3085">
        <v>10</v>
      </c>
      <c r="L3085">
        <v>12000</v>
      </c>
      <c r="M3085">
        <v>0</v>
      </c>
      <c r="N3085">
        <v>12000</v>
      </c>
      <c r="O3085">
        <v>1200</v>
      </c>
    </row>
    <row r="3086" spans="1:15" x14ac:dyDescent="0.3">
      <c r="A3086">
        <v>3085</v>
      </c>
      <c r="B3086" s="1">
        <f>DATE(E3086, LOOKUP(D3086, {"ene","feb","mar","abr","may","jun","jul","ago","sep","oct","nov","dic"}, {1,2,3,4,5,6,7,8,9,10,11,12}), C3086)</f>
        <v>45666</v>
      </c>
      <c r="C3086">
        <v>9</v>
      </c>
      <c r="D3086" t="s">
        <v>14</v>
      </c>
      <c r="E3086">
        <v>2025</v>
      </c>
      <c r="F3086" t="s">
        <v>15</v>
      </c>
      <c r="G3086" t="s">
        <v>24</v>
      </c>
      <c r="H3086" t="s">
        <v>21</v>
      </c>
      <c r="I3086">
        <v>20</v>
      </c>
      <c r="J3086">
        <v>0</v>
      </c>
      <c r="K3086">
        <v>20</v>
      </c>
      <c r="L3086">
        <v>1000</v>
      </c>
      <c r="M3086">
        <v>0</v>
      </c>
      <c r="N3086">
        <v>1000</v>
      </c>
      <c r="O3086">
        <v>50</v>
      </c>
    </row>
    <row r="3087" spans="1:15" x14ac:dyDescent="0.3">
      <c r="A3087">
        <v>3086</v>
      </c>
      <c r="B3087" s="1">
        <f>DATE(E3087, LOOKUP(D3087, {"ene","feb","mar","abr","may","jun","jul","ago","sep","oct","nov","dic"}, {1,2,3,4,5,6,7,8,9,10,11,12}), C3087)</f>
        <v>45666</v>
      </c>
      <c r="C3087">
        <v>9</v>
      </c>
      <c r="D3087" t="s">
        <v>14</v>
      </c>
      <c r="E3087">
        <v>2025</v>
      </c>
      <c r="F3087" t="s">
        <v>15</v>
      </c>
      <c r="G3087" t="s">
        <v>24</v>
      </c>
      <c r="H3087" t="s">
        <v>18</v>
      </c>
      <c r="I3087">
        <v>2</v>
      </c>
      <c r="J3087">
        <v>0</v>
      </c>
      <c r="K3087">
        <v>2</v>
      </c>
      <c r="L3087">
        <v>2400</v>
      </c>
      <c r="M3087">
        <v>0</v>
      </c>
      <c r="N3087">
        <v>2400</v>
      </c>
      <c r="O3087">
        <v>1200</v>
      </c>
    </row>
    <row r="3088" spans="1:15" x14ac:dyDescent="0.3">
      <c r="A3088">
        <v>3087</v>
      </c>
      <c r="B3088" s="1">
        <f>DATE(E3088, LOOKUP(D3088, {"ene","feb","mar","abr","may","jun","jul","ago","sep","oct","nov","dic"}, {1,2,3,4,5,6,7,8,9,10,11,12}), C3088)</f>
        <v>45666</v>
      </c>
      <c r="C3088">
        <v>9</v>
      </c>
      <c r="D3088" t="s">
        <v>14</v>
      </c>
      <c r="E3088">
        <v>2025</v>
      </c>
      <c r="F3088" t="s">
        <v>15</v>
      </c>
      <c r="G3088" t="s">
        <v>24</v>
      </c>
      <c r="H3088" t="s">
        <v>23</v>
      </c>
      <c r="I3088">
        <v>22</v>
      </c>
      <c r="J3088">
        <v>0</v>
      </c>
      <c r="K3088">
        <v>22</v>
      </c>
      <c r="L3088">
        <v>6600</v>
      </c>
      <c r="M3088">
        <v>0</v>
      </c>
      <c r="N3088">
        <v>6600</v>
      </c>
      <c r="O3088">
        <v>300</v>
      </c>
    </row>
    <row r="3089" spans="1:15" x14ac:dyDescent="0.3">
      <c r="A3089">
        <v>3088</v>
      </c>
      <c r="B3089" s="1">
        <f>DATE(E3089, LOOKUP(D3089, {"ene","feb","mar","abr","may","jun","jul","ago","sep","oct","nov","dic"}, {1,2,3,4,5,6,7,8,9,10,11,12}), C3089)</f>
        <v>45666</v>
      </c>
      <c r="C3089">
        <v>9</v>
      </c>
      <c r="D3089" t="s">
        <v>14</v>
      </c>
      <c r="E3089">
        <v>2025</v>
      </c>
      <c r="F3089" t="s">
        <v>25</v>
      </c>
      <c r="G3089" t="s">
        <v>26</v>
      </c>
      <c r="H3089" t="s">
        <v>20</v>
      </c>
      <c r="I3089">
        <v>0</v>
      </c>
      <c r="J3089">
        <v>18</v>
      </c>
      <c r="K3089">
        <v>-18</v>
      </c>
      <c r="L3089">
        <v>0</v>
      </c>
      <c r="M3089">
        <v>41400</v>
      </c>
      <c r="N3089">
        <v>-41400</v>
      </c>
      <c r="O3089">
        <v>2300</v>
      </c>
    </row>
    <row r="3090" spans="1:15" x14ac:dyDescent="0.3">
      <c r="A3090">
        <v>3089</v>
      </c>
      <c r="B3090" s="1">
        <f>DATE(E3090, LOOKUP(D3090, {"ene","feb","mar","abr","may","jun","jul","ago","sep","oct","nov","dic"}, {1,2,3,4,5,6,7,8,9,10,11,12}), C3090)</f>
        <v>45666</v>
      </c>
      <c r="C3090">
        <v>9</v>
      </c>
      <c r="D3090" t="s">
        <v>14</v>
      </c>
      <c r="E3090">
        <v>2025</v>
      </c>
      <c r="F3090" t="s">
        <v>15</v>
      </c>
      <c r="G3090" t="s">
        <v>24</v>
      </c>
      <c r="H3090" t="s">
        <v>22</v>
      </c>
      <c r="I3090">
        <v>15</v>
      </c>
      <c r="J3090">
        <v>0</v>
      </c>
      <c r="K3090">
        <v>15</v>
      </c>
      <c r="L3090">
        <v>7200</v>
      </c>
      <c r="M3090">
        <v>0</v>
      </c>
      <c r="N3090">
        <v>7200</v>
      </c>
      <c r="O3090">
        <v>480</v>
      </c>
    </row>
    <row r="3091" spans="1:15" x14ac:dyDescent="0.3">
      <c r="A3091">
        <v>3090</v>
      </c>
      <c r="B3091" s="1">
        <f>DATE(E3091, LOOKUP(D3091, {"ene","feb","mar","abr","may","jun","jul","ago","sep","oct","nov","dic"}, {1,2,3,4,5,6,7,8,9,10,11,12}), C3091)</f>
        <v>45666</v>
      </c>
      <c r="C3091">
        <v>9</v>
      </c>
      <c r="D3091" t="s">
        <v>14</v>
      </c>
      <c r="E3091">
        <v>2025</v>
      </c>
      <c r="F3091" t="s">
        <v>15</v>
      </c>
      <c r="G3091" t="s">
        <v>24</v>
      </c>
      <c r="H3091" t="s">
        <v>17</v>
      </c>
      <c r="I3091">
        <v>3</v>
      </c>
      <c r="J3091">
        <v>0</v>
      </c>
      <c r="K3091">
        <v>3</v>
      </c>
      <c r="L3091">
        <v>1950</v>
      </c>
      <c r="M3091">
        <v>0</v>
      </c>
      <c r="N3091">
        <v>1950</v>
      </c>
      <c r="O3091">
        <v>650</v>
      </c>
    </row>
    <row r="3092" spans="1:15" x14ac:dyDescent="0.3">
      <c r="A3092">
        <v>3091</v>
      </c>
      <c r="B3092" s="1">
        <f>DATE(E3092, LOOKUP(D3092, {"ene","feb","mar","abr","may","jun","jul","ago","sep","oct","nov","dic"}, {1,2,3,4,5,6,7,8,9,10,11,12}), C3092)</f>
        <v>45666</v>
      </c>
      <c r="C3092">
        <v>9</v>
      </c>
      <c r="D3092" t="s">
        <v>14</v>
      </c>
      <c r="E3092">
        <v>2025</v>
      </c>
      <c r="F3092" t="s">
        <v>15</v>
      </c>
      <c r="G3092" t="s">
        <v>24</v>
      </c>
      <c r="H3092" t="s">
        <v>19</v>
      </c>
      <c r="I3092">
        <v>17</v>
      </c>
      <c r="J3092">
        <v>0</v>
      </c>
      <c r="K3092">
        <v>17</v>
      </c>
      <c r="L3092">
        <v>20400</v>
      </c>
      <c r="M3092">
        <v>0</v>
      </c>
      <c r="N3092">
        <v>20400</v>
      </c>
      <c r="O3092">
        <v>1200</v>
      </c>
    </row>
    <row r="3093" spans="1:15" x14ac:dyDescent="0.3">
      <c r="A3093">
        <v>3092</v>
      </c>
      <c r="B3093" s="1">
        <f>DATE(E3093, LOOKUP(D3093, {"ene","feb","mar","abr","may","jun","jul","ago","sep","oct","nov","dic"}, {1,2,3,4,5,6,7,8,9,10,11,12}), C3093)</f>
        <v>45666</v>
      </c>
      <c r="C3093">
        <v>9</v>
      </c>
      <c r="D3093" t="s">
        <v>14</v>
      </c>
      <c r="E3093">
        <v>2025</v>
      </c>
      <c r="F3093" t="s">
        <v>15</v>
      </c>
      <c r="G3093" t="s">
        <v>24</v>
      </c>
      <c r="H3093" t="s">
        <v>21</v>
      </c>
      <c r="I3093">
        <v>14</v>
      </c>
      <c r="J3093">
        <v>0</v>
      </c>
      <c r="K3093">
        <v>14</v>
      </c>
      <c r="L3093">
        <v>700</v>
      </c>
      <c r="M3093">
        <v>0</v>
      </c>
      <c r="N3093">
        <v>700</v>
      </c>
      <c r="O3093">
        <v>50</v>
      </c>
    </row>
    <row r="3094" spans="1:15" x14ac:dyDescent="0.3">
      <c r="A3094">
        <v>3093</v>
      </c>
      <c r="B3094" s="1">
        <f>DATE(E3094, LOOKUP(D3094, {"ene","feb","mar","abr","may","jun","jul","ago","sep","oct","nov","dic"}, {1,2,3,4,5,6,7,8,9,10,11,12}), C3094)</f>
        <v>45666</v>
      </c>
      <c r="C3094">
        <v>9</v>
      </c>
      <c r="D3094" t="s">
        <v>14</v>
      </c>
      <c r="E3094">
        <v>2025</v>
      </c>
      <c r="F3094" t="s">
        <v>25</v>
      </c>
      <c r="G3094" t="s">
        <v>26</v>
      </c>
      <c r="H3094" t="s">
        <v>18</v>
      </c>
      <c r="I3094">
        <v>0</v>
      </c>
      <c r="J3094">
        <v>20</v>
      </c>
      <c r="K3094">
        <v>-20</v>
      </c>
      <c r="L3094">
        <v>0</v>
      </c>
      <c r="M3094">
        <v>30000</v>
      </c>
      <c r="N3094">
        <v>-30000</v>
      </c>
      <c r="O3094">
        <v>1500</v>
      </c>
    </row>
    <row r="3095" spans="1:15" x14ac:dyDescent="0.3">
      <c r="A3095">
        <v>3094</v>
      </c>
      <c r="B3095" s="1">
        <f>DATE(E3095, LOOKUP(D3095, {"ene","feb","mar","abr","may","jun","jul","ago","sep","oct","nov","dic"}, {1,2,3,4,5,6,7,8,9,10,11,12}), C3095)</f>
        <v>45666</v>
      </c>
      <c r="C3095">
        <v>9</v>
      </c>
      <c r="D3095" t="s">
        <v>14</v>
      </c>
      <c r="E3095">
        <v>2025</v>
      </c>
      <c r="F3095" t="s">
        <v>15</v>
      </c>
      <c r="G3095" t="s">
        <v>24</v>
      </c>
      <c r="H3095" t="s">
        <v>23</v>
      </c>
      <c r="I3095">
        <v>1</v>
      </c>
      <c r="J3095">
        <v>0</v>
      </c>
      <c r="K3095">
        <v>1</v>
      </c>
      <c r="L3095">
        <v>300</v>
      </c>
      <c r="M3095">
        <v>0</v>
      </c>
      <c r="N3095">
        <v>300</v>
      </c>
      <c r="O3095">
        <v>300</v>
      </c>
    </row>
    <row r="3096" spans="1:15" x14ac:dyDescent="0.3">
      <c r="A3096">
        <v>3095</v>
      </c>
      <c r="B3096" s="1">
        <f>DATE(E3096, LOOKUP(D3096, {"ene","feb","mar","abr","may","jun","jul","ago","sep","oct","nov","dic"}, {1,2,3,4,5,6,7,8,9,10,11,12}), C3096)</f>
        <v>45666</v>
      </c>
      <c r="C3096">
        <v>9</v>
      </c>
      <c r="D3096" t="s">
        <v>14</v>
      </c>
      <c r="E3096">
        <v>2025</v>
      </c>
      <c r="F3096" t="s">
        <v>25</v>
      </c>
      <c r="G3096" t="s">
        <v>26</v>
      </c>
      <c r="H3096" t="s">
        <v>20</v>
      </c>
      <c r="I3096">
        <v>0</v>
      </c>
      <c r="J3096">
        <v>2</v>
      </c>
      <c r="K3096">
        <v>-2</v>
      </c>
      <c r="L3096">
        <v>0</v>
      </c>
      <c r="M3096">
        <v>4600</v>
      </c>
      <c r="N3096">
        <v>-4600</v>
      </c>
      <c r="O3096">
        <v>2300</v>
      </c>
    </row>
    <row r="3097" spans="1:15" x14ac:dyDescent="0.3">
      <c r="A3097">
        <v>3096</v>
      </c>
      <c r="B3097" s="1">
        <f>DATE(E3097, LOOKUP(D3097, {"ene","feb","mar","abr","may","jun","jul","ago","sep","oct","nov","dic"}, {1,2,3,4,5,6,7,8,9,10,11,12}), C3097)</f>
        <v>45666</v>
      </c>
      <c r="C3097">
        <v>9</v>
      </c>
      <c r="D3097" t="s">
        <v>14</v>
      </c>
      <c r="E3097">
        <v>2025</v>
      </c>
      <c r="F3097" t="s">
        <v>15</v>
      </c>
      <c r="G3097" t="s">
        <v>24</v>
      </c>
      <c r="H3097" t="s">
        <v>22</v>
      </c>
      <c r="I3097">
        <v>13</v>
      </c>
      <c r="J3097">
        <v>0</v>
      </c>
      <c r="K3097">
        <v>13</v>
      </c>
      <c r="L3097">
        <v>6240</v>
      </c>
      <c r="M3097">
        <v>0</v>
      </c>
      <c r="N3097">
        <v>6240</v>
      </c>
      <c r="O3097">
        <v>480</v>
      </c>
    </row>
    <row r="3098" spans="1:15" x14ac:dyDescent="0.3">
      <c r="A3098">
        <v>3097</v>
      </c>
      <c r="B3098" s="1">
        <f>DATE(E3098, LOOKUP(D3098, {"ene","feb","mar","abr","may","jun","jul","ago","sep","oct","nov","dic"}, {1,2,3,4,5,6,7,8,9,10,11,12}), C3098)</f>
        <v>45666</v>
      </c>
      <c r="C3098">
        <v>9</v>
      </c>
      <c r="D3098" t="s">
        <v>14</v>
      </c>
      <c r="E3098">
        <v>2025</v>
      </c>
      <c r="F3098" t="s">
        <v>25</v>
      </c>
      <c r="G3098" t="s">
        <v>26</v>
      </c>
      <c r="H3098" t="s">
        <v>17</v>
      </c>
      <c r="I3098">
        <v>0</v>
      </c>
      <c r="J3098">
        <v>13</v>
      </c>
      <c r="K3098">
        <v>-13</v>
      </c>
      <c r="L3098">
        <v>0</v>
      </c>
      <c r="M3098">
        <v>9750</v>
      </c>
      <c r="N3098">
        <v>-9750</v>
      </c>
      <c r="O3098">
        <v>750</v>
      </c>
    </row>
    <row r="3099" spans="1:15" x14ac:dyDescent="0.3">
      <c r="A3099">
        <v>3098</v>
      </c>
      <c r="B3099" s="1">
        <f>DATE(E3099, LOOKUP(D3099, {"ene","feb","mar","abr","may","jun","jul","ago","sep","oct","nov","dic"}, {1,2,3,4,5,6,7,8,9,10,11,12}), C3099)</f>
        <v>45666</v>
      </c>
      <c r="C3099">
        <v>9</v>
      </c>
      <c r="D3099" t="s">
        <v>14</v>
      </c>
      <c r="E3099">
        <v>2025</v>
      </c>
      <c r="F3099" t="s">
        <v>15</v>
      </c>
      <c r="G3099" t="s">
        <v>24</v>
      </c>
      <c r="H3099" t="s">
        <v>19</v>
      </c>
      <c r="I3099">
        <v>19</v>
      </c>
      <c r="J3099">
        <v>0</v>
      </c>
      <c r="K3099">
        <v>19</v>
      </c>
      <c r="L3099">
        <v>22800</v>
      </c>
      <c r="M3099">
        <v>0</v>
      </c>
      <c r="N3099">
        <v>22800</v>
      </c>
      <c r="O3099">
        <v>1200</v>
      </c>
    </row>
    <row r="3100" spans="1:15" x14ac:dyDescent="0.3">
      <c r="A3100">
        <v>3099</v>
      </c>
      <c r="B3100" s="1">
        <f>DATE(E3100, LOOKUP(D3100, {"ene","feb","mar","abr","may","jun","jul","ago","sep","oct","nov","dic"}, {1,2,3,4,5,6,7,8,9,10,11,12}), C3100)</f>
        <v>45666</v>
      </c>
      <c r="C3100">
        <v>9</v>
      </c>
      <c r="D3100" t="s">
        <v>14</v>
      </c>
      <c r="E3100">
        <v>2025</v>
      </c>
      <c r="F3100" t="s">
        <v>25</v>
      </c>
      <c r="G3100" t="s">
        <v>26</v>
      </c>
      <c r="H3100" t="s">
        <v>21</v>
      </c>
      <c r="I3100">
        <v>0</v>
      </c>
      <c r="J3100">
        <v>15</v>
      </c>
      <c r="K3100">
        <v>-15</v>
      </c>
      <c r="L3100">
        <v>0</v>
      </c>
      <c r="M3100">
        <v>1050</v>
      </c>
      <c r="N3100">
        <v>-1050</v>
      </c>
      <c r="O3100">
        <v>70</v>
      </c>
    </row>
    <row r="3101" spans="1:15" x14ac:dyDescent="0.3">
      <c r="A3101">
        <v>3100</v>
      </c>
      <c r="B3101" s="1">
        <f>DATE(E3101, LOOKUP(D3101, {"ene","feb","mar","abr","may","jun","jul","ago","sep","oct","nov","dic"}, {1,2,3,4,5,6,7,8,9,10,11,12}), C3101)</f>
        <v>45666</v>
      </c>
      <c r="C3101">
        <v>9</v>
      </c>
      <c r="D3101" t="s">
        <v>14</v>
      </c>
      <c r="E3101">
        <v>2025</v>
      </c>
      <c r="F3101" t="s">
        <v>25</v>
      </c>
      <c r="G3101" t="s">
        <v>26</v>
      </c>
      <c r="H3101" t="s">
        <v>18</v>
      </c>
      <c r="I3101">
        <v>0</v>
      </c>
      <c r="J3101">
        <v>20</v>
      </c>
      <c r="K3101">
        <v>-20</v>
      </c>
      <c r="L3101">
        <v>0</v>
      </c>
      <c r="M3101">
        <v>30000</v>
      </c>
      <c r="N3101">
        <v>-30000</v>
      </c>
      <c r="O3101">
        <v>1500</v>
      </c>
    </row>
    <row r="3102" spans="1:15" x14ac:dyDescent="0.3">
      <c r="A3102">
        <v>3101</v>
      </c>
      <c r="B3102" s="1">
        <f>DATE(E3102, LOOKUP(D3102, {"ene","feb","mar","abr","may","jun","jul","ago","sep","oct","nov","dic"}, {1,2,3,4,5,6,7,8,9,10,11,12}), C3102)</f>
        <v>45666</v>
      </c>
      <c r="C3102">
        <v>9</v>
      </c>
      <c r="D3102" t="s">
        <v>14</v>
      </c>
      <c r="E3102">
        <v>2025</v>
      </c>
      <c r="F3102" t="s">
        <v>25</v>
      </c>
      <c r="G3102" t="s">
        <v>26</v>
      </c>
      <c r="H3102" t="s">
        <v>23</v>
      </c>
      <c r="I3102">
        <v>0</v>
      </c>
      <c r="J3102">
        <v>3</v>
      </c>
      <c r="K3102">
        <v>-3</v>
      </c>
      <c r="L3102">
        <v>0</v>
      </c>
      <c r="M3102">
        <v>1200</v>
      </c>
      <c r="N3102">
        <v>-1200</v>
      </c>
      <c r="O3102">
        <v>400</v>
      </c>
    </row>
    <row r="3103" spans="1:15" x14ac:dyDescent="0.3">
      <c r="A3103">
        <v>3102</v>
      </c>
      <c r="B3103" s="1">
        <f>DATE(E3103, LOOKUP(D3103, {"ene","feb","mar","abr","may","jun","jul","ago","sep","oct","nov","dic"}, {1,2,3,4,5,6,7,8,9,10,11,12}), C3103)</f>
        <v>45666</v>
      </c>
      <c r="C3103">
        <v>9</v>
      </c>
      <c r="D3103" t="s">
        <v>14</v>
      </c>
      <c r="E3103">
        <v>2025</v>
      </c>
      <c r="F3103" t="s">
        <v>15</v>
      </c>
      <c r="G3103" t="s">
        <v>24</v>
      </c>
      <c r="H3103" t="s">
        <v>20</v>
      </c>
      <c r="I3103">
        <v>9</v>
      </c>
      <c r="J3103">
        <v>0</v>
      </c>
      <c r="K3103">
        <v>9</v>
      </c>
      <c r="L3103">
        <v>18000</v>
      </c>
      <c r="M3103">
        <v>0</v>
      </c>
      <c r="N3103">
        <v>18000</v>
      </c>
      <c r="O3103">
        <v>2000</v>
      </c>
    </row>
    <row r="3104" spans="1:15" x14ac:dyDescent="0.3">
      <c r="A3104">
        <v>3103</v>
      </c>
      <c r="B3104" s="1">
        <f>DATE(E3104, LOOKUP(D3104, {"ene","feb","mar","abr","may","jun","jul","ago","sep","oct","nov","dic"}, {1,2,3,4,5,6,7,8,9,10,11,12}), C3104)</f>
        <v>45666</v>
      </c>
      <c r="C3104">
        <v>9</v>
      </c>
      <c r="D3104" t="s">
        <v>14</v>
      </c>
      <c r="E3104">
        <v>2025</v>
      </c>
      <c r="F3104" t="s">
        <v>15</v>
      </c>
      <c r="G3104" t="s">
        <v>24</v>
      </c>
      <c r="H3104" t="s">
        <v>22</v>
      </c>
      <c r="I3104">
        <v>9</v>
      </c>
      <c r="J3104">
        <v>0</v>
      </c>
      <c r="K3104">
        <v>9</v>
      </c>
      <c r="L3104">
        <v>4320</v>
      </c>
      <c r="M3104">
        <v>0</v>
      </c>
      <c r="N3104">
        <v>4320</v>
      </c>
      <c r="O3104">
        <v>480</v>
      </c>
    </row>
    <row r="3105" spans="1:15" x14ac:dyDescent="0.3">
      <c r="A3105">
        <v>3104</v>
      </c>
      <c r="B3105" s="1">
        <f>DATE(E3105, LOOKUP(D3105, {"ene","feb","mar","abr","may","jun","jul","ago","sep","oct","nov","dic"}, {1,2,3,4,5,6,7,8,9,10,11,12}), C3105)</f>
        <v>45666</v>
      </c>
      <c r="C3105">
        <v>9</v>
      </c>
      <c r="D3105" t="s">
        <v>14</v>
      </c>
      <c r="E3105">
        <v>2025</v>
      </c>
      <c r="F3105" t="s">
        <v>15</v>
      </c>
      <c r="G3105" t="s">
        <v>24</v>
      </c>
      <c r="H3105" t="s">
        <v>17</v>
      </c>
      <c r="I3105">
        <v>1</v>
      </c>
      <c r="J3105">
        <v>0</v>
      </c>
      <c r="K3105">
        <v>1</v>
      </c>
      <c r="L3105">
        <v>650</v>
      </c>
      <c r="M3105">
        <v>0</v>
      </c>
      <c r="N3105">
        <v>650</v>
      </c>
      <c r="O3105">
        <v>650</v>
      </c>
    </row>
    <row r="3106" spans="1:15" x14ac:dyDescent="0.3">
      <c r="A3106">
        <v>3105</v>
      </c>
      <c r="B3106" s="1">
        <f>DATE(E3106, LOOKUP(D3106, {"ene","feb","mar","abr","may","jun","jul","ago","sep","oct","nov","dic"}, {1,2,3,4,5,6,7,8,9,10,11,12}), C3106)</f>
        <v>45666</v>
      </c>
      <c r="C3106">
        <v>9</v>
      </c>
      <c r="D3106" t="s">
        <v>14</v>
      </c>
      <c r="E3106">
        <v>2025</v>
      </c>
      <c r="F3106" t="s">
        <v>25</v>
      </c>
      <c r="G3106" t="s">
        <v>26</v>
      </c>
      <c r="H3106" t="s">
        <v>19</v>
      </c>
      <c r="I3106">
        <v>0</v>
      </c>
      <c r="J3106">
        <v>20</v>
      </c>
      <c r="K3106">
        <v>-20</v>
      </c>
      <c r="L3106">
        <v>0</v>
      </c>
      <c r="M3106">
        <v>30000</v>
      </c>
      <c r="N3106">
        <v>-30000</v>
      </c>
      <c r="O3106">
        <v>1500</v>
      </c>
    </row>
    <row r="3107" spans="1:15" x14ac:dyDescent="0.3">
      <c r="A3107">
        <v>3106</v>
      </c>
      <c r="B3107" s="1">
        <f>DATE(E3107, LOOKUP(D3107, {"ene","feb","mar","abr","may","jun","jul","ago","sep","oct","nov","dic"}, {1,2,3,4,5,6,7,8,9,10,11,12}), C3107)</f>
        <v>45666</v>
      </c>
      <c r="C3107">
        <v>9</v>
      </c>
      <c r="D3107" t="s">
        <v>14</v>
      </c>
      <c r="E3107">
        <v>2025</v>
      </c>
      <c r="F3107" t="s">
        <v>15</v>
      </c>
      <c r="G3107" t="s">
        <v>24</v>
      </c>
      <c r="H3107" t="s">
        <v>21</v>
      </c>
      <c r="I3107">
        <v>15</v>
      </c>
      <c r="J3107">
        <v>0</v>
      </c>
      <c r="K3107">
        <v>15</v>
      </c>
      <c r="L3107">
        <v>750</v>
      </c>
      <c r="M3107">
        <v>0</v>
      </c>
      <c r="N3107">
        <v>750</v>
      </c>
      <c r="O3107">
        <v>50</v>
      </c>
    </row>
    <row r="3108" spans="1:15" x14ac:dyDescent="0.3">
      <c r="A3108">
        <v>3107</v>
      </c>
      <c r="B3108" s="1">
        <f>DATE(E3108, LOOKUP(D3108, {"ene","feb","mar","abr","may","jun","jul","ago","sep","oct","nov","dic"}, {1,2,3,4,5,6,7,8,9,10,11,12}), C3108)</f>
        <v>45666</v>
      </c>
      <c r="C3108">
        <v>9</v>
      </c>
      <c r="D3108" t="s">
        <v>14</v>
      </c>
      <c r="E3108">
        <v>2025</v>
      </c>
      <c r="F3108" t="s">
        <v>15</v>
      </c>
      <c r="G3108" t="s">
        <v>24</v>
      </c>
      <c r="H3108" t="s">
        <v>18</v>
      </c>
      <c r="I3108">
        <v>7</v>
      </c>
      <c r="J3108">
        <v>0</v>
      </c>
      <c r="K3108">
        <v>7</v>
      </c>
      <c r="L3108">
        <v>8400</v>
      </c>
      <c r="M3108">
        <v>0</v>
      </c>
      <c r="N3108">
        <v>8400</v>
      </c>
      <c r="O3108">
        <v>1200</v>
      </c>
    </row>
    <row r="3109" spans="1:15" x14ac:dyDescent="0.3">
      <c r="A3109">
        <v>3108</v>
      </c>
      <c r="B3109" s="1">
        <f>DATE(E3109, LOOKUP(D3109, {"ene","feb","mar","abr","may","jun","jul","ago","sep","oct","nov","dic"}, {1,2,3,4,5,6,7,8,9,10,11,12}), C3109)</f>
        <v>45666</v>
      </c>
      <c r="C3109">
        <v>9</v>
      </c>
      <c r="D3109" t="s">
        <v>14</v>
      </c>
      <c r="E3109">
        <v>2025</v>
      </c>
      <c r="F3109" t="s">
        <v>15</v>
      </c>
      <c r="G3109" t="s">
        <v>24</v>
      </c>
      <c r="H3109" t="s">
        <v>23</v>
      </c>
      <c r="I3109">
        <v>15</v>
      </c>
      <c r="J3109">
        <v>0</v>
      </c>
      <c r="K3109">
        <v>15</v>
      </c>
      <c r="L3109">
        <v>4500</v>
      </c>
      <c r="M3109">
        <v>0</v>
      </c>
      <c r="N3109">
        <v>4500</v>
      </c>
      <c r="O3109">
        <v>300</v>
      </c>
    </row>
    <row r="3110" spans="1:15" x14ac:dyDescent="0.3">
      <c r="A3110">
        <v>3109</v>
      </c>
      <c r="B3110" s="1">
        <f>DATE(E3110, LOOKUP(D3110, {"ene","feb","mar","abr","may","jun","jul","ago","sep","oct","nov","dic"}, {1,2,3,4,5,6,7,8,9,10,11,12}), C3110)</f>
        <v>45666</v>
      </c>
      <c r="C3110">
        <v>9</v>
      </c>
      <c r="D3110" t="s">
        <v>14</v>
      </c>
      <c r="E3110">
        <v>2025</v>
      </c>
      <c r="F3110" t="s">
        <v>25</v>
      </c>
      <c r="G3110" t="s">
        <v>26</v>
      </c>
      <c r="H3110" t="s">
        <v>20</v>
      </c>
      <c r="I3110">
        <v>0</v>
      </c>
      <c r="J3110">
        <v>17</v>
      </c>
      <c r="K3110">
        <v>-17</v>
      </c>
      <c r="L3110">
        <v>0</v>
      </c>
      <c r="M3110">
        <v>39100</v>
      </c>
      <c r="N3110">
        <v>-39100</v>
      </c>
      <c r="O3110">
        <v>2300</v>
      </c>
    </row>
    <row r="3111" spans="1:15" x14ac:dyDescent="0.3">
      <c r="A3111">
        <v>3110</v>
      </c>
      <c r="B3111" s="1">
        <f>DATE(E3111, LOOKUP(D3111, {"ene","feb","mar","abr","may","jun","jul","ago","sep","oct","nov","dic"}, {1,2,3,4,5,6,7,8,9,10,11,12}), C3111)</f>
        <v>45666</v>
      </c>
      <c r="C3111">
        <v>9</v>
      </c>
      <c r="D3111" t="s">
        <v>14</v>
      </c>
      <c r="E3111">
        <v>2025</v>
      </c>
      <c r="F3111" t="s">
        <v>15</v>
      </c>
      <c r="G3111" t="s">
        <v>24</v>
      </c>
      <c r="H3111" t="s">
        <v>22</v>
      </c>
      <c r="I3111">
        <v>3</v>
      </c>
      <c r="J3111">
        <v>0</v>
      </c>
      <c r="K3111">
        <v>3</v>
      </c>
      <c r="L3111">
        <v>1440</v>
      </c>
      <c r="M3111">
        <v>0</v>
      </c>
      <c r="N3111">
        <v>1440</v>
      </c>
      <c r="O3111">
        <v>480</v>
      </c>
    </row>
    <row r="3112" spans="1:15" x14ac:dyDescent="0.3">
      <c r="A3112">
        <v>3111</v>
      </c>
      <c r="B3112" s="1">
        <f>DATE(E3112, LOOKUP(D3112, {"ene","feb","mar","abr","may","jun","jul","ago","sep","oct","nov","dic"}, {1,2,3,4,5,6,7,8,9,10,11,12}), C3112)</f>
        <v>45666</v>
      </c>
      <c r="C3112">
        <v>9</v>
      </c>
      <c r="D3112" t="s">
        <v>14</v>
      </c>
      <c r="E3112">
        <v>2025</v>
      </c>
      <c r="F3112" t="s">
        <v>15</v>
      </c>
      <c r="G3112" t="s">
        <v>24</v>
      </c>
      <c r="H3112" t="s">
        <v>17</v>
      </c>
      <c r="I3112">
        <v>3</v>
      </c>
      <c r="J3112">
        <v>0</v>
      </c>
      <c r="K3112">
        <v>3</v>
      </c>
      <c r="L3112">
        <v>1950</v>
      </c>
      <c r="M3112">
        <v>0</v>
      </c>
      <c r="N3112">
        <v>1950</v>
      </c>
      <c r="O3112">
        <v>650</v>
      </c>
    </row>
    <row r="3113" spans="1:15" x14ac:dyDescent="0.3">
      <c r="A3113">
        <v>3112</v>
      </c>
      <c r="B3113" s="1">
        <f>DATE(E3113, LOOKUP(D3113, {"ene","feb","mar","abr","may","jun","jul","ago","sep","oct","nov","dic"}, {1,2,3,4,5,6,7,8,9,10,11,12}), C3113)</f>
        <v>45666</v>
      </c>
      <c r="C3113">
        <v>9</v>
      </c>
      <c r="D3113" t="s">
        <v>14</v>
      </c>
      <c r="E3113">
        <v>2025</v>
      </c>
      <c r="F3113" t="s">
        <v>15</v>
      </c>
      <c r="G3113" t="s">
        <v>24</v>
      </c>
      <c r="H3113" t="s">
        <v>19</v>
      </c>
      <c r="I3113">
        <v>16</v>
      </c>
      <c r="J3113">
        <v>0</v>
      </c>
      <c r="K3113">
        <v>16</v>
      </c>
      <c r="L3113">
        <v>19200</v>
      </c>
      <c r="M3113">
        <v>0</v>
      </c>
      <c r="N3113">
        <v>19200</v>
      </c>
      <c r="O3113">
        <v>1200</v>
      </c>
    </row>
    <row r="3114" spans="1:15" x14ac:dyDescent="0.3">
      <c r="A3114">
        <v>3113</v>
      </c>
      <c r="B3114" s="1">
        <f>DATE(E3114, LOOKUP(D3114, {"ene","feb","mar","abr","may","jun","jul","ago","sep","oct","nov","dic"}, {1,2,3,4,5,6,7,8,9,10,11,12}), C3114)</f>
        <v>45666</v>
      </c>
      <c r="C3114">
        <v>9</v>
      </c>
      <c r="D3114" t="s">
        <v>14</v>
      </c>
      <c r="E3114">
        <v>2025</v>
      </c>
      <c r="F3114" t="s">
        <v>15</v>
      </c>
      <c r="G3114" t="s">
        <v>24</v>
      </c>
      <c r="H3114" t="s">
        <v>21</v>
      </c>
      <c r="I3114">
        <v>13</v>
      </c>
      <c r="J3114">
        <v>0</v>
      </c>
      <c r="K3114">
        <v>13</v>
      </c>
      <c r="L3114">
        <v>650</v>
      </c>
      <c r="M3114">
        <v>0</v>
      </c>
      <c r="N3114">
        <v>650</v>
      </c>
      <c r="O3114">
        <v>50</v>
      </c>
    </row>
    <row r="3115" spans="1:15" x14ac:dyDescent="0.3">
      <c r="A3115">
        <v>3114</v>
      </c>
      <c r="B3115" s="1">
        <f>DATE(E3115, LOOKUP(D3115, {"ene","feb","mar","abr","may","jun","jul","ago","sep","oct","nov","dic"}, {1,2,3,4,5,6,7,8,9,10,11,12}), C3115)</f>
        <v>45666</v>
      </c>
      <c r="C3115">
        <v>9</v>
      </c>
      <c r="D3115" t="s">
        <v>14</v>
      </c>
      <c r="E3115">
        <v>2025</v>
      </c>
      <c r="F3115" t="s">
        <v>15</v>
      </c>
      <c r="G3115" t="s">
        <v>24</v>
      </c>
      <c r="H3115" t="s">
        <v>18</v>
      </c>
      <c r="I3115">
        <v>3</v>
      </c>
      <c r="J3115">
        <v>0</v>
      </c>
      <c r="K3115">
        <v>3</v>
      </c>
      <c r="L3115">
        <v>3600</v>
      </c>
      <c r="M3115">
        <v>0</v>
      </c>
      <c r="N3115">
        <v>3600</v>
      </c>
      <c r="O3115">
        <v>1200</v>
      </c>
    </row>
    <row r="3116" spans="1:15" x14ac:dyDescent="0.3">
      <c r="A3116">
        <v>3115</v>
      </c>
      <c r="B3116" s="1">
        <f>DATE(E3116, LOOKUP(D3116, {"ene","feb","mar","abr","may","jun","jul","ago","sep","oct","nov","dic"}, {1,2,3,4,5,6,7,8,9,10,11,12}), C3116)</f>
        <v>45666</v>
      </c>
      <c r="C3116">
        <v>9</v>
      </c>
      <c r="D3116" t="s">
        <v>14</v>
      </c>
      <c r="E3116">
        <v>2025</v>
      </c>
      <c r="F3116" t="s">
        <v>25</v>
      </c>
      <c r="G3116" t="s">
        <v>26</v>
      </c>
      <c r="H3116" t="s">
        <v>23</v>
      </c>
      <c r="I3116">
        <v>0</v>
      </c>
      <c r="J3116">
        <v>13</v>
      </c>
      <c r="K3116">
        <v>-13</v>
      </c>
      <c r="L3116">
        <v>0</v>
      </c>
      <c r="M3116">
        <v>5200</v>
      </c>
      <c r="N3116">
        <v>-5200</v>
      </c>
      <c r="O3116">
        <v>400</v>
      </c>
    </row>
    <row r="3117" spans="1:15" x14ac:dyDescent="0.3">
      <c r="A3117">
        <v>3116</v>
      </c>
      <c r="B3117" s="1">
        <f>DATE(E3117, LOOKUP(D3117, {"ene","feb","mar","abr","may","jun","jul","ago","sep","oct","nov","dic"}, {1,2,3,4,5,6,7,8,9,10,11,12}), C3117)</f>
        <v>45666</v>
      </c>
      <c r="C3117">
        <v>9</v>
      </c>
      <c r="D3117" t="s">
        <v>14</v>
      </c>
      <c r="E3117">
        <v>2025</v>
      </c>
      <c r="F3117" t="s">
        <v>25</v>
      </c>
      <c r="G3117" t="s">
        <v>26</v>
      </c>
      <c r="H3117" t="s">
        <v>20</v>
      </c>
      <c r="I3117">
        <v>0</v>
      </c>
      <c r="J3117">
        <v>17</v>
      </c>
      <c r="K3117">
        <v>-17</v>
      </c>
      <c r="L3117">
        <v>0</v>
      </c>
      <c r="M3117">
        <v>39100</v>
      </c>
      <c r="N3117">
        <v>-39100</v>
      </c>
      <c r="O3117">
        <v>2300</v>
      </c>
    </row>
    <row r="3118" spans="1:15" x14ac:dyDescent="0.3">
      <c r="A3118">
        <v>3117</v>
      </c>
      <c r="B3118" s="1">
        <f>DATE(E3118, LOOKUP(D3118, {"ene","feb","mar","abr","may","jun","jul","ago","sep","oct","nov","dic"}, {1,2,3,4,5,6,7,8,9,10,11,12}), C3118)</f>
        <v>45666</v>
      </c>
      <c r="C3118">
        <v>9</v>
      </c>
      <c r="D3118" t="s">
        <v>14</v>
      </c>
      <c r="E3118">
        <v>2025</v>
      </c>
      <c r="F3118" t="s">
        <v>25</v>
      </c>
      <c r="G3118" t="s">
        <v>26</v>
      </c>
      <c r="H3118" t="s">
        <v>22</v>
      </c>
      <c r="I3118">
        <v>0</v>
      </c>
      <c r="J3118">
        <v>16</v>
      </c>
      <c r="K3118">
        <v>-16</v>
      </c>
      <c r="L3118">
        <v>0</v>
      </c>
      <c r="M3118">
        <v>7200</v>
      </c>
      <c r="N3118">
        <v>-7200</v>
      </c>
      <c r="O3118">
        <v>450</v>
      </c>
    </row>
    <row r="3119" spans="1:15" x14ac:dyDescent="0.3">
      <c r="A3119">
        <v>3118</v>
      </c>
      <c r="B3119" s="1">
        <f>DATE(E3119, LOOKUP(D3119, {"ene","feb","mar","abr","may","jun","jul","ago","sep","oct","nov","dic"}, {1,2,3,4,5,6,7,8,9,10,11,12}), C3119)</f>
        <v>45666</v>
      </c>
      <c r="C3119">
        <v>9</v>
      </c>
      <c r="D3119" t="s">
        <v>14</v>
      </c>
      <c r="E3119">
        <v>2025</v>
      </c>
      <c r="F3119" t="s">
        <v>15</v>
      </c>
      <c r="G3119" t="s">
        <v>24</v>
      </c>
      <c r="H3119" t="s">
        <v>17</v>
      </c>
      <c r="I3119">
        <v>17</v>
      </c>
      <c r="J3119">
        <v>0</v>
      </c>
      <c r="K3119">
        <v>17</v>
      </c>
      <c r="L3119">
        <v>11050</v>
      </c>
      <c r="M3119">
        <v>0</v>
      </c>
      <c r="N3119">
        <v>11050</v>
      </c>
      <c r="O3119">
        <v>650</v>
      </c>
    </row>
    <row r="3120" spans="1:15" x14ac:dyDescent="0.3">
      <c r="A3120">
        <v>3119</v>
      </c>
      <c r="B3120" s="1">
        <f>DATE(E3120, LOOKUP(D3120, {"ene","feb","mar","abr","may","jun","jul","ago","sep","oct","nov","dic"}, {1,2,3,4,5,6,7,8,9,10,11,12}), C3120)</f>
        <v>45666</v>
      </c>
      <c r="C3120">
        <v>9</v>
      </c>
      <c r="D3120" t="s">
        <v>14</v>
      </c>
      <c r="E3120">
        <v>2025</v>
      </c>
      <c r="F3120" t="s">
        <v>15</v>
      </c>
      <c r="G3120" t="s">
        <v>24</v>
      </c>
      <c r="H3120" t="s">
        <v>19</v>
      </c>
      <c r="I3120">
        <v>3</v>
      </c>
      <c r="J3120">
        <v>0</v>
      </c>
      <c r="K3120">
        <v>3</v>
      </c>
      <c r="L3120">
        <v>3600</v>
      </c>
      <c r="M3120">
        <v>0</v>
      </c>
      <c r="N3120">
        <v>3600</v>
      </c>
      <c r="O3120">
        <v>1200</v>
      </c>
    </row>
    <row r="3121" spans="1:15" x14ac:dyDescent="0.3">
      <c r="A3121">
        <v>3120</v>
      </c>
      <c r="B3121" s="1">
        <f>DATE(E3121, LOOKUP(D3121, {"ene","feb","mar","abr","may","jun","jul","ago","sep","oct","nov","dic"}, {1,2,3,4,5,6,7,8,9,10,11,12}), C3121)</f>
        <v>45666</v>
      </c>
      <c r="C3121">
        <v>9</v>
      </c>
      <c r="D3121" t="s">
        <v>14</v>
      </c>
      <c r="E3121">
        <v>2025</v>
      </c>
      <c r="F3121" t="s">
        <v>15</v>
      </c>
      <c r="G3121" t="s">
        <v>24</v>
      </c>
      <c r="H3121" t="s">
        <v>21</v>
      </c>
      <c r="I3121">
        <v>3</v>
      </c>
      <c r="J3121">
        <v>0</v>
      </c>
      <c r="K3121">
        <v>3</v>
      </c>
      <c r="L3121">
        <v>150</v>
      </c>
      <c r="M3121">
        <v>0</v>
      </c>
      <c r="N3121">
        <v>150</v>
      </c>
      <c r="O3121">
        <v>50</v>
      </c>
    </row>
    <row r="3122" spans="1:15" x14ac:dyDescent="0.3">
      <c r="A3122">
        <v>3121</v>
      </c>
      <c r="B3122" s="1">
        <f>DATE(E3122, LOOKUP(D3122, {"ene","feb","mar","abr","may","jun","jul","ago","sep","oct","nov","dic"}, {1,2,3,4,5,6,7,8,9,10,11,12}), C3122)</f>
        <v>45667</v>
      </c>
      <c r="C3122">
        <v>10</v>
      </c>
      <c r="D3122" t="s">
        <v>14</v>
      </c>
      <c r="E3122">
        <v>2025</v>
      </c>
      <c r="F3122" t="s">
        <v>25</v>
      </c>
      <c r="G3122" t="s">
        <v>26</v>
      </c>
      <c r="H3122" t="s">
        <v>18</v>
      </c>
      <c r="I3122">
        <v>0</v>
      </c>
      <c r="J3122">
        <v>12</v>
      </c>
      <c r="K3122">
        <v>-12</v>
      </c>
      <c r="L3122">
        <v>0</v>
      </c>
      <c r="M3122">
        <v>18000</v>
      </c>
      <c r="N3122">
        <v>-18000</v>
      </c>
      <c r="O3122">
        <v>1500</v>
      </c>
    </row>
    <row r="3123" spans="1:15" x14ac:dyDescent="0.3">
      <c r="A3123">
        <v>3122</v>
      </c>
      <c r="B3123" s="1">
        <f>DATE(E3123, LOOKUP(D3123, {"ene","feb","mar","abr","may","jun","jul","ago","sep","oct","nov","dic"}, {1,2,3,4,5,6,7,8,9,10,11,12}), C3123)</f>
        <v>45667</v>
      </c>
      <c r="C3123">
        <v>10</v>
      </c>
      <c r="D3123" t="s">
        <v>14</v>
      </c>
      <c r="E3123">
        <v>2025</v>
      </c>
      <c r="F3123" t="s">
        <v>15</v>
      </c>
      <c r="G3123" t="s">
        <v>24</v>
      </c>
      <c r="H3123" t="s">
        <v>23</v>
      </c>
      <c r="I3123">
        <v>20</v>
      </c>
      <c r="J3123">
        <v>0</v>
      </c>
      <c r="K3123">
        <v>20</v>
      </c>
      <c r="L3123">
        <v>6000</v>
      </c>
      <c r="M3123">
        <v>0</v>
      </c>
      <c r="N3123">
        <v>6000</v>
      </c>
      <c r="O3123">
        <v>300</v>
      </c>
    </row>
    <row r="3124" spans="1:15" x14ac:dyDescent="0.3">
      <c r="A3124">
        <v>3123</v>
      </c>
      <c r="B3124" s="1">
        <f>DATE(E3124, LOOKUP(D3124, {"ene","feb","mar","abr","may","jun","jul","ago","sep","oct","nov","dic"}, {1,2,3,4,5,6,7,8,9,10,11,12}), C3124)</f>
        <v>45667</v>
      </c>
      <c r="C3124">
        <v>10</v>
      </c>
      <c r="D3124" t="s">
        <v>14</v>
      </c>
      <c r="E3124">
        <v>2025</v>
      </c>
      <c r="F3124" t="s">
        <v>15</v>
      </c>
      <c r="G3124" t="s">
        <v>24</v>
      </c>
      <c r="H3124" t="s">
        <v>20</v>
      </c>
      <c r="I3124">
        <v>3</v>
      </c>
      <c r="J3124">
        <v>0</v>
      </c>
      <c r="K3124">
        <v>3</v>
      </c>
      <c r="L3124">
        <v>6000</v>
      </c>
      <c r="M3124">
        <v>0</v>
      </c>
      <c r="N3124">
        <v>6000</v>
      </c>
      <c r="O3124">
        <v>2000</v>
      </c>
    </row>
    <row r="3125" spans="1:15" x14ac:dyDescent="0.3">
      <c r="A3125">
        <v>3124</v>
      </c>
      <c r="B3125" s="1">
        <f>DATE(E3125, LOOKUP(D3125, {"ene","feb","mar","abr","may","jun","jul","ago","sep","oct","nov","dic"}, {1,2,3,4,5,6,7,8,9,10,11,12}), C3125)</f>
        <v>45667</v>
      </c>
      <c r="C3125">
        <v>10</v>
      </c>
      <c r="D3125" t="s">
        <v>14</v>
      </c>
      <c r="E3125">
        <v>2025</v>
      </c>
      <c r="F3125" t="s">
        <v>25</v>
      </c>
      <c r="G3125" t="s">
        <v>26</v>
      </c>
      <c r="H3125" t="s">
        <v>22</v>
      </c>
      <c r="I3125">
        <v>0</v>
      </c>
      <c r="J3125">
        <v>12</v>
      </c>
      <c r="K3125">
        <v>-12</v>
      </c>
      <c r="L3125">
        <v>0</v>
      </c>
      <c r="M3125">
        <v>5400</v>
      </c>
      <c r="N3125">
        <v>-5400</v>
      </c>
      <c r="O3125">
        <v>450</v>
      </c>
    </row>
    <row r="3126" spans="1:15" x14ac:dyDescent="0.3">
      <c r="A3126">
        <v>3125</v>
      </c>
      <c r="B3126" s="1">
        <f>DATE(E3126, LOOKUP(D3126, {"ene","feb","mar","abr","may","jun","jul","ago","sep","oct","nov","dic"}, {1,2,3,4,5,6,7,8,9,10,11,12}), C3126)</f>
        <v>45667</v>
      </c>
      <c r="C3126">
        <v>10</v>
      </c>
      <c r="D3126" t="s">
        <v>14</v>
      </c>
      <c r="E3126">
        <v>2025</v>
      </c>
      <c r="F3126" t="s">
        <v>25</v>
      </c>
      <c r="G3126" t="s">
        <v>26</v>
      </c>
      <c r="H3126" t="s">
        <v>17</v>
      </c>
      <c r="I3126">
        <v>0</v>
      </c>
      <c r="J3126">
        <v>15</v>
      </c>
      <c r="K3126">
        <v>-15</v>
      </c>
      <c r="L3126">
        <v>0</v>
      </c>
      <c r="M3126">
        <v>11250</v>
      </c>
      <c r="N3126">
        <v>-11250</v>
      </c>
      <c r="O3126">
        <v>750</v>
      </c>
    </row>
    <row r="3127" spans="1:15" x14ac:dyDescent="0.3">
      <c r="A3127">
        <v>3126</v>
      </c>
      <c r="B3127" s="1">
        <f>DATE(E3127, LOOKUP(D3127, {"ene","feb","mar","abr","may","jun","jul","ago","sep","oct","nov","dic"}, {1,2,3,4,5,6,7,8,9,10,11,12}), C3127)</f>
        <v>45667</v>
      </c>
      <c r="C3127">
        <v>10</v>
      </c>
      <c r="D3127" t="s">
        <v>14</v>
      </c>
      <c r="E3127">
        <v>2025</v>
      </c>
      <c r="F3127" t="s">
        <v>25</v>
      </c>
      <c r="G3127" t="s">
        <v>26</v>
      </c>
      <c r="H3127" t="s">
        <v>19</v>
      </c>
      <c r="I3127">
        <v>0</v>
      </c>
      <c r="J3127">
        <v>5</v>
      </c>
      <c r="K3127">
        <v>-5</v>
      </c>
      <c r="L3127">
        <v>0</v>
      </c>
      <c r="M3127">
        <v>7500</v>
      </c>
      <c r="N3127">
        <v>-7500</v>
      </c>
      <c r="O3127">
        <v>1500</v>
      </c>
    </row>
    <row r="3128" spans="1:15" x14ac:dyDescent="0.3">
      <c r="A3128">
        <v>3127</v>
      </c>
      <c r="B3128" s="1">
        <f>DATE(E3128, LOOKUP(D3128, {"ene","feb","mar","abr","may","jun","jul","ago","sep","oct","nov","dic"}, {1,2,3,4,5,6,7,8,9,10,11,12}), C3128)</f>
        <v>45667</v>
      </c>
      <c r="C3128">
        <v>10</v>
      </c>
      <c r="D3128" t="s">
        <v>14</v>
      </c>
      <c r="E3128">
        <v>2025</v>
      </c>
      <c r="F3128" t="s">
        <v>15</v>
      </c>
      <c r="G3128" t="s">
        <v>24</v>
      </c>
      <c r="H3128" t="s">
        <v>21</v>
      </c>
      <c r="I3128">
        <v>15</v>
      </c>
      <c r="J3128">
        <v>0</v>
      </c>
      <c r="K3128">
        <v>15</v>
      </c>
      <c r="L3128">
        <v>750</v>
      </c>
      <c r="M3128">
        <v>0</v>
      </c>
      <c r="N3128">
        <v>750</v>
      </c>
      <c r="O3128">
        <v>50</v>
      </c>
    </row>
    <row r="3129" spans="1:15" x14ac:dyDescent="0.3">
      <c r="A3129">
        <v>3128</v>
      </c>
      <c r="B3129" s="1">
        <f>DATE(E3129, LOOKUP(D3129, {"ene","feb","mar","abr","may","jun","jul","ago","sep","oct","nov","dic"}, {1,2,3,4,5,6,7,8,9,10,11,12}), C3129)</f>
        <v>45667</v>
      </c>
      <c r="C3129">
        <v>10</v>
      </c>
      <c r="D3129" t="s">
        <v>14</v>
      </c>
      <c r="E3129">
        <v>2025</v>
      </c>
      <c r="F3129" t="s">
        <v>25</v>
      </c>
      <c r="G3129" t="s">
        <v>26</v>
      </c>
      <c r="H3129" t="s">
        <v>18</v>
      </c>
      <c r="I3129">
        <v>0</v>
      </c>
      <c r="J3129">
        <v>19</v>
      </c>
      <c r="K3129">
        <v>-19</v>
      </c>
      <c r="L3129">
        <v>0</v>
      </c>
      <c r="M3129">
        <v>28500</v>
      </c>
      <c r="N3129">
        <v>-28500</v>
      </c>
      <c r="O3129">
        <v>1500</v>
      </c>
    </row>
    <row r="3130" spans="1:15" x14ac:dyDescent="0.3">
      <c r="A3130">
        <v>3129</v>
      </c>
      <c r="B3130" s="1">
        <f>DATE(E3130, LOOKUP(D3130, {"ene","feb","mar","abr","may","jun","jul","ago","sep","oct","nov","dic"}, {1,2,3,4,5,6,7,8,9,10,11,12}), C3130)</f>
        <v>45667</v>
      </c>
      <c r="C3130">
        <v>10</v>
      </c>
      <c r="D3130" t="s">
        <v>14</v>
      </c>
      <c r="E3130">
        <v>2025</v>
      </c>
      <c r="F3130" t="s">
        <v>25</v>
      </c>
      <c r="G3130" t="s">
        <v>26</v>
      </c>
      <c r="H3130" t="s">
        <v>23</v>
      </c>
      <c r="I3130">
        <v>0</v>
      </c>
      <c r="J3130">
        <v>17</v>
      </c>
      <c r="K3130">
        <v>-17</v>
      </c>
      <c r="L3130">
        <v>0</v>
      </c>
      <c r="M3130">
        <v>6800</v>
      </c>
      <c r="N3130">
        <v>-6800</v>
      </c>
      <c r="O3130">
        <v>400</v>
      </c>
    </row>
    <row r="3131" spans="1:15" x14ac:dyDescent="0.3">
      <c r="A3131">
        <v>3130</v>
      </c>
      <c r="B3131" s="1">
        <f>DATE(E3131, LOOKUP(D3131, {"ene","feb","mar","abr","may","jun","jul","ago","sep","oct","nov","dic"}, {1,2,3,4,5,6,7,8,9,10,11,12}), C3131)</f>
        <v>45667</v>
      </c>
      <c r="C3131">
        <v>10</v>
      </c>
      <c r="D3131" t="s">
        <v>14</v>
      </c>
      <c r="E3131">
        <v>2025</v>
      </c>
      <c r="F3131" t="s">
        <v>25</v>
      </c>
      <c r="G3131" t="s">
        <v>26</v>
      </c>
      <c r="H3131" t="s">
        <v>20</v>
      </c>
      <c r="I3131">
        <v>0</v>
      </c>
      <c r="J3131">
        <v>17</v>
      </c>
      <c r="K3131">
        <v>-17</v>
      </c>
      <c r="L3131">
        <v>0</v>
      </c>
      <c r="M3131">
        <v>39100</v>
      </c>
      <c r="N3131">
        <v>-39100</v>
      </c>
      <c r="O3131">
        <v>2300</v>
      </c>
    </row>
    <row r="3132" spans="1:15" x14ac:dyDescent="0.3">
      <c r="A3132">
        <v>3131</v>
      </c>
      <c r="B3132" s="1">
        <f>DATE(E3132, LOOKUP(D3132, {"ene","feb","mar","abr","may","jun","jul","ago","sep","oct","nov","dic"}, {1,2,3,4,5,6,7,8,9,10,11,12}), C3132)</f>
        <v>45667</v>
      </c>
      <c r="C3132">
        <v>10</v>
      </c>
      <c r="D3132" t="s">
        <v>14</v>
      </c>
      <c r="E3132">
        <v>2025</v>
      </c>
      <c r="F3132" t="s">
        <v>25</v>
      </c>
      <c r="G3132" t="s">
        <v>26</v>
      </c>
      <c r="H3132" t="s">
        <v>22</v>
      </c>
      <c r="I3132">
        <v>0</v>
      </c>
      <c r="J3132">
        <v>17</v>
      </c>
      <c r="K3132">
        <v>-17</v>
      </c>
      <c r="L3132">
        <v>0</v>
      </c>
      <c r="M3132">
        <v>7650</v>
      </c>
      <c r="N3132">
        <v>-7650</v>
      </c>
      <c r="O3132">
        <v>450</v>
      </c>
    </row>
    <row r="3133" spans="1:15" x14ac:dyDescent="0.3">
      <c r="A3133">
        <v>3132</v>
      </c>
      <c r="B3133" s="1">
        <f>DATE(E3133, LOOKUP(D3133, {"ene","feb","mar","abr","may","jun","jul","ago","sep","oct","nov","dic"}, {1,2,3,4,5,6,7,8,9,10,11,12}), C3133)</f>
        <v>45667</v>
      </c>
      <c r="C3133">
        <v>10</v>
      </c>
      <c r="D3133" t="s">
        <v>14</v>
      </c>
      <c r="E3133">
        <v>2025</v>
      </c>
      <c r="F3133" t="s">
        <v>25</v>
      </c>
      <c r="G3133" t="s">
        <v>26</v>
      </c>
      <c r="H3133" t="s">
        <v>17</v>
      </c>
      <c r="I3133">
        <v>0</v>
      </c>
      <c r="J3133">
        <v>19</v>
      </c>
      <c r="K3133">
        <v>-19</v>
      </c>
      <c r="L3133">
        <v>0</v>
      </c>
      <c r="M3133">
        <v>14250</v>
      </c>
      <c r="N3133">
        <v>-14250</v>
      </c>
      <c r="O3133">
        <v>750</v>
      </c>
    </row>
    <row r="3134" spans="1:15" x14ac:dyDescent="0.3">
      <c r="A3134">
        <v>3133</v>
      </c>
      <c r="B3134" s="1">
        <f>DATE(E3134, LOOKUP(D3134, {"ene","feb","mar","abr","may","jun","jul","ago","sep","oct","nov","dic"}, {1,2,3,4,5,6,7,8,9,10,11,12}), C3134)</f>
        <v>45667</v>
      </c>
      <c r="C3134">
        <v>10</v>
      </c>
      <c r="D3134" t="s">
        <v>14</v>
      </c>
      <c r="E3134">
        <v>2025</v>
      </c>
      <c r="F3134" t="s">
        <v>25</v>
      </c>
      <c r="G3134" t="s">
        <v>26</v>
      </c>
      <c r="H3134" t="s">
        <v>19</v>
      </c>
      <c r="I3134">
        <v>0</v>
      </c>
      <c r="J3134">
        <v>17</v>
      </c>
      <c r="K3134">
        <v>-17</v>
      </c>
      <c r="L3134">
        <v>0</v>
      </c>
      <c r="M3134">
        <v>25500</v>
      </c>
      <c r="N3134">
        <v>-25500</v>
      </c>
      <c r="O3134">
        <v>1500</v>
      </c>
    </row>
    <row r="3135" spans="1:15" x14ac:dyDescent="0.3">
      <c r="A3135">
        <v>3134</v>
      </c>
      <c r="B3135" s="1">
        <f>DATE(E3135, LOOKUP(D3135, {"ene","feb","mar","abr","may","jun","jul","ago","sep","oct","nov","dic"}, {1,2,3,4,5,6,7,8,9,10,11,12}), C3135)</f>
        <v>45667</v>
      </c>
      <c r="C3135">
        <v>10</v>
      </c>
      <c r="D3135" t="s">
        <v>14</v>
      </c>
      <c r="E3135">
        <v>2025</v>
      </c>
      <c r="F3135" t="s">
        <v>25</v>
      </c>
      <c r="G3135" t="s">
        <v>26</v>
      </c>
      <c r="H3135" t="s">
        <v>21</v>
      </c>
      <c r="I3135">
        <v>0</v>
      </c>
      <c r="J3135">
        <v>1</v>
      </c>
      <c r="K3135">
        <v>-1</v>
      </c>
      <c r="L3135">
        <v>0</v>
      </c>
      <c r="M3135">
        <v>70</v>
      </c>
      <c r="N3135">
        <v>-70</v>
      </c>
      <c r="O3135">
        <v>70</v>
      </c>
    </row>
    <row r="3136" spans="1:15" x14ac:dyDescent="0.3">
      <c r="A3136">
        <v>3135</v>
      </c>
      <c r="B3136" s="1">
        <f>DATE(E3136, LOOKUP(D3136, {"ene","feb","mar","abr","may","jun","jul","ago","sep","oct","nov","dic"}, {1,2,3,4,5,6,7,8,9,10,11,12}), C3136)</f>
        <v>45667</v>
      </c>
      <c r="C3136">
        <v>10</v>
      </c>
      <c r="D3136" t="s">
        <v>14</v>
      </c>
      <c r="E3136">
        <v>2025</v>
      </c>
      <c r="F3136" t="s">
        <v>15</v>
      </c>
      <c r="G3136" t="s">
        <v>24</v>
      </c>
      <c r="H3136" t="s">
        <v>18</v>
      </c>
      <c r="I3136">
        <v>3</v>
      </c>
      <c r="J3136">
        <v>0</v>
      </c>
      <c r="K3136">
        <v>3</v>
      </c>
      <c r="L3136">
        <v>3600</v>
      </c>
      <c r="M3136">
        <v>0</v>
      </c>
      <c r="N3136">
        <v>3600</v>
      </c>
      <c r="O3136">
        <v>1200</v>
      </c>
    </row>
    <row r="3137" spans="1:15" x14ac:dyDescent="0.3">
      <c r="A3137">
        <v>3136</v>
      </c>
      <c r="B3137" s="1">
        <f>DATE(E3137, LOOKUP(D3137, {"ene","feb","mar","abr","may","jun","jul","ago","sep","oct","nov","dic"}, {1,2,3,4,5,6,7,8,9,10,11,12}), C3137)</f>
        <v>45667</v>
      </c>
      <c r="C3137">
        <v>10</v>
      </c>
      <c r="D3137" t="s">
        <v>14</v>
      </c>
      <c r="E3137">
        <v>2025</v>
      </c>
      <c r="F3137" t="s">
        <v>15</v>
      </c>
      <c r="G3137" t="s">
        <v>24</v>
      </c>
      <c r="H3137" t="s">
        <v>23</v>
      </c>
      <c r="I3137">
        <v>7</v>
      </c>
      <c r="J3137">
        <v>0</v>
      </c>
      <c r="K3137">
        <v>7</v>
      </c>
      <c r="L3137">
        <v>2100</v>
      </c>
      <c r="M3137">
        <v>0</v>
      </c>
      <c r="N3137">
        <v>2100</v>
      </c>
      <c r="O3137">
        <v>300</v>
      </c>
    </row>
    <row r="3138" spans="1:15" x14ac:dyDescent="0.3">
      <c r="A3138">
        <v>3137</v>
      </c>
      <c r="B3138" s="1">
        <f>DATE(E3138, LOOKUP(D3138, {"ene","feb","mar","abr","may","jun","jul","ago","sep","oct","nov","dic"}, {1,2,3,4,5,6,7,8,9,10,11,12}), C3138)</f>
        <v>45667</v>
      </c>
      <c r="C3138">
        <v>10</v>
      </c>
      <c r="D3138" t="s">
        <v>14</v>
      </c>
      <c r="E3138">
        <v>2025</v>
      </c>
      <c r="F3138" t="s">
        <v>25</v>
      </c>
      <c r="G3138" t="s">
        <v>26</v>
      </c>
      <c r="H3138" t="s">
        <v>20</v>
      </c>
      <c r="I3138">
        <v>0</v>
      </c>
      <c r="J3138">
        <v>5</v>
      </c>
      <c r="K3138">
        <v>-5</v>
      </c>
      <c r="L3138">
        <v>0</v>
      </c>
      <c r="M3138">
        <v>11500</v>
      </c>
      <c r="N3138">
        <v>-11500</v>
      </c>
      <c r="O3138">
        <v>2300</v>
      </c>
    </row>
    <row r="3139" spans="1:15" x14ac:dyDescent="0.3">
      <c r="A3139">
        <v>3138</v>
      </c>
      <c r="B3139" s="1">
        <f>DATE(E3139, LOOKUP(D3139, {"ene","feb","mar","abr","may","jun","jul","ago","sep","oct","nov","dic"}, {1,2,3,4,5,6,7,8,9,10,11,12}), C3139)</f>
        <v>45667</v>
      </c>
      <c r="C3139">
        <v>10</v>
      </c>
      <c r="D3139" t="s">
        <v>14</v>
      </c>
      <c r="E3139">
        <v>2025</v>
      </c>
      <c r="F3139" t="s">
        <v>15</v>
      </c>
      <c r="G3139" t="s">
        <v>24</v>
      </c>
      <c r="H3139" t="s">
        <v>22</v>
      </c>
      <c r="I3139">
        <v>4</v>
      </c>
      <c r="J3139">
        <v>0</v>
      </c>
      <c r="K3139">
        <v>4</v>
      </c>
      <c r="L3139">
        <v>1920</v>
      </c>
      <c r="M3139">
        <v>0</v>
      </c>
      <c r="N3139">
        <v>1920</v>
      </c>
      <c r="O3139">
        <v>480</v>
      </c>
    </row>
    <row r="3140" spans="1:15" x14ac:dyDescent="0.3">
      <c r="A3140">
        <v>3139</v>
      </c>
      <c r="B3140" s="1">
        <f>DATE(E3140, LOOKUP(D3140, {"ene","feb","mar","abr","may","jun","jul","ago","sep","oct","nov","dic"}, {1,2,3,4,5,6,7,8,9,10,11,12}), C3140)</f>
        <v>45667</v>
      </c>
      <c r="C3140">
        <v>10</v>
      </c>
      <c r="D3140" t="s">
        <v>14</v>
      </c>
      <c r="E3140">
        <v>2025</v>
      </c>
      <c r="F3140" t="s">
        <v>15</v>
      </c>
      <c r="G3140" t="s">
        <v>24</v>
      </c>
      <c r="H3140" t="s">
        <v>17</v>
      </c>
      <c r="I3140">
        <v>2</v>
      </c>
      <c r="J3140">
        <v>0</v>
      </c>
      <c r="K3140">
        <v>2</v>
      </c>
      <c r="L3140">
        <v>1300</v>
      </c>
      <c r="M3140">
        <v>0</v>
      </c>
      <c r="N3140">
        <v>1300</v>
      </c>
      <c r="O3140">
        <v>650</v>
      </c>
    </row>
    <row r="3141" spans="1:15" x14ac:dyDescent="0.3">
      <c r="A3141">
        <v>3140</v>
      </c>
      <c r="B3141" s="1">
        <f>DATE(E3141, LOOKUP(D3141, {"ene","feb","mar","abr","may","jun","jul","ago","sep","oct","nov","dic"}, {1,2,3,4,5,6,7,8,9,10,11,12}), C3141)</f>
        <v>45667</v>
      </c>
      <c r="C3141">
        <v>10</v>
      </c>
      <c r="D3141" t="s">
        <v>14</v>
      </c>
      <c r="E3141">
        <v>2025</v>
      </c>
      <c r="F3141" t="s">
        <v>15</v>
      </c>
      <c r="G3141" t="s">
        <v>24</v>
      </c>
      <c r="H3141" t="s">
        <v>19</v>
      </c>
      <c r="I3141">
        <v>12</v>
      </c>
      <c r="J3141">
        <v>0</v>
      </c>
      <c r="K3141">
        <v>12</v>
      </c>
      <c r="L3141">
        <v>14400</v>
      </c>
      <c r="M3141">
        <v>0</v>
      </c>
      <c r="N3141">
        <v>14400</v>
      </c>
      <c r="O3141">
        <v>1200</v>
      </c>
    </row>
    <row r="3142" spans="1:15" x14ac:dyDescent="0.3">
      <c r="A3142">
        <v>3141</v>
      </c>
      <c r="B3142" s="1">
        <f>DATE(E3142, LOOKUP(D3142, {"ene","feb","mar","abr","may","jun","jul","ago","sep","oct","nov","dic"}, {1,2,3,4,5,6,7,8,9,10,11,12}), C3142)</f>
        <v>45667</v>
      </c>
      <c r="C3142">
        <v>10</v>
      </c>
      <c r="D3142" t="s">
        <v>14</v>
      </c>
      <c r="E3142">
        <v>2025</v>
      </c>
      <c r="F3142" t="s">
        <v>25</v>
      </c>
      <c r="G3142" t="s">
        <v>26</v>
      </c>
      <c r="H3142" t="s">
        <v>21</v>
      </c>
      <c r="I3142">
        <v>0</v>
      </c>
      <c r="J3142">
        <v>17</v>
      </c>
      <c r="K3142">
        <v>-17</v>
      </c>
      <c r="L3142">
        <v>0</v>
      </c>
      <c r="M3142">
        <v>1190</v>
      </c>
      <c r="N3142">
        <v>-1190</v>
      </c>
      <c r="O3142">
        <v>70</v>
      </c>
    </row>
    <row r="3143" spans="1:15" x14ac:dyDescent="0.3">
      <c r="A3143">
        <v>3142</v>
      </c>
      <c r="B3143" s="1">
        <f>DATE(E3143, LOOKUP(D3143, {"ene","feb","mar","abr","may","jun","jul","ago","sep","oct","nov","dic"}, {1,2,3,4,5,6,7,8,9,10,11,12}), C3143)</f>
        <v>45667</v>
      </c>
      <c r="C3143">
        <v>10</v>
      </c>
      <c r="D3143" t="s">
        <v>14</v>
      </c>
      <c r="E3143">
        <v>2025</v>
      </c>
      <c r="F3143" t="s">
        <v>15</v>
      </c>
      <c r="G3143" t="s">
        <v>24</v>
      </c>
      <c r="H3143" t="s">
        <v>18</v>
      </c>
      <c r="I3143">
        <v>7</v>
      </c>
      <c r="J3143">
        <v>0</v>
      </c>
      <c r="K3143">
        <v>7</v>
      </c>
      <c r="L3143">
        <v>8400</v>
      </c>
      <c r="M3143">
        <v>0</v>
      </c>
      <c r="N3143">
        <v>8400</v>
      </c>
      <c r="O3143">
        <v>1200</v>
      </c>
    </row>
    <row r="3144" spans="1:15" x14ac:dyDescent="0.3">
      <c r="A3144">
        <v>3143</v>
      </c>
      <c r="B3144" s="1">
        <f>DATE(E3144, LOOKUP(D3144, {"ene","feb","mar","abr","may","jun","jul","ago","sep","oct","nov","dic"}, {1,2,3,4,5,6,7,8,9,10,11,12}), C3144)</f>
        <v>45667</v>
      </c>
      <c r="C3144">
        <v>10</v>
      </c>
      <c r="D3144" t="s">
        <v>14</v>
      </c>
      <c r="E3144">
        <v>2025</v>
      </c>
      <c r="F3144" t="s">
        <v>15</v>
      </c>
      <c r="G3144" t="s">
        <v>24</v>
      </c>
      <c r="H3144" t="s">
        <v>23</v>
      </c>
      <c r="I3144">
        <v>17</v>
      </c>
      <c r="J3144">
        <v>0</v>
      </c>
      <c r="K3144">
        <v>17</v>
      </c>
      <c r="L3144">
        <v>5100</v>
      </c>
      <c r="M3144">
        <v>0</v>
      </c>
      <c r="N3144">
        <v>5100</v>
      </c>
      <c r="O3144">
        <v>300</v>
      </c>
    </row>
    <row r="3145" spans="1:15" x14ac:dyDescent="0.3">
      <c r="A3145">
        <v>3144</v>
      </c>
      <c r="B3145" s="1">
        <f>DATE(E3145, LOOKUP(D3145, {"ene","feb","mar","abr","may","jun","jul","ago","sep","oct","nov","dic"}, {1,2,3,4,5,6,7,8,9,10,11,12}), C3145)</f>
        <v>45667</v>
      </c>
      <c r="C3145">
        <v>10</v>
      </c>
      <c r="D3145" t="s">
        <v>14</v>
      </c>
      <c r="E3145">
        <v>2025</v>
      </c>
      <c r="F3145" t="s">
        <v>25</v>
      </c>
      <c r="G3145" t="s">
        <v>26</v>
      </c>
      <c r="H3145" t="s">
        <v>20</v>
      </c>
      <c r="I3145">
        <v>0</v>
      </c>
      <c r="J3145">
        <v>14</v>
      </c>
      <c r="K3145">
        <v>-14</v>
      </c>
      <c r="L3145">
        <v>0</v>
      </c>
      <c r="M3145">
        <v>32200</v>
      </c>
      <c r="N3145">
        <v>-32200</v>
      </c>
      <c r="O3145">
        <v>2300</v>
      </c>
    </row>
    <row r="3146" spans="1:15" x14ac:dyDescent="0.3">
      <c r="A3146">
        <v>3145</v>
      </c>
      <c r="B3146" s="1">
        <f>DATE(E3146, LOOKUP(D3146, {"ene","feb","mar","abr","may","jun","jul","ago","sep","oct","nov","dic"}, {1,2,3,4,5,6,7,8,9,10,11,12}), C3146)</f>
        <v>45667</v>
      </c>
      <c r="C3146">
        <v>10</v>
      </c>
      <c r="D3146" t="s">
        <v>14</v>
      </c>
      <c r="E3146">
        <v>2025</v>
      </c>
      <c r="F3146" t="s">
        <v>15</v>
      </c>
      <c r="G3146" t="s">
        <v>24</v>
      </c>
      <c r="H3146" t="s">
        <v>22</v>
      </c>
      <c r="I3146">
        <v>4</v>
      </c>
      <c r="J3146">
        <v>0</v>
      </c>
      <c r="K3146">
        <v>4</v>
      </c>
      <c r="L3146">
        <v>1920</v>
      </c>
      <c r="M3146">
        <v>0</v>
      </c>
      <c r="N3146">
        <v>1920</v>
      </c>
      <c r="O3146">
        <v>480</v>
      </c>
    </row>
    <row r="3147" spans="1:15" x14ac:dyDescent="0.3">
      <c r="A3147">
        <v>3146</v>
      </c>
      <c r="B3147" s="1">
        <f>DATE(E3147, LOOKUP(D3147, {"ene","feb","mar","abr","may","jun","jul","ago","sep","oct","nov","dic"}, {1,2,3,4,5,6,7,8,9,10,11,12}), C3147)</f>
        <v>45667</v>
      </c>
      <c r="C3147">
        <v>10</v>
      </c>
      <c r="D3147" t="s">
        <v>14</v>
      </c>
      <c r="E3147">
        <v>2025</v>
      </c>
      <c r="F3147" t="s">
        <v>15</v>
      </c>
      <c r="G3147" t="s">
        <v>24</v>
      </c>
      <c r="H3147" t="s">
        <v>17</v>
      </c>
      <c r="I3147">
        <v>21</v>
      </c>
      <c r="J3147">
        <v>0</v>
      </c>
      <c r="K3147">
        <v>21</v>
      </c>
      <c r="L3147">
        <v>13650</v>
      </c>
      <c r="M3147">
        <v>0</v>
      </c>
      <c r="N3147">
        <v>13650</v>
      </c>
      <c r="O3147">
        <v>650</v>
      </c>
    </row>
    <row r="3148" spans="1:15" x14ac:dyDescent="0.3">
      <c r="A3148">
        <v>3147</v>
      </c>
      <c r="B3148" s="1">
        <f>DATE(E3148, LOOKUP(D3148, {"ene","feb","mar","abr","may","jun","jul","ago","sep","oct","nov","dic"}, {1,2,3,4,5,6,7,8,9,10,11,12}), C3148)</f>
        <v>45667</v>
      </c>
      <c r="C3148">
        <v>10</v>
      </c>
      <c r="D3148" t="s">
        <v>14</v>
      </c>
      <c r="E3148">
        <v>2025</v>
      </c>
      <c r="F3148" t="s">
        <v>25</v>
      </c>
      <c r="G3148" t="s">
        <v>26</v>
      </c>
      <c r="H3148" t="s">
        <v>19</v>
      </c>
      <c r="I3148">
        <v>0</v>
      </c>
      <c r="J3148">
        <v>20</v>
      </c>
      <c r="K3148">
        <v>-20</v>
      </c>
      <c r="L3148">
        <v>0</v>
      </c>
      <c r="M3148">
        <v>30000</v>
      </c>
      <c r="N3148">
        <v>-30000</v>
      </c>
      <c r="O3148">
        <v>1500</v>
      </c>
    </row>
    <row r="3149" spans="1:15" x14ac:dyDescent="0.3">
      <c r="A3149">
        <v>3148</v>
      </c>
      <c r="B3149" s="1">
        <f>DATE(E3149, LOOKUP(D3149, {"ene","feb","mar","abr","may","jun","jul","ago","sep","oct","nov","dic"}, {1,2,3,4,5,6,7,8,9,10,11,12}), C3149)</f>
        <v>45667</v>
      </c>
      <c r="C3149">
        <v>10</v>
      </c>
      <c r="D3149" t="s">
        <v>14</v>
      </c>
      <c r="E3149">
        <v>2025</v>
      </c>
      <c r="F3149" t="s">
        <v>15</v>
      </c>
      <c r="G3149" t="s">
        <v>24</v>
      </c>
      <c r="H3149" t="s">
        <v>21</v>
      </c>
      <c r="I3149">
        <v>2</v>
      </c>
      <c r="J3149">
        <v>0</v>
      </c>
      <c r="K3149">
        <v>2</v>
      </c>
      <c r="L3149">
        <v>100</v>
      </c>
      <c r="M3149">
        <v>0</v>
      </c>
      <c r="N3149">
        <v>100</v>
      </c>
      <c r="O3149">
        <v>50</v>
      </c>
    </row>
    <row r="3150" spans="1:15" x14ac:dyDescent="0.3">
      <c r="A3150">
        <v>3149</v>
      </c>
      <c r="B3150" s="1">
        <f>DATE(E3150, LOOKUP(D3150, {"ene","feb","mar","abr","may","jun","jul","ago","sep","oct","nov","dic"}, {1,2,3,4,5,6,7,8,9,10,11,12}), C3150)</f>
        <v>45667</v>
      </c>
      <c r="C3150">
        <v>10</v>
      </c>
      <c r="D3150" t="s">
        <v>14</v>
      </c>
      <c r="E3150">
        <v>2025</v>
      </c>
      <c r="F3150" t="s">
        <v>25</v>
      </c>
      <c r="G3150" t="s">
        <v>26</v>
      </c>
      <c r="H3150" t="s">
        <v>18</v>
      </c>
      <c r="I3150">
        <v>0</v>
      </c>
      <c r="J3150">
        <v>17</v>
      </c>
      <c r="K3150">
        <v>-17</v>
      </c>
      <c r="L3150">
        <v>0</v>
      </c>
      <c r="M3150">
        <v>25500</v>
      </c>
      <c r="N3150">
        <v>-25500</v>
      </c>
      <c r="O3150">
        <v>1500</v>
      </c>
    </row>
    <row r="3151" spans="1:15" x14ac:dyDescent="0.3">
      <c r="A3151">
        <v>3150</v>
      </c>
      <c r="B3151" s="1">
        <f>DATE(E3151, LOOKUP(D3151, {"ene","feb","mar","abr","may","jun","jul","ago","sep","oct","nov","dic"}, {1,2,3,4,5,6,7,8,9,10,11,12}), C3151)</f>
        <v>45667</v>
      </c>
      <c r="C3151">
        <v>10</v>
      </c>
      <c r="D3151" t="s">
        <v>14</v>
      </c>
      <c r="E3151">
        <v>2025</v>
      </c>
      <c r="F3151" t="s">
        <v>15</v>
      </c>
      <c r="G3151" t="s">
        <v>24</v>
      </c>
      <c r="H3151" t="s">
        <v>23</v>
      </c>
      <c r="I3151">
        <v>16</v>
      </c>
      <c r="J3151">
        <v>0</v>
      </c>
      <c r="K3151">
        <v>16</v>
      </c>
      <c r="L3151">
        <v>4800</v>
      </c>
      <c r="M3151">
        <v>0</v>
      </c>
      <c r="N3151">
        <v>4800</v>
      </c>
      <c r="O3151">
        <v>300</v>
      </c>
    </row>
    <row r="3152" spans="1:15" x14ac:dyDescent="0.3">
      <c r="A3152">
        <v>3151</v>
      </c>
      <c r="B3152" s="1">
        <f>DATE(E3152, LOOKUP(D3152, {"ene","feb","mar","abr","may","jun","jul","ago","sep","oct","nov","dic"}, {1,2,3,4,5,6,7,8,9,10,11,12}), C3152)</f>
        <v>45667</v>
      </c>
      <c r="C3152">
        <v>10</v>
      </c>
      <c r="D3152" t="s">
        <v>14</v>
      </c>
      <c r="E3152">
        <v>2025</v>
      </c>
      <c r="F3152" t="s">
        <v>15</v>
      </c>
      <c r="G3152" t="s">
        <v>24</v>
      </c>
      <c r="H3152" t="s">
        <v>20</v>
      </c>
      <c r="I3152">
        <v>3</v>
      </c>
      <c r="J3152">
        <v>0</v>
      </c>
      <c r="K3152">
        <v>3</v>
      </c>
      <c r="L3152">
        <v>6000</v>
      </c>
      <c r="M3152">
        <v>0</v>
      </c>
      <c r="N3152">
        <v>6000</v>
      </c>
      <c r="O3152">
        <v>2000</v>
      </c>
    </row>
    <row r="3153" spans="1:15" x14ac:dyDescent="0.3">
      <c r="A3153">
        <v>3152</v>
      </c>
      <c r="B3153" s="1">
        <f>DATE(E3153, LOOKUP(D3153, {"ene","feb","mar","abr","may","jun","jul","ago","sep","oct","nov","dic"}, {1,2,3,4,5,6,7,8,9,10,11,12}), C3153)</f>
        <v>45667</v>
      </c>
      <c r="C3153">
        <v>10</v>
      </c>
      <c r="D3153" t="s">
        <v>14</v>
      </c>
      <c r="E3153">
        <v>2025</v>
      </c>
      <c r="F3153" t="s">
        <v>25</v>
      </c>
      <c r="G3153" t="s">
        <v>26</v>
      </c>
      <c r="H3153" t="s">
        <v>22</v>
      </c>
      <c r="I3153">
        <v>0</v>
      </c>
      <c r="J3153">
        <v>17</v>
      </c>
      <c r="K3153">
        <v>-17</v>
      </c>
      <c r="L3153">
        <v>0</v>
      </c>
      <c r="M3153">
        <v>7650</v>
      </c>
      <c r="N3153">
        <v>-7650</v>
      </c>
      <c r="O3153">
        <v>450</v>
      </c>
    </row>
    <row r="3154" spans="1:15" x14ac:dyDescent="0.3">
      <c r="A3154">
        <v>3153</v>
      </c>
      <c r="B3154" s="1">
        <f>DATE(E3154, LOOKUP(D3154, {"ene","feb","mar","abr","may","jun","jul","ago","sep","oct","nov","dic"}, {1,2,3,4,5,6,7,8,9,10,11,12}), C3154)</f>
        <v>45667</v>
      </c>
      <c r="C3154">
        <v>10</v>
      </c>
      <c r="D3154" t="s">
        <v>14</v>
      </c>
      <c r="E3154">
        <v>2025</v>
      </c>
      <c r="F3154" t="s">
        <v>15</v>
      </c>
      <c r="G3154" t="s">
        <v>24</v>
      </c>
      <c r="H3154" t="s">
        <v>17</v>
      </c>
      <c r="I3154">
        <v>13</v>
      </c>
      <c r="J3154">
        <v>0</v>
      </c>
      <c r="K3154">
        <v>13</v>
      </c>
      <c r="L3154">
        <v>8450</v>
      </c>
      <c r="M3154">
        <v>0</v>
      </c>
      <c r="N3154">
        <v>8450</v>
      </c>
      <c r="O3154">
        <v>650</v>
      </c>
    </row>
    <row r="3155" spans="1:15" x14ac:dyDescent="0.3">
      <c r="A3155">
        <v>3154</v>
      </c>
      <c r="B3155" s="1">
        <f>DATE(E3155, LOOKUP(D3155, {"ene","feb","mar","abr","may","jun","jul","ago","sep","oct","nov","dic"}, {1,2,3,4,5,6,7,8,9,10,11,12}), C3155)</f>
        <v>45667</v>
      </c>
      <c r="C3155">
        <v>10</v>
      </c>
      <c r="D3155" t="s">
        <v>14</v>
      </c>
      <c r="E3155">
        <v>2025</v>
      </c>
      <c r="F3155" t="s">
        <v>15</v>
      </c>
      <c r="G3155" t="s">
        <v>24</v>
      </c>
      <c r="H3155" t="s">
        <v>19</v>
      </c>
      <c r="I3155">
        <v>3</v>
      </c>
      <c r="J3155">
        <v>0</v>
      </c>
      <c r="K3155">
        <v>3</v>
      </c>
      <c r="L3155">
        <v>3600</v>
      </c>
      <c r="M3155">
        <v>0</v>
      </c>
      <c r="N3155">
        <v>3600</v>
      </c>
      <c r="O3155">
        <v>1200</v>
      </c>
    </row>
    <row r="3156" spans="1:15" x14ac:dyDescent="0.3">
      <c r="A3156">
        <v>3155</v>
      </c>
      <c r="B3156" s="1">
        <f>DATE(E3156, LOOKUP(D3156, {"ene","feb","mar","abr","may","jun","jul","ago","sep","oct","nov","dic"}, {1,2,3,4,5,6,7,8,9,10,11,12}), C3156)</f>
        <v>45667</v>
      </c>
      <c r="C3156">
        <v>10</v>
      </c>
      <c r="D3156" t="s">
        <v>14</v>
      </c>
      <c r="E3156">
        <v>2025</v>
      </c>
      <c r="F3156" t="s">
        <v>15</v>
      </c>
      <c r="G3156" t="s">
        <v>24</v>
      </c>
      <c r="H3156" t="s">
        <v>21</v>
      </c>
      <c r="I3156">
        <v>3</v>
      </c>
      <c r="J3156">
        <v>0</v>
      </c>
      <c r="K3156">
        <v>3</v>
      </c>
      <c r="L3156">
        <v>150</v>
      </c>
      <c r="M3156">
        <v>0</v>
      </c>
      <c r="N3156">
        <v>150</v>
      </c>
      <c r="O3156">
        <v>50</v>
      </c>
    </row>
    <row r="3157" spans="1:15" x14ac:dyDescent="0.3">
      <c r="A3157">
        <v>3156</v>
      </c>
      <c r="B3157" s="1">
        <f>DATE(E3157, LOOKUP(D3157, {"ene","feb","mar","abr","may","jun","jul","ago","sep","oct","nov","dic"}, {1,2,3,4,5,6,7,8,9,10,11,12}), C3157)</f>
        <v>45667</v>
      </c>
      <c r="C3157">
        <v>10</v>
      </c>
      <c r="D3157" t="s">
        <v>14</v>
      </c>
      <c r="E3157">
        <v>2025</v>
      </c>
      <c r="F3157" t="s">
        <v>25</v>
      </c>
      <c r="G3157" t="s">
        <v>26</v>
      </c>
      <c r="H3157" t="s">
        <v>18</v>
      </c>
      <c r="I3157">
        <v>0</v>
      </c>
      <c r="J3157">
        <v>10</v>
      </c>
      <c r="K3157">
        <v>-10</v>
      </c>
      <c r="L3157">
        <v>0</v>
      </c>
      <c r="M3157">
        <v>15000</v>
      </c>
      <c r="N3157">
        <v>-15000</v>
      </c>
      <c r="O3157">
        <v>1500</v>
      </c>
    </row>
    <row r="3158" spans="1:15" x14ac:dyDescent="0.3">
      <c r="A3158">
        <v>3157</v>
      </c>
      <c r="B3158" s="1">
        <f>DATE(E3158, LOOKUP(D3158, {"ene","feb","mar","abr","may","jun","jul","ago","sep","oct","nov","dic"}, {1,2,3,4,5,6,7,8,9,10,11,12}), C3158)</f>
        <v>45667</v>
      </c>
      <c r="C3158">
        <v>10</v>
      </c>
      <c r="D3158" t="s">
        <v>14</v>
      </c>
      <c r="E3158">
        <v>2025</v>
      </c>
      <c r="F3158" t="s">
        <v>15</v>
      </c>
      <c r="G3158" t="s">
        <v>24</v>
      </c>
      <c r="H3158" t="s">
        <v>23</v>
      </c>
      <c r="I3158">
        <v>10</v>
      </c>
      <c r="J3158">
        <v>0</v>
      </c>
      <c r="K3158">
        <v>10</v>
      </c>
      <c r="L3158">
        <v>3000</v>
      </c>
      <c r="M3158">
        <v>0</v>
      </c>
      <c r="N3158">
        <v>3000</v>
      </c>
      <c r="O3158">
        <v>300</v>
      </c>
    </row>
    <row r="3159" spans="1:15" x14ac:dyDescent="0.3">
      <c r="A3159">
        <v>3158</v>
      </c>
      <c r="B3159" s="1">
        <f>DATE(E3159, LOOKUP(D3159, {"ene","feb","mar","abr","may","jun","jul","ago","sep","oct","nov","dic"}, {1,2,3,4,5,6,7,8,9,10,11,12}), C3159)</f>
        <v>45667</v>
      </c>
      <c r="C3159">
        <v>10</v>
      </c>
      <c r="D3159" t="s">
        <v>14</v>
      </c>
      <c r="E3159">
        <v>2025</v>
      </c>
      <c r="F3159" t="s">
        <v>25</v>
      </c>
      <c r="G3159" t="s">
        <v>26</v>
      </c>
      <c r="H3159" t="s">
        <v>20</v>
      </c>
      <c r="I3159">
        <v>0</v>
      </c>
      <c r="J3159">
        <v>5</v>
      </c>
      <c r="K3159">
        <v>-5</v>
      </c>
      <c r="L3159">
        <v>0</v>
      </c>
      <c r="M3159">
        <v>11500</v>
      </c>
      <c r="N3159">
        <v>-11500</v>
      </c>
      <c r="O3159">
        <v>2300</v>
      </c>
    </row>
    <row r="3160" spans="1:15" x14ac:dyDescent="0.3">
      <c r="A3160">
        <v>3159</v>
      </c>
      <c r="B3160" s="1">
        <f>DATE(E3160, LOOKUP(D3160, {"ene","feb","mar","abr","may","jun","jul","ago","sep","oct","nov","dic"}, {1,2,3,4,5,6,7,8,9,10,11,12}), C3160)</f>
        <v>45667</v>
      </c>
      <c r="C3160">
        <v>10</v>
      </c>
      <c r="D3160" t="s">
        <v>14</v>
      </c>
      <c r="E3160">
        <v>2025</v>
      </c>
      <c r="F3160" t="s">
        <v>25</v>
      </c>
      <c r="G3160" t="s">
        <v>26</v>
      </c>
      <c r="H3160" t="s">
        <v>22</v>
      </c>
      <c r="I3160">
        <v>0</v>
      </c>
      <c r="J3160">
        <v>12</v>
      </c>
      <c r="K3160">
        <v>-12</v>
      </c>
      <c r="L3160">
        <v>0</v>
      </c>
      <c r="M3160">
        <v>5400</v>
      </c>
      <c r="N3160">
        <v>-5400</v>
      </c>
      <c r="O3160">
        <v>450</v>
      </c>
    </row>
    <row r="3161" spans="1:15" x14ac:dyDescent="0.3">
      <c r="A3161">
        <v>3160</v>
      </c>
      <c r="B3161" s="1">
        <f>DATE(E3161, LOOKUP(D3161, {"ene","feb","mar","abr","may","jun","jul","ago","sep","oct","nov","dic"}, {1,2,3,4,5,6,7,8,9,10,11,12}), C3161)</f>
        <v>45667</v>
      </c>
      <c r="C3161">
        <v>10</v>
      </c>
      <c r="D3161" t="s">
        <v>14</v>
      </c>
      <c r="E3161">
        <v>2025</v>
      </c>
      <c r="F3161" t="s">
        <v>15</v>
      </c>
      <c r="G3161" t="s">
        <v>24</v>
      </c>
      <c r="H3161" t="s">
        <v>17</v>
      </c>
      <c r="I3161">
        <v>3</v>
      </c>
      <c r="J3161">
        <v>0</v>
      </c>
      <c r="K3161">
        <v>3</v>
      </c>
      <c r="L3161">
        <v>1950</v>
      </c>
      <c r="M3161">
        <v>0</v>
      </c>
      <c r="N3161">
        <v>1950</v>
      </c>
      <c r="O3161">
        <v>650</v>
      </c>
    </row>
    <row r="3162" spans="1:15" x14ac:dyDescent="0.3">
      <c r="A3162">
        <v>3161</v>
      </c>
      <c r="B3162" s="1">
        <f>DATE(E3162, LOOKUP(D3162, {"ene","feb","mar","abr","may","jun","jul","ago","sep","oct","nov","dic"}, {1,2,3,4,5,6,7,8,9,10,11,12}), C3162)</f>
        <v>45667</v>
      </c>
      <c r="C3162">
        <v>10</v>
      </c>
      <c r="D3162" t="s">
        <v>14</v>
      </c>
      <c r="E3162">
        <v>2025</v>
      </c>
      <c r="F3162" t="s">
        <v>25</v>
      </c>
      <c r="G3162" t="s">
        <v>26</v>
      </c>
      <c r="H3162" t="s">
        <v>19</v>
      </c>
      <c r="I3162">
        <v>0</v>
      </c>
      <c r="J3162">
        <v>16</v>
      </c>
      <c r="K3162">
        <v>-16</v>
      </c>
      <c r="L3162">
        <v>0</v>
      </c>
      <c r="M3162">
        <v>24000</v>
      </c>
      <c r="N3162">
        <v>-24000</v>
      </c>
      <c r="O3162">
        <v>1500</v>
      </c>
    </row>
    <row r="3163" spans="1:15" x14ac:dyDescent="0.3">
      <c r="A3163">
        <v>3162</v>
      </c>
      <c r="B3163" s="1">
        <f>DATE(E3163, LOOKUP(D3163, {"ene","feb","mar","abr","may","jun","jul","ago","sep","oct","nov","dic"}, {1,2,3,4,5,6,7,8,9,10,11,12}), C3163)</f>
        <v>45667</v>
      </c>
      <c r="C3163">
        <v>10</v>
      </c>
      <c r="D3163" t="s">
        <v>14</v>
      </c>
      <c r="E3163">
        <v>2025</v>
      </c>
      <c r="F3163" t="s">
        <v>25</v>
      </c>
      <c r="G3163" t="s">
        <v>26</v>
      </c>
      <c r="H3163" t="s">
        <v>21</v>
      </c>
      <c r="I3163">
        <v>0</v>
      </c>
      <c r="J3163">
        <v>17</v>
      </c>
      <c r="K3163">
        <v>-17</v>
      </c>
      <c r="L3163">
        <v>0</v>
      </c>
      <c r="M3163">
        <v>1190</v>
      </c>
      <c r="N3163">
        <v>-1190</v>
      </c>
      <c r="O3163">
        <v>70</v>
      </c>
    </row>
    <row r="3164" spans="1:15" x14ac:dyDescent="0.3">
      <c r="A3164">
        <v>3163</v>
      </c>
      <c r="B3164" s="1">
        <f>DATE(E3164, LOOKUP(D3164, {"ene","feb","mar","abr","may","jun","jul","ago","sep","oct","nov","dic"}, {1,2,3,4,5,6,7,8,9,10,11,12}), C3164)</f>
        <v>45667</v>
      </c>
      <c r="C3164">
        <v>10</v>
      </c>
      <c r="D3164" t="s">
        <v>14</v>
      </c>
      <c r="E3164">
        <v>2025</v>
      </c>
      <c r="F3164" t="s">
        <v>25</v>
      </c>
      <c r="G3164" t="s">
        <v>26</v>
      </c>
      <c r="H3164" t="s">
        <v>18</v>
      </c>
      <c r="I3164">
        <v>0</v>
      </c>
      <c r="J3164">
        <v>16</v>
      </c>
      <c r="K3164">
        <v>-16</v>
      </c>
      <c r="L3164">
        <v>0</v>
      </c>
      <c r="M3164">
        <v>24000</v>
      </c>
      <c r="N3164">
        <v>-24000</v>
      </c>
      <c r="O3164">
        <v>1500</v>
      </c>
    </row>
    <row r="3165" spans="1:15" x14ac:dyDescent="0.3">
      <c r="A3165">
        <v>3164</v>
      </c>
      <c r="B3165" s="1">
        <f>DATE(E3165, LOOKUP(D3165, {"ene","feb","mar","abr","may","jun","jul","ago","sep","oct","nov","dic"}, {1,2,3,4,5,6,7,8,9,10,11,12}), C3165)</f>
        <v>45667</v>
      </c>
      <c r="C3165">
        <v>10</v>
      </c>
      <c r="D3165" t="s">
        <v>14</v>
      </c>
      <c r="E3165">
        <v>2025</v>
      </c>
      <c r="F3165" t="s">
        <v>15</v>
      </c>
      <c r="G3165" t="s">
        <v>24</v>
      </c>
      <c r="H3165" t="s">
        <v>23</v>
      </c>
      <c r="I3165">
        <v>3</v>
      </c>
      <c r="J3165">
        <v>0</v>
      </c>
      <c r="K3165">
        <v>3</v>
      </c>
      <c r="L3165">
        <v>900</v>
      </c>
      <c r="M3165">
        <v>0</v>
      </c>
      <c r="N3165">
        <v>900</v>
      </c>
      <c r="O3165">
        <v>300</v>
      </c>
    </row>
    <row r="3166" spans="1:15" x14ac:dyDescent="0.3">
      <c r="A3166">
        <v>3165</v>
      </c>
      <c r="B3166" s="1">
        <f>DATE(E3166, LOOKUP(D3166, {"ene","feb","mar","abr","may","jun","jul","ago","sep","oct","nov","dic"}, {1,2,3,4,5,6,7,8,9,10,11,12}), C3166)</f>
        <v>45667</v>
      </c>
      <c r="C3166">
        <v>10</v>
      </c>
      <c r="D3166" t="s">
        <v>14</v>
      </c>
      <c r="E3166">
        <v>2025</v>
      </c>
      <c r="F3166" t="s">
        <v>25</v>
      </c>
      <c r="G3166" t="s">
        <v>26</v>
      </c>
      <c r="H3166" t="s">
        <v>20</v>
      </c>
      <c r="I3166">
        <v>0</v>
      </c>
      <c r="J3166">
        <v>12</v>
      </c>
      <c r="K3166">
        <v>-12</v>
      </c>
      <c r="L3166">
        <v>0</v>
      </c>
      <c r="M3166">
        <v>27600</v>
      </c>
      <c r="N3166">
        <v>-27600</v>
      </c>
      <c r="O3166">
        <v>2300</v>
      </c>
    </row>
    <row r="3167" spans="1:15" x14ac:dyDescent="0.3">
      <c r="A3167">
        <v>3166</v>
      </c>
      <c r="B3167" s="1">
        <f>DATE(E3167, LOOKUP(D3167, {"ene","feb","mar","abr","may","jun","jul","ago","sep","oct","nov","dic"}, {1,2,3,4,5,6,7,8,9,10,11,12}), C3167)</f>
        <v>45667</v>
      </c>
      <c r="C3167">
        <v>10</v>
      </c>
      <c r="D3167" t="s">
        <v>14</v>
      </c>
      <c r="E3167">
        <v>2025</v>
      </c>
      <c r="F3167" t="s">
        <v>25</v>
      </c>
      <c r="G3167" t="s">
        <v>26</v>
      </c>
      <c r="H3167" t="s">
        <v>22</v>
      </c>
      <c r="I3167">
        <v>0</v>
      </c>
      <c r="J3167">
        <v>18</v>
      </c>
      <c r="K3167">
        <v>-18</v>
      </c>
      <c r="L3167">
        <v>0</v>
      </c>
      <c r="M3167">
        <v>8100</v>
      </c>
      <c r="N3167">
        <v>-8100</v>
      </c>
      <c r="O3167">
        <v>450</v>
      </c>
    </row>
    <row r="3168" spans="1:15" x14ac:dyDescent="0.3">
      <c r="A3168">
        <v>3167</v>
      </c>
      <c r="B3168" s="1">
        <f>DATE(E3168, LOOKUP(D3168, {"ene","feb","mar","abr","may","jun","jul","ago","sep","oct","nov","dic"}, {1,2,3,4,5,6,7,8,9,10,11,12}), C3168)</f>
        <v>45667</v>
      </c>
      <c r="C3168">
        <v>10</v>
      </c>
      <c r="D3168" t="s">
        <v>14</v>
      </c>
      <c r="E3168">
        <v>2025</v>
      </c>
      <c r="F3168" t="s">
        <v>15</v>
      </c>
      <c r="G3168" t="s">
        <v>24</v>
      </c>
      <c r="H3168" t="s">
        <v>17</v>
      </c>
      <c r="I3168">
        <v>3</v>
      </c>
      <c r="J3168">
        <v>0</v>
      </c>
      <c r="K3168">
        <v>3</v>
      </c>
      <c r="L3168">
        <v>1950</v>
      </c>
      <c r="M3168">
        <v>0</v>
      </c>
      <c r="N3168">
        <v>1950</v>
      </c>
      <c r="O3168">
        <v>650</v>
      </c>
    </row>
    <row r="3169" spans="1:15" x14ac:dyDescent="0.3">
      <c r="A3169">
        <v>3168</v>
      </c>
      <c r="B3169" s="1">
        <f>DATE(E3169, LOOKUP(D3169, {"ene","feb","mar","abr","may","jun","jul","ago","sep","oct","nov","dic"}, {1,2,3,4,5,6,7,8,9,10,11,12}), C3169)</f>
        <v>45667</v>
      </c>
      <c r="C3169">
        <v>10</v>
      </c>
      <c r="D3169" t="s">
        <v>14</v>
      </c>
      <c r="E3169">
        <v>2025</v>
      </c>
      <c r="F3169" t="s">
        <v>25</v>
      </c>
      <c r="G3169" t="s">
        <v>26</v>
      </c>
      <c r="H3169" t="s">
        <v>19</v>
      </c>
      <c r="I3169">
        <v>0</v>
      </c>
      <c r="J3169">
        <v>14</v>
      </c>
      <c r="K3169">
        <v>-14</v>
      </c>
      <c r="L3169">
        <v>0</v>
      </c>
      <c r="M3169">
        <v>21000</v>
      </c>
      <c r="N3169">
        <v>-21000</v>
      </c>
      <c r="O3169">
        <v>1500</v>
      </c>
    </row>
    <row r="3170" spans="1:15" x14ac:dyDescent="0.3">
      <c r="A3170">
        <v>3169</v>
      </c>
      <c r="B3170" s="1">
        <f>DATE(E3170, LOOKUP(D3170, {"ene","feb","mar","abr","may","jun","jul","ago","sep","oct","nov","dic"}, {1,2,3,4,5,6,7,8,9,10,11,12}), C3170)</f>
        <v>45667</v>
      </c>
      <c r="C3170">
        <v>10</v>
      </c>
      <c r="D3170" t="s">
        <v>14</v>
      </c>
      <c r="E3170">
        <v>2025</v>
      </c>
      <c r="F3170" t="s">
        <v>25</v>
      </c>
      <c r="G3170" t="s">
        <v>26</v>
      </c>
      <c r="H3170" t="s">
        <v>21</v>
      </c>
      <c r="I3170">
        <v>0</v>
      </c>
      <c r="J3170">
        <v>5</v>
      </c>
      <c r="K3170">
        <v>-5</v>
      </c>
      <c r="L3170">
        <v>0</v>
      </c>
      <c r="M3170">
        <v>350</v>
      </c>
      <c r="N3170">
        <v>-350</v>
      </c>
      <c r="O3170">
        <v>70</v>
      </c>
    </row>
    <row r="3171" spans="1:15" x14ac:dyDescent="0.3">
      <c r="A3171">
        <v>3170</v>
      </c>
      <c r="B3171" s="1">
        <f>DATE(E3171, LOOKUP(D3171, {"ene","feb","mar","abr","may","jun","jul","ago","sep","oct","nov","dic"}, {1,2,3,4,5,6,7,8,9,10,11,12}), C3171)</f>
        <v>45667</v>
      </c>
      <c r="C3171">
        <v>10</v>
      </c>
      <c r="D3171" t="s">
        <v>14</v>
      </c>
      <c r="E3171">
        <v>2025</v>
      </c>
      <c r="F3171" t="s">
        <v>25</v>
      </c>
      <c r="G3171" t="s">
        <v>26</v>
      </c>
      <c r="H3171" t="s">
        <v>18</v>
      </c>
      <c r="I3171">
        <v>0</v>
      </c>
      <c r="J3171">
        <v>18</v>
      </c>
      <c r="K3171">
        <v>-18</v>
      </c>
      <c r="L3171">
        <v>0</v>
      </c>
      <c r="M3171">
        <v>27000</v>
      </c>
      <c r="N3171">
        <v>-27000</v>
      </c>
      <c r="O3171">
        <v>1500</v>
      </c>
    </row>
    <row r="3172" spans="1:15" x14ac:dyDescent="0.3">
      <c r="A3172">
        <v>3171</v>
      </c>
      <c r="B3172" s="1">
        <f>DATE(E3172, LOOKUP(D3172, {"ene","feb","mar","abr","may","jun","jul","ago","sep","oct","nov","dic"}, {1,2,3,4,5,6,7,8,9,10,11,12}), C3172)</f>
        <v>45667</v>
      </c>
      <c r="C3172">
        <v>10</v>
      </c>
      <c r="D3172" t="s">
        <v>14</v>
      </c>
      <c r="E3172">
        <v>2025</v>
      </c>
      <c r="F3172" t="s">
        <v>15</v>
      </c>
      <c r="G3172" t="s">
        <v>24</v>
      </c>
      <c r="H3172" t="s">
        <v>23</v>
      </c>
      <c r="I3172">
        <v>13</v>
      </c>
      <c r="J3172">
        <v>0</v>
      </c>
      <c r="K3172">
        <v>13</v>
      </c>
      <c r="L3172">
        <v>3900</v>
      </c>
      <c r="M3172">
        <v>0</v>
      </c>
      <c r="N3172">
        <v>3900</v>
      </c>
      <c r="O3172">
        <v>300</v>
      </c>
    </row>
    <row r="3173" spans="1:15" x14ac:dyDescent="0.3">
      <c r="A3173">
        <v>3172</v>
      </c>
      <c r="B3173" s="1">
        <f>DATE(E3173, LOOKUP(D3173, {"ene","feb","mar","abr","may","jun","jul","ago","sep","oct","nov","dic"}, {1,2,3,4,5,6,7,8,9,10,11,12}), C3173)</f>
        <v>45667</v>
      </c>
      <c r="C3173">
        <v>10</v>
      </c>
      <c r="D3173" t="s">
        <v>14</v>
      </c>
      <c r="E3173">
        <v>2025</v>
      </c>
      <c r="F3173" t="s">
        <v>25</v>
      </c>
      <c r="G3173" t="s">
        <v>26</v>
      </c>
      <c r="H3173" t="s">
        <v>20</v>
      </c>
      <c r="I3173">
        <v>0</v>
      </c>
      <c r="J3173">
        <v>3</v>
      </c>
      <c r="K3173">
        <v>-3</v>
      </c>
      <c r="L3173">
        <v>0</v>
      </c>
      <c r="M3173">
        <v>6900</v>
      </c>
      <c r="N3173">
        <v>-6900</v>
      </c>
      <c r="O3173">
        <v>2300</v>
      </c>
    </row>
    <row r="3174" spans="1:15" x14ac:dyDescent="0.3">
      <c r="A3174">
        <v>3173</v>
      </c>
      <c r="B3174" s="1">
        <f>DATE(E3174, LOOKUP(D3174, {"ene","feb","mar","abr","may","jun","jul","ago","sep","oct","nov","dic"}, {1,2,3,4,5,6,7,8,9,10,11,12}), C3174)</f>
        <v>45667</v>
      </c>
      <c r="C3174">
        <v>10</v>
      </c>
      <c r="D3174" t="s">
        <v>14</v>
      </c>
      <c r="E3174">
        <v>2025</v>
      </c>
      <c r="F3174" t="s">
        <v>25</v>
      </c>
      <c r="G3174" t="s">
        <v>26</v>
      </c>
      <c r="H3174" t="s">
        <v>22</v>
      </c>
      <c r="I3174">
        <v>0</v>
      </c>
      <c r="J3174">
        <v>17</v>
      </c>
      <c r="K3174">
        <v>-17</v>
      </c>
      <c r="L3174">
        <v>0</v>
      </c>
      <c r="M3174">
        <v>7650</v>
      </c>
      <c r="N3174">
        <v>-7650</v>
      </c>
      <c r="O3174">
        <v>450</v>
      </c>
    </row>
    <row r="3175" spans="1:15" x14ac:dyDescent="0.3">
      <c r="A3175">
        <v>3174</v>
      </c>
      <c r="B3175" s="1">
        <f>DATE(E3175, LOOKUP(D3175, {"ene","feb","mar","abr","may","jun","jul","ago","sep","oct","nov","dic"}, {1,2,3,4,5,6,7,8,9,10,11,12}), C3175)</f>
        <v>45667</v>
      </c>
      <c r="C3175">
        <v>10</v>
      </c>
      <c r="D3175" t="s">
        <v>14</v>
      </c>
      <c r="E3175">
        <v>2025</v>
      </c>
      <c r="F3175" t="s">
        <v>25</v>
      </c>
      <c r="G3175" t="s">
        <v>26</v>
      </c>
      <c r="H3175" t="s">
        <v>17</v>
      </c>
      <c r="I3175">
        <v>0</v>
      </c>
      <c r="J3175">
        <v>12</v>
      </c>
      <c r="K3175">
        <v>-12</v>
      </c>
      <c r="L3175">
        <v>0</v>
      </c>
      <c r="M3175">
        <v>9000</v>
      </c>
      <c r="N3175">
        <v>-9000</v>
      </c>
      <c r="O3175">
        <v>750</v>
      </c>
    </row>
    <row r="3176" spans="1:15" x14ac:dyDescent="0.3">
      <c r="A3176">
        <v>3175</v>
      </c>
      <c r="B3176" s="1">
        <f>DATE(E3176, LOOKUP(D3176, {"ene","feb","mar","abr","may","jun","jul","ago","sep","oct","nov","dic"}, {1,2,3,4,5,6,7,8,9,10,11,12}), C3176)</f>
        <v>45667</v>
      </c>
      <c r="C3176">
        <v>10</v>
      </c>
      <c r="D3176" t="s">
        <v>14</v>
      </c>
      <c r="E3176">
        <v>2025</v>
      </c>
      <c r="F3176" t="s">
        <v>25</v>
      </c>
      <c r="G3176" t="s">
        <v>26</v>
      </c>
      <c r="H3176" t="s">
        <v>19</v>
      </c>
      <c r="I3176">
        <v>0</v>
      </c>
      <c r="J3176">
        <v>17</v>
      </c>
      <c r="K3176">
        <v>-17</v>
      </c>
      <c r="L3176">
        <v>0</v>
      </c>
      <c r="M3176">
        <v>25500</v>
      </c>
      <c r="N3176">
        <v>-25500</v>
      </c>
      <c r="O3176">
        <v>1500</v>
      </c>
    </row>
    <row r="3177" spans="1:15" x14ac:dyDescent="0.3">
      <c r="A3177">
        <v>3176</v>
      </c>
      <c r="B3177" s="1">
        <f>DATE(E3177, LOOKUP(D3177, {"ene","feb","mar","abr","may","jun","jul","ago","sep","oct","nov","dic"}, {1,2,3,4,5,6,7,8,9,10,11,12}), C3177)</f>
        <v>45667</v>
      </c>
      <c r="C3177">
        <v>10</v>
      </c>
      <c r="D3177" t="s">
        <v>14</v>
      </c>
      <c r="E3177">
        <v>2025</v>
      </c>
      <c r="F3177" t="s">
        <v>15</v>
      </c>
      <c r="G3177" t="s">
        <v>24</v>
      </c>
      <c r="H3177" t="s">
        <v>21</v>
      </c>
      <c r="I3177">
        <v>18</v>
      </c>
      <c r="J3177">
        <v>0</v>
      </c>
      <c r="K3177">
        <v>18</v>
      </c>
      <c r="L3177">
        <v>900</v>
      </c>
      <c r="M3177">
        <v>0</v>
      </c>
      <c r="N3177">
        <v>900</v>
      </c>
      <c r="O3177">
        <v>50</v>
      </c>
    </row>
    <row r="3178" spans="1:15" x14ac:dyDescent="0.3">
      <c r="A3178">
        <v>3177</v>
      </c>
      <c r="B3178" s="1">
        <f>DATE(E3178, LOOKUP(D3178, {"ene","feb","mar","abr","may","jun","jul","ago","sep","oct","nov","dic"}, {1,2,3,4,5,6,7,8,9,10,11,12}), C3178)</f>
        <v>45667</v>
      </c>
      <c r="C3178">
        <v>10</v>
      </c>
      <c r="D3178" t="s">
        <v>14</v>
      </c>
      <c r="E3178">
        <v>2025</v>
      </c>
      <c r="F3178" t="s">
        <v>25</v>
      </c>
      <c r="G3178" t="s">
        <v>26</v>
      </c>
      <c r="H3178" t="s">
        <v>18</v>
      </c>
      <c r="I3178">
        <v>0</v>
      </c>
      <c r="J3178">
        <v>11</v>
      </c>
      <c r="K3178">
        <v>-11</v>
      </c>
      <c r="L3178">
        <v>0</v>
      </c>
      <c r="M3178">
        <v>16500</v>
      </c>
      <c r="N3178">
        <v>-16500</v>
      </c>
      <c r="O3178">
        <v>1500</v>
      </c>
    </row>
    <row r="3179" spans="1:15" x14ac:dyDescent="0.3">
      <c r="A3179">
        <v>3178</v>
      </c>
      <c r="B3179" s="1">
        <f>DATE(E3179, LOOKUP(D3179, {"ene","feb","mar","abr","may","jun","jul","ago","sep","oct","nov","dic"}, {1,2,3,4,5,6,7,8,9,10,11,12}), C3179)</f>
        <v>45667</v>
      </c>
      <c r="C3179">
        <v>10</v>
      </c>
      <c r="D3179" t="s">
        <v>14</v>
      </c>
      <c r="E3179">
        <v>2025</v>
      </c>
      <c r="F3179" t="s">
        <v>25</v>
      </c>
      <c r="G3179" t="s">
        <v>26</v>
      </c>
      <c r="H3179" t="s">
        <v>23</v>
      </c>
      <c r="I3179">
        <v>0</v>
      </c>
      <c r="J3179">
        <v>17</v>
      </c>
      <c r="K3179">
        <v>-17</v>
      </c>
      <c r="L3179">
        <v>0</v>
      </c>
      <c r="M3179">
        <v>6800</v>
      </c>
      <c r="N3179">
        <v>-6800</v>
      </c>
      <c r="O3179">
        <v>400</v>
      </c>
    </row>
    <row r="3180" spans="1:15" x14ac:dyDescent="0.3">
      <c r="A3180">
        <v>3179</v>
      </c>
      <c r="B3180" s="1">
        <f>DATE(E3180, LOOKUP(D3180, {"ene","feb","mar","abr","may","jun","jul","ago","sep","oct","nov","dic"}, {1,2,3,4,5,6,7,8,9,10,11,12}), C3180)</f>
        <v>45667</v>
      </c>
      <c r="C3180">
        <v>10</v>
      </c>
      <c r="D3180" t="s">
        <v>14</v>
      </c>
      <c r="E3180">
        <v>2025</v>
      </c>
      <c r="F3180" t="s">
        <v>25</v>
      </c>
      <c r="G3180" t="s">
        <v>26</v>
      </c>
      <c r="H3180" t="s">
        <v>20</v>
      </c>
      <c r="I3180">
        <v>0</v>
      </c>
      <c r="J3180">
        <v>17</v>
      </c>
      <c r="K3180">
        <v>-17</v>
      </c>
      <c r="L3180">
        <v>0</v>
      </c>
      <c r="M3180">
        <v>39100</v>
      </c>
      <c r="N3180">
        <v>-39100</v>
      </c>
      <c r="O3180">
        <v>2300</v>
      </c>
    </row>
    <row r="3181" spans="1:15" x14ac:dyDescent="0.3">
      <c r="A3181">
        <v>3180</v>
      </c>
      <c r="B3181" s="1">
        <f>DATE(E3181, LOOKUP(D3181, {"ene","feb","mar","abr","may","jun","jul","ago","sep","oct","nov","dic"}, {1,2,3,4,5,6,7,8,9,10,11,12}), C3181)</f>
        <v>45667</v>
      </c>
      <c r="C3181">
        <v>10</v>
      </c>
      <c r="D3181" t="s">
        <v>14</v>
      </c>
      <c r="E3181">
        <v>2025</v>
      </c>
      <c r="F3181" t="s">
        <v>25</v>
      </c>
      <c r="G3181" t="s">
        <v>26</v>
      </c>
      <c r="H3181" t="s">
        <v>22</v>
      </c>
      <c r="I3181">
        <v>0</v>
      </c>
      <c r="J3181">
        <v>4</v>
      </c>
      <c r="K3181">
        <v>-4</v>
      </c>
      <c r="L3181">
        <v>0</v>
      </c>
      <c r="M3181">
        <v>1800</v>
      </c>
      <c r="N3181">
        <v>-1800</v>
      </c>
      <c r="O3181">
        <v>450</v>
      </c>
    </row>
    <row r="3182" spans="1:15" x14ac:dyDescent="0.3">
      <c r="A3182">
        <v>3181</v>
      </c>
      <c r="B3182" s="1">
        <f>DATE(E3182, LOOKUP(D3182, {"ene","feb","mar","abr","may","jun","jul","ago","sep","oct","nov","dic"}, {1,2,3,4,5,6,7,8,9,10,11,12}), C3182)</f>
        <v>45667</v>
      </c>
      <c r="C3182">
        <v>10</v>
      </c>
      <c r="D3182" t="s">
        <v>14</v>
      </c>
      <c r="E3182">
        <v>2025</v>
      </c>
      <c r="F3182" t="s">
        <v>25</v>
      </c>
      <c r="G3182" t="s">
        <v>26</v>
      </c>
      <c r="H3182" t="s">
        <v>17</v>
      </c>
      <c r="I3182">
        <v>0</v>
      </c>
      <c r="J3182">
        <v>17</v>
      </c>
      <c r="K3182">
        <v>-17</v>
      </c>
      <c r="L3182">
        <v>0</v>
      </c>
      <c r="M3182">
        <v>12750</v>
      </c>
      <c r="N3182">
        <v>-12750</v>
      </c>
      <c r="O3182">
        <v>750</v>
      </c>
    </row>
    <row r="3183" spans="1:15" x14ac:dyDescent="0.3">
      <c r="A3183">
        <v>3182</v>
      </c>
      <c r="B3183" s="1">
        <f>DATE(E3183, LOOKUP(D3183, {"ene","feb","mar","abr","may","jun","jul","ago","sep","oct","nov","dic"}, {1,2,3,4,5,6,7,8,9,10,11,12}), C3183)</f>
        <v>45667</v>
      </c>
      <c r="C3183">
        <v>10</v>
      </c>
      <c r="D3183" t="s">
        <v>14</v>
      </c>
      <c r="E3183">
        <v>2025</v>
      </c>
      <c r="F3183" t="s">
        <v>15</v>
      </c>
      <c r="G3183" t="s">
        <v>24</v>
      </c>
      <c r="H3183" t="s">
        <v>19</v>
      </c>
      <c r="I3183">
        <v>14</v>
      </c>
      <c r="J3183">
        <v>0</v>
      </c>
      <c r="K3183">
        <v>14</v>
      </c>
      <c r="L3183">
        <v>16800</v>
      </c>
      <c r="M3183">
        <v>0</v>
      </c>
      <c r="N3183">
        <v>16800</v>
      </c>
      <c r="O3183">
        <v>1200</v>
      </c>
    </row>
    <row r="3184" spans="1:15" x14ac:dyDescent="0.3">
      <c r="A3184">
        <v>3183</v>
      </c>
      <c r="B3184" s="1">
        <f>DATE(E3184, LOOKUP(D3184, {"ene","feb","mar","abr","may","jun","jul","ago","sep","oct","nov","dic"}, {1,2,3,4,5,6,7,8,9,10,11,12}), C3184)</f>
        <v>45667</v>
      </c>
      <c r="C3184">
        <v>10</v>
      </c>
      <c r="D3184" t="s">
        <v>14</v>
      </c>
      <c r="E3184">
        <v>2025</v>
      </c>
      <c r="F3184" t="s">
        <v>25</v>
      </c>
      <c r="G3184" t="s">
        <v>26</v>
      </c>
      <c r="H3184" t="s">
        <v>21</v>
      </c>
      <c r="I3184">
        <v>0</v>
      </c>
      <c r="J3184">
        <v>2</v>
      </c>
      <c r="K3184">
        <v>-2</v>
      </c>
      <c r="L3184">
        <v>0</v>
      </c>
      <c r="M3184">
        <v>140</v>
      </c>
      <c r="N3184">
        <v>-140</v>
      </c>
      <c r="O3184">
        <v>70</v>
      </c>
    </row>
    <row r="3185" spans="1:15" x14ac:dyDescent="0.3">
      <c r="A3185">
        <v>3184</v>
      </c>
      <c r="B3185" s="1">
        <f>DATE(E3185, LOOKUP(D3185, {"ene","feb","mar","abr","may","jun","jul","ago","sep","oct","nov","dic"}, {1,2,3,4,5,6,7,8,9,10,11,12}), C3185)</f>
        <v>45667</v>
      </c>
      <c r="C3185">
        <v>10</v>
      </c>
      <c r="D3185" t="s">
        <v>14</v>
      </c>
      <c r="E3185">
        <v>2025</v>
      </c>
      <c r="F3185" t="s">
        <v>15</v>
      </c>
      <c r="G3185" t="s">
        <v>24</v>
      </c>
      <c r="H3185" t="s">
        <v>18</v>
      </c>
      <c r="I3185">
        <v>6</v>
      </c>
      <c r="J3185">
        <v>0</v>
      </c>
      <c r="K3185">
        <v>6</v>
      </c>
      <c r="L3185">
        <v>7200</v>
      </c>
      <c r="M3185">
        <v>0</v>
      </c>
      <c r="N3185">
        <v>7200</v>
      </c>
      <c r="O3185">
        <v>1200</v>
      </c>
    </row>
    <row r="3186" spans="1:15" x14ac:dyDescent="0.3">
      <c r="A3186">
        <v>3185</v>
      </c>
      <c r="B3186" s="1">
        <f>DATE(E3186, LOOKUP(D3186, {"ene","feb","mar","abr","may","jun","jul","ago","sep","oct","nov","dic"}, {1,2,3,4,5,6,7,8,9,10,11,12}), C3186)</f>
        <v>45667</v>
      </c>
      <c r="C3186">
        <v>10</v>
      </c>
      <c r="D3186" t="s">
        <v>14</v>
      </c>
      <c r="E3186">
        <v>2025</v>
      </c>
      <c r="F3186" t="s">
        <v>25</v>
      </c>
      <c r="G3186" t="s">
        <v>26</v>
      </c>
      <c r="H3186" t="s">
        <v>23</v>
      </c>
      <c r="I3186">
        <v>0</v>
      </c>
      <c r="J3186">
        <v>20</v>
      </c>
      <c r="K3186">
        <v>-20</v>
      </c>
      <c r="L3186">
        <v>0</v>
      </c>
      <c r="M3186">
        <v>8000</v>
      </c>
      <c r="N3186">
        <v>-8000</v>
      </c>
      <c r="O3186">
        <v>400</v>
      </c>
    </row>
    <row r="3187" spans="1:15" x14ac:dyDescent="0.3">
      <c r="A3187">
        <v>3186</v>
      </c>
      <c r="B3187" s="1">
        <f>DATE(E3187, LOOKUP(D3187, {"ene","feb","mar","abr","may","jun","jul","ago","sep","oct","nov","dic"}, {1,2,3,4,5,6,7,8,9,10,11,12}), C3187)</f>
        <v>45667</v>
      </c>
      <c r="C3187">
        <v>10</v>
      </c>
      <c r="D3187" t="s">
        <v>14</v>
      </c>
      <c r="E3187">
        <v>2025</v>
      </c>
      <c r="F3187" t="s">
        <v>15</v>
      </c>
      <c r="G3187" t="s">
        <v>24</v>
      </c>
      <c r="H3187" t="s">
        <v>20</v>
      </c>
      <c r="I3187">
        <v>9</v>
      </c>
      <c r="J3187">
        <v>0</v>
      </c>
      <c r="K3187">
        <v>9</v>
      </c>
      <c r="L3187">
        <v>18000</v>
      </c>
      <c r="M3187">
        <v>0</v>
      </c>
      <c r="N3187">
        <v>18000</v>
      </c>
      <c r="O3187">
        <v>2000</v>
      </c>
    </row>
    <row r="3188" spans="1:15" x14ac:dyDescent="0.3">
      <c r="A3188">
        <v>3187</v>
      </c>
      <c r="B3188" s="1">
        <f>DATE(E3188, LOOKUP(D3188, {"ene","feb","mar","abr","may","jun","jul","ago","sep","oct","nov","dic"}, {1,2,3,4,5,6,7,8,9,10,11,12}), C3188)</f>
        <v>45667</v>
      </c>
      <c r="C3188">
        <v>10</v>
      </c>
      <c r="D3188" t="s">
        <v>14</v>
      </c>
      <c r="E3188">
        <v>2025</v>
      </c>
      <c r="F3188" t="s">
        <v>25</v>
      </c>
      <c r="G3188" t="s">
        <v>26</v>
      </c>
      <c r="H3188" t="s">
        <v>22</v>
      </c>
      <c r="I3188">
        <v>0</v>
      </c>
      <c r="J3188">
        <v>10</v>
      </c>
      <c r="K3188">
        <v>-10</v>
      </c>
      <c r="L3188">
        <v>0</v>
      </c>
      <c r="M3188">
        <v>4500</v>
      </c>
      <c r="N3188">
        <v>-4500</v>
      </c>
      <c r="O3188">
        <v>450</v>
      </c>
    </row>
    <row r="3189" spans="1:15" x14ac:dyDescent="0.3">
      <c r="A3189">
        <v>3188</v>
      </c>
      <c r="B3189" s="1">
        <f>DATE(E3189, LOOKUP(D3189, {"ene","feb","mar","abr","may","jun","jul","ago","sep","oct","nov","dic"}, {1,2,3,4,5,6,7,8,9,10,11,12}), C3189)</f>
        <v>45667</v>
      </c>
      <c r="C3189">
        <v>10</v>
      </c>
      <c r="D3189" t="s">
        <v>14</v>
      </c>
      <c r="E3189">
        <v>2025</v>
      </c>
      <c r="F3189" t="s">
        <v>25</v>
      </c>
      <c r="G3189" t="s">
        <v>26</v>
      </c>
      <c r="H3189" t="s">
        <v>17</v>
      </c>
      <c r="I3189">
        <v>0</v>
      </c>
      <c r="J3189">
        <v>10</v>
      </c>
      <c r="K3189">
        <v>-10</v>
      </c>
      <c r="L3189">
        <v>0</v>
      </c>
      <c r="M3189">
        <v>7500</v>
      </c>
      <c r="N3189">
        <v>-7500</v>
      </c>
      <c r="O3189">
        <v>750</v>
      </c>
    </row>
    <row r="3190" spans="1:15" x14ac:dyDescent="0.3">
      <c r="A3190">
        <v>3189</v>
      </c>
      <c r="B3190" s="1">
        <f>DATE(E3190, LOOKUP(D3190, {"ene","feb","mar","abr","may","jun","jul","ago","sep","oct","nov","dic"}, {1,2,3,4,5,6,7,8,9,10,11,12}), C3190)</f>
        <v>45667</v>
      </c>
      <c r="C3190">
        <v>10</v>
      </c>
      <c r="D3190" t="s">
        <v>14</v>
      </c>
      <c r="E3190">
        <v>2025</v>
      </c>
      <c r="F3190" t="s">
        <v>25</v>
      </c>
      <c r="G3190" t="s">
        <v>26</v>
      </c>
      <c r="H3190" t="s">
        <v>19</v>
      </c>
      <c r="I3190">
        <v>0</v>
      </c>
      <c r="J3190">
        <v>17</v>
      </c>
      <c r="K3190">
        <v>-17</v>
      </c>
      <c r="L3190">
        <v>0</v>
      </c>
      <c r="M3190">
        <v>25500</v>
      </c>
      <c r="N3190">
        <v>-25500</v>
      </c>
      <c r="O3190">
        <v>1500</v>
      </c>
    </row>
    <row r="3191" spans="1:15" x14ac:dyDescent="0.3">
      <c r="A3191">
        <v>3190</v>
      </c>
      <c r="B3191" s="1">
        <f>DATE(E3191, LOOKUP(D3191, {"ene","feb","mar","abr","may","jun","jul","ago","sep","oct","nov","dic"}, {1,2,3,4,5,6,7,8,9,10,11,12}), C3191)</f>
        <v>45667</v>
      </c>
      <c r="C3191">
        <v>10</v>
      </c>
      <c r="D3191" t="s">
        <v>14</v>
      </c>
      <c r="E3191">
        <v>2025</v>
      </c>
      <c r="F3191" t="s">
        <v>15</v>
      </c>
      <c r="G3191" t="s">
        <v>24</v>
      </c>
      <c r="H3191" t="s">
        <v>21</v>
      </c>
      <c r="I3191">
        <v>2</v>
      </c>
      <c r="J3191">
        <v>0</v>
      </c>
      <c r="K3191">
        <v>2</v>
      </c>
      <c r="L3191">
        <v>100</v>
      </c>
      <c r="M3191">
        <v>0</v>
      </c>
      <c r="N3191">
        <v>100</v>
      </c>
      <c r="O3191">
        <v>50</v>
      </c>
    </row>
    <row r="3192" spans="1:15" x14ac:dyDescent="0.3">
      <c r="A3192">
        <v>3191</v>
      </c>
      <c r="B3192" s="1">
        <f>DATE(E3192, LOOKUP(D3192, {"ene","feb","mar","abr","may","jun","jul","ago","sep","oct","nov","dic"}, {1,2,3,4,5,6,7,8,9,10,11,12}), C3192)</f>
        <v>45667</v>
      </c>
      <c r="C3192">
        <v>10</v>
      </c>
      <c r="D3192" t="s">
        <v>14</v>
      </c>
      <c r="E3192">
        <v>2025</v>
      </c>
      <c r="F3192" t="s">
        <v>25</v>
      </c>
      <c r="G3192" t="s">
        <v>26</v>
      </c>
      <c r="H3192" t="s">
        <v>18</v>
      </c>
      <c r="I3192">
        <v>0</v>
      </c>
      <c r="J3192">
        <v>12</v>
      </c>
      <c r="K3192">
        <v>-12</v>
      </c>
      <c r="L3192">
        <v>0</v>
      </c>
      <c r="M3192">
        <v>18000</v>
      </c>
      <c r="N3192">
        <v>-18000</v>
      </c>
      <c r="O3192">
        <v>1500</v>
      </c>
    </row>
    <row r="3193" spans="1:15" x14ac:dyDescent="0.3">
      <c r="A3193">
        <v>3192</v>
      </c>
      <c r="B3193" s="1">
        <f>DATE(E3193, LOOKUP(D3193, {"ene","feb","mar","abr","may","jun","jul","ago","sep","oct","nov","dic"}, {1,2,3,4,5,6,7,8,9,10,11,12}), C3193)</f>
        <v>45667</v>
      </c>
      <c r="C3193">
        <v>10</v>
      </c>
      <c r="D3193" t="s">
        <v>14</v>
      </c>
      <c r="E3193">
        <v>2025</v>
      </c>
      <c r="F3193" t="s">
        <v>15</v>
      </c>
      <c r="G3193" t="s">
        <v>24</v>
      </c>
      <c r="H3193" t="s">
        <v>23</v>
      </c>
      <c r="I3193">
        <v>6</v>
      </c>
      <c r="J3193">
        <v>0</v>
      </c>
      <c r="K3193">
        <v>6</v>
      </c>
      <c r="L3193">
        <v>1800</v>
      </c>
      <c r="M3193">
        <v>0</v>
      </c>
      <c r="N3193">
        <v>1800</v>
      </c>
      <c r="O3193">
        <v>300</v>
      </c>
    </row>
    <row r="3194" spans="1:15" x14ac:dyDescent="0.3">
      <c r="A3194">
        <v>3193</v>
      </c>
      <c r="B3194" s="1">
        <f>DATE(E3194, LOOKUP(D3194, {"ene","feb","mar","abr","may","jun","jul","ago","sep","oct","nov","dic"}, {1,2,3,4,5,6,7,8,9,10,11,12}), C3194)</f>
        <v>45667</v>
      </c>
      <c r="C3194">
        <v>10</v>
      </c>
      <c r="D3194" t="s">
        <v>14</v>
      </c>
      <c r="E3194">
        <v>2025</v>
      </c>
      <c r="F3194" t="s">
        <v>25</v>
      </c>
      <c r="G3194" t="s">
        <v>26</v>
      </c>
      <c r="H3194" t="s">
        <v>20</v>
      </c>
      <c r="I3194">
        <v>0</v>
      </c>
      <c r="J3194">
        <v>13</v>
      </c>
      <c r="K3194">
        <v>-13</v>
      </c>
      <c r="L3194">
        <v>0</v>
      </c>
      <c r="M3194">
        <v>29900</v>
      </c>
      <c r="N3194">
        <v>-29900</v>
      </c>
      <c r="O3194">
        <v>2300</v>
      </c>
    </row>
    <row r="3195" spans="1:15" x14ac:dyDescent="0.3">
      <c r="A3195">
        <v>3194</v>
      </c>
      <c r="B3195" s="1">
        <f>DATE(E3195, LOOKUP(D3195, {"ene","feb","mar","abr","may","jun","jul","ago","sep","oct","nov","dic"}, {1,2,3,4,5,6,7,8,9,10,11,12}), C3195)</f>
        <v>45667</v>
      </c>
      <c r="C3195">
        <v>10</v>
      </c>
      <c r="D3195" t="s">
        <v>14</v>
      </c>
      <c r="E3195">
        <v>2025</v>
      </c>
      <c r="F3195" t="s">
        <v>15</v>
      </c>
      <c r="G3195" t="s">
        <v>24</v>
      </c>
      <c r="H3195" t="s">
        <v>22</v>
      </c>
      <c r="I3195">
        <v>3</v>
      </c>
      <c r="J3195">
        <v>0</v>
      </c>
      <c r="K3195">
        <v>3</v>
      </c>
      <c r="L3195">
        <v>1440</v>
      </c>
      <c r="M3195">
        <v>0</v>
      </c>
      <c r="N3195">
        <v>1440</v>
      </c>
      <c r="O3195">
        <v>480</v>
      </c>
    </row>
    <row r="3196" spans="1:15" x14ac:dyDescent="0.3">
      <c r="A3196">
        <v>3195</v>
      </c>
      <c r="B3196" s="1">
        <f>DATE(E3196, LOOKUP(D3196, {"ene","feb","mar","abr","may","jun","jul","ago","sep","oct","nov","dic"}, {1,2,3,4,5,6,7,8,9,10,11,12}), C3196)</f>
        <v>45667</v>
      </c>
      <c r="C3196">
        <v>10</v>
      </c>
      <c r="D3196" t="s">
        <v>14</v>
      </c>
      <c r="E3196">
        <v>2025</v>
      </c>
      <c r="F3196" t="s">
        <v>15</v>
      </c>
      <c r="G3196" t="s">
        <v>24</v>
      </c>
      <c r="H3196" t="s">
        <v>17</v>
      </c>
      <c r="I3196">
        <v>20</v>
      </c>
      <c r="J3196">
        <v>0</v>
      </c>
      <c r="K3196">
        <v>20</v>
      </c>
      <c r="L3196">
        <v>13000</v>
      </c>
      <c r="M3196">
        <v>0</v>
      </c>
      <c r="N3196">
        <v>13000</v>
      </c>
      <c r="O3196">
        <v>650</v>
      </c>
    </row>
    <row r="3197" spans="1:15" x14ac:dyDescent="0.3">
      <c r="A3197">
        <v>3196</v>
      </c>
      <c r="B3197" s="1">
        <f>DATE(E3197, LOOKUP(D3197, {"ene","feb","mar","abr","may","jun","jul","ago","sep","oct","nov","dic"}, {1,2,3,4,5,6,7,8,9,10,11,12}), C3197)</f>
        <v>45667</v>
      </c>
      <c r="C3197">
        <v>10</v>
      </c>
      <c r="D3197" t="s">
        <v>14</v>
      </c>
      <c r="E3197">
        <v>2025</v>
      </c>
      <c r="F3197" t="s">
        <v>15</v>
      </c>
      <c r="G3197" t="s">
        <v>24</v>
      </c>
      <c r="H3197" t="s">
        <v>19</v>
      </c>
      <c r="I3197">
        <v>3</v>
      </c>
      <c r="J3197">
        <v>0</v>
      </c>
      <c r="K3197">
        <v>3</v>
      </c>
      <c r="L3197">
        <v>3600</v>
      </c>
      <c r="M3197">
        <v>0</v>
      </c>
      <c r="N3197">
        <v>3600</v>
      </c>
      <c r="O3197">
        <v>1200</v>
      </c>
    </row>
    <row r="3198" spans="1:15" x14ac:dyDescent="0.3">
      <c r="A3198">
        <v>3197</v>
      </c>
      <c r="B3198" s="1">
        <f>DATE(E3198, LOOKUP(D3198, {"ene","feb","mar","abr","may","jun","jul","ago","sep","oct","nov","dic"}, {1,2,3,4,5,6,7,8,9,10,11,12}), C3198)</f>
        <v>45667</v>
      </c>
      <c r="C3198">
        <v>10</v>
      </c>
      <c r="D3198" t="s">
        <v>14</v>
      </c>
      <c r="E3198">
        <v>2025</v>
      </c>
      <c r="F3198" t="s">
        <v>15</v>
      </c>
      <c r="G3198" t="s">
        <v>24</v>
      </c>
      <c r="H3198" t="s">
        <v>21</v>
      </c>
      <c r="I3198">
        <v>8</v>
      </c>
      <c r="J3198">
        <v>0</v>
      </c>
      <c r="K3198">
        <v>8</v>
      </c>
      <c r="L3198">
        <v>400</v>
      </c>
      <c r="M3198">
        <v>0</v>
      </c>
      <c r="N3198">
        <v>400</v>
      </c>
      <c r="O3198">
        <v>50</v>
      </c>
    </row>
    <row r="3199" spans="1:15" x14ac:dyDescent="0.3">
      <c r="A3199">
        <v>3198</v>
      </c>
      <c r="B3199" s="1">
        <f>DATE(E3199, LOOKUP(D3199, {"ene","feb","mar","abr","may","jun","jul","ago","sep","oct","nov","dic"}, {1,2,3,4,5,6,7,8,9,10,11,12}), C3199)</f>
        <v>45667</v>
      </c>
      <c r="C3199">
        <v>10</v>
      </c>
      <c r="D3199" t="s">
        <v>14</v>
      </c>
      <c r="E3199">
        <v>2025</v>
      </c>
      <c r="F3199" t="s">
        <v>25</v>
      </c>
      <c r="G3199" t="s">
        <v>26</v>
      </c>
      <c r="H3199" t="s">
        <v>18</v>
      </c>
      <c r="I3199">
        <v>0</v>
      </c>
      <c r="J3199">
        <v>19</v>
      </c>
      <c r="K3199">
        <v>-19</v>
      </c>
      <c r="L3199">
        <v>0</v>
      </c>
      <c r="M3199">
        <v>28500</v>
      </c>
      <c r="N3199">
        <v>-28500</v>
      </c>
      <c r="O3199">
        <v>1500</v>
      </c>
    </row>
    <row r="3200" spans="1:15" x14ac:dyDescent="0.3">
      <c r="A3200">
        <v>3199</v>
      </c>
      <c r="B3200" s="1">
        <f>DATE(E3200, LOOKUP(D3200, {"ene","feb","mar","abr","may","jun","jul","ago","sep","oct","nov","dic"}, {1,2,3,4,5,6,7,8,9,10,11,12}), C3200)</f>
        <v>45667</v>
      </c>
      <c r="C3200">
        <v>10</v>
      </c>
      <c r="D3200" t="s">
        <v>14</v>
      </c>
      <c r="E3200">
        <v>2025</v>
      </c>
      <c r="F3200" t="s">
        <v>25</v>
      </c>
      <c r="G3200" t="s">
        <v>26</v>
      </c>
      <c r="H3200" t="s">
        <v>23</v>
      </c>
      <c r="I3200">
        <v>0</v>
      </c>
      <c r="J3200">
        <v>19</v>
      </c>
      <c r="K3200">
        <v>-19</v>
      </c>
      <c r="L3200">
        <v>0</v>
      </c>
      <c r="M3200">
        <v>7600</v>
      </c>
      <c r="N3200">
        <v>-7600</v>
      </c>
      <c r="O3200">
        <v>400</v>
      </c>
    </row>
    <row r="3201" spans="1:15" x14ac:dyDescent="0.3">
      <c r="A3201">
        <v>3200</v>
      </c>
      <c r="B3201" s="1">
        <f>DATE(E3201, LOOKUP(D3201, {"ene","feb","mar","abr","may","jun","jul","ago","sep","oct","nov","dic"}, {1,2,3,4,5,6,7,8,9,10,11,12}), C3201)</f>
        <v>45667</v>
      </c>
      <c r="C3201">
        <v>10</v>
      </c>
      <c r="D3201" t="s">
        <v>14</v>
      </c>
      <c r="E3201">
        <v>2025</v>
      </c>
      <c r="F3201" t="s">
        <v>25</v>
      </c>
      <c r="G3201" t="s">
        <v>26</v>
      </c>
      <c r="H3201" t="s">
        <v>20</v>
      </c>
      <c r="I3201">
        <v>0</v>
      </c>
      <c r="J3201">
        <v>5</v>
      </c>
      <c r="K3201">
        <v>-5</v>
      </c>
      <c r="L3201">
        <v>0</v>
      </c>
      <c r="M3201">
        <v>11500</v>
      </c>
      <c r="N3201">
        <v>-11500</v>
      </c>
      <c r="O3201">
        <v>2300</v>
      </c>
    </row>
    <row r="3202" spans="1:15" x14ac:dyDescent="0.3">
      <c r="A3202">
        <v>3201</v>
      </c>
      <c r="B3202" s="1">
        <f>DATE(E3202, LOOKUP(D3202, {"ene","feb","mar","abr","may","jun","jul","ago","sep","oct","nov","dic"}, {1,2,3,4,5,6,7,8,9,10,11,12}), C3202)</f>
        <v>45667</v>
      </c>
      <c r="C3202">
        <v>10</v>
      </c>
      <c r="D3202" t="s">
        <v>14</v>
      </c>
      <c r="E3202">
        <v>2025</v>
      </c>
      <c r="F3202" t="s">
        <v>15</v>
      </c>
      <c r="G3202" t="s">
        <v>24</v>
      </c>
      <c r="H3202" t="s">
        <v>22</v>
      </c>
      <c r="I3202">
        <v>3</v>
      </c>
      <c r="J3202">
        <v>0</v>
      </c>
      <c r="K3202">
        <v>3</v>
      </c>
      <c r="L3202">
        <v>1440</v>
      </c>
      <c r="M3202">
        <v>0</v>
      </c>
      <c r="N3202">
        <v>1440</v>
      </c>
      <c r="O3202">
        <v>480</v>
      </c>
    </row>
    <row r="3203" spans="1:15" x14ac:dyDescent="0.3">
      <c r="A3203">
        <v>3202</v>
      </c>
      <c r="B3203" s="1">
        <f>DATE(E3203, LOOKUP(D3203, {"ene","feb","mar","abr","may","jun","jul","ago","sep","oct","nov","dic"}, {1,2,3,4,5,6,7,8,9,10,11,12}), C3203)</f>
        <v>45667</v>
      </c>
      <c r="C3203">
        <v>10</v>
      </c>
      <c r="D3203" t="s">
        <v>14</v>
      </c>
      <c r="E3203">
        <v>2025</v>
      </c>
      <c r="F3203" t="s">
        <v>25</v>
      </c>
      <c r="G3203" t="s">
        <v>26</v>
      </c>
      <c r="H3203" t="s">
        <v>17</v>
      </c>
      <c r="I3203">
        <v>0</v>
      </c>
      <c r="J3203">
        <v>14</v>
      </c>
      <c r="K3203">
        <v>-14</v>
      </c>
      <c r="L3203">
        <v>0</v>
      </c>
      <c r="M3203">
        <v>10500</v>
      </c>
      <c r="N3203">
        <v>-10500</v>
      </c>
      <c r="O3203">
        <v>750</v>
      </c>
    </row>
    <row r="3204" spans="1:15" x14ac:dyDescent="0.3">
      <c r="A3204">
        <v>3203</v>
      </c>
      <c r="B3204" s="1">
        <f>DATE(E3204, LOOKUP(D3204, {"ene","feb","mar","abr","may","jun","jul","ago","sep","oct","nov","dic"}, {1,2,3,4,5,6,7,8,9,10,11,12}), C3204)</f>
        <v>45667</v>
      </c>
      <c r="C3204">
        <v>10</v>
      </c>
      <c r="D3204" t="s">
        <v>14</v>
      </c>
      <c r="E3204">
        <v>2025</v>
      </c>
      <c r="F3204" t="s">
        <v>25</v>
      </c>
      <c r="G3204" t="s">
        <v>26</v>
      </c>
      <c r="H3204" t="s">
        <v>19</v>
      </c>
      <c r="I3204">
        <v>0</v>
      </c>
      <c r="J3204">
        <v>17</v>
      </c>
      <c r="K3204">
        <v>-17</v>
      </c>
      <c r="L3204">
        <v>0</v>
      </c>
      <c r="M3204">
        <v>25500</v>
      </c>
      <c r="N3204">
        <v>-25500</v>
      </c>
      <c r="O3204">
        <v>1500</v>
      </c>
    </row>
    <row r="3205" spans="1:15" x14ac:dyDescent="0.3">
      <c r="A3205">
        <v>3204</v>
      </c>
      <c r="B3205" s="1">
        <f>DATE(E3205, LOOKUP(D3205, {"ene","feb","mar","abr","may","jun","jul","ago","sep","oct","nov","dic"}, {1,2,3,4,5,6,7,8,9,10,11,12}), C3205)</f>
        <v>45667</v>
      </c>
      <c r="C3205">
        <v>10</v>
      </c>
      <c r="D3205" t="s">
        <v>14</v>
      </c>
      <c r="E3205">
        <v>2025</v>
      </c>
      <c r="F3205" t="s">
        <v>15</v>
      </c>
      <c r="G3205" t="s">
        <v>24</v>
      </c>
      <c r="H3205" t="s">
        <v>21</v>
      </c>
      <c r="I3205">
        <v>12</v>
      </c>
      <c r="J3205">
        <v>0</v>
      </c>
      <c r="K3205">
        <v>12</v>
      </c>
      <c r="L3205">
        <v>600</v>
      </c>
      <c r="M3205">
        <v>0</v>
      </c>
      <c r="N3205">
        <v>600</v>
      </c>
      <c r="O3205">
        <v>50</v>
      </c>
    </row>
    <row r="3206" spans="1:15" x14ac:dyDescent="0.3">
      <c r="A3206">
        <v>3205</v>
      </c>
      <c r="B3206" s="1">
        <f>DATE(E3206, LOOKUP(D3206, {"ene","feb","mar","abr","may","jun","jul","ago","sep","oct","nov","dic"}, {1,2,3,4,5,6,7,8,9,10,11,12}), C3206)</f>
        <v>45667</v>
      </c>
      <c r="C3206">
        <v>10</v>
      </c>
      <c r="D3206" t="s">
        <v>14</v>
      </c>
      <c r="E3206">
        <v>2025</v>
      </c>
      <c r="F3206" t="s">
        <v>15</v>
      </c>
      <c r="G3206" t="s">
        <v>24</v>
      </c>
      <c r="H3206" t="s">
        <v>18</v>
      </c>
      <c r="I3206">
        <v>13</v>
      </c>
      <c r="J3206">
        <v>0</v>
      </c>
      <c r="K3206">
        <v>13</v>
      </c>
      <c r="L3206">
        <v>15600</v>
      </c>
      <c r="M3206">
        <v>0</v>
      </c>
      <c r="N3206">
        <v>15600</v>
      </c>
      <c r="O3206">
        <v>1200</v>
      </c>
    </row>
    <row r="3207" spans="1:15" x14ac:dyDescent="0.3">
      <c r="A3207">
        <v>3206</v>
      </c>
      <c r="B3207" s="1">
        <f>DATE(E3207, LOOKUP(D3207, {"ene","feb","mar","abr","may","jun","jul","ago","sep","oct","nov","dic"}, {1,2,3,4,5,6,7,8,9,10,11,12}), C3207)</f>
        <v>45667</v>
      </c>
      <c r="C3207">
        <v>10</v>
      </c>
      <c r="D3207" t="s">
        <v>14</v>
      </c>
      <c r="E3207">
        <v>2025</v>
      </c>
      <c r="F3207" t="s">
        <v>15</v>
      </c>
      <c r="G3207" t="s">
        <v>24</v>
      </c>
      <c r="H3207" t="s">
        <v>23</v>
      </c>
      <c r="I3207">
        <v>22</v>
      </c>
      <c r="J3207">
        <v>0</v>
      </c>
      <c r="K3207">
        <v>22</v>
      </c>
      <c r="L3207">
        <v>6600</v>
      </c>
      <c r="M3207">
        <v>0</v>
      </c>
      <c r="N3207">
        <v>6600</v>
      </c>
      <c r="O3207">
        <v>300</v>
      </c>
    </row>
    <row r="3208" spans="1:15" x14ac:dyDescent="0.3">
      <c r="A3208">
        <v>3207</v>
      </c>
      <c r="B3208" s="1">
        <f>DATE(E3208, LOOKUP(D3208, {"ene","feb","mar","abr","may","jun","jul","ago","sep","oct","nov","dic"}, {1,2,3,4,5,6,7,8,9,10,11,12}), C3208)</f>
        <v>45667</v>
      </c>
      <c r="C3208">
        <v>10</v>
      </c>
      <c r="D3208" t="s">
        <v>14</v>
      </c>
      <c r="E3208">
        <v>2025</v>
      </c>
      <c r="F3208" t="s">
        <v>25</v>
      </c>
      <c r="G3208" t="s">
        <v>26</v>
      </c>
      <c r="H3208" t="s">
        <v>20</v>
      </c>
      <c r="I3208">
        <v>0</v>
      </c>
      <c r="J3208">
        <v>13</v>
      </c>
      <c r="K3208">
        <v>-13</v>
      </c>
      <c r="L3208">
        <v>0</v>
      </c>
      <c r="M3208">
        <v>29900</v>
      </c>
      <c r="N3208">
        <v>-29900</v>
      </c>
      <c r="O3208">
        <v>2300</v>
      </c>
    </row>
    <row r="3209" spans="1:15" x14ac:dyDescent="0.3">
      <c r="A3209">
        <v>3208</v>
      </c>
      <c r="B3209" s="1">
        <f>DATE(E3209, LOOKUP(D3209, {"ene","feb","mar","abr","may","jun","jul","ago","sep","oct","nov","dic"}, {1,2,3,4,5,6,7,8,9,10,11,12}), C3209)</f>
        <v>45667</v>
      </c>
      <c r="C3209">
        <v>10</v>
      </c>
      <c r="D3209" t="s">
        <v>14</v>
      </c>
      <c r="E3209">
        <v>2025</v>
      </c>
      <c r="F3209" t="s">
        <v>25</v>
      </c>
      <c r="G3209" t="s">
        <v>26</v>
      </c>
      <c r="H3209" t="s">
        <v>22</v>
      </c>
      <c r="I3209">
        <v>0</v>
      </c>
      <c r="J3209">
        <v>2</v>
      </c>
      <c r="K3209">
        <v>-2</v>
      </c>
      <c r="L3209">
        <v>0</v>
      </c>
      <c r="M3209">
        <v>900</v>
      </c>
      <c r="N3209">
        <v>-900</v>
      </c>
      <c r="O3209">
        <v>450</v>
      </c>
    </row>
    <row r="3210" spans="1:15" x14ac:dyDescent="0.3">
      <c r="A3210">
        <v>3209</v>
      </c>
      <c r="B3210" s="1">
        <f>DATE(E3210, LOOKUP(D3210, {"ene","feb","mar","abr","may","jun","jul","ago","sep","oct","nov","dic"}, {1,2,3,4,5,6,7,8,9,10,11,12}), C3210)</f>
        <v>45667</v>
      </c>
      <c r="C3210">
        <v>10</v>
      </c>
      <c r="D3210" t="s">
        <v>14</v>
      </c>
      <c r="E3210">
        <v>2025</v>
      </c>
      <c r="F3210" t="s">
        <v>15</v>
      </c>
      <c r="G3210" t="s">
        <v>24</v>
      </c>
      <c r="H3210" t="s">
        <v>17</v>
      </c>
      <c r="I3210">
        <v>4</v>
      </c>
      <c r="J3210">
        <v>0</v>
      </c>
      <c r="K3210">
        <v>4</v>
      </c>
      <c r="L3210">
        <v>2600</v>
      </c>
      <c r="M3210">
        <v>0</v>
      </c>
      <c r="N3210">
        <v>2600</v>
      </c>
      <c r="O3210">
        <v>650</v>
      </c>
    </row>
    <row r="3211" spans="1:15" x14ac:dyDescent="0.3">
      <c r="A3211">
        <v>3210</v>
      </c>
      <c r="B3211" s="1">
        <f>DATE(E3211, LOOKUP(D3211, {"ene","feb","mar","abr","may","jun","jul","ago","sep","oct","nov","dic"}, {1,2,3,4,5,6,7,8,9,10,11,12}), C3211)</f>
        <v>45667</v>
      </c>
      <c r="C3211">
        <v>10</v>
      </c>
      <c r="D3211" t="s">
        <v>14</v>
      </c>
      <c r="E3211">
        <v>2025</v>
      </c>
      <c r="F3211" t="s">
        <v>25</v>
      </c>
      <c r="G3211" t="s">
        <v>26</v>
      </c>
      <c r="H3211" t="s">
        <v>19</v>
      </c>
      <c r="I3211">
        <v>0</v>
      </c>
      <c r="J3211">
        <v>10</v>
      </c>
      <c r="K3211">
        <v>-10</v>
      </c>
      <c r="L3211">
        <v>0</v>
      </c>
      <c r="M3211">
        <v>15000</v>
      </c>
      <c r="N3211">
        <v>-15000</v>
      </c>
      <c r="O3211">
        <v>1500</v>
      </c>
    </row>
    <row r="3212" spans="1:15" x14ac:dyDescent="0.3">
      <c r="A3212">
        <v>3211</v>
      </c>
      <c r="B3212" s="1">
        <f>DATE(E3212, LOOKUP(D3212, {"ene","feb","mar","abr","may","jun","jul","ago","sep","oct","nov","dic"}, {1,2,3,4,5,6,7,8,9,10,11,12}), C3212)</f>
        <v>45667</v>
      </c>
      <c r="C3212">
        <v>10</v>
      </c>
      <c r="D3212" t="s">
        <v>14</v>
      </c>
      <c r="E3212">
        <v>2025</v>
      </c>
      <c r="F3212" t="s">
        <v>25</v>
      </c>
      <c r="G3212" t="s">
        <v>26</v>
      </c>
      <c r="H3212" t="s">
        <v>21</v>
      </c>
      <c r="I3212">
        <v>0</v>
      </c>
      <c r="J3212">
        <v>1</v>
      </c>
      <c r="K3212">
        <v>-1</v>
      </c>
      <c r="L3212">
        <v>0</v>
      </c>
      <c r="M3212">
        <v>70</v>
      </c>
      <c r="N3212">
        <v>-70</v>
      </c>
      <c r="O3212">
        <v>70</v>
      </c>
    </row>
    <row r="3213" spans="1:15" x14ac:dyDescent="0.3">
      <c r="A3213">
        <v>3212</v>
      </c>
      <c r="B3213" s="1">
        <f>DATE(E3213, LOOKUP(D3213, {"ene","feb","mar","abr","may","jun","jul","ago","sep","oct","nov","dic"}, {1,2,3,4,5,6,7,8,9,10,11,12}), C3213)</f>
        <v>45667</v>
      </c>
      <c r="C3213">
        <v>10</v>
      </c>
      <c r="D3213" t="s">
        <v>14</v>
      </c>
      <c r="E3213">
        <v>2025</v>
      </c>
      <c r="F3213" t="s">
        <v>15</v>
      </c>
      <c r="G3213" t="s">
        <v>24</v>
      </c>
      <c r="H3213" t="s">
        <v>18</v>
      </c>
      <c r="I3213">
        <v>12</v>
      </c>
      <c r="J3213">
        <v>0</v>
      </c>
      <c r="K3213">
        <v>12</v>
      </c>
      <c r="L3213">
        <v>14400</v>
      </c>
      <c r="M3213">
        <v>0</v>
      </c>
      <c r="N3213">
        <v>14400</v>
      </c>
      <c r="O3213">
        <v>1200</v>
      </c>
    </row>
    <row r="3214" spans="1:15" x14ac:dyDescent="0.3">
      <c r="A3214">
        <v>3213</v>
      </c>
      <c r="B3214" s="1">
        <f>DATE(E3214, LOOKUP(D3214, {"ene","feb","mar","abr","may","jun","jul","ago","sep","oct","nov","dic"}, {1,2,3,4,5,6,7,8,9,10,11,12}), C3214)</f>
        <v>45667</v>
      </c>
      <c r="C3214">
        <v>10</v>
      </c>
      <c r="D3214" t="s">
        <v>14</v>
      </c>
      <c r="E3214">
        <v>2025</v>
      </c>
      <c r="F3214" t="s">
        <v>25</v>
      </c>
      <c r="G3214" t="s">
        <v>26</v>
      </c>
      <c r="H3214" t="s">
        <v>23</v>
      </c>
      <c r="I3214">
        <v>0</v>
      </c>
      <c r="J3214">
        <v>10</v>
      </c>
      <c r="K3214">
        <v>-10</v>
      </c>
      <c r="L3214">
        <v>0</v>
      </c>
      <c r="M3214">
        <v>4000</v>
      </c>
      <c r="N3214">
        <v>-4000</v>
      </c>
      <c r="O3214">
        <v>400</v>
      </c>
    </row>
    <row r="3215" spans="1:15" x14ac:dyDescent="0.3">
      <c r="A3215">
        <v>3214</v>
      </c>
      <c r="B3215" s="1">
        <f>DATE(E3215, LOOKUP(D3215, {"ene","feb","mar","abr","may","jun","jul","ago","sep","oct","nov","dic"}, {1,2,3,4,5,6,7,8,9,10,11,12}), C3215)</f>
        <v>45667</v>
      </c>
      <c r="C3215">
        <v>10</v>
      </c>
      <c r="D3215" t="s">
        <v>14</v>
      </c>
      <c r="E3215">
        <v>2025</v>
      </c>
      <c r="F3215" t="s">
        <v>25</v>
      </c>
      <c r="G3215" t="s">
        <v>26</v>
      </c>
      <c r="H3215" t="s">
        <v>20</v>
      </c>
      <c r="I3215">
        <v>0</v>
      </c>
      <c r="J3215">
        <v>11</v>
      </c>
      <c r="K3215">
        <v>-11</v>
      </c>
      <c r="L3215">
        <v>0</v>
      </c>
      <c r="M3215">
        <v>25300</v>
      </c>
      <c r="N3215">
        <v>-25300</v>
      </c>
      <c r="O3215">
        <v>2300</v>
      </c>
    </row>
    <row r="3216" spans="1:15" x14ac:dyDescent="0.3">
      <c r="A3216">
        <v>3215</v>
      </c>
      <c r="B3216" s="1">
        <f>DATE(E3216, LOOKUP(D3216, {"ene","feb","mar","abr","may","jun","jul","ago","sep","oct","nov","dic"}, {1,2,3,4,5,6,7,8,9,10,11,12}), C3216)</f>
        <v>45667</v>
      </c>
      <c r="C3216">
        <v>10</v>
      </c>
      <c r="D3216" t="s">
        <v>14</v>
      </c>
      <c r="E3216">
        <v>2025</v>
      </c>
      <c r="F3216" t="s">
        <v>15</v>
      </c>
      <c r="G3216" t="s">
        <v>24</v>
      </c>
      <c r="H3216" t="s">
        <v>22</v>
      </c>
      <c r="I3216">
        <v>3</v>
      </c>
      <c r="J3216">
        <v>0</v>
      </c>
      <c r="K3216">
        <v>3</v>
      </c>
      <c r="L3216">
        <v>1440</v>
      </c>
      <c r="M3216">
        <v>0</v>
      </c>
      <c r="N3216">
        <v>1440</v>
      </c>
      <c r="O3216">
        <v>480</v>
      </c>
    </row>
    <row r="3217" spans="1:15" x14ac:dyDescent="0.3">
      <c r="A3217">
        <v>3216</v>
      </c>
      <c r="B3217" s="1">
        <f>DATE(E3217, LOOKUP(D3217, {"ene","feb","mar","abr","may","jun","jul","ago","sep","oct","nov","dic"}, {1,2,3,4,5,6,7,8,9,10,11,12}), C3217)</f>
        <v>45667</v>
      </c>
      <c r="C3217">
        <v>10</v>
      </c>
      <c r="D3217" t="s">
        <v>14</v>
      </c>
      <c r="E3217">
        <v>2025</v>
      </c>
      <c r="F3217" t="s">
        <v>15</v>
      </c>
      <c r="G3217" t="s">
        <v>24</v>
      </c>
      <c r="H3217" t="s">
        <v>17</v>
      </c>
      <c r="I3217">
        <v>3</v>
      </c>
      <c r="J3217">
        <v>0</v>
      </c>
      <c r="K3217">
        <v>3</v>
      </c>
      <c r="L3217">
        <v>1950</v>
      </c>
      <c r="M3217">
        <v>0</v>
      </c>
      <c r="N3217">
        <v>1950</v>
      </c>
      <c r="O3217">
        <v>650</v>
      </c>
    </row>
    <row r="3218" spans="1:15" x14ac:dyDescent="0.3">
      <c r="A3218">
        <v>3217</v>
      </c>
      <c r="B3218" s="1">
        <f>DATE(E3218, LOOKUP(D3218, {"ene","feb","mar","abr","may","jun","jul","ago","sep","oct","nov","dic"}, {1,2,3,4,5,6,7,8,9,10,11,12}), C3218)</f>
        <v>45667</v>
      </c>
      <c r="C3218">
        <v>10</v>
      </c>
      <c r="D3218" t="s">
        <v>14</v>
      </c>
      <c r="E3218">
        <v>2025</v>
      </c>
      <c r="F3218" t="s">
        <v>15</v>
      </c>
      <c r="G3218" t="s">
        <v>24</v>
      </c>
      <c r="H3218" t="s">
        <v>19</v>
      </c>
      <c r="I3218">
        <v>16</v>
      </c>
      <c r="J3218">
        <v>0</v>
      </c>
      <c r="K3218">
        <v>16</v>
      </c>
      <c r="L3218">
        <v>19200</v>
      </c>
      <c r="M3218">
        <v>0</v>
      </c>
      <c r="N3218">
        <v>19200</v>
      </c>
      <c r="O3218">
        <v>1200</v>
      </c>
    </row>
    <row r="3219" spans="1:15" x14ac:dyDescent="0.3">
      <c r="A3219">
        <v>3218</v>
      </c>
      <c r="B3219" s="1">
        <f>DATE(E3219, LOOKUP(D3219, {"ene","feb","mar","abr","may","jun","jul","ago","sep","oct","nov","dic"}, {1,2,3,4,5,6,7,8,9,10,11,12}), C3219)</f>
        <v>45667</v>
      </c>
      <c r="C3219">
        <v>10</v>
      </c>
      <c r="D3219" t="s">
        <v>14</v>
      </c>
      <c r="E3219">
        <v>2025</v>
      </c>
      <c r="F3219" t="s">
        <v>15</v>
      </c>
      <c r="G3219" t="s">
        <v>24</v>
      </c>
      <c r="H3219" t="s">
        <v>21</v>
      </c>
      <c r="I3219">
        <v>14</v>
      </c>
      <c r="J3219">
        <v>0</v>
      </c>
      <c r="K3219">
        <v>14</v>
      </c>
      <c r="L3219">
        <v>700</v>
      </c>
      <c r="M3219">
        <v>0</v>
      </c>
      <c r="N3219">
        <v>700</v>
      </c>
      <c r="O3219">
        <v>50</v>
      </c>
    </row>
    <row r="3220" spans="1:15" x14ac:dyDescent="0.3">
      <c r="A3220">
        <v>3219</v>
      </c>
      <c r="B3220" s="1">
        <f>DATE(E3220, LOOKUP(D3220, {"ene","feb","mar","abr","may","jun","jul","ago","sep","oct","nov","dic"}, {1,2,3,4,5,6,7,8,9,10,11,12}), C3220)</f>
        <v>45667</v>
      </c>
      <c r="C3220">
        <v>10</v>
      </c>
      <c r="D3220" t="s">
        <v>14</v>
      </c>
      <c r="E3220">
        <v>2025</v>
      </c>
      <c r="F3220" t="s">
        <v>25</v>
      </c>
      <c r="G3220" t="s">
        <v>27</v>
      </c>
      <c r="H3220" t="s">
        <v>18</v>
      </c>
      <c r="I3220">
        <v>0</v>
      </c>
      <c r="J3220">
        <v>18</v>
      </c>
      <c r="K3220">
        <v>-18</v>
      </c>
      <c r="L3220">
        <v>0</v>
      </c>
      <c r="M3220">
        <v>27000</v>
      </c>
      <c r="N3220">
        <v>-27000</v>
      </c>
      <c r="O3220">
        <v>1500</v>
      </c>
    </row>
    <row r="3221" spans="1:15" x14ac:dyDescent="0.3">
      <c r="A3221">
        <v>3220</v>
      </c>
      <c r="B3221" s="1">
        <f>DATE(E3221, LOOKUP(D3221, {"ene","feb","mar","abr","may","jun","jul","ago","sep","oct","nov","dic"}, {1,2,3,4,5,6,7,8,9,10,11,12}), C3221)</f>
        <v>45667</v>
      </c>
      <c r="C3221">
        <v>10</v>
      </c>
      <c r="D3221" t="s">
        <v>14</v>
      </c>
      <c r="E3221">
        <v>2025</v>
      </c>
      <c r="F3221" t="s">
        <v>15</v>
      </c>
      <c r="G3221" t="s">
        <v>24</v>
      </c>
      <c r="H3221" t="s">
        <v>23</v>
      </c>
      <c r="I3221">
        <v>3</v>
      </c>
      <c r="J3221">
        <v>0</v>
      </c>
      <c r="K3221">
        <v>3</v>
      </c>
      <c r="L3221">
        <v>900</v>
      </c>
      <c r="M3221">
        <v>0</v>
      </c>
      <c r="N3221">
        <v>900</v>
      </c>
      <c r="O3221">
        <v>300</v>
      </c>
    </row>
    <row r="3222" spans="1:15" x14ac:dyDescent="0.3">
      <c r="A3222">
        <v>3221</v>
      </c>
      <c r="B3222" s="1">
        <f>DATE(E3222, LOOKUP(D3222, {"ene","feb","mar","abr","may","jun","jul","ago","sep","oct","nov","dic"}, {1,2,3,4,5,6,7,8,9,10,11,12}), C3222)</f>
        <v>45667</v>
      </c>
      <c r="C3222">
        <v>10</v>
      </c>
      <c r="D3222" t="s">
        <v>14</v>
      </c>
      <c r="E3222">
        <v>2025</v>
      </c>
      <c r="F3222" t="s">
        <v>25</v>
      </c>
      <c r="G3222" t="s">
        <v>26</v>
      </c>
      <c r="H3222" t="s">
        <v>20</v>
      </c>
      <c r="I3222">
        <v>0</v>
      </c>
      <c r="J3222">
        <v>15</v>
      </c>
      <c r="K3222">
        <v>-15</v>
      </c>
      <c r="L3222">
        <v>0</v>
      </c>
      <c r="M3222">
        <v>34500</v>
      </c>
      <c r="N3222">
        <v>-34500</v>
      </c>
      <c r="O3222">
        <v>2300</v>
      </c>
    </row>
    <row r="3223" spans="1:15" x14ac:dyDescent="0.3">
      <c r="A3223">
        <v>3222</v>
      </c>
      <c r="B3223" s="1">
        <f>DATE(E3223, LOOKUP(D3223, {"ene","feb","mar","abr","may","jun","jul","ago","sep","oct","nov","dic"}, {1,2,3,4,5,6,7,8,9,10,11,12}), C3223)</f>
        <v>45667</v>
      </c>
      <c r="C3223">
        <v>10</v>
      </c>
      <c r="D3223" t="s">
        <v>14</v>
      </c>
      <c r="E3223">
        <v>2025</v>
      </c>
      <c r="F3223" t="s">
        <v>15</v>
      </c>
      <c r="G3223" t="s">
        <v>24</v>
      </c>
      <c r="H3223" t="s">
        <v>22</v>
      </c>
      <c r="I3223">
        <v>13</v>
      </c>
      <c r="J3223">
        <v>0</v>
      </c>
      <c r="K3223">
        <v>13</v>
      </c>
      <c r="L3223">
        <v>6240</v>
      </c>
      <c r="M3223">
        <v>0</v>
      </c>
      <c r="N3223">
        <v>6240</v>
      </c>
      <c r="O3223">
        <v>480</v>
      </c>
    </row>
    <row r="3224" spans="1:15" x14ac:dyDescent="0.3">
      <c r="A3224">
        <v>3223</v>
      </c>
      <c r="B3224" s="1">
        <f>DATE(E3224, LOOKUP(D3224, {"ene","feb","mar","abr","may","jun","jul","ago","sep","oct","nov","dic"}, {1,2,3,4,5,6,7,8,9,10,11,12}), C3224)</f>
        <v>45667</v>
      </c>
      <c r="C3224">
        <v>10</v>
      </c>
      <c r="D3224" t="s">
        <v>14</v>
      </c>
      <c r="E3224">
        <v>2025</v>
      </c>
      <c r="F3224" t="s">
        <v>25</v>
      </c>
      <c r="G3224" t="s">
        <v>26</v>
      </c>
      <c r="H3224" t="s">
        <v>17</v>
      </c>
      <c r="I3224">
        <v>0</v>
      </c>
      <c r="J3224">
        <v>17</v>
      </c>
      <c r="K3224">
        <v>-17</v>
      </c>
      <c r="L3224">
        <v>0</v>
      </c>
      <c r="M3224">
        <v>12750</v>
      </c>
      <c r="N3224">
        <v>-12750</v>
      </c>
      <c r="O3224">
        <v>750</v>
      </c>
    </row>
    <row r="3225" spans="1:15" x14ac:dyDescent="0.3">
      <c r="A3225">
        <v>3224</v>
      </c>
      <c r="B3225" s="1">
        <f>DATE(E3225, LOOKUP(D3225, {"ene","feb","mar","abr","may","jun","jul","ago","sep","oct","nov","dic"}, {1,2,3,4,5,6,7,8,9,10,11,12}), C3225)</f>
        <v>45667</v>
      </c>
      <c r="C3225">
        <v>10</v>
      </c>
      <c r="D3225" t="s">
        <v>14</v>
      </c>
      <c r="E3225">
        <v>2025</v>
      </c>
      <c r="F3225" t="s">
        <v>25</v>
      </c>
      <c r="G3225" t="s">
        <v>26</v>
      </c>
      <c r="H3225" t="s">
        <v>19</v>
      </c>
      <c r="I3225">
        <v>0</v>
      </c>
      <c r="J3225">
        <v>17</v>
      </c>
      <c r="K3225">
        <v>-17</v>
      </c>
      <c r="L3225">
        <v>0</v>
      </c>
      <c r="M3225">
        <v>25500</v>
      </c>
      <c r="N3225">
        <v>-25500</v>
      </c>
      <c r="O3225">
        <v>1500</v>
      </c>
    </row>
    <row r="3226" spans="1:15" x14ac:dyDescent="0.3">
      <c r="A3226">
        <v>3225</v>
      </c>
      <c r="B3226" s="1">
        <f>DATE(E3226, LOOKUP(D3226, {"ene","feb","mar","abr","may","jun","jul","ago","sep","oct","nov","dic"}, {1,2,3,4,5,6,7,8,9,10,11,12}), C3226)</f>
        <v>45667</v>
      </c>
      <c r="C3226">
        <v>10</v>
      </c>
      <c r="D3226" t="s">
        <v>14</v>
      </c>
      <c r="E3226">
        <v>2025</v>
      </c>
      <c r="F3226" t="s">
        <v>25</v>
      </c>
      <c r="G3226" t="s">
        <v>26</v>
      </c>
      <c r="H3226" t="s">
        <v>21</v>
      </c>
      <c r="I3226">
        <v>0</v>
      </c>
      <c r="J3226">
        <v>1</v>
      </c>
      <c r="K3226">
        <v>-1</v>
      </c>
      <c r="L3226">
        <v>0</v>
      </c>
      <c r="M3226">
        <v>70</v>
      </c>
      <c r="N3226">
        <v>-70</v>
      </c>
      <c r="O3226">
        <v>70</v>
      </c>
    </row>
    <row r="3227" spans="1:15" x14ac:dyDescent="0.3">
      <c r="A3227">
        <v>3226</v>
      </c>
      <c r="B3227" s="1">
        <f>DATE(E3227, LOOKUP(D3227, {"ene","feb","mar","abr","may","jun","jul","ago","sep","oct","nov","dic"}, {1,2,3,4,5,6,7,8,9,10,11,12}), C3227)</f>
        <v>45667</v>
      </c>
      <c r="C3227">
        <v>10</v>
      </c>
      <c r="D3227" t="s">
        <v>14</v>
      </c>
      <c r="E3227">
        <v>2025</v>
      </c>
      <c r="F3227" t="s">
        <v>25</v>
      </c>
      <c r="G3227" t="s">
        <v>26</v>
      </c>
      <c r="H3227" t="s">
        <v>18</v>
      </c>
      <c r="I3227">
        <v>0</v>
      </c>
      <c r="J3227">
        <v>15</v>
      </c>
      <c r="K3227">
        <v>-15</v>
      </c>
      <c r="L3227">
        <v>0</v>
      </c>
      <c r="M3227">
        <v>22500</v>
      </c>
      <c r="N3227">
        <v>-22500</v>
      </c>
      <c r="O3227">
        <v>1500</v>
      </c>
    </row>
    <row r="3228" spans="1:15" x14ac:dyDescent="0.3">
      <c r="A3228">
        <v>3227</v>
      </c>
      <c r="B3228" s="1">
        <f>DATE(E3228, LOOKUP(D3228, {"ene","feb","mar","abr","may","jun","jul","ago","sep","oct","nov","dic"}, {1,2,3,4,5,6,7,8,9,10,11,12}), C3228)</f>
        <v>45667</v>
      </c>
      <c r="C3228">
        <v>10</v>
      </c>
      <c r="D3228" t="s">
        <v>14</v>
      </c>
      <c r="E3228">
        <v>2025</v>
      </c>
      <c r="F3228" t="s">
        <v>25</v>
      </c>
      <c r="G3228" t="s">
        <v>26</v>
      </c>
      <c r="H3228" t="s">
        <v>23</v>
      </c>
      <c r="I3228">
        <v>0</v>
      </c>
      <c r="J3228">
        <v>13</v>
      </c>
      <c r="K3228">
        <v>-13</v>
      </c>
      <c r="L3228">
        <v>0</v>
      </c>
      <c r="M3228">
        <v>5200</v>
      </c>
      <c r="N3228">
        <v>-5200</v>
      </c>
      <c r="O3228">
        <v>400</v>
      </c>
    </row>
    <row r="3229" spans="1:15" x14ac:dyDescent="0.3">
      <c r="A3229">
        <v>3228</v>
      </c>
      <c r="B3229" s="1">
        <f>DATE(E3229, LOOKUP(D3229, {"ene","feb","mar","abr","may","jun","jul","ago","sep","oct","nov","dic"}, {1,2,3,4,5,6,7,8,9,10,11,12}), C3229)</f>
        <v>45667</v>
      </c>
      <c r="C3229">
        <v>10</v>
      </c>
      <c r="D3229" t="s">
        <v>14</v>
      </c>
      <c r="E3229">
        <v>2025</v>
      </c>
      <c r="F3229" t="s">
        <v>25</v>
      </c>
      <c r="G3229" t="s">
        <v>26</v>
      </c>
      <c r="H3229" t="s">
        <v>20</v>
      </c>
      <c r="I3229">
        <v>0</v>
      </c>
      <c r="J3229">
        <v>12</v>
      </c>
      <c r="K3229">
        <v>-12</v>
      </c>
      <c r="L3229">
        <v>0</v>
      </c>
      <c r="M3229">
        <v>27600</v>
      </c>
      <c r="N3229">
        <v>-27600</v>
      </c>
      <c r="O3229">
        <v>2300</v>
      </c>
    </row>
    <row r="3230" spans="1:15" x14ac:dyDescent="0.3">
      <c r="A3230">
        <v>3229</v>
      </c>
      <c r="B3230" s="1">
        <f>DATE(E3230, LOOKUP(D3230, {"ene","feb","mar","abr","may","jun","jul","ago","sep","oct","nov","dic"}, {1,2,3,4,5,6,7,8,9,10,11,12}), C3230)</f>
        <v>45667</v>
      </c>
      <c r="C3230">
        <v>10</v>
      </c>
      <c r="D3230" t="s">
        <v>14</v>
      </c>
      <c r="E3230">
        <v>2025</v>
      </c>
      <c r="F3230" t="s">
        <v>25</v>
      </c>
      <c r="G3230" t="s">
        <v>26</v>
      </c>
      <c r="H3230" t="s">
        <v>22</v>
      </c>
      <c r="I3230">
        <v>0</v>
      </c>
      <c r="J3230">
        <v>16</v>
      </c>
      <c r="K3230">
        <v>-16</v>
      </c>
      <c r="L3230">
        <v>0</v>
      </c>
      <c r="M3230">
        <v>7200</v>
      </c>
      <c r="N3230">
        <v>-7200</v>
      </c>
      <c r="O3230">
        <v>450</v>
      </c>
    </row>
    <row r="3231" spans="1:15" x14ac:dyDescent="0.3">
      <c r="A3231">
        <v>3230</v>
      </c>
      <c r="B3231" s="1">
        <f>DATE(E3231, LOOKUP(D3231, {"ene","feb","mar","abr","may","jun","jul","ago","sep","oct","nov","dic"}, {1,2,3,4,5,6,7,8,9,10,11,12}), C3231)</f>
        <v>45667</v>
      </c>
      <c r="C3231">
        <v>10</v>
      </c>
      <c r="D3231" t="s">
        <v>14</v>
      </c>
      <c r="E3231">
        <v>2025</v>
      </c>
      <c r="F3231" t="s">
        <v>25</v>
      </c>
      <c r="G3231" t="s">
        <v>26</v>
      </c>
      <c r="H3231" t="s">
        <v>17</v>
      </c>
      <c r="I3231">
        <v>0</v>
      </c>
      <c r="J3231">
        <v>17</v>
      </c>
      <c r="K3231">
        <v>-17</v>
      </c>
      <c r="L3231">
        <v>0</v>
      </c>
      <c r="M3231">
        <v>12750</v>
      </c>
      <c r="N3231">
        <v>-12750</v>
      </c>
      <c r="O3231">
        <v>750</v>
      </c>
    </row>
    <row r="3232" spans="1:15" x14ac:dyDescent="0.3">
      <c r="A3232">
        <v>3231</v>
      </c>
      <c r="B3232" s="1">
        <f>DATE(E3232, LOOKUP(D3232, {"ene","feb","mar","abr","may","jun","jul","ago","sep","oct","nov","dic"}, {1,2,3,4,5,6,7,8,9,10,11,12}), C3232)</f>
        <v>45667</v>
      </c>
      <c r="C3232">
        <v>10</v>
      </c>
      <c r="D3232" t="s">
        <v>14</v>
      </c>
      <c r="E3232">
        <v>2025</v>
      </c>
      <c r="F3232" t="s">
        <v>25</v>
      </c>
      <c r="G3232" t="s">
        <v>26</v>
      </c>
      <c r="H3232" t="s">
        <v>19</v>
      </c>
      <c r="I3232">
        <v>0</v>
      </c>
      <c r="J3232">
        <v>19</v>
      </c>
      <c r="K3232">
        <v>-19</v>
      </c>
      <c r="L3232">
        <v>0</v>
      </c>
      <c r="M3232">
        <v>28500</v>
      </c>
      <c r="N3232">
        <v>-28500</v>
      </c>
      <c r="O3232">
        <v>1500</v>
      </c>
    </row>
    <row r="3233" spans="1:15" x14ac:dyDescent="0.3">
      <c r="A3233">
        <v>3232</v>
      </c>
      <c r="B3233" s="1">
        <f>DATE(E3233, LOOKUP(D3233, {"ene","feb","mar","abr","may","jun","jul","ago","sep","oct","nov","dic"}, {1,2,3,4,5,6,7,8,9,10,11,12}), C3233)</f>
        <v>45667</v>
      </c>
      <c r="C3233">
        <v>10</v>
      </c>
      <c r="D3233" t="s">
        <v>14</v>
      </c>
      <c r="E3233">
        <v>2025</v>
      </c>
      <c r="F3233" t="s">
        <v>25</v>
      </c>
      <c r="G3233" t="s">
        <v>26</v>
      </c>
      <c r="H3233" t="s">
        <v>21</v>
      </c>
      <c r="I3233">
        <v>0</v>
      </c>
      <c r="J3233">
        <v>10</v>
      </c>
      <c r="K3233">
        <v>-10</v>
      </c>
      <c r="L3233">
        <v>0</v>
      </c>
      <c r="M3233">
        <v>700</v>
      </c>
      <c r="N3233">
        <v>-700</v>
      </c>
      <c r="O3233">
        <v>70</v>
      </c>
    </row>
    <row r="3234" spans="1:15" x14ac:dyDescent="0.3">
      <c r="A3234">
        <v>3233</v>
      </c>
      <c r="B3234" s="1">
        <f>DATE(E3234, LOOKUP(D3234, {"ene","feb","mar","abr","may","jun","jul","ago","sep","oct","nov","dic"}, {1,2,3,4,5,6,7,8,9,10,11,12}), C3234)</f>
        <v>45667</v>
      </c>
      <c r="C3234">
        <v>10</v>
      </c>
      <c r="D3234" t="s">
        <v>14</v>
      </c>
      <c r="E3234">
        <v>2025</v>
      </c>
      <c r="F3234" t="s">
        <v>15</v>
      </c>
      <c r="G3234" t="s">
        <v>24</v>
      </c>
      <c r="H3234" t="s">
        <v>18</v>
      </c>
      <c r="I3234">
        <v>3</v>
      </c>
      <c r="J3234">
        <v>0</v>
      </c>
      <c r="K3234">
        <v>3</v>
      </c>
      <c r="L3234">
        <v>3600</v>
      </c>
      <c r="M3234">
        <v>0</v>
      </c>
      <c r="N3234">
        <v>3600</v>
      </c>
      <c r="O3234">
        <v>1200</v>
      </c>
    </row>
    <row r="3235" spans="1:15" x14ac:dyDescent="0.3">
      <c r="A3235">
        <v>3234</v>
      </c>
      <c r="B3235" s="1">
        <f>DATE(E3235, LOOKUP(D3235, {"ene","feb","mar","abr","may","jun","jul","ago","sep","oct","nov","dic"}, {1,2,3,4,5,6,7,8,9,10,11,12}), C3235)</f>
        <v>45667</v>
      </c>
      <c r="C3235">
        <v>10</v>
      </c>
      <c r="D3235" t="s">
        <v>14</v>
      </c>
      <c r="E3235">
        <v>2025</v>
      </c>
      <c r="F3235" t="s">
        <v>15</v>
      </c>
      <c r="G3235" t="s">
        <v>24</v>
      </c>
      <c r="H3235" t="s">
        <v>23</v>
      </c>
      <c r="I3235">
        <v>1</v>
      </c>
      <c r="J3235">
        <v>0</v>
      </c>
      <c r="K3235">
        <v>1</v>
      </c>
      <c r="L3235">
        <v>300</v>
      </c>
      <c r="M3235">
        <v>0</v>
      </c>
      <c r="N3235">
        <v>300</v>
      </c>
      <c r="O3235">
        <v>300</v>
      </c>
    </row>
    <row r="3236" spans="1:15" x14ac:dyDescent="0.3">
      <c r="A3236">
        <v>3235</v>
      </c>
      <c r="B3236" s="1">
        <f>DATE(E3236, LOOKUP(D3236, {"ene","feb","mar","abr","may","jun","jul","ago","sep","oct","nov","dic"}, {1,2,3,4,5,6,7,8,9,10,11,12}), C3236)</f>
        <v>45667</v>
      </c>
      <c r="C3236">
        <v>10</v>
      </c>
      <c r="D3236" t="s">
        <v>14</v>
      </c>
      <c r="E3236">
        <v>2025</v>
      </c>
      <c r="F3236" t="s">
        <v>15</v>
      </c>
      <c r="G3236" t="s">
        <v>24</v>
      </c>
      <c r="H3236" t="s">
        <v>20</v>
      </c>
      <c r="I3236">
        <v>14</v>
      </c>
      <c r="J3236">
        <v>0</v>
      </c>
      <c r="K3236">
        <v>14</v>
      </c>
      <c r="L3236">
        <v>28000</v>
      </c>
      <c r="M3236">
        <v>0</v>
      </c>
      <c r="N3236">
        <v>28000</v>
      </c>
      <c r="O3236">
        <v>2000</v>
      </c>
    </row>
    <row r="3237" spans="1:15" x14ac:dyDescent="0.3">
      <c r="A3237">
        <v>3236</v>
      </c>
      <c r="B3237" s="1">
        <f>DATE(E3237, LOOKUP(D3237, {"ene","feb","mar","abr","may","jun","jul","ago","sep","oct","nov","dic"}, {1,2,3,4,5,6,7,8,9,10,11,12}), C3237)</f>
        <v>45667</v>
      </c>
      <c r="C3237">
        <v>10</v>
      </c>
      <c r="D3237" t="s">
        <v>14</v>
      </c>
      <c r="E3237">
        <v>2025</v>
      </c>
      <c r="F3237" t="s">
        <v>15</v>
      </c>
      <c r="G3237" t="s">
        <v>24</v>
      </c>
      <c r="H3237" t="s">
        <v>22</v>
      </c>
      <c r="I3237">
        <v>19</v>
      </c>
      <c r="J3237">
        <v>0</v>
      </c>
      <c r="K3237">
        <v>19</v>
      </c>
      <c r="L3237">
        <v>9120</v>
      </c>
      <c r="M3237">
        <v>0</v>
      </c>
      <c r="N3237">
        <v>9120</v>
      </c>
      <c r="O3237">
        <v>480</v>
      </c>
    </row>
    <row r="3238" spans="1:15" x14ac:dyDescent="0.3">
      <c r="A3238">
        <v>3237</v>
      </c>
      <c r="B3238" s="1">
        <f>DATE(E3238, LOOKUP(D3238, {"ene","feb","mar","abr","may","jun","jul","ago","sep","oct","nov","dic"}, {1,2,3,4,5,6,7,8,9,10,11,12}), C3238)</f>
        <v>45667</v>
      </c>
      <c r="C3238">
        <v>10</v>
      </c>
      <c r="D3238" t="s">
        <v>14</v>
      </c>
      <c r="E3238">
        <v>2025</v>
      </c>
      <c r="F3238" t="s">
        <v>15</v>
      </c>
      <c r="G3238" t="s">
        <v>24</v>
      </c>
      <c r="H3238" t="s">
        <v>17</v>
      </c>
      <c r="I3238">
        <v>22</v>
      </c>
      <c r="J3238">
        <v>0</v>
      </c>
      <c r="K3238">
        <v>22</v>
      </c>
      <c r="L3238">
        <v>14300</v>
      </c>
      <c r="M3238">
        <v>0</v>
      </c>
      <c r="N3238">
        <v>14300</v>
      </c>
      <c r="O3238">
        <v>650</v>
      </c>
    </row>
    <row r="3239" spans="1:15" x14ac:dyDescent="0.3">
      <c r="A3239">
        <v>3238</v>
      </c>
      <c r="B3239" s="1">
        <f>DATE(E3239, LOOKUP(D3239, {"ene","feb","mar","abr","may","jun","jul","ago","sep","oct","nov","dic"}, {1,2,3,4,5,6,7,8,9,10,11,12}), C3239)</f>
        <v>45667</v>
      </c>
      <c r="C3239">
        <v>10</v>
      </c>
      <c r="D3239" t="s">
        <v>14</v>
      </c>
      <c r="E3239">
        <v>2025</v>
      </c>
      <c r="F3239" t="s">
        <v>15</v>
      </c>
      <c r="G3239" t="s">
        <v>24</v>
      </c>
      <c r="H3239" t="s">
        <v>19</v>
      </c>
      <c r="I3239">
        <v>22</v>
      </c>
      <c r="J3239">
        <v>0</v>
      </c>
      <c r="K3239">
        <v>22</v>
      </c>
      <c r="L3239">
        <v>26400</v>
      </c>
      <c r="M3239">
        <v>0</v>
      </c>
      <c r="N3239">
        <v>26400</v>
      </c>
      <c r="O3239">
        <v>1200</v>
      </c>
    </row>
    <row r="3240" spans="1:15" x14ac:dyDescent="0.3">
      <c r="A3240">
        <v>3239</v>
      </c>
      <c r="B3240" s="1">
        <f>DATE(E3240, LOOKUP(D3240, {"ene","feb","mar","abr","may","jun","jul","ago","sep","oct","nov","dic"}, {1,2,3,4,5,6,7,8,9,10,11,12}), C3240)</f>
        <v>45667</v>
      </c>
      <c r="C3240">
        <v>10</v>
      </c>
      <c r="D3240" t="s">
        <v>14</v>
      </c>
      <c r="E3240">
        <v>2025</v>
      </c>
      <c r="F3240" t="s">
        <v>15</v>
      </c>
      <c r="G3240" t="s">
        <v>24</v>
      </c>
      <c r="H3240" t="s">
        <v>21</v>
      </c>
      <c r="I3240">
        <v>1</v>
      </c>
      <c r="J3240">
        <v>0</v>
      </c>
      <c r="K3240">
        <v>1</v>
      </c>
      <c r="L3240">
        <v>50</v>
      </c>
      <c r="M3240">
        <v>0</v>
      </c>
      <c r="N3240">
        <v>50</v>
      </c>
      <c r="O3240">
        <v>50</v>
      </c>
    </row>
    <row r="3241" spans="1:15" x14ac:dyDescent="0.3">
      <c r="A3241">
        <v>3240</v>
      </c>
      <c r="B3241" s="1">
        <f>DATE(E3241, LOOKUP(D3241, {"ene","feb","mar","abr","may","jun","jul","ago","sep","oct","nov","dic"}, {1,2,3,4,5,6,7,8,9,10,11,12}), C3241)</f>
        <v>45667</v>
      </c>
      <c r="C3241">
        <v>10</v>
      </c>
      <c r="D3241" t="s">
        <v>14</v>
      </c>
      <c r="E3241">
        <v>2025</v>
      </c>
      <c r="F3241" t="s">
        <v>25</v>
      </c>
      <c r="G3241" t="s">
        <v>26</v>
      </c>
      <c r="H3241" t="s">
        <v>18</v>
      </c>
      <c r="I3241">
        <v>0</v>
      </c>
      <c r="J3241">
        <v>13</v>
      </c>
      <c r="K3241">
        <v>-13</v>
      </c>
      <c r="L3241">
        <v>0</v>
      </c>
      <c r="M3241">
        <v>19500</v>
      </c>
      <c r="N3241">
        <v>-19500</v>
      </c>
      <c r="O3241">
        <v>1500</v>
      </c>
    </row>
    <row r="3242" spans="1:15" x14ac:dyDescent="0.3">
      <c r="A3242">
        <v>3241</v>
      </c>
      <c r="B3242" s="1">
        <f>DATE(E3242, LOOKUP(D3242, {"ene","feb","mar","abr","may","jun","jul","ago","sep","oct","nov","dic"}, {1,2,3,4,5,6,7,8,9,10,11,12}), C3242)</f>
        <v>45667</v>
      </c>
      <c r="C3242">
        <v>10</v>
      </c>
      <c r="D3242" t="s">
        <v>14</v>
      </c>
      <c r="E3242">
        <v>2025</v>
      </c>
      <c r="F3242" t="s">
        <v>25</v>
      </c>
      <c r="G3242" t="s">
        <v>26</v>
      </c>
      <c r="H3242" t="s">
        <v>23</v>
      </c>
      <c r="I3242">
        <v>0</v>
      </c>
      <c r="J3242">
        <v>17</v>
      </c>
      <c r="K3242">
        <v>-17</v>
      </c>
      <c r="L3242">
        <v>0</v>
      </c>
      <c r="M3242">
        <v>6800</v>
      </c>
      <c r="N3242">
        <v>-6800</v>
      </c>
      <c r="O3242">
        <v>400</v>
      </c>
    </row>
    <row r="3243" spans="1:15" x14ac:dyDescent="0.3">
      <c r="A3243">
        <v>3242</v>
      </c>
      <c r="B3243" s="1">
        <f>DATE(E3243, LOOKUP(D3243, {"ene","feb","mar","abr","may","jun","jul","ago","sep","oct","nov","dic"}, {1,2,3,4,5,6,7,8,9,10,11,12}), C3243)</f>
        <v>45667</v>
      </c>
      <c r="C3243">
        <v>10</v>
      </c>
      <c r="D3243" t="s">
        <v>14</v>
      </c>
      <c r="E3243">
        <v>2025</v>
      </c>
      <c r="F3243" t="s">
        <v>15</v>
      </c>
      <c r="G3243" t="s">
        <v>24</v>
      </c>
      <c r="H3243" t="s">
        <v>20</v>
      </c>
      <c r="I3243">
        <v>3</v>
      </c>
      <c r="J3243">
        <v>0</v>
      </c>
      <c r="K3243">
        <v>3</v>
      </c>
      <c r="L3243">
        <v>6000</v>
      </c>
      <c r="M3243">
        <v>0</v>
      </c>
      <c r="N3243">
        <v>6000</v>
      </c>
      <c r="O3243">
        <v>2000</v>
      </c>
    </row>
    <row r="3244" spans="1:15" x14ac:dyDescent="0.3">
      <c r="A3244">
        <v>3243</v>
      </c>
      <c r="B3244" s="1">
        <f>DATE(E3244, LOOKUP(D3244, {"ene","feb","mar","abr","may","jun","jul","ago","sep","oct","nov","dic"}, {1,2,3,4,5,6,7,8,9,10,11,12}), C3244)</f>
        <v>45667</v>
      </c>
      <c r="C3244">
        <v>10</v>
      </c>
      <c r="D3244" t="s">
        <v>14</v>
      </c>
      <c r="E3244">
        <v>2025</v>
      </c>
      <c r="F3244" t="s">
        <v>15</v>
      </c>
      <c r="G3244" t="s">
        <v>24</v>
      </c>
      <c r="H3244" t="s">
        <v>22</v>
      </c>
      <c r="I3244">
        <v>1</v>
      </c>
      <c r="J3244">
        <v>0</v>
      </c>
      <c r="K3244">
        <v>1</v>
      </c>
      <c r="L3244">
        <v>480</v>
      </c>
      <c r="M3244">
        <v>0</v>
      </c>
      <c r="N3244">
        <v>480</v>
      </c>
      <c r="O3244">
        <v>480</v>
      </c>
    </row>
    <row r="3245" spans="1:15" x14ac:dyDescent="0.3">
      <c r="A3245">
        <v>3244</v>
      </c>
      <c r="B3245" s="1">
        <f>DATE(E3245, LOOKUP(D3245, {"ene","feb","mar","abr","may","jun","jul","ago","sep","oct","nov","dic"}, {1,2,3,4,5,6,7,8,9,10,11,12}), C3245)</f>
        <v>45667</v>
      </c>
      <c r="C3245">
        <v>10</v>
      </c>
      <c r="D3245" t="s">
        <v>14</v>
      </c>
      <c r="E3245">
        <v>2025</v>
      </c>
      <c r="F3245" t="s">
        <v>25</v>
      </c>
      <c r="G3245" t="s">
        <v>26</v>
      </c>
      <c r="H3245" t="s">
        <v>17</v>
      </c>
      <c r="I3245">
        <v>0</v>
      </c>
      <c r="J3245">
        <v>18</v>
      </c>
      <c r="K3245">
        <v>-18</v>
      </c>
      <c r="L3245">
        <v>0</v>
      </c>
      <c r="M3245">
        <v>13500</v>
      </c>
      <c r="N3245">
        <v>-13500</v>
      </c>
      <c r="O3245">
        <v>750</v>
      </c>
    </row>
    <row r="3246" spans="1:15" x14ac:dyDescent="0.3">
      <c r="A3246">
        <v>3245</v>
      </c>
      <c r="B3246" s="1">
        <f>DATE(E3246, LOOKUP(D3246, {"ene","feb","mar","abr","may","jun","jul","ago","sep","oct","nov","dic"}, {1,2,3,4,5,6,7,8,9,10,11,12}), C3246)</f>
        <v>45667</v>
      </c>
      <c r="C3246">
        <v>10</v>
      </c>
      <c r="D3246" t="s">
        <v>14</v>
      </c>
      <c r="E3246">
        <v>2025</v>
      </c>
      <c r="F3246" t="s">
        <v>15</v>
      </c>
      <c r="G3246" t="s">
        <v>24</v>
      </c>
      <c r="H3246" t="s">
        <v>19</v>
      </c>
      <c r="I3246">
        <v>16</v>
      </c>
      <c r="J3246">
        <v>0</v>
      </c>
      <c r="K3246">
        <v>16</v>
      </c>
      <c r="L3246">
        <v>19200</v>
      </c>
      <c r="M3246">
        <v>0</v>
      </c>
      <c r="N3246">
        <v>19200</v>
      </c>
      <c r="O3246">
        <v>1200</v>
      </c>
    </row>
    <row r="3247" spans="1:15" x14ac:dyDescent="0.3">
      <c r="A3247">
        <v>3246</v>
      </c>
      <c r="B3247" s="1">
        <f>DATE(E3247, LOOKUP(D3247, {"ene","feb","mar","abr","may","jun","jul","ago","sep","oct","nov","dic"}, {1,2,3,4,5,6,7,8,9,10,11,12}), C3247)</f>
        <v>45667</v>
      </c>
      <c r="C3247">
        <v>10</v>
      </c>
      <c r="D3247" t="s">
        <v>14</v>
      </c>
      <c r="E3247">
        <v>2025</v>
      </c>
      <c r="F3247" t="s">
        <v>25</v>
      </c>
      <c r="G3247" t="s">
        <v>26</v>
      </c>
      <c r="H3247" t="s">
        <v>21</v>
      </c>
      <c r="I3247">
        <v>0</v>
      </c>
      <c r="J3247">
        <v>17</v>
      </c>
      <c r="K3247">
        <v>-17</v>
      </c>
      <c r="L3247">
        <v>0</v>
      </c>
      <c r="M3247">
        <v>1190</v>
      </c>
      <c r="N3247">
        <v>-1190</v>
      </c>
      <c r="O3247">
        <v>70</v>
      </c>
    </row>
    <row r="3248" spans="1:15" x14ac:dyDescent="0.3">
      <c r="A3248">
        <v>3247</v>
      </c>
      <c r="B3248" s="1">
        <f>DATE(E3248, LOOKUP(D3248, {"ene","feb","mar","abr","may","jun","jul","ago","sep","oct","nov","dic"}, {1,2,3,4,5,6,7,8,9,10,11,12}), C3248)</f>
        <v>45667</v>
      </c>
      <c r="C3248">
        <v>10</v>
      </c>
      <c r="D3248" t="s">
        <v>14</v>
      </c>
      <c r="E3248">
        <v>2025</v>
      </c>
      <c r="F3248" t="s">
        <v>15</v>
      </c>
      <c r="G3248" t="s">
        <v>24</v>
      </c>
      <c r="H3248" t="s">
        <v>18</v>
      </c>
      <c r="I3248">
        <v>2</v>
      </c>
      <c r="J3248">
        <v>0</v>
      </c>
      <c r="K3248">
        <v>2</v>
      </c>
      <c r="L3248">
        <v>2400</v>
      </c>
      <c r="M3248">
        <v>0</v>
      </c>
      <c r="N3248">
        <v>2400</v>
      </c>
      <c r="O3248">
        <v>1200</v>
      </c>
    </row>
    <row r="3249" spans="1:15" x14ac:dyDescent="0.3">
      <c r="A3249">
        <v>3248</v>
      </c>
      <c r="B3249" s="1">
        <f>DATE(E3249, LOOKUP(D3249, {"ene","feb","mar","abr","may","jun","jul","ago","sep","oct","nov","dic"}, {1,2,3,4,5,6,7,8,9,10,11,12}), C3249)</f>
        <v>45667</v>
      </c>
      <c r="C3249">
        <v>10</v>
      </c>
      <c r="D3249" t="s">
        <v>14</v>
      </c>
      <c r="E3249">
        <v>2025</v>
      </c>
      <c r="F3249" t="s">
        <v>25</v>
      </c>
      <c r="G3249" t="s">
        <v>26</v>
      </c>
      <c r="H3249" t="s">
        <v>23</v>
      </c>
      <c r="I3249">
        <v>0</v>
      </c>
      <c r="J3249">
        <v>18</v>
      </c>
      <c r="K3249">
        <v>-18</v>
      </c>
      <c r="L3249">
        <v>0</v>
      </c>
      <c r="M3249">
        <v>7200</v>
      </c>
      <c r="N3249">
        <v>-7200</v>
      </c>
      <c r="O3249">
        <v>400</v>
      </c>
    </row>
    <row r="3250" spans="1:15" x14ac:dyDescent="0.3">
      <c r="A3250">
        <v>3249</v>
      </c>
      <c r="B3250" s="1">
        <f>DATE(E3250, LOOKUP(D3250, {"ene","feb","mar","abr","may","jun","jul","ago","sep","oct","nov","dic"}, {1,2,3,4,5,6,7,8,9,10,11,12}), C3250)</f>
        <v>45667</v>
      </c>
      <c r="C3250">
        <v>10</v>
      </c>
      <c r="D3250" t="s">
        <v>14</v>
      </c>
      <c r="E3250">
        <v>2025</v>
      </c>
      <c r="F3250" t="s">
        <v>25</v>
      </c>
      <c r="G3250" t="s">
        <v>26</v>
      </c>
      <c r="H3250" t="s">
        <v>20</v>
      </c>
      <c r="I3250">
        <v>0</v>
      </c>
      <c r="J3250">
        <v>13</v>
      </c>
      <c r="K3250">
        <v>-13</v>
      </c>
      <c r="L3250">
        <v>0</v>
      </c>
      <c r="M3250">
        <v>29900</v>
      </c>
      <c r="N3250">
        <v>-29900</v>
      </c>
      <c r="O3250">
        <v>2300</v>
      </c>
    </row>
    <row r="3251" spans="1:15" x14ac:dyDescent="0.3">
      <c r="A3251">
        <v>3250</v>
      </c>
      <c r="B3251" s="1">
        <f>DATE(E3251, LOOKUP(D3251, {"ene","feb","mar","abr","may","jun","jul","ago","sep","oct","nov","dic"}, {1,2,3,4,5,6,7,8,9,10,11,12}), C3251)</f>
        <v>45667</v>
      </c>
      <c r="C3251">
        <v>10</v>
      </c>
      <c r="D3251" t="s">
        <v>14</v>
      </c>
      <c r="E3251">
        <v>2025</v>
      </c>
      <c r="F3251" t="s">
        <v>15</v>
      </c>
      <c r="G3251" t="s">
        <v>24</v>
      </c>
      <c r="H3251" t="s">
        <v>22</v>
      </c>
      <c r="I3251">
        <v>3</v>
      </c>
      <c r="J3251">
        <v>0</v>
      </c>
      <c r="K3251">
        <v>3</v>
      </c>
      <c r="L3251">
        <v>1440</v>
      </c>
      <c r="M3251">
        <v>0</v>
      </c>
      <c r="N3251">
        <v>1440</v>
      </c>
      <c r="O3251">
        <v>480</v>
      </c>
    </row>
    <row r="3252" spans="1:15" x14ac:dyDescent="0.3">
      <c r="A3252">
        <v>3251</v>
      </c>
      <c r="B3252" s="1">
        <f>DATE(E3252, LOOKUP(D3252, {"ene","feb","mar","abr","may","jun","jul","ago","sep","oct","nov","dic"}, {1,2,3,4,5,6,7,8,9,10,11,12}), C3252)</f>
        <v>45667</v>
      </c>
      <c r="C3252">
        <v>10</v>
      </c>
      <c r="D3252" t="s">
        <v>14</v>
      </c>
      <c r="E3252">
        <v>2025</v>
      </c>
      <c r="F3252" t="s">
        <v>25</v>
      </c>
      <c r="G3252" t="s">
        <v>26</v>
      </c>
      <c r="H3252" t="s">
        <v>17</v>
      </c>
      <c r="I3252">
        <v>0</v>
      </c>
      <c r="J3252">
        <v>19</v>
      </c>
      <c r="K3252">
        <v>-19</v>
      </c>
      <c r="L3252">
        <v>0</v>
      </c>
      <c r="M3252">
        <v>14250</v>
      </c>
      <c r="N3252">
        <v>-14250</v>
      </c>
      <c r="O3252">
        <v>750</v>
      </c>
    </row>
    <row r="3253" spans="1:15" x14ac:dyDescent="0.3">
      <c r="A3253">
        <v>3252</v>
      </c>
      <c r="B3253" s="1">
        <f>DATE(E3253, LOOKUP(D3253, {"ene","feb","mar","abr","may","jun","jul","ago","sep","oct","nov","dic"}, {1,2,3,4,5,6,7,8,9,10,11,12}), C3253)</f>
        <v>45667</v>
      </c>
      <c r="C3253">
        <v>10</v>
      </c>
      <c r="D3253" t="s">
        <v>14</v>
      </c>
      <c r="E3253">
        <v>2025</v>
      </c>
      <c r="F3253" t="s">
        <v>15</v>
      </c>
      <c r="G3253" t="s">
        <v>24</v>
      </c>
      <c r="H3253" t="s">
        <v>19</v>
      </c>
      <c r="I3253">
        <v>22</v>
      </c>
      <c r="J3253">
        <v>0</v>
      </c>
      <c r="K3253">
        <v>22</v>
      </c>
      <c r="L3253">
        <v>26400</v>
      </c>
      <c r="M3253">
        <v>0</v>
      </c>
      <c r="N3253">
        <v>26400</v>
      </c>
      <c r="O3253">
        <v>1200</v>
      </c>
    </row>
    <row r="3254" spans="1:15" x14ac:dyDescent="0.3">
      <c r="A3254">
        <v>3253</v>
      </c>
      <c r="B3254" s="1">
        <f>DATE(E3254, LOOKUP(D3254, {"ene","feb","mar","abr","may","jun","jul","ago","sep","oct","nov","dic"}, {1,2,3,4,5,6,7,8,9,10,11,12}), C3254)</f>
        <v>45667</v>
      </c>
      <c r="C3254">
        <v>10</v>
      </c>
      <c r="D3254" t="s">
        <v>14</v>
      </c>
      <c r="E3254">
        <v>2025</v>
      </c>
      <c r="F3254" t="s">
        <v>25</v>
      </c>
      <c r="G3254" t="s">
        <v>26</v>
      </c>
      <c r="H3254" t="s">
        <v>21</v>
      </c>
      <c r="I3254">
        <v>0</v>
      </c>
      <c r="J3254">
        <v>2</v>
      </c>
      <c r="K3254">
        <v>-2</v>
      </c>
      <c r="L3254">
        <v>0</v>
      </c>
      <c r="M3254">
        <v>140</v>
      </c>
      <c r="N3254">
        <v>-140</v>
      </c>
      <c r="O3254">
        <v>70</v>
      </c>
    </row>
    <row r="3255" spans="1:15" x14ac:dyDescent="0.3">
      <c r="A3255">
        <v>3254</v>
      </c>
      <c r="B3255" s="1">
        <f>DATE(E3255, LOOKUP(D3255, {"ene","feb","mar","abr","may","jun","jul","ago","sep","oct","nov","dic"}, {1,2,3,4,5,6,7,8,9,10,11,12}), C3255)</f>
        <v>45667</v>
      </c>
      <c r="C3255">
        <v>10</v>
      </c>
      <c r="D3255" t="s">
        <v>14</v>
      </c>
      <c r="E3255">
        <v>2025</v>
      </c>
      <c r="F3255" t="s">
        <v>15</v>
      </c>
      <c r="G3255" t="s">
        <v>24</v>
      </c>
      <c r="H3255" t="s">
        <v>18</v>
      </c>
      <c r="I3255">
        <v>17</v>
      </c>
      <c r="J3255">
        <v>0</v>
      </c>
      <c r="K3255">
        <v>17</v>
      </c>
      <c r="L3255">
        <v>20400</v>
      </c>
      <c r="M3255">
        <v>0</v>
      </c>
      <c r="N3255">
        <v>20400</v>
      </c>
      <c r="O3255">
        <v>1200</v>
      </c>
    </row>
    <row r="3256" spans="1:15" x14ac:dyDescent="0.3">
      <c r="A3256">
        <v>3255</v>
      </c>
      <c r="B3256" s="1">
        <f>DATE(E3256, LOOKUP(D3256, {"ene","feb","mar","abr","may","jun","jul","ago","sep","oct","nov","dic"}, {1,2,3,4,5,6,7,8,9,10,11,12}), C3256)</f>
        <v>45667</v>
      </c>
      <c r="C3256">
        <v>10</v>
      </c>
      <c r="D3256" t="s">
        <v>14</v>
      </c>
      <c r="E3256">
        <v>2025</v>
      </c>
      <c r="F3256" t="s">
        <v>25</v>
      </c>
      <c r="G3256" t="s">
        <v>26</v>
      </c>
      <c r="H3256" t="s">
        <v>23</v>
      </c>
      <c r="I3256">
        <v>0</v>
      </c>
      <c r="J3256">
        <v>18</v>
      </c>
      <c r="K3256">
        <v>-18</v>
      </c>
      <c r="L3256">
        <v>0</v>
      </c>
      <c r="M3256">
        <v>7200</v>
      </c>
      <c r="N3256">
        <v>-7200</v>
      </c>
      <c r="O3256">
        <v>400</v>
      </c>
    </row>
    <row r="3257" spans="1:15" x14ac:dyDescent="0.3">
      <c r="A3257">
        <v>3256</v>
      </c>
      <c r="B3257" s="1">
        <f>DATE(E3257, LOOKUP(D3257, {"ene","feb","mar","abr","may","jun","jul","ago","sep","oct","nov","dic"}, {1,2,3,4,5,6,7,8,9,10,11,12}), C3257)</f>
        <v>45667</v>
      </c>
      <c r="C3257">
        <v>10</v>
      </c>
      <c r="D3257" t="s">
        <v>14</v>
      </c>
      <c r="E3257">
        <v>2025</v>
      </c>
      <c r="F3257" t="s">
        <v>15</v>
      </c>
      <c r="G3257" t="s">
        <v>24</v>
      </c>
      <c r="H3257" t="s">
        <v>20</v>
      </c>
      <c r="I3257">
        <v>3</v>
      </c>
      <c r="J3257">
        <v>0</v>
      </c>
      <c r="K3257">
        <v>3</v>
      </c>
      <c r="L3257">
        <v>6000</v>
      </c>
      <c r="M3257">
        <v>0</v>
      </c>
      <c r="N3257">
        <v>6000</v>
      </c>
      <c r="O3257">
        <v>2000</v>
      </c>
    </row>
    <row r="3258" spans="1:15" x14ac:dyDescent="0.3">
      <c r="A3258">
        <v>3257</v>
      </c>
      <c r="B3258" s="1">
        <f>DATE(E3258, LOOKUP(D3258, {"ene","feb","mar","abr","may","jun","jul","ago","sep","oct","nov","dic"}, {1,2,3,4,5,6,7,8,9,10,11,12}), C3258)</f>
        <v>45667</v>
      </c>
      <c r="C3258">
        <v>10</v>
      </c>
      <c r="D3258" t="s">
        <v>14</v>
      </c>
      <c r="E3258">
        <v>2025</v>
      </c>
      <c r="F3258" t="s">
        <v>25</v>
      </c>
      <c r="G3258" t="s">
        <v>26</v>
      </c>
      <c r="H3258" t="s">
        <v>22</v>
      </c>
      <c r="I3258">
        <v>0</v>
      </c>
      <c r="J3258">
        <v>14</v>
      </c>
      <c r="K3258">
        <v>-14</v>
      </c>
      <c r="L3258">
        <v>0</v>
      </c>
      <c r="M3258">
        <v>6300</v>
      </c>
      <c r="N3258">
        <v>-6300</v>
      </c>
      <c r="O3258">
        <v>450</v>
      </c>
    </row>
    <row r="3259" spans="1:15" x14ac:dyDescent="0.3">
      <c r="A3259">
        <v>3258</v>
      </c>
      <c r="B3259" s="1">
        <f>DATE(E3259, LOOKUP(D3259, {"ene","feb","mar","abr","may","jun","jul","ago","sep","oct","nov","dic"}, {1,2,3,4,5,6,7,8,9,10,11,12}), C3259)</f>
        <v>45667</v>
      </c>
      <c r="C3259">
        <v>10</v>
      </c>
      <c r="D3259" t="s">
        <v>14</v>
      </c>
      <c r="E3259">
        <v>2025</v>
      </c>
      <c r="F3259" t="s">
        <v>25</v>
      </c>
      <c r="G3259" t="s">
        <v>26</v>
      </c>
      <c r="H3259" t="s">
        <v>17</v>
      </c>
      <c r="I3259">
        <v>0</v>
      </c>
      <c r="J3259">
        <v>2</v>
      </c>
      <c r="K3259">
        <v>-2</v>
      </c>
      <c r="L3259">
        <v>0</v>
      </c>
      <c r="M3259">
        <v>1500</v>
      </c>
      <c r="N3259">
        <v>-1500</v>
      </c>
      <c r="O3259">
        <v>750</v>
      </c>
    </row>
    <row r="3260" spans="1:15" x14ac:dyDescent="0.3">
      <c r="A3260">
        <v>3259</v>
      </c>
      <c r="B3260" s="1">
        <f>DATE(E3260, LOOKUP(D3260, {"ene","feb","mar","abr","may","jun","jul","ago","sep","oct","nov","dic"}, {1,2,3,4,5,6,7,8,9,10,11,12}), C3260)</f>
        <v>45667</v>
      </c>
      <c r="C3260">
        <v>10</v>
      </c>
      <c r="D3260" t="s">
        <v>14</v>
      </c>
      <c r="E3260">
        <v>2025</v>
      </c>
      <c r="F3260" t="s">
        <v>15</v>
      </c>
      <c r="G3260" t="s">
        <v>24</v>
      </c>
      <c r="H3260" t="s">
        <v>19</v>
      </c>
      <c r="I3260">
        <v>5</v>
      </c>
      <c r="J3260">
        <v>0</v>
      </c>
      <c r="K3260">
        <v>5</v>
      </c>
      <c r="L3260">
        <v>6000</v>
      </c>
      <c r="M3260">
        <v>0</v>
      </c>
      <c r="N3260">
        <v>6000</v>
      </c>
      <c r="O3260">
        <v>1200</v>
      </c>
    </row>
    <row r="3261" spans="1:15" x14ac:dyDescent="0.3">
      <c r="A3261">
        <v>3260</v>
      </c>
      <c r="B3261" s="1">
        <f>DATE(E3261, LOOKUP(D3261, {"ene","feb","mar","abr","may","jun","jul","ago","sep","oct","nov","dic"}, {1,2,3,4,5,6,7,8,9,10,11,12}), C3261)</f>
        <v>45667</v>
      </c>
      <c r="C3261">
        <v>10</v>
      </c>
      <c r="D3261" t="s">
        <v>14</v>
      </c>
      <c r="E3261">
        <v>2025</v>
      </c>
      <c r="F3261" t="s">
        <v>25</v>
      </c>
      <c r="G3261" t="s">
        <v>26</v>
      </c>
      <c r="H3261" t="s">
        <v>21</v>
      </c>
      <c r="I3261">
        <v>0</v>
      </c>
      <c r="J3261">
        <v>14</v>
      </c>
      <c r="K3261">
        <v>-14</v>
      </c>
      <c r="L3261">
        <v>0</v>
      </c>
      <c r="M3261">
        <v>980</v>
      </c>
      <c r="N3261">
        <v>-980</v>
      </c>
      <c r="O3261">
        <v>70</v>
      </c>
    </row>
    <row r="3262" spans="1:15" x14ac:dyDescent="0.3">
      <c r="A3262">
        <v>3261</v>
      </c>
      <c r="B3262" s="1">
        <f>DATE(E3262, LOOKUP(D3262, {"ene","feb","mar","abr","may","jun","jul","ago","sep","oct","nov","dic"}, {1,2,3,4,5,6,7,8,9,10,11,12}), C3262)</f>
        <v>45667</v>
      </c>
      <c r="C3262">
        <v>10</v>
      </c>
      <c r="D3262" t="s">
        <v>14</v>
      </c>
      <c r="E3262">
        <v>2025</v>
      </c>
      <c r="F3262" t="s">
        <v>15</v>
      </c>
      <c r="G3262" t="s">
        <v>24</v>
      </c>
      <c r="H3262" t="s">
        <v>18</v>
      </c>
      <c r="I3262">
        <v>14</v>
      </c>
      <c r="J3262">
        <v>0</v>
      </c>
      <c r="K3262">
        <v>14</v>
      </c>
      <c r="L3262">
        <v>16800</v>
      </c>
      <c r="M3262">
        <v>0</v>
      </c>
      <c r="N3262">
        <v>16800</v>
      </c>
      <c r="O3262">
        <v>1200</v>
      </c>
    </row>
    <row r="3263" spans="1:15" x14ac:dyDescent="0.3">
      <c r="A3263">
        <v>3262</v>
      </c>
      <c r="B3263" s="1">
        <f>DATE(E3263, LOOKUP(D3263, {"ene","feb","mar","abr","may","jun","jul","ago","sep","oct","nov","dic"}, {1,2,3,4,5,6,7,8,9,10,11,12}), C3263)</f>
        <v>45667</v>
      </c>
      <c r="C3263">
        <v>10</v>
      </c>
      <c r="D3263" t="s">
        <v>14</v>
      </c>
      <c r="E3263">
        <v>2025</v>
      </c>
      <c r="F3263" t="s">
        <v>25</v>
      </c>
      <c r="G3263" t="s">
        <v>26</v>
      </c>
      <c r="H3263" t="s">
        <v>23</v>
      </c>
      <c r="I3263">
        <v>0</v>
      </c>
      <c r="J3263">
        <v>10</v>
      </c>
      <c r="K3263">
        <v>-10</v>
      </c>
      <c r="L3263">
        <v>0</v>
      </c>
      <c r="M3263">
        <v>4000</v>
      </c>
      <c r="N3263">
        <v>-4000</v>
      </c>
      <c r="O3263">
        <v>400</v>
      </c>
    </row>
    <row r="3264" spans="1:15" x14ac:dyDescent="0.3">
      <c r="A3264">
        <v>3263</v>
      </c>
      <c r="B3264" s="1">
        <f>DATE(E3264, LOOKUP(D3264, {"ene","feb","mar","abr","may","jun","jul","ago","sep","oct","nov","dic"}, {1,2,3,4,5,6,7,8,9,10,11,12}), C3264)</f>
        <v>45667</v>
      </c>
      <c r="C3264">
        <v>10</v>
      </c>
      <c r="D3264" t="s">
        <v>14</v>
      </c>
      <c r="E3264">
        <v>2025</v>
      </c>
      <c r="F3264" t="s">
        <v>25</v>
      </c>
      <c r="G3264" t="s">
        <v>26</v>
      </c>
      <c r="H3264" t="s">
        <v>20</v>
      </c>
      <c r="I3264">
        <v>0</v>
      </c>
      <c r="J3264">
        <v>15</v>
      </c>
      <c r="K3264">
        <v>-15</v>
      </c>
      <c r="L3264">
        <v>0</v>
      </c>
      <c r="M3264">
        <v>34500</v>
      </c>
      <c r="N3264">
        <v>-34500</v>
      </c>
      <c r="O3264">
        <v>2300</v>
      </c>
    </row>
    <row r="3265" spans="1:15" x14ac:dyDescent="0.3">
      <c r="A3265">
        <v>3264</v>
      </c>
      <c r="B3265" s="1">
        <f>DATE(E3265, LOOKUP(D3265, {"ene","feb","mar","abr","may","jun","jul","ago","sep","oct","nov","dic"}, {1,2,3,4,5,6,7,8,9,10,11,12}), C3265)</f>
        <v>45667</v>
      </c>
      <c r="C3265">
        <v>10</v>
      </c>
      <c r="D3265" t="s">
        <v>14</v>
      </c>
      <c r="E3265">
        <v>2025</v>
      </c>
      <c r="F3265" t="s">
        <v>25</v>
      </c>
      <c r="G3265" t="s">
        <v>26</v>
      </c>
      <c r="H3265" t="s">
        <v>22</v>
      </c>
      <c r="I3265">
        <v>0</v>
      </c>
      <c r="J3265">
        <v>18</v>
      </c>
      <c r="K3265">
        <v>-18</v>
      </c>
      <c r="L3265">
        <v>0</v>
      </c>
      <c r="M3265">
        <v>8100</v>
      </c>
      <c r="N3265">
        <v>-8100</v>
      </c>
      <c r="O3265">
        <v>450</v>
      </c>
    </row>
    <row r="3266" spans="1:15" x14ac:dyDescent="0.3">
      <c r="A3266">
        <v>3265</v>
      </c>
      <c r="B3266" s="1">
        <f>DATE(E3266, LOOKUP(D3266, {"ene","feb","mar","abr","may","jun","jul","ago","sep","oct","nov","dic"}, {1,2,3,4,5,6,7,8,9,10,11,12}), C3266)</f>
        <v>45667</v>
      </c>
      <c r="C3266">
        <v>10</v>
      </c>
      <c r="D3266" t="s">
        <v>14</v>
      </c>
      <c r="E3266">
        <v>2025</v>
      </c>
      <c r="F3266" t="s">
        <v>25</v>
      </c>
      <c r="G3266" t="s">
        <v>26</v>
      </c>
      <c r="H3266" t="s">
        <v>17</v>
      </c>
      <c r="I3266">
        <v>0</v>
      </c>
      <c r="J3266">
        <v>16</v>
      </c>
      <c r="K3266">
        <v>-16</v>
      </c>
      <c r="L3266">
        <v>0</v>
      </c>
      <c r="M3266">
        <v>12000</v>
      </c>
      <c r="N3266">
        <v>-12000</v>
      </c>
      <c r="O3266">
        <v>750</v>
      </c>
    </row>
    <row r="3267" spans="1:15" x14ac:dyDescent="0.3">
      <c r="A3267">
        <v>3266</v>
      </c>
      <c r="B3267" s="1">
        <f>DATE(E3267, LOOKUP(D3267, {"ene","feb","mar","abr","may","jun","jul","ago","sep","oct","nov","dic"}, {1,2,3,4,5,6,7,8,9,10,11,12}), C3267)</f>
        <v>45667</v>
      </c>
      <c r="C3267">
        <v>10</v>
      </c>
      <c r="D3267" t="s">
        <v>14</v>
      </c>
      <c r="E3267">
        <v>2025</v>
      </c>
      <c r="F3267" t="s">
        <v>25</v>
      </c>
      <c r="G3267" t="s">
        <v>26</v>
      </c>
      <c r="H3267" t="s">
        <v>19</v>
      </c>
      <c r="I3267">
        <v>0</v>
      </c>
      <c r="J3267">
        <v>20</v>
      </c>
      <c r="K3267">
        <v>-20</v>
      </c>
      <c r="L3267">
        <v>0</v>
      </c>
      <c r="M3267">
        <v>30000</v>
      </c>
      <c r="N3267">
        <v>-30000</v>
      </c>
      <c r="O3267">
        <v>1500</v>
      </c>
    </row>
    <row r="3268" spans="1:15" x14ac:dyDescent="0.3">
      <c r="A3268">
        <v>3267</v>
      </c>
      <c r="B3268" s="1">
        <f>DATE(E3268, LOOKUP(D3268, {"ene","feb","mar","abr","may","jun","jul","ago","sep","oct","nov","dic"}, {1,2,3,4,5,6,7,8,9,10,11,12}), C3268)</f>
        <v>45667</v>
      </c>
      <c r="C3268">
        <v>10</v>
      </c>
      <c r="D3268" t="s">
        <v>14</v>
      </c>
      <c r="E3268">
        <v>2025</v>
      </c>
      <c r="F3268" t="s">
        <v>25</v>
      </c>
      <c r="G3268" t="s">
        <v>26</v>
      </c>
      <c r="H3268" t="s">
        <v>21</v>
      </c>
      <c r="I3268">
        <v>0</v>
      </c>
      <c r="J3268">
        <v>15</v>
      </c>
      <c r="K3268">
        <v>-15</v>
      </c>
      <c r="L3268">
        <v>0</v>
      </c>
      <c r="M3268">
        <v>1050</v>
      </c>
      <c r="N3268">
        <v>-1050</v>
      </c>
      <c r="O3268">
        <v>70</v>
      </c>
    </row>
    <row r="3269" spans="1:15" x14ac:dyDescent="0.3">
      <c r="A3269">
        <v>3268</v>
      </c>
      <c r="B3269" s="1">
        <f>DATE(E3269, LOOKUP(D3269, {"ene","feb","mar","abr","may","jun","jul","ago","sep","oct","nov","dic"}, {1,2,3,4,5,6,7,8,9,10,11,12}), C3269)</f>
        <v>45667</v>
      </c>
      <c r="C3269">
        <v>10</v>
      </c>
      <c r="D3269" t="s">
        <v>14</v>
      </c>
      <c r="E3269">
        <v>2025</v>
      </c>
      <c r="F3269" t="s">
        <v>15</v>
      </c>
      <c r="G3269" t="s">
        <v>24</v>
      </c>
      <c r="H3269" t="s">
        <v>18</v>
      </c>
      <c r="I3269">
        <v>6</v>
      </c>
      <c r="J3269">
        <v>0</v>
      </c>
      <c r="K3269">
        <v>6</v>
      </c>
      <c r="L3269">
        <v>7200</v>
      </c>
      <c r="M3269">
        <v>0</v>
      </c>
      <c r="N3269">
        <v>7200</v>
      </c>
      <c r="O3269">
        <v>1200</v>
      </c>
    </row>
    <row r="3270" spans="1:15" x14ac:dyDescent="0.3">
      <c r="A3270">
        <v>3269</v>
      </c>
      <c r="B3270" s="1">
        <f>DATE(E3270, LOOKUP(D3270, {"ene","feb","mar","abr","may","jun","jul","ago","sep","oct","nov","dic"}, {1,2,3,4,5,6,7,8,9,10,11,12}), C3270)</f>
        <v>45667</v>
      </c>
      <c r="C3270">
        <v>10</v>
      </c>
      <c r="D3270" t="s">
        <v>14</v>
      </c>
      <c r="E3270">
        <v>2025</v>
      </c>
      <c r="F3270" t="s">
        <v>15</v>
      </c>
      <c r="G3270" t="s">
        <v>24</v>
      </c>
      <c r="H3270" t="s">
        <v>23</v>
      </c>
      <c r="I3270">
        <v>18</v>
      </c>
      <c r="J3270">
        <v>0</v>
      </c>
      <c r="K3270">
        <v>18</v>
      </c>
      <c r="L3270">
        <v>5400</v>
      </c>
      <c r="M3270">
        <v>0</v>
      </c>
      <c r="N3270">
        <v>5400</v>
      </c>
      <c r="O3270">
        <v>300</v>
      </c>
    </row>
    <row r="3271" spans="1:15" x14ac:dyDescent="0.3">
      <c r="A3271">
        <v>3270</v>
      </c>
      <c r="B3271" s="1">
        <f>DATE(E3271, LOOKUP(D3271, {"ene","feb","mar","abr","may","jun","jul","ago","sep","oct","nov","dic"}, {1,2,3,4,5,6,7,8,9,10,11,12}), C3271)</f>
        <v>45667</v>
      </c>
      <c r="C3271">
        <v>10</v>
      </c>
      <c r="D3271" t="s">
        <v>14</v>
      </c>
      <c r="E3271">
        <v>2025</v>
      </c>
      <c r="F3271" t="s">
        <v>25</v>
      </c>
      <c r="G3271" t="s">
        <v>26</v>
      </c>
      <c r="H3271" t="s">
        <v>20</v>
      </c>
      <c r="I3271">
        <v>0</v>
      </c>
      <c r="J3271">
        <v>17</v>
      </c>
      <c r="K3271">
        <v>-17</v>
      </c>
      <c r="L3271">
        <v>0</v>
      </c>
      <c r="M3271">
        <v>39100</v>
      </c>
      <c r="N3271">
        <v>-39100</v>
      </c>
      <c r="O3271">
        <v>2300</v>
      </c>
    </row>
    <row r="3272" spans="1:15" x14ac:dyDescent="0.3">
      <c r="A3272">
        <v>3271</v>
      </c>
      <c r="B3272" s="1">
        <f>DATE(E3272, LOOKUP(D3272, {"ene","feb","mar","abr","may","jun","jul","ago","sep","oct","nov","dic"}, {1,2,3,4,5,6,7,8,9,10,11,12}), C3272)</f>
        <v>45667</v>
      </c>
      <c r="C3272">
        <v>10</v>
      </c>
      <c r="D3272" t="s">
        <v>14</v>
      </c>
      <c r="E3272">
        <v>2025</v>
      </c>
      <c r="F3272" t="s">
        <v>25</v>
      </c>
      <c r="G3272" t="s">
        <v>26</v>
      </c>
      <c r="H3272" t="s">
        <v>22</v>
      </c>
      <c r="I3272">
        <v>0</v>
      </c>
      <c r="J3272">
        <v>17</v>
      </c>
      <c r="K3272">
        <v>-17</v>
      </c>
      <c r="L3272">
        <v>0</v>
      </c>
      <c r="M3272">
        <v>7650</v>
      </c>
      <c r="N3272">
        <v>-7650</v>
      </c>
      <c r="O3272">
        <v>450</v>
      </c>
    </row>
    <row r="3273" spans="1:15" x14ac:dyDescent="0.3">
      <c r="A3273">
        <v>3272</v>
      </c>
      <c r="B3273" s="1">
        <f>DATE(E3273, LOOKUP(D3273, {"ene","feb","mar","abr","may","jun","jul","ago","sep","oct","nov","dic"}, {1,2,3,4,5,6,7,8,9,10,11,12}), C3273)</f>
        <v>45667</v>
      </c>
      <c r="C3273">
        <v>10</v>
      </c>
      <c r="D3273" t="s">
        <v>14</v>
      </c>
      <c r="E3273">
        <v>2025</v>
      </c>
      <c r="F3273" t="s">
        <v>25</v>
      </c>
      <c r="G3273" t="s">
        <v>26</v>
      </c>
      <c r="H3273" t="s">
        <v>17</v>
      </c>
      <c r="I3273">
        <v>0</v>
      </c>
      <c r="J3273">
        <v>13</v>
      </c>
      <c r="K3273">
        <v>-13</v>
      </c>
      <c r="L3273">
        <v>0</v>
      </c>
      <c r="M3273">
        <v>9750</v>
      </c>
      <c r="N3273">
        <v>-9750</v>
      </c>
      <c r="O3273">
        <v>750</v>
      </c>
    </row>
    <row r="3274" spans="1:15" x14ac:dyDescent="0.3">
      <c r="A3274">
        <v>3273</v>
      </c>
      <c r="B3274" s="1">
        <f>DATE(E3274, LOOKUP(D3274, {"ene","feb","mar","abr","may","jun","jul","ago","sep","oct","nov","dic"}, {1,2,3,4,5,6,7,8,9,10,11,12}), C3274)</f>
        <v>45667</v>
      </c>
      <c r="C3274">
        <v>10</v>
      </c>
      <c r="D3274" t="s">
        <v>14</v>
      </c>
      <c r="E3274">
        <v>2025</v>
      </c>
      <c r="F3274" t="s">
        <v>25</v>
      </c>
      <c r="G3274" t="s">
        <v>26</v>
      </c>
      <c r="H3274" t="s">
        <v>19</v>
      </c>
      <c r="I3274">
        <v>0</v>
      </c>
      <c r="J3274">
        <v>11</v>
      </c>
      <c r="K3274">
        <v>-11</v>
      </c>
      <c r="L3274">
        <v>0</v>
      </c>
      <c r="M3274">
        <v>16500</v>
      </c>
      <c r="N3274">
        <v>-16500</v>
      </c>
      <c r="O3274">
        <v>1500</v>
      </c>
    </row>
    <row r="3275" spans="1:15" x14ac:dyDescent="0.3">
      <c r="A3275">
        <v>3274</v>
      </c>
      <c r="B3275" s="1">
        <f>DATE(E3275, LOOKUP(D3275, {"ene","feb","mar","abr","may","jun","jul","ago","sep","oct","nov","dic"}, {1,2,3,4,5,6,7,8,9,10,11,12}), C3275)</f>
        <v>45667</v>
      </c>
      <c r="C3275">
        <v>10</v>
      </c>
      <c r="D3275" t="s">
        <v>14</v>
      </c>
      <c r="E3275">
        <v>2025</v>
      </c>
      <c r="F3275" t="s">
        <v>15</v>
      </c>
      <c r="G3275" t="s">
        <v>24</v>
      </c>
      <c r="H3275" t="s">
        <v>21</v>
      </c>
      <c r="I3275">
        <v>17</v>
      </c>
      <c r="J3275">
        <v>0</v>
      </c>
      <c r="K3275">
        <v>17</v>
      </c>
      <c r="L3275">
        <v>850</v>
      </c>
      <c r="M3275">
        <v>0</v>
      </c>
      <c r="N3275">
        <v>850</v>
      </c>
      <c r="O3275">
        <v>50</v>
      </c>
    </row>
    <row r="3276" spans="1:15" x14ac:dyDescent="0.3">
      <c r="A3276">
        <v>3275</v>
      </c>
      <c r="B3276" s="1">
        <f>DATE(E3276, LOOKUP(D3276, {"ene","feb","mar","abr","may","jun","jul","ago","sep","oct","nov","dic"}, {1,2,3,4,5,6,7,8,9,10,11,12}), C3276)</f>
        <v>45667</v>
      </c>
      <c r="C3276">
        <v>10</v>
      </c>
      <c r="D3276" t="s">
        <v>14</v>
      </c>
      <c r="E3276">
        <v>2025</v>
      </c>
      <c r="F3276" t="s">
        <v>15</v>
      </c>
      <c r="G3276" t="s">
        <v>24</v>
      </c>
      <c r="H3276" t="s">
        <v>18</v>
      </c>
      <c r="I3276">
        <v>3</v>
      </c>
      <c r="J3276">
        <v>0</v>
      </c>
      <c r="K3276">
        <v>3</v>
      </c>
      <c r="L3276">
        <v>3600</v>
      </c>
      <c r="M3276">
        <v>0</v>
      </c>
      <c r="N3276">
        <v>3600</v>
      </c>
      <c r="O3276">
        <v>1200</v>
      </c>
    </row>
    <row r="3277" spans="1:15" x14ac:dyDescent="0.3">
      <c r="A3277">
        <v>3276</v>
      </c>
      <c r="B3277" s="1">
        <f>DATE(E3277, LOOKUP(D3277, {"ene","feb","mar","abr","may","jun","jul","ago","sep","oct","nov","dic"}, {1,2,3,4,5,6,7,8,9,10,11,12}), C3277)</f>
        <v>45667</v>
      </c>
      <c r="C3277">
        <v>10</v>
      </c>
      <c r="D3277" t="s">
        <v>14</v>
      </c>
      <c r="E3277">
        <v>2025</v>
      </c>
      <c r="F3277" t="s">
        <v>15</v>
      </c>
      <c r="G3277" t="s">
        <v>24</v>
      </c>
      <c r="H3277" t="s">
        <v>23</v>
      </c>
      <c r="I3277">
        <v>3</v>
      </c>
      <c r="J3277">
        <v>0</v>
      </c>
      <c r="K3277">
        <v>3</v>
      </c>
      <c r="L3277">
        <v>900</v>
      </c>
      <c r="M3277">
        <v>0</v>
      </c>
      <c r="N3277">
        <v>900</v>
      </c>
      <c r="O3277">
        <v>300</v>
      </c>
    </row>
    <row r="3278" spans="1:15" x14ac:dyDescent="0.3">
      <c r="A3278">
        <v>3277</v>
      </c>
      <c r="B3278" s="1">
        <f>DATE(E3278, LOOKUP(D3278, {"ene","feb","mar","abr","may","jun","jul","ago","sep","oct","nov","dic"}, {1,2,3,4,5,6,7,8,9,10,11,12}), C3278)</f>
        <v>45667</v>
      </c>
      <c r="C3278">
        <v>10</v>
      </c>
      <c r="D3278" t="s">
        <v>14</v>
      </c>
      <c r="E3278">
        <v>2025</v>
      </c>
      <c r="F3278" t="s">
        <v>15</v>
      </c>
      <c r="G3278" t="s">
        <v>24</v>
      </c>
      <c r="H3278" t="s">
        <v>20</v>
      </c>
      <c r="I3278">
        <v>15</v>
      </c>
      <c r="J3278">
        <v>0</v>
      </c>
      <c r="K3278">
        <v>15</v>
      </c>
      <c r="L3278">
        <v>30000</v>
      </c>
      <c r="M3278">
        <v>0</v>
      </c>
      <c r="N3278">
        <v>30000</v>
      </c>
      <c r="O3278">
        <v>2000</v>
      </c>
    </row>
    <row r="3279" spans="1:15" x14ac:dyDescent="0.3">
      <c r="A3279">
        <v>3278</v>
      </c>
      <c r="B3279" s="1">
        <f>DATE(E3279, LOOKUP(D3279, {"ene","feb","mar","abr","may","jun","jul","ago","sep","oct","nov","dic"}, {1,2,3,4,5,6,7,8,9,10,11,12}), C3279)</f>
        <v>45667</v>
      </c>
      <c r="C3279">
        <v>10</v>
      </c>
      <c r="D3279" t="s">
        <v>14</v>
      </c>
      <c r="E3279">
        <v>2025</v>
      </c>
      <c r="F3279" t="s">
        <v>15</v>
      </c>
      <c r="G3279" t="s">
        <v>24</v>
      </c>
      <c r="H3279" t="s">
        <v>22</v>
      </c>
      <c r="I3279">
        <v>19</v>
      </c>
      <c r="J3279">
        <v>0</v>
      </c>
      <c r="K3279">
        <v>19</v>
      </c>
      <c r="L3279">
        <v>9120</v>
      </c>
      <c r="M3279">
        <v>0</v>
      </c>
      <c r="N3279">
        <v>9120</v>
      </c>
      <c r="O3279">
        <v>480</v>
      </c>
    </row>
    <row r="3280" spans="1:15" x14ac:dyDescent="0.3">
      <c r="A3280">
        <v>3279</v>
      </c>
      <c r="B3280" s="1">
        <f>DATE(E3280, LOOKUP(D3280, {"ene","feb","mar","abr","may","jun","jul","ago","sep","oct","nov","dic"}, {1,2,3,4,5,6,7,8,9,10,11,12}), C3280)</f>
        <v>45667</v>
      </c>
      <c r="C3280">
        <v>10</v>
      </c>
      <c r="D3280" t="s">
        <v>14</v>
      </c>
      <c r="E3280">
        <v>2025</v>
      </c>
      <c r="F3280" t="s">
        <v>25</v>
      </c>
      <c r="G3280" t="s">
        <v>26</v>
      </c>
      <c r="H3280" t="s">
        <v>17</v>
      </c>
      <c r="I3280">
        <v>0</v>
      </c>
      <c r="J3280">
        <v>1</v>
      </c>
      <c r="K3280">
        <v>-1</v>
      </c>
      <c r="L3280">
        <v>0</v>
      </c>
      <c r="M3280">
        <v>750</v>
      </c>
      <c r="N3280">
        <v>-750</v>
      </c>
      <c r="O3280">
        <v>750</v>
      </c>
    </row>
    <row r="3281" spans="1:15" x14ac:dyDescent="0.3">
      <c r="A3281">
        <v>3280</v>
      </c>
      <c r="B3281" s="1">
        <f>DATE(E3281, LOOKUP(D3281, {"ene","feb","mar","abr","may","jun","jul","ago","sep","oct","nov","dic"}, {1,2,3,4,5,6,7,8,9,10,11,12}), C3281)</f>
        <v>45667</v>
      </c>
      <c r="C3281">
        <v>10</v>
      </c>
      <c r="D3281" t="s">
        <v>14</v>
      </c>
      <c r="E3281">
        <v>2025</v>
      </c>
      <c r="F3281" t="s">
        <v>15</v>
      </c>
      <c r="G3281" t="s">
        <v>24</v>
      </c>
      <c r="H3281" t="s">
        <v>19</v>
      </c>
      <c r="I3281">
        <v>20</v>
      </c>
      <c r="J3281">
        <v>0</v>
      </c>
      <c r="K3281">
        <v>20</v>
      </c>
      <c r="L3281">
        <v>24000</v>
      </c>
      <c r="M3281">
        <v>0</v>
      </c>
      <c r="N3281">
        <v>24000</v>
      </c>
      <c r="O3281">
        <v>1200</v>
      </c>
    </row>
    <row r="3282" spans="1:15" x14ac:dyDescent="0.3">
      <c r="A3282">
        <v>3281</v>
      </c>
      <c r="B3282" s="1">
        <f>DATE(E3282, LOOKUP(D3282, {"ene","feb","mar","abr","may","jun","jul","ago","sep","oct","nov","dic"}, {1,2,3,4,5,6,7,8,9,10,11,12}), C3282)</f>
        <v>45667</v>
      </c>
      <c r="C3282">
        <v>10</v>
      </c>
      <c r="D3282" t="s">
        <v>14</v>
      </c>
      <c r="E3282">
        <v>2025</v>
      </c>
      <c r="F3282" t="s">
        <v>15</v>
      </c>
      <c r="G3282" t="s">
        <v>24</v>
      </c>
      <c r="H3282" t="s">
        <v>21</v>
      </c>
      <c r="I3282">
        <v>21</v>
      </c>
      <c r="J3282">
        <v>0</v>
      </c>
      <c r="K3282">
        <v>21</v>
      </c>
      <c r="L3282">
        <v>1050</v>
      </c>
      <c r="M3282">
        <v>0</v>
      </c>
      <c r="N3282">
        <v>1050</v>
      </c>
      <c r="O3282">
        <v>50</v>
      </c>
    </row>
    <row r="3283" spans="1:15" x14ac:dyDescent="0.3">
      <c r="A3283">
        <v>3282</v>
      </c>
      <c r="B3283" s="1">
        <f>DATE(E3283, LOOKUP(D3283, {"ene","feb","mar","abr","may","jun","jul","ago","sep","oct","nov","dic"}, {1,2,3,4,5,6,7,8,9,10,11,12}), C3283)</f>
        <v>45667</v>
      </c>
      <c r="C3283">
        <v>10</v>
      </c>
      <c r="D3283" t="s">
        <v>14</v>
      </c>
      <c r="E3283">
        <v>2025</v>
      </c>
      <c r="F3283" t="s">
        <v>15</v>
      </c>
      <c r="G3283" t="s">
        <v>24</v>
      </c>
      <c r="H3283" t="s">
        <v>18</v>
      </c>
      <c r="I3283">
        <v>5</v>
      </c>
      <c r="J3283">
        <v>0</v>
      </c>
      <c r="K3283">
        <v>5</v>
      </c>
      <c r="L3283">
        <v>6000</v>
      </c>
      <c r="M3283">
        <v>0</v>
      </c>
      <c r="N3283">
        <v>6000</v>
      </c>
      <c r="O3283">
        <v>1200</v>
      </c>
    </row>
    <row r="3284" spans="1:15" x14ac:dyDescent="0.3">
      <c r="A3284">
        <v>3283</v>
      </c>
      <c r="B3284" s="1">
        <f>DATE(E3284, LOOKUP(D3284, {"ene","feb","mar","abr","may","jun","jul","ago","sep","oct","nov","dic"}, {1,2,3,4,5,6,7,8,9,10,11,12}), C3284)</f>
        <v>45667</v>
      </c>
      <c r="C3284">
        <v>10</v>
      </c>
      <c r="D3284" t="s">
        <v>14</v>
      </c>
      <c r="E3284">
        <v>2025</v>
      </c>
      <c r="F3284" t="s">
        <v>15</v>
      </c>
      <c r="G3284" t="s">
        <v>24</v>
      </c>
      <c r="H3284" t="s">
        <v>23</v>
      </c>
      <c r="I3284">
        <v>5</v>
      </c>
      <c r="J3284">
        <v>0</v>
      </c>
      <c r="K3284">
        <v>5</v>
      </c>
      <c r="L3284">
        <v>1500</v>
      </c>
      <c r="M3284">
        <v>0</v>
      </c>
      <c r="N3284">
        <v>1500</v>
      </c>
      <c r="O3284">
        <v>300</v>
      </c>
    </row>
    <row r="3285" spans="1:15" x14ac:dyDescent="0.3">
      <c r="A3285">
        <v>3284</v>
      </c>
      <c r="B3285" s="1">
        <f>DATE(E3285, LOOKUP(D3285, {"ene","feb","mar","abr","may","jun","jul","ago","sep","oct","nov","dic"}, {1,2,3,4,5,6,7,8,9,10,11,12}), C3285)</f>
        <v>45667</v>
      </c>
      <c r="C3285">
        <v>10</v>
      </c>
      <c r="D3285" t="s">
        <v>14</v>
      </c>
      <c r="E3285">
        <v>2025</v>
      </c>
      <c r="F3285" t="s">
        <v>25</v>
      </c>
      <c r="G3285" t="s">
        <v>26</v>
      </c>
      <c r="H3285" t="s">
        <v>20</v>
      </c>
      <c r="I3285">
        <v>0</v>
      </c>
      <c r="J3285">
        <v>15</v>
      </c>
      <c r="K3285">
        <v>-15</v>
      </c>
      <c r="L3285">
        <v>0</v>
      </c>
      <c r="M3285">
        <v>34500</v>
      </c>
      <c r="N3285">
        <v>-34500</v>
      </c>
      <c r="O3285">
        <v>2300</v>
      </c>
    </row>
    <row r="3286" spans="1:15" x14ac:dyDescent="0.3">
      <c r="A3286">
        <v>3285</v>
      </c>
      <c r="B3286" s="1">
        <f>DATE(E3286, LOOKUP(D3286, {"ene","feb","mar","abr","may","jun","jul","ago","sep","oct","nov","dic"}, {1,2,3,4,5,6,7,8,9,10,11,12}), C3286)</f>
        <v>45667</v>
      </c>
      <c r="C3286">
        <v>10</v>
      </c>
      <c r="D3286" t="s">
        <v>14</v>
      </c>
      <c r="E3286">
        <v>2025</v>
      </c>
      <c r="F3286" t="s">
        <v>25</v>
      </c>
      <c r="G3286" t="s">
        <v>26</v>
      </c>
      <c r="H3286" t="s">
        <v>22</v>
      </c>
      <c r="I3286">
        <v>0</v>
      </c>
      <c r="J3286">
        <v>17</v>
      </c>
      <c r="K3286">
        <v>-17</v>
      </c>
      <c r="L3286">
        <v>0</v>
      </c>
      <c r="M3286">
        <v>7650</v>
      </c>
      <c r="N3286">
        <v>-7650</v>
      </c>
      <c r="O3286">
        <v>450</v>
      </c>
    </row>
    <row r="3287" spans="1:15" x14ac:dyDescent="0.3">
      <c r="A3287">
        <v>3286</v>
      </c>
      <c r="B3287" s="1">
        <f>DATE(E3287, LOOKUP(D3287, {"ene","feb","mar","abr","may","jun","jul","ago","sep","oct","nov","dic"}, {1,2,3,4,5,6,7,8,9,10,11,12}), C3287)</f>
        <v>45667</v>
      </c>
      <c r="C3287">
        <v>10</v>
      </c>
      <c r="D3287" t="s">
        <v>14</v>
      </c>
      <c r="E3287">
        <v>2025</v>
      </c>
      <c r="F3287" t="s">
        <v>15</v>
      </c>
      <c r="G3287" t="s">
        <v>24</v>
      </c>
      <c r="H3287" t="s">
        <v>17</v>
      </c>
      <c r="I3287">
        <v>15</v>
      </c>
      <c r="J3287">
        <v>0</v>
      </c>
      <c r="K3287">
        <v>15</v>
      </c>
      <c r="L3287">
        <v>9750</v>
      </c>
      <c r="M3287">
        <v>0</v>
      </c>
      <c r="N3287">
        <v>9750</v>
      </c>
      <c r="O3287">
        <v>650</v>
      </c>
    </row>
    <row r="3288" spans="1:15" x14ac:dyDescent="0.3">
      <c r="A3288">
        <v>3287</v>
      </c>
      <c r="B3288" s="1">
        <f>DATE(E3288, LOOKUP(D3288, {"ene","feb","mar","abr","may","jun","jul","ago","sep","oct","nov","dic"}, {1,2,3,4,5,6,7,8,9,10,11,12}), C3288)</f>
        <v>45667</v>
      </c>
      <c r="C3288">
        <v>10</v>
      </c>
      <c r="D3288" t="s">
        <v>14</v>
      </c>
      <c r="E3288">
        <v>2025</v>
      </c>
      <c r="F3288" t="s">
        <v>25</v>
      </c>
      <c r="G3288" t="s">
        <v>26</v>
      </c>
      <c r="H3288" t="s">
        <v>19</v>
      </c>
      <c r="I3288">
        <v>0</v>
      </c>
      <c r="J3288">
        <v>13</v>
      </c>
      <c r="K3288">
        <v>-13</v>
      </c>
      <c r="L3288">
        <v>0</v>
      </c>
      <c r="M3288">
        <v>19500</v>
      </c>
      <c r="N3288">
        <v>-19500</v>
      </c>
      <c r="O3288">
        <v>1500</v>
      </c>
    </row>
    <row r="3289" spans="1:15" x14ac:dyDescent="0.3">
      <c r="A3289">
        <v>3288</v>
      </c>
      <c r="B3289" s="1">
        <f>DATE(E3289, LOOKUP(D3289, {"ene","feb","mar","abr","may","jun","jul","ago","sep","oct","nov","dic"}, {1,2,3,4,5,6,7,8,9,10,11,12}), C3289)</f>
        <v>45667</v>
      </c>
      <c r="C3289">
        <v>10</v>
      </c>
      <c r="D3289" t="s">
        <v>14</v>
      </c>
      <c r="E3289">
        <v>2025</v>
      </c>
      <c r="F3289" t="s">
        <v>15</v>
      </c>
      <c r="G3289" t="s">
        <v>24</v>
      </c>
      <c r="H3289" t="s">
        <v>21</v>
      </c>
      <c r="I3289">
        <v>7</v>
      </c>
      <c r="J3289">
        <v>0</v>
      </c>
      <c r="K3289">
        <v>7</v>
      </c>
      <c r="L3289">
        <v>350</v>
      </c>
      <c r="M3289">
        <v>0</v>
      </c>
      <c r="N3289">
        <v>350</v>
      </c>
      <c r="O3289">
        <v>50</v>
      </c>
    </row>
    <row r="3290" spans="1:15" x14ac:dyDescent="0.3">
      <c r="A3290">
        <v>3289</v>
      </c>
      <c r="B3290" s="1">
        <f>DATE(E3290, LOOKUP(D3290, {"ene","feb","mar","abr","may","jun","jul","ago","sep","oct","nov","dic"}, {1,2,3,4,5,6,7,8,9,10,11,12}), C3290)</f>
        <v>45667</v>
      </c>
      <c r="C3290">
        <v>10</v>
      </c>
      <c r="D3290" t="s">
        <v>14</v>
      </c>
      <c r="E3290">
        <v>2025</v>
      </c>
      <c r="F3290" t="s">
        <v>15</v>
      </c>
      <c r="G3290" t="s">
        <v>24</v>
      </c>
      <c r="H3290" t="s">
        <v>18</v>
      </c>
      <c r="I3290">
        <v>19</v>
      </c>
      <c r="J3290">
        <v>0</v>
      </c>
      <c r="K3290">
        <v>19</v>
      </c>
      <c r="L3290">
        <v>22800</v>
      </c>
      <c r="M3290">
        <v>0</v>
      </c>
      <c r="N3290">
        <v>22800</v>
      </c>
      <c r="O3290">
        <v>1200</v>
      </c>
    </row>
    <row r="3291" spans="1:15" x14ac:dyDescent="0.3">
      <c r="A3291">
        <v>3290</v>
      </c>
      <c r="B3291" s="1">
        <f>DATE(E3291, LOOKUP(D3291, {"ene","feb","mar","abr","may","jun","jul","ago","sep","oct","nov","dic"}, {1,2,3,4,5,6,7,8,9,10,11,12}), C3291)</f>
        <v>45667</v>
      </c>
      <c r="C3291">
        <v>10</v>
      </c>
      <c r="D3291" t="s">
        <v>14</v>
      </c>
      <c r="E3291">
        <v>2025</v>
      </c>
      <c r="F3291" t="s">
        <v>25</v>
      </c>
      <c r="G3291" t="s">
        <v>26</v>
      </c>
      <c r="H3291" t="s">
        <v>23</v>
      </c>
      <c r="I3291">
        <v>0</v>
      </c>
      <c r="J3291">
        <v>17</v>
      </c>
      <c r="K3291">
        <v>-17</v>
      </c>
      <c r="L3291">
        <v>0</v>
      </c>
      <c r="M3291">
        <v>6800</v>
      </c>
      <c r="N3291">
        <v>-6800</v>
      </c>
      <c r="O3291">
        <v>400</v>
      </c>
    </row>
    <row r="3292" spans="1:15" x14ac:dyDescent="0.3">
      <c r="A3292">
        <v>3291</v>
      </c>
      <c r="B3292" s="1">
        <f>DATE(E3292, LOOKUP(D3292, {"ene","feb","mar","abr","may","jun","jul","ago","sep","oct","nov","dic"}, {1,2,3,4,5,6,7,8,9,10,11,12}), C3292)</f>
        <v>45667</v>
      </c>
      <c r="C3292">
        <v>10</v>
      </c>
      <c r="D3292" t="s">
        <v>14</v>
      </c>
      <c r="E3292">
        <v>2025</v>
      </c>
      <c r="F3292" t="s">
        <v>15</v>
      </c>
      <c r="G3292" t="s">
        <v>24</v>
      </c>
      <c r="H3292" t="s">
        <v>20</v>
      </c>
      <c r="I3292">
        <v>3</v>
      </c>
      <c r="J3292">
        <v>0</v>
      </c>
      <c r="K3292">
        <v>3</v>
      </c>
      <c r="L3292">
        <v>6000</v>
      </c>
      <c r="M3292">
        <v>0</v>
      </c>
      <c r="N3292">
        <v>6000</v>
      </c>
      <c r="O3292">
        <v>2000</v>
      </c>
    </row>
    <row r="3293" spans="1:15" x14ac:dyDescent="0.3">
      <c r="A3293">
        <v>3292</v>
      </c>
      <c r="B3293" s="1">
        <f>DATE(E3293, LOOKUP(D3293, {"ene","feb","mar","abr","may","jun","jul","ago","sep","oct","nov","dic"}, {1,2,3,4,5,6,7,8,9,10,11,12}), C3293)</f>
        <v>45667</v>
      </c>
      <c r="C3293">
        <v>10</v>
      </c>
      <c r="D3293" t="s">
        <v>14</v>
      </c>
      <c r="E3293">
        <v>2025</v>
      </c>
      <c r="F3293" t="s">
        <v>15</v>
      </c>
      <c r="G3293" t="s">
        <v>24</v>
      </c>
      <c r="H3293" t="s">
        <v>22</v>
      </c>
      <c r="I3293">
        <v>9</v>
      </c>
      <c r="J3293">
        <v>0</v>
      </c>
      <c r="K3293">
        <v>9</v>
      </c>
      <c r="L3293">
        <v>4320</v>
      </c>
      <c r="M3293">
        <v>0</v>
      </c>
      <c r="N3293">
        <v>4320</v>
      </c>
      <c r="O3293">
        <v>480</v>
      </c>
    </row>
    <row r="3294" spans="1:15" x14ac:dyDescent="0.3">
      <c r="A3294">
        <v>3293</v>
      </c>
      <c r="B3294" s="1">
        <f>DATE(E3294, LOOKUP(D3294, {"ene","feb","mar","abr","may","jun","jul","ago","sep","oct","nov","dic"}, {1,2,3,4,5,6,7,8,9,10,11,12}), C3294)</f>
        <v>45667</v>
      </c>
      <c r="C3294">
        <v>10</v>
      </c>
      <c r="D3294" t="s">
        <v>14</v>
      </c>
      <c r="E3294">
        <v>2025</v>
      </c>
      <c r="F3294" t="s">
        <v>15</v>
      </c>
      <c r="G3294" t="s">
        <v>24</v>
      </c>
      <c r="H3294" t="s">
        <v>17</v>
      </c>
      <c r="I3294">
        <v>3</v>
      </c>
      <c r="J3294">
        <v>0</v>
      </c>
      <c r="K3294">
        <v>3</v>
      </c>
      <c r="L3294">
        <v>1950</v>
      </c>
      <c r="M3294">
        <v>0</v>
      </c>
      <c r="N3294">
        <v>1950</v>
      </c>
      <c r="O3294">
        <v>650</v>
      </c>
    </row>
    <row r="3295" spans="1:15" x14ac:dyDescent="0.3">
      <c r="A3295">
        <v>3294</v>
      </c>
      <c r="B3295" s="1">
        <f>DATE(E3295, LOOKUP(D3295, {"ene","feb","mar","abr","may","jun","jul","ago","sep","oct","nov","dic"}, {1,2,3,4,5,6,7,8,9,10,11,12}), C3295)</f>
        <v>45667</v>
      </c>
      <c r="C3295">
        <v>10</v>
      </c>
      <c r="D3295" t="s">
        <v>14</v>
      </c>
      <c r="E3295">
        <v>2025</v>
      </c>
      <c r="F3295" t="s">
        <v>25</v>
      </c>
      <c r="G3295" t="s">
        <v>26</v>
      </c>
      <c r="H3295" t="s">
        <v>19</v>
      </c>
      <c r="I3295">
        <v>0</v>
      </c>
      <c r="J3295">
        <v>19</v>
      </c>
      <c r="K3295">
        <v>-19</v>
      </c>
      <c r="L3295">
        <v>0</v>
      </c>
      <c r="M3295">
        <v>28500</v>
      </c>
      <c r="N3295">
        <v>-28500</v>
      </c>
      <c r="O3295">
        <v>1500</v>
      </c>
    </row>
    <row r="3296" spans="1:15" x14ac:dyDescent="0.3">
      <c r="A3296">
        <v>3295</v>
      </c>
      <c r="B3296" s="1">
        <f>DATE(E3296, LOOKUP(D3296, {"ene","feb","mar","abr","may","jun","jul","ago","sep","oct","nov","dic"}, {1,2,3,4,5,6,7,8,9,10,11,12}), C3296)</f>
        <v>45667</v>
      </c>
      <c r="C3296">
        <v>10</v>
      </c>
      <c r="D3296" t="s">
        <v>14</v>
      </c>
      <c r="E3296">
        <v>2025</v>
      </c>
      <c r="F3296" t="s">
        <v>15</v>
      </c>
      <c r="G3296" t="s">
        <v>24</v>
      </c>
      <c r="H3296" t="s">
        <v>21</v>
      </c>
      <c r="I3296">
        <v>3</v>
      </c>
      <c r="J3296">
        <v>0</v>
      </c>
      <c r="K3296">
        <v>3</v>
      </c>
      <c r="L3296">
        <v>150</v>
      </c>
      <c r="M3296">
        <v>0</v>
      </c>
      <c r="N3296">
        <v>150</v>
      </c>
      <c r="O3296">
        <v>50</v>
      </c>
    </row>
    <row r="3297" spans="1:15" x14ac:dyDescent="0.3">
      <c r="A3297">
        <v>3296</v>
      </c>
      <c r="B3297" s="1">
        <f>DATE(E3297, LOOKUP(D3297, {"ene","feb","mar","abr","may","jun","jul","ago","sep","oct","nov","dic"}, {1,2,3,4,5,6,7,8,9,10,11,12}), C3297)</f>
        <v>45667</v>
      </c>
      <c r="C3297">
        <v>10</v>
      </c>
      <c r="D3297" t="s">
        <v>14</v>
      </c>
      <c r="E3297">
        <v>2025</v>
      </c>
      <c r="F3297" t="s">
        <v>15</v>
      </c>
      <c r="G3297" t="s">
        <v>24</v>
      </c>
      <c r="H3297" t="s">
        <v>18</v>
      </c>
      <c r="I3297">
        <v>2</v>
      </c>
      <c r="J3297">
        <v>0</v>
      </c>
      <c r="K3297">
        <v>2</v>
      </c>
      <c r="L3297">
        <v>2400</v>
      </c>
      <c r="M3297">
        <v>0</v>
      </c>
      <c r="N3297">
        <v>2400</v>
      </c>
      <c r="O3297">
        <v>1200</v>
      </c>
    </row>
    <row r="3298" spans="1:15" x14ac:dyDescent="0.3">
      <c r="A3298">
        <v>3297</v>
      </c>
      <c r="B3298" s="1">
        <f>DATE(E3298, LOOKUP(D3298, {"ene","feb","mar","abr","may","jun","jul","ago","sep","oct","nov","dic"}, {1,2,3,4,5,6,7,8,9,10,11,12}), C3298)</f>
        <v>45667</v>
      </c>
      <c r="C3298">
        <v>10</v>
      </c>
      <c r="D3298" t="s">
        <v>14</v>
      </c>
      <c r="E3298">
        <v>2025</v>
      </c>
      <c r="F3298" t="s">
        <v>25</v>
      </c>
      <c r="G3298" t="s">
        <v>26</v>
      </c>
      <c r="H3298" t="s">
        <v>23</v>
      </c>
      <c r="I3298">
        <v>0</v>
      </c>
      <c r="J3298">
        <v>4</v>
      </c>
      <c r="K3298">
        <v>-4</v>
      </c>
      <c r="L3298">
        <v>0</v>
      </c>
      <c r="M3298">
        <v>1600</v>
      </c>
      <c r="N3298">
        <v>-1600</v>
      </c>
      <c r="O3298">
        <v>400</v>
      </c>
    </row>
    <row r="3299" spans="1:15" x14ac:dyDescent="0.3">
      <c r="A3299">
        <v>3298</v>
      </c>
      <c r="B3299" s="1">
        <f>DATE(E3299, LOOKUP(D3299, {"ene","feb","mar","abr","may","jun","jul","ago","sep","oct","nov","dic"}, {1,2,3,4,5,6,7,8,9,10,11,12}), C3299)</f>
        <v>45667</v>
      </c>
      <c r="C3299">
        <v>10</v>
      </c>
      <c r="D3299" t="s">
        <v>14</v>
      </c>
      <c r="E3299">
        <v>2025</v>
      </c>
      <c r="F3299" t="s">
        <v>25</v>
      </c>
      <c r="G3299" t="s">
        <v>26</v>
      </c>
      <c r="H3299" t="s">
        <v>20</v>
      </c>
      <c r="I3299">
        <v>0</v>
      </c>
      <c r="J3299">
        <v>10</v>
      </c>
      <c r="K3299">
        <v>-10</v>
      </c>
      <c r="L3299">
        <v>0</v>
      </c>
      <c r="M3299">
        <v>23000</v>
      </c>
      <c r="N3299">
        <v>-23000</v>
      </c>
      <c r="O3299">
        <v>2300</v>
      </c>
    </row>
    <row r="3300" spans="1:15" x14ac:dyDescent="0.3">
      <c r="A3300">
        <v>3299</v>
      </c>
      <c r="B3300" s="1">
        <f>DATE(E3300, LOOKUP(D3300, {"ene","feb","mar","abr","may","jun","jul","ago","sep","oct","nov","dic"}, {1,2,3,4,5,6,7,8,9,10,11,12}), C3300)</f>
        <v>45667</v>
      </c>
      <c r="C3300">
        <v>10</v>
      </c>
      <c r="D3300" t="s">
        <v>14</v>
      </c>
      <c r="E3300">
        <v>2025</v>
      </c>
      <c r="F3300" t="s">
        <v>25</v>
      </c>
      <c r="G3300" t="s">
        <v>26</v>
      </c>
      <c r="H3300" t="s">
        <v>22</v>
      </c>
      <c r="I3300">
        <v>0</v>
      </c>
      <c r="J3300">
        <v>16</v>
      </c>
      <c r="K3300">
        <v>-16</v>
      </c>
      <c r="L3300">
        <v>0</v>
      </c>
      <c r="M3300">
        <v>7200</v>
      </c>
      <c r="N3300">
        <v>-7200</v>
      </c>
      <c r="O3300">
        <v>450</v>
      </c>
    </row>
    <row r="3301" spans="1:15" x14ac:dyDescent="0.3">
      <c r="A3301">
        <v>3300</v>
      </c>
      <c r="B3301" s="1">
        <f>DATE(E3301, LOOKUP(D3301, {"ene","feb","mar","abr","may","jun","jul","ago","sep","oct","nov","dic"}, {1,2,3,4,5,6,7,8,9,10,11,12}), C3301)</f>
        <v>45667</v>
      </c>
      <c r="C3301">
        <v>10</v>
      </c>
      <c r="D3301" t="s">
        <v>14</v>
      </c>
      <c r="E3301">
        <v>2025</v>
      </c>
      <c r="F3301" t="s">
        <v>25</v>
      </c>
      <c r="G3301" t="s">
        <v>26</v>
      </c>
      <c r="H3301" t="s">
        <v>17</v>
      </c>
      <c r="I3301">
        <v>0</v>
      </c>
      <c r="J3301">
        <v>4</v>
      </c>
      <c r="K3301">
        <v>-4</v>
      </c>
      <c r="L3301">
        <v>0</v>
      </c>
      <c r="M3301">
        <v>3000</v>
      </c>
      <c r="N3301">
        <v>-3000</v>
      </c>
      <c r="O3301">
        <v>750</v>
      </c>
    </row>
    <row r="3302" spans="1:15" x14ac:dyDescent="0.3">
      <c r="A3302">
        <v>3301</v>
      </c>
      <c r="B3302" s="1">
        <f>DATE(E3302, LOOKUP(D3302, {"ene","feb","mar","abr","may","jun","jul","ago","sep","oct","nov","dic"}, {1,2,3,4,5,6,7,8,9,10,11,12}), C3302)</f>
        <v>45667</v>
      </c>
      <c r="C3302">
        <v>10</v>
      </c>
      <c r="D3302" t="s">
        <v>14</v>
      </c>
      <c r="E3302">
        <v>2025</v>
      </c>
      <c r="F3302" t="s">
        <v>15</v>
      </c>
      <c r="G3302" t="s">
        <v>24</v>
      </c>
      <c r="H3302" t="s">
        <v>19</v>
      </c>
      <c r="I3302">
        <v>22</v>
      </c>
      <c r="J3302">
        <v>0</v>
      </c>
      <c r="K3302">
        <v>22</v>
      </c>
      <c r="L3302">
        <v>26400</v>
      </c>
      <c r="M3302">
        <v>0</v>
      </c>
      <c r="N3302">
        <v>26400</v>
      </c>
      <c r="O3302">
        <v>1200</v>
      </c>
    </row>
    <row r="3303" spans="1:15" x14ac:dyDescent="0.3">
      <c r="A3303">
        <v>3302</v>
      </c>
      <c r="B3303" s="1">
        <f>DATE(E3303, LOOKUP(D3303, {"ene","feb","mar","abr","may","jun","jul","ago","sep","oct","nov","dic"}, {1,2,3,4,5,6,7,8,9,10,11,12}), C3303)</f>
        <v>45667</v>
      </c>
      <c r="C3303">
        <v>10</v>
      </c>
      <c r="D3303" t="s">
        <v>14</v>
      </c>
      <c r="E3303">
        <v>2025</v>
      </c>
      <c r="F3303" t="s">
        <v>25</v>
      </c>
      <c r="G3303" t="s">
        <v>26</v>
      </c>
      <c r="H3303" t="s">
        <v>21</v>
      </c>
      <c r="I3303">
        <v>0</v>
      </c>
      <c r="J3303">
        <v>10</v>
      </c>
      <c r="K3303">
        <v>-10</v>
      </c>
      <c r="L3303">
        <v>0</v>
      </c>
      <c r="M3303">
        <v>700</v>
      </c>
      <c r="N3303">
        <v>-700</v>
      </c>
      <c r="O3303">
        <v>70</v>
      </c>
    </row>
    <row r="3304" spans="1:15" x14ac:dyDescent="0.3">
      <c r="A3304">
        <v>3303</v>
      </c>
      <c r="B3304" s="1">
        <f>DATE(E3304, LOOKUP(D3304, {"ene","feb","mar","abr","may","jun","jul","ago","sep","oct","nov","dic"}, {1,2,3,4,5,6,7,8,9,10,11,12}), C3304)</f>
        <v>45667</v>
      </c>
      <c r="C3304">
        <v>10</v>
      </c>
      <c r="D3304" t="s">
        <v>14</v>
      </c>
      <c r="E3304">
        <v>2025</v>
      </c>
      <c r="F3304" t="s">
        <v>25</v>
      </c>
      <c r="G3304" t="s">
        <v>26</v>
      </c>
      <c r="H3304" t="s">
        <v>18</v>
      </c>
      <c r="I3304">
        <v>0</v>
      </c>
      <c r="J3304">
        <v>5</v>
      </c>
      <c r="K3304">
        <v>-5</v>
      </c>
      <c r="L3304">
        <v>0</v>
      </c>
      <c r="M3304">
        <v>7500</v>
      </c>
      <c r="N3304">
        <v>-7500</v>
      </c>
      <c r="O3304">
        <v>1500</v>
      </c>
    </row>
    <row r="3305" spans="1:15" x14ac:dyDescent="0.3">
      <c r="A3305">
        <v>3304</v>
      </c>
      <c r="B3305" s="1">
        <f>DATE(E3305, LOOKUP(D3305, {"ene","feb","mar","abr","may","jun","jul","ago","sep","oct","nov","dic"}, {1,2,3,4,5,6,7,8,9,10,11,12}), C3305)</f>
        <v>45667</v>
      </c>
      <c r="C3305">
        <v>10</v>
      </c>
      <c r="D3305" t="s">
        <v>14</v>
      </c>
      <c r="E3305">
        <v>2025</v>
      </c>
      <c r="F3305" t="s">
        <v>25</v>
      </c>
      <c r="G3305" t="s">
        <v>26</v>
      </c>
      <c r="H3305" t="s">
        <v>23</v>
      </c>
      <c r="I3305">
        <v>0</v>
      </c>
      <c r="J3305">
        <v>17</v>
      </c>
      <c r="K3305">
        <v>-17</v>
      </c>
      <c r="L3305">
        <v>0</v>
      </c>
      <c r="M3305">
        <v>6800</v>
      </c>
      <c r="N3305">
        <v>-6800</v>
      </c>
      <c r="O3305">
        <v>400</v>
      </c>
    </row>
    <row r="3306" spans="1:15" x14ac:dyDescent="0.3">
      <c r="A3306">
        <v>3305</v>
      </c>
      <c r="B3306" s="1">
        <f>DATE(E3306, LOOKUP(D3306, {"ene","feb","mar","abr","may","jun","jul","ago","sep","oct","nov","dic"}, {1,2,3,4,5,6,7,8,9,10,11,12}), C3306)</f>
        <v>45667</v>
      </c>
      <c r="C3306">
        <v>10</v>
      </c>
      <c r="D3306" t="s">
        <v>14</v>
      </c>
      <c r="E3306">
        <v>2025</v>
      </c>
      <c r="F3306" t="s">
        <v>25</v>
      </c>
      <c r="G3306" t="s">
        <v>26</v>
      </c>
      <c r="H3306" t="s">
        <v>20</v>
      </c>
      <c r="I3306">
        <v>0</v>
      </c>
      <c r="J3306">
        <v>17</v>
      </c>
      <c r="K3306">
        <v>-17</v>
      </c>
      <c r="L3306">
        <v>0</v>
      </c>
      <c r="M3306">
        <v>39100</v>
      </c>
      <c r="N3306">
        <v>-39100</v>
      </c>
      <c r="O3306">
        <v>2300</v>
      </c>
    </row>
    <row r="3307" spans="1:15" x14ac:dyDescent="0.3">
      <c r="A3307">
        <v>3306</v>
      </c>
      <c r="B3307" s="1">
        <f>DATE(E3307, LOOKUP(D3307, {"ene","feb","mar","abr","may","jun","jul","ago","sep","oct","nov","dic"}, {1,2,3,4,5,6,7,8,9,10,11,12}), C3307)</f>
        <v>45667</v>
      </c>
      <c r="C3307">
        <v>10</v>
      </c>
      <c r="D3307" t="s">
        <v>14</v>
      </c>
      <c r="E3307">
        <v>2025</v>
      </c>
      <c r="F3307" t="s">
        <v>15</v>
      </c>
      <c r="G3307" t="s">
        <v>24</v>
      </c>
      <c r="H3307" t="s">
        <v>22</v>
      </c>
      <c r="I3307">
        <v>16</v>
      </c>
      <c r="J3307">
        <v>0</v>
      </c>
      <c r="K3307">
        <v>16</v>
      </c>
      <c r="L3307">
        <v>7680</v>
      </c>
      <c r="M3307">
        <v>0</v>
      </c>
      <c r="N3307">
        <v>7680</v>
      </c>
      <c r="O3307">
        <v>480</v>
      </c>
    </row>
    <row r="3308" spans="1:15" x14ac:dyDescent="0.3">
      <c r="A3308">
        <v>3307</v>
      </c>
      <c r="B3308" s="1">
        <f>DATE(E3308, LOOKUP(D3308, {"ene","feb","mar","abr","may","jun","jul","ago","sep","oct","nov","dic"}, {1,2,3,4,5,6,7,8,9,10,11,12}), C3308)</f>
        <v>45667</v>
      </c>
      <c r="C3308">
        <v>10</v>
      </c>
      <c r="D3308" t="s">
        <v>14</v>
      </c>
      <c r="E3308">
        <v>2025</v>
      </c>
      <c r="F3308" t="s">
        <v>15</v>
      </c>
      <c r="G3308" t="s">
        <v>24</v>
      </c>
      <c r="H3308" t="s">
        <v>17</v>
      </c>
      <c r="I3308">
        <v>7</v>
      </c>
      <c r="J3308">
        <v>0</v>
      </c>
      <c r="K3308">
        <v>7</v>
      </c>
      <c r="L3308">
        <v>4550</v>
      </c>
      <c r="M3308">
        <v>0</v>
      </c>
      <c r="N3308">
        <v>4550</v>
      </c>
      <c r="O3308">
        <v>650</v>
      </c>
    </row>
    <row r="3309" spans="1:15" x14ac:dyDescent="0.3">
      <c r="A3309">
        <v>3308</v>
      </c>
      <c r="B3309" s="1">
        <f>DATE(E3309, LOOKUP(D3309, {"ene","feb","mar","abr","may","jun","jul","ago","sep","oct","nov","dic"}, {1,2,3,4,5,6,7,8,9,10,11,12}), C3309)</f>
        <v>45667</v>
      </c>
      <c r="C3309">
        <v>10</v>
      </c>
      <c r="D3309" t="s">
        <v>14</v>
      </c>
      <c r="E3309">
        <v>2025</v>
      </c>
      <c r="F3309" t="s">
        <v>25</v>
      </c>
      <c r="G3309" t="s">
        <v>26</v>
      </c>
      <c r="H3309" t="s">
        <v>19</v>
      </c>
      <c r="I3309">
        <v>0</v>
      </c>
      <c r="J3309">
        <v>16</v>
      </c>
      <c r="K3309">
        <v>-16</v>
      </c>
      <c r="L3309">
        <v>0</v>
      </c>
      <c r="M3309">
        <v>24000</v>
      </c>
      <c r="N3309">
        <v>-24000</v>
      </c>
      <c r="O3309">
        <v>1500</v>
      </c>
    </row>
    <row r="3310" spans="1:15" x14ac:dyDescent="0.3">
      <c r="A3310">
        <v>3309</v>
      </c>
      <c r="B3310" s="1">
        <f>DATE(E3310, LOOKUP(D3310, {"ene","feb","mar","abr","may","jun","jul","ago","sep","oct","nov","dic"}, {1,2,3,4,5,6,7,8,9,10,11,12}), C3310)</f>
        <v>45667</v>
      </c>
      <c r="C3310">
        <v>10</v>
      </c>
      <c r="D3310" t="s">
        <v>14</v>
      </c>
      <c r="E3310">
        <v>2025</v>
      </c>
      <c r="F3310" t="s">
        <v>25</v>
      </c>
      <c r="G3310" t="s">
        <v>26</v>
      </c>
      <c r="H3310" t="s">
        <v>21</v>
      </c>
      <c r="I3310">
        <v>0</v>
      </c>
      <c r="J3310">
        <v>14</v>
      </c>
      <c r="K3310">
        <v>-14</v>
      </c>
      <c r="L3310">
        <v>0</v>
      </c>
      <c r="M3310">
        <v>980</v>
      </c>
      <c r="N3310">
        <v>-980</v>
      </c>
      <c r="O3310">
        <v>70</v>
      </c>
    </row>
    <row r="3311" spans="1:15" x14ac:dyDescent="0.3">
      <c r="A3311">
        <v>3310</v>
      </c>
      <c r="B3311" s="1">
        <f>DATE(E3311, LOOKUP(D3311, {"ene","feb","mar","abr","may","jun","jul","ago","sep","oct","nov","dic"}, {1,2,3,4,5,6,7,8,9,10,11,12}), C3311)</f>
        <v>45667</v>
      </c>
      <c r="C3311">
        <v>10</v>
      </c>
      <c r="D3311" t="s">
        <v>14</v>
      </c>
      <c r="E3311">
        <v>2025</v>
      </c>
      <c r="F3311" t="s">
        <v>15</v>
      </c>
      <c r="G3311" t="s">
        <v>24</v>
      </c>
      <c r="H3311" t="s">
        <v>18</v>
      </c>
      <c r="I3311">
        <v>2</v>
      </c>
      <c r="J3311">
        <v>0</v>
      </c>
      <c r="K3311">
        <v>2</v>
      </c>
      <c r="L3311">
        <v>2400</v>
      </c>
      <c r="M3311">
        <v>0</v>
      </c>
      <c r="N3311">
        <v>2400</v>
      </c>
      <c r="O3311">
        <v>1200</v>
      </c>
    </row>
    <row r="3312" spans="1:15" x14ac:dyDescent="0.3">
      <c r="A3312">
        <v>3311</v>
      </c>
      <c r="B3312" s="1">
        <f>DATE(E3312, LOOKUP(D3312, {"ene","feb","mar","abr","may","jun","jul","ago","sep","oct","nov","dic"}, {1,2,3,4,5,6,7,8,9,10,11,12}), C3312)</f>
        <v>45667</v>
      </c>
      <c r="C3312">
        <v>10</v>
      </c>
      <c r="D3312" t="s">
        <v>14</v>
      </c>
      <c r="E3312">
        <v>2025</v>
      </c>
      <c r="F3312" t="s">
        <v>25</v>
      </c>
      <c r="G3312" t="s">
        <v>26</v>
      </c>
      <c r="H3312" t="s">
        <v>23</v>
      </c>
      <c r="I3312">
        <v>0</v>
      </c>
      <c r="J3312">
        <v>12</v>
      </c>
      <c r="K3312">
        <v>-12</v>
      </c>
      <c r="L3312">
        <v>0</v>
      </c>
      <c r="M3312">
        <v>4800</v>
      </c>
      <c r="N3312">
        <v>-4800</v>
      </c>
      <c r="O3312">
        <v>400</v>
      </c>
    </row>
    <row r="3313" spans="1:15" x14ac:dyDescent="0.3">
      <c r="A3313">
        <v>3312</v>
      </c>
      <c r="B3313" s="1">
        <f>DATE(E3313, LOOKUP(D3313, {"ene","feb","mar","abr","may","jun","jul","ago","sep","oct","nov","dic"}, {1,2,3,4,5,6,7,8,9,10,11,12}), C3313)</f>
        <v>45667</v>
      </c>
      <c r="C3313">
        <v>10</v>
      </c>
      <c r="D3313" t="s">
        <v>14</v>
      </c>
      <c r="E3313">
        <v>2025</v>
      </c>
      <c r="F3313" t="s">
        <v>25</v>
      </c>
      <c r="G3313" t="s">
        <v>26</v>
      </c>
      <c r="H3313" t="s">
        <v>20</v>
      </c>
      <c r="I3313">
        <v>0</v>
      </c>
      <c r="J3313">
        <v>4</v>
      </c>
      <c r="K3313">
        <v>-4</v>
      </c>
      <c r="L3313">
        <v>0</v>
      </c>
      <c r="M3313">
        <v>9200</v>
      </c>
      <c r="N3313">
        <v>-9200</v>
      </c>
      <c r="O3313">
        <v>2300</v>
      </c>
    </row>
    <row r="3314" spans="1:15" x14ac:dyDescent="0.3">
      <c r="A3314">
        <v>3313</v>
      </c>
      <c r="B3314" s="1">
        <f>DATE(E3314, LOOKUP(D3314, {"ene","feb","mar","abr","may","jun","jul","ago","sep","oct","nov","dic"}, {1,2,3,4,5,6,7,8,9,10,11,12}), C3314)</f>
        <v>45667</v>
      </c>
      <c r="C3314">
        <v>10</v>
      </c>
      <c r="D3314" t="s">
        <v>14</v>
      </c>
      <c r="E3314">
        <v>2025</v>
      </c>
      <c r="F3314" t="s">
        <v>15</v>
      </c>
      <c r="G3314" t="s">
        <v>24</v>
      </c>
      <c r="H3314" t="s">
        <v>22</v>
      </c>
      <c r="I3314">
        <v>9</v>
      </c>
      <c r="J3314">
        <v>0</v>
      </c>
      <c r="K3314">
        <v>9</v>
      </c>
      <c r="L3314">
        <v>4320</v>
      </c>
      <c r="M3314">
        <v>0</v>
      </c>
      <c r="N3314">
        <v>4320</v>
      </c>
      <c r="O3314">
        <v>480</v>
      </c>
    </row>
    <row r="3315" spans="1:15" x14ac:dyDescent="0.3">
      <c r="A3315">
        <v>3314</v>
      </c>
      <c r="B3315" s="1">
        <f>DATE(E3315, LOOKUP(D3315, {"ene","feb","mar","abr","may","jun","jul","ago","sep","oct","nov","dic"}, {1,2,3,4,5,6,7,8,9,10,11,12}), C3315)</f>
        <v>45667</v>
      </c>
      <c r="C3315">
        <v>10</v>
      </c>
      <c r="D3315" t="s">
        <v>14</v>
      </c>
      <c r="E3315">
        <v>2025</v>
      </c>
      <c r="F3315" t="s">
        <v>25</v>
      </c>
      <c r="G3315" t="s">
        <v>26</v>
      </c>
      <c r="H3315" t="s">
        <v>17</v>
      </c>
      <c r="I3315">
        <v>0</v>
      </c>
      <c r="J3315">
        <v>18</v>
      </c>
      <c r="K3315">
        <v>-18</v>
      </c>
      <c r="L3315">
        <v>0</v>
      </c>
      <c r="M3315">
        <v>13500</v>
      </c>
      <c r="N3315">
        <v>-13500</v>
      </c>
      <c r="O3315">
        <v>750</v>
      </c>
    </row>
    <row r="3316" spans="1:15" x14ac:dyDescent="0.3">
      <c r="A3316">
        <v>3315</v>
      </c>
      <c r="B3316" s="1">
        <f>DATE(E3316, LOOKUP(D3316, {"ene","feb","mar","abr","may","jun","jul","ago","sep","oct","nov","dic"}, {1,2,3,4,5,6,7,8,9,10,11,12}), C3316)</f>
        <v>45667</v>
      </c>
      <c r="C3316">
        <v>10</v>
      </c>
      <c r="D3316" t="s">
        <v>14</v>
      </c>
      <c r="E3316">
        <v>2025</v>
      </c>
      <c r="F3316" t="s">
        <v>25</v>
      </c>
      <c r="G3316" t="s">
        <v>26</v>
      </c>
      <c r="H3316" t="s">
        <v>19</v>
      </c>
      <c r="I3316">
        <v>0</v>
      </c>
      <c r="J3316">
        <v>2</v>
      </c>
      <c r="K3316">
        <v>-2</v>
      </c>
      <c r="L3316">
        <v>0</v>
      </c>
      <c r="M3316">
        <v>3000</v>
      </c>
      <c r="N3316">
        <v>-3000</v>
      </c>
      <c r="O3316">
        <v>1500</v>
      </c>
    </row>
    <row r="3317" spans="1:15" x14ac:dyDescent="0.3">
      <c r="A3317">
        <v>3316</v>
      </c>
      <c r="B3317" s="1">
        <f>DATE(E3317, LOOKUP(D3317, {"ene","feb","mar","abr","may","jun","jul","ago","sep","oct","nov","dic"}, {1,2,3,4,5,6,7,8,9,10,11,12}), C3317)</f>
        <v>45667</v>
      </c>
      <c r="C3317">
        <v>10</v>
      </c>
      <c r="D3317" t="s">
        <v>14</v>
      </c>
      <c r="E3317">
        <v>2025</v>
      </c>
      <c r="F3317" t="s">
        <v>15</v>
      </c>
      <c r="G3317" t="s">
        <v>24</v>
      </c>
      <c r="H3317" t="s">
        <v>21</v>
      </c>
      <c r="I3317">
        <v>3</v>
      </c>
      <c r="J3317">
        <v>0</v>
      </c>
      <c r="K3317">
        <v>3</v>
      </c>
      <c r="L3317">
        <v>150</v>
      </c>
      <c r="M3317">
        <v>0</v>
      </c>
      <c r="N3317">
        <v>150</v>
      </c>
      <c r="O3317">
        <v>50</v>
      </c>
    </row>
    <row r="3318" spans="1:15" x14ac:dyDescent="0.3">
      <c r="A3318">
        <v>3317</v>
      </c>
      <c r="B3318" s="1">
        <f>DATE(E3318, LOOKUP(D3318, {"ene","feb","mar","abr","may","jun","jul","ago","sep","oct","nov","dic"}, {1,2,3,4,5,6,7,8,9,10,11,12}), C3318)</f>
        <v>45667</v>
      </c>
      <c r="C3318">
        <v>10</v>
      </c>
      <c r="D3318" t="s">
        <v>14</v>
      </c>
      <c r="E3318">
        <v>2025</v>
      </c>
      <c r="F3318" t="s">
        <v>25</v>
      </c>
      <c r="G3318" t="s">
        <v>26</v>
      </c>
      <c r="H3318" t="s">
        <v>18</v>
      </c>
      <c r="I3318">
        <v>0</v>
      </c>
      <c r="J3318">
        <v>17</v>
      </c>
      <c r="K3318">
        <v>-17</v>
      </c>
      <c r="L3318">
        <v>0</v>
      </c>
      <c r="M3318">
        <v>25500</v>
      </c>
      <c r="N3318">
        <v>-25500</v>
      </c>
      <c r="O3318">
        <v>1500</v>
      </c>
    </row>
    <row r="3319" spans="1:15" x14ac:dyDescent="0.3">
      <c r="A3319">
        <v>3318</v>
      </c>
      <c r="B3319" s="1">
        <f>DATE(E3319, LOOKUP(D3319, {"ene","feb","mar","abr","may","jun","jul","ago","sep","oct","nov","dic"}, {1,2,3,4,5,6,7,8,9,10,11,12}), C3319)</f>
        <v>45667</v>
      </c>
      <c r="C3319">
        <v>10</v>
      </c>
      <c r="D3319" t="s">
        <v>14</v>
      </c>
      <c r="E3319">
        <v>2025</v>
      </c>
      <c r="F3319" t="s">
        <v>15</v>
      </c>
      <c r="G3319" t="s">
        <v>24</v>
      </c>
      <c r="H3319" t="s">
        <v>23</v>
      </c>
      <c r="I3319">
        <v>21</v>
      </c>
      <c r="J3319">
        <v>0</v>
      </c>
      <c r="K3319">
        <v>21</v>
      </c>
      <c r="L3319">
        <v>6300</v>
      </c>
      <c r="M3319">
        <v>0</v>
      </c>
      <c r="N3319">
        <v>6300</v>
      </c>
      <c r="O3319">
        <v>300</v>
      </c>
    </row>
    <row r="3320" spans="1:15" x14ac:dyDescent="0.3">
      <c r="A3320">
        <v>3319</v>
      </c>
      <c r="B3320" s="1">
        <f>DATE(E3320, LOOKUP(D3320, {"ene","feb","mar","abr","may","jun","jul","ago","sep","oct","nov","dic"}, {1,2,3,4,5,6,7,8,9,10,11,12}), C3320)</f>
        <v>45667</v>
      </c>
      <c r="C3320">
        <v>10</v>
      </c>
      <c r="D3320" t="s">
        <v>14</v>
      </c>
      <c r="E3320">
        <v>2025</v>
      </c>
      <c r="F3320" t="s">
        <v>25</v>
      </c>
      <c r="G3320" t="s">
        <v>26</v>
      </c>
      <c r="H3320" t="s">
        <v>20</v>
      </c>
      <c r="I3320">
        <v>0</v>
      </c>
      <c r="J3320">
        <v>1</v>
      </c>
      <c r="K3320">
        <v>-1</v>
      </c>
      <c r="L3320">
        <v>0</v>
      </c>
      <c r="M3320">
        <v>2300</v>
      </c>
      <c r="N3320">
        <v>-2300</v>
      </c>
      <c r="O3320">
        <v>2300</v>
      </c>
    </row>
    <row r="3321" spans="1:15" x14ac:dyDescent="0.3">
      <c r="A3321">
        <v>3320</v>
      </c>
      <c r="B3321" s="1">
        <f>DATE(E3321, LOOKUP(D3321, {"ene","feb","mar","abr","may","jun","jul","ago","sep","oct","nov","dic"}, {1,2,3,4,5,6,7,8,9,10,11,12}), C3321)</f>
        <v>45667</v>
      </c>
      <c r="C3321">
        <v>10</v>
      </c>
      <c r="D3321" t="s">
        <v>14</v>
      </c>
      <c r="E3321">
        <v>2025</v>
      </c>
      <c r="F3321" t="s">
        <v>25</v>
      </c>
      <c r="G3321" t="s">
        <v>26</v>
      </c>
      <c r="H3321" t="s">
        <v>22</v>
      </c>
      <c r="I3321">
        <v>0</v>
      </c>
      <c r="J3321">
        <v>13</v>
      </c>
      <c r="K3321">
        <v>-13</v>
      </c>
      <c r="L3321">
        <v>0</v>
      </c>
      <c r="M3321">
        <v>5850</v>
      </c>
      <c r="N3321">
        <v>-5850</v>
      </c>
      <c r="O3321">
        <v>450</v>
      </c>
    </row>
    <row r="3322" spans="1:15" x14ac:dyDescent="0.3">
      <c r="A3322">
        <v>3321</v>
      </c>
      <c r="B3322" s="1">
        <f>DATE(E3322, LOOKUP(D3322, {"ene","feb","mar","abr","may","jun","jul","ago","sep","oct","nov","dic"}, {1,2,3,4,5,6,7,8,9,10,11,12}), C3322)</f>
        <v>45667</v>
      </c>
      <c r="C3322">
        <v>10</v>
      </c>
      <c r="D3322" t="s">
        <v>14</v>
      </c>
      <c r="E3322">
        <v>2025</v>
      </c>
      <c r="F3322" t="s">
        <v>15</v>
      </c>
      <c r="G3322" t="s">
        <v>24</v>
      </c>
      <c r="H3322" t="s">
        <v>17</v>
      </c>
      <c r="I3322">
        <v>14</v>
      </c>
      <c r="J3322">
        <v>0</v>
      </c>
      <c r="K3322">
        <v>14</v>
      </c>
      <c r="L3322">
        <v>9100</v>
      </c>
      <c r="M3322">
        <v>0</v>
      </c>
      <c r="N3322">
        <v>9100</v>
      </c>
      <c r="O3322">
        <v>650</v>
      </c>
    </row>
    <row r="3323" spans="1:15" x14ac:dyDescent="0.3">
      <c r="A3323">
        <v>3322</v>
      </c>
      <c r="B3323" s="1">
        <f>DATE(E3323, LOOKUP(D3323, {"ene","feb","mar","abr","may","jun","jul","ago","sep","oct","nov","dic"}, {1,2,3,4,5,6,7,8,9,10,11,12}), C3323)</f>
        <v>45667</v>
      </c>
      <c r="C3323">
        <v>10</v>
      </c>
      <c r="D3323" t="s">
        <v>14</v>
      </c>
      <c r="E3323">
        <v>2025</v>
      </c>
      <c r="F3323" t="s">
        <v>25</v>
      </c>
      <c r="G3323" t="s">
        <v>26</v>
      </c>
      <c r="H3323" t="s">
        <v>19</v>
      </c>
      <c r="I3323">
        <v>0</v>
      </c>
      <c r="J3323">
        <v>17</v>
      </c>
      <c r="K3323">
        <v>-17</v>
      </c>
      <c r="L3323">
        <v>0</v>
      </c>
      <c r="M3323">
        <v>25500</v>
      </c>
      <c r="N3323">
        <v>-25500</v>
      </c>
      <c r="O3323">
        <v>1500</v>
      </c>
    </row>
    <row r="3324" spans="1:15" x14ac:dyDescent="0.3">
      <c r="A3324">
        <v>3323</v>
      </c>
      <c r="B3324" s="1">
        <f>DATE(E3324, LOOKUP(D3324, {"ene","feb","mar","abr","may","jun","jul","ago","sep","oct","nov","dic"}, {1,2,3,4,5,6,7,8,9,10,11,12}), C3324)</f>
        <v>45667</v>
      </c>
      <c r="C3324">
        <v>10</v>
      </c>
      <c r="D3324" t="s">
        <v>14</v>
      </c>
      <c r="E3324">
        <v>2025</v>
      </c>
      <c r="F3324" t="s">
        <v>15</v>
      </c>
      <c r="G3324" t="s">
        <v>24</v>
      </c>
      <c r="H3324" t="s">
        <v>21</v>
      </c>
      <c r="I3324">
        <v>3</v>
      </c>
      <c r="J3324">
        <v>0</v>
      </c>
      <c r="K3324">
        <v>3</v>
      </c>
      <c r="L3324">
        <v>150</v>
      </c>
      <c r="M3324">
        <v>0</v>
      </c>
      <c r="N3324">
        <v>150</v>
      </c>
      <c r="O3324">
        <v>50</v>
      </c>
    </row>
    <row r="3325" spans="1:15" x14ac:dyDescent="0.3">
      <c r="A3325">
        <v>3324</v>
      </c>
      <c r="B3325" s="1">
        <f>DATE(E3325, LOOKUP(D3325, {"ene","feb","mar","abr","may","jun","jul","ago","sep","oct","nov","dic"}, {1,2,3,4,5,6,7,8,9,10,11,12}), C3325)</f>
        <v>45667</v>
      </c>
      <c r="C3325">
        <v>10</v>
      </c>
      <c r="D3325" t="s">
        <v>14</v>
      </c>
      <c r="E3325">
        <v>2025</v>
      </c>
      <c r="F3325" t="s">
        <v>15</v>
      </c>
      <c r="G3325" t="s">
        <v>24</v>
      </c>
      <c r="H3325" t="s">
        <v>18</v>
      </c>
      <c r="I3325">
        <v>19</v>
      </c>
      <c r="J3325">
        <v>0</v>
      </c>
      <c r="K3325">
        <v>19</v>
      </c>
      <c r="L3325">
        <v>22800</v>
      </c>
      <c r="M3325">
        <v>0</v>
      </c>
      <c r="N3325">
        <v>22800</v>
      </c>
      <c r="O3325">
        <v>1200</v>
      </c>
    </row>
    <row r="3326" spans="1:15" x14ac:dyDescent="0.3">
      <c r="A3326">
        <v>3325</v>
      </c>
      <c r="B3326" s="1">
        <f>DATE(E3326, LOOKUP(D3326, {"ene","feb","mar","abr","may","jun","jul","ago","sep","oct","nov","dic"}, {1,2,3,4,5,6,7,8,9,10,11,12}), C3326)</f>
        <v>45667</v>
      </c>
      <c r="C3326">
        <v>10</v>
      </c>
      <c r="D3326" t="s">
        <v>14</v>
      </c>
      <c r="E3326">
        <v>2025</v>
      </c>
      <c r="F3326" t="s">
        <v>15</v>
      </c>
      <c r="G3326" t="s">
        <v>24</v>
      </c>
      <c r="H3326" t="s">
        <v>23</v>
      </c>
      <c r="I3326">
        <v>14</v>
      </c>
      <c r="J3326">
        <v>0</v>
      </c>
      <c r="K3326">
        <v>14</v>
      </c>
      <c r="L3326">
        <v>4200</v>
      </c>
      <c r="M3326">
        <v>0</v>
      </c>
      <c r="N3326">
        <v>4200</v>
      </c>
      <c r="O3326">
        <v>300</v>
      </c>
    </row>
    <row r="3327" spans="1:15" x14ac:dyDescent="0.3">
      <c r="A3327">
        <v>3326</v>
      </c>
      <c r="B3327" s="1">
        <f>DATE(E3327, LOOKUP(D3327, {"ene","feb","mar","abr","may","jun","jul","ago","sep","oct","nov","dic"}, {1,2,3,4,5,6,7,8,9,10,11,12}), C3327)</f>
        <v>45667</v>
      </c>
      <c r="C3327">
        <v>10</v>
      </c>
      <c r="D3327" t="s">
        <v>14</v>
      </c>
      <c r="E3327">
        <v>2025</v>
      </c>
      <c r="F3327" t="s">
        <v>15</v>
      </c>
      <c r="G3327" t="s">
        <v>24</v>
      </c>
      <c r="H3327" t="s">
        <v>20</v>
      </c>
      <c r="I3327">
        <v>19</v>
      </c>
      <c r="J3327">
        <v>0</v>
      </c>
      <c r="K3327">
        <v>19</v>
      </c>
      <c r="L3327">
        <v>38000</v>
      </c>
      <c r="M3327">
        <v>0</v>
      </c>
      <c r="N3327">
        <v>38000</v>
      </c>
      <c r="O3327">
        <v>2000</v>
      </c>
    </row>
    <row r="3328" spans="1:15" x14ac:dyDescent="0.3">
      <c r="A3328">
        <v>3327</v>
      </c>
      <c r="B3328" s="1">
        <f>DATE(E3328, LOOKUP(D3328, {"ene","feb","mar","abr","may","jun","jul","ago","sep","oct","nov","dic"}, {1,2,3,4,5,6,7,8,9,10,11,12}), C3328)</f>
        <v>45667</v>
      </c>
      <c r="C3328">
        <v>10</v>
      </c>
      <c r="D3328" t="s">
        <v>14</v>
      </c>
      <c r="E3328">
        <v>2025</v>
      </c>
      <c r="F3328" t="s">
        <v>25</v>
      </c>
      <c r="G3328" t="s">
        <v>26</v>
      </c>
      <c r="H3328" t="s">
        <v>22</v>
      </c>
      <c r="I3328">
        <v>0</v>
      </c>
      <c r="J3328">
        <v>17</v>
      </c>
      <c r="K3328">
        <v>-17</v>
      </c>
      <c r="L3328">
        <v>0</v>
      </c>
      <c r="M3328">
        <v>7650</v>
      </c>
      <c r="N3328">
        <v>-7650</v>
      </c>
      <c r="O3328">
        <v>450</v>
      </c>
    </row>
    <row r="3329" spans="1:15" x14ac:dyDescent="0.3">
      <c r="A3329">
        <v>3328</v>
      </c>
      <c r="B3329" s="1">
        <f>DATE(E3329, LOOKUP(D3329, {"ene","feb","mar","abr","may","jun","jul","ago","sep","oct","nov","dic"}, {1,2,3,4,5,6,7,8,9,10,11,12}), C3329)</f>
        <v>45667</v>
      </c>
      <c r="C3329">
        <v>10</v>
      </c>
      <c r="D3329" t="s">
        <v>14</v>
      </c>
      <c r="E3329">
        <v>2025</v>
      </c>
      <c r="F3329" t="s">
        <v>25</v>
      </c>
      <c r="G3329" t="s">
        <v>26</v>
      </c>
      <c r="H3329" t="s">
        <v>17</v>
      </c>
      <c r="I3329">
        <v>0</v>
      </c>
      <c r="J3329">
        <v>1</v>
      </c>
      <c r="K3329">
        <v>-1</v>
      </c>
      <c r="L3329">
        <v>0</v>
      </c>
      <c r="M3329">
        <v>750</v>
      </c>
      <c r="N3329">
        <v>-750</v>
      </c>
      <c r="O3329">
        <v>750</v>
      </c>
    </row>
    <row r="3330" spans="1:15" x14ac:dyDescent="0.3">
      <c r="A3330">
        <v>3329</v>
      </c>
      <c r="B3330" s="1">
        <f>DATE(E3330, LOOKUP(D3330, {"ene","feb","mar","abr","may","jun","jul","ago","sep","oct","nov","dic"}, {1,2,3,4,5,6,7,8,9,10,11,12}), C3330)</f>
        <v>45667</v>
      </c>
      <c r="C3330">
        <v>10</v>
      </c>
      <c r="D3330" t="s">
        <v>14</v>
      </c>
      <c r="E3330">
        <v>2025</v>
      </c>
      <c r="F3330" t="s">
        <v>15</v>
      </c>
      <c r="G3330" t="s">
        <v>24</v>
      </c>
      <c r="H3330" t="s">
        <v>19</v>
      </c>
      <c r="I3330">
        <v>10</v>
      </c>
      <c r="J3330">
        <v>0</v>
      </c>
      <c r="K3330">
        <v>10</v>
      </c>
      <c r="L3330">
        <v>12000</v>
      </c>
      <c r="M3330">
        <v>0</v>
      </c>
      <c r="N3330">
        <v>12000</v>
      </c>
      <c r="O3330">
        <v>1200</v>
      </c>
    </row>
    <row r="3331" spans="1:15" x14ac:dyDescent="0.3">
      <c r="A3331">
        <v>3330</v>
      </c>
      <c r="B3331" s="1">
        <f>DATE(E3331, LOOKUP(D3331, {"ene","feb","mar","abr","may","jun","jul","ago","sep","oct","nov","dic"}, {1,2,3,4,5,6,7,8,9,10,11,12}), C3331)</f>
        <v>45667</v>
      </c>
      <c r="C3331">
        <v>10</v>
      </c>
      <c r="D3331" t="s">
        <v>14</v>
      </c>
      <c r="E3331">
        <v>2025</v>
      </c>
      <c r="F3331" t="s">
        <v>15</v>
      </c>
      <c r="G3331" t="s">
        <v>24</v>
      </c>
      <c r="H3331" t="s">
        <v>21</v>
      </c>
      <c r="I3331">
        <v>17</v>
      </c>
      <c r="J3331">
        <v>0</v>
      </c>
      <c r="K3331">
        <v>17</v>
      </c>
      <c r="L3331">
        <v>850</v>
      </c>
      <c r="M3331">
        <v>0</v>
      </c>
      <c r="N3331">
        <v>850</v>
      </c>
      <c r="O3331">
        <v>50</v>
      </c>
    </row>
    <row r="3332" spans="1:15" x14ac:dyDescent="0.3">
      <c r="A3332">
        <v>3331</v>
      </c>
      <c r="B3332" s="1">
        <f>DATE(E3332, LOOKUP(D3332, {"ene","feb","mar","abr","may","jun","jul","ago","sep","oct","nov","dic"}, {1,2,3,4,5,6,7,8,9,10,11,12}), C3332)</f>
        <v>45667</v>
      </c>
      <c r="C3332">
        <v>10</v>
      </c>
      <c r="D3332" t="s">
        <v>14</v>
      </c>
      <c r="E3332">
        <v>2025</v>
      </c>
      <c r="F3332" t="s">
        <v>15</v>
      </c>
      <c r="G3332" t="s">
        <v>24</v>
      </c>
      <c r="H3332" t="s">
        <v>18</v>
      </c>
      <c r="I3332">
        <v>3</v>
      </c>
      <c r="J3332">
        <v>0</v>
      </c>
      <c r="K3332">
        <v>3</v>
      </c>
      <c r="L3332">
        <v>3600</v>
      </c>
      <c r="M3332">
        <v>0</v>
      </c>
      <c r="N3332">
        <v>3600</v>
      </c>
      <c r="O3332">
        <v>1200</v>
      </c>
    </row>
    <row r="3333" spans="1:15" x14ac:dyDescent="0.3">
      <c r="A3333">
        <v>3332</v>
      </c>
      <c r="B3333" s="1">
        <f>DATE(E3333, LOOKUP(D3333, {"ene","feb","mar","abr","may","jun","jul","ago","sep","oct","nov","dic"}, {1,2,3,4,5,6,7,8,9,10,11,12}), C3333)</f>
        <v>45667</v>
      </c>
      <c r="C3333">
        <v>10</v>
      </c>
      <c r="D3333" t="s">
        <v>14</v>
      </c>
      <c r="E3333">
        <v>2025</v>
      </c>
      <c r="F3333" t="s">
        <v>25</v>
      </c>
      <c r="G3333" t="s">
        <v>26</v>
      </c>
      <c r="H3333" t="s">
        <v>23</v>
      </c>
      <c r="I3333">
        <v>0</v>
      </c>
      <c r="J3333">
        <v>19</v>
      </c>
      <c r="K3333">
        <v>-19</v>
      </c>
      <c r="L3333">
        <v>0</v>
      </c>
      <c r="M3333">
        <v>7600</v>
      </c>
      <c r="N3333">
        <v>-7600</v>
      </c>
      <c r="O3333">
        <v>400</v>
      </c>
    </row>
    <row r="3334" spans="1:15" x14ac:dyDescent="0.3">
      <c r="A3334">
        <v>3333</v>
      </c>
      <c r="B3334" s="1">
        <f>DATE(E3334, LOOKUP(D3334, {"ene","feb","mar","abr","may","jun","jul","ago","sep","oct","nov","dic"}, {1,2,3,4,5,6,7,8,9,10,11,12}), C3334)</f>
        <v>45667</v>
      </c>
      <c r="C3334">
        <v>10</v>
      </c>
      <c r="D3334" t="s">
        <v>14</v>
      </c>
      <c r="E3334">
        <v>2025</v>
      </c>
      <c r="F3334" t="s">
        <v>25</v>
      </c>
      <c r="G3334" t="s">
        <v>26</v>
      </c>
      <c r="H3334" t="s">
        <v>20</v>
      </c>
      <c r="I3334">
        <v>0</v>
      </c>
      <c r="J3334">
        <v>5</v>
      </c>
      <c r="K3334">
        <v>-5</v>
      </c>
      <c r="L3334">
        <v>0</v>
      </c>
      <c r="M3334">
        <v>11500</v>
      </c>
      <c r="N3334">
        <v>-11500</v>
      </c>
      <c r="O3334">
        <v>2300</v>
      </c>
    </row>
    <row r="3335" spans="1:15" x14ac:dyDescent="0.3">
      <c r="A3335">
        <v>3334</v>
      </c>
      <c r="B3335" s="1">
        <f>DATE(E3335, LOOKUP(D3335, {"ene","feb","mar","abr","may","jun","jul","ago","sep","oct","nov","dic"}, {1,2,3,4,5,6,7,8,9,10,11,12}), C3335)</f>
        <v>45667</v>
      </c>
      <c r="C3335">
        <v>10</v>
      </c>
      <c r="D3335" t="s">
        <v>14</v>
      </c>
      <c r="E3335">
        <v>2025</v>
      </c>
      <c r="F3335" t="s">
        <v>25</v>
      </c>
      <c r="G3335" t="s">
        <v>26</v>
      </c>
      <c r="H3335" t="s">
        <v>22</v>
      </c>
      <c r="I3335">
        <v>0</v>
      </c>
      <c r="J3335">
        <v>16</v>
      </c>
      <c r="K3335">
        <v>-16</v>
      </c>
      <c r="L3335">
        <v>0</v>
      </c>
      <c r="M3335">
        <v>7200</v>
      </c>
      <c r="N3335">
        <v>-7200</v>
      </c>
      <c r="O3335">
        <v>450</v>
      </c>
    </row>
    <row r="3336" spans="1:15" x14ac:dyDescent="0.3">
      <c r="A3336">
        <v>3335</v>
      </c>
      <c r="B3336" s="1">
        <f>DATE(E3336, LOOKUP(D3336, {"ene","feb","mar","abr","may","jun","jul","ago","sep","oct","nov","dic"}, {1,2,3,4,5,6,7,8,9,10,11,12}), C3336)</f>
        <v>45667</v>
      </c>
      <c r="C3336">
        <v>10</v>
      </c>
      <c r="D3336" t="s">
        <v>14</v>
      </c>
      <c r="E3336">
        <v>2025</v>
      </c>
      <c r="F3336" t="s">
        <v>15</v>
      </c>
      <c r="G3336" t="s">
        <v>24</v>
      </c>
      <c r="H3336" t="s">
        <v>17</v>
      </c>
      <c r="I3336">
        <v>9</v>
      </c>
      <c r="J3336">
        <v>0</v>
      </c>
      <c r="K3336">
        <v>9</v>
      </c>
      <c r="L3336">
        <v>5850</v>
      </c>
      <c r="M3336">
        <v>0</v>
      </c>
      <c r="N3336">
        <v>5850</v>
      </c>
      <c r="O3336">
        <v>650</v>
      </c>
    </row>
    <row r="3337" spans="1:15" x14ac:dyDescent="0.3">
      <c r="A3337">
        <v>3336</v>
      </c>
      <c r="B3337" s="1">
        <f>DATE(E3337, LOOKUP(D3337, {"ene","feb","mar","abr","may","jun","jul","ago","sep","oct","nov","dic"}, {1,2,3,4,5,6,7,8,9,10,11,12}), C3337)</f>
        <v>45667</v>
      </c>
      <c r="C3337">
        <v>10</v>
      </c>
      <c r="D3337" t="s">
        <v>14</v>
      </c>
      <c r="E3337">
        <v>2025</v>
      </c>
      <c r="F3337" t="s">
        <v>15</v>
      </c>
      <c r="G3337" t="s">
        <v>24</v>
      </c>
      <c r="H3337" t="s">
        <v>19</v>
      </c>
      <c r="I3337">
        <v>21</v>
      </c>
      <c r="J3337">
        <v>0</v>
      </c>
      <c r="K3337">
        <v>21</v>
      </c>
      <c r="L3337">
        <v>25200</v>
      </c>
      <c r="M3337">
        <v>0</v>
      </c>
      <c r="N3337">
        <v>25200</v>
      </c>
      <c r="O3337">
        <v>1200</v>
      </c>
    </row>
    <row r="3338" spans="1:15" x14ac:dyDescent="0.3">
      <c r="A3338">
        <v>3337</v>
      </c>
      <c r="B3338" s="1">
        <f>DATE(E3338, LOOKUP(D3338, {"ene","feb","mar","abr","may","jun","jul","ago","sep","oct","nov","dic"}, {1,2,3,4,5,6,7,8,9,10,11,12}), C3338)</f>
        <v>45667</v>
      </c>
      <c r="C3338">
        <v>10</v>
      </c>
      <c r="D3338" t="s">
        <v>14</v>
      </c>
      <c r="E3338">
        <v>2025</v>
      </c>
      <c r="F3338" t="s">
        <v>15</v>
      </c>
      <c r="G3338" t="s">
        <v>24</v>
      </c>
      <c r="H3338" t="s">
        <v>21</v>
      </c>
      <c r="I3338">
        <v>3</v>
      </c>
      <c r="J3338">
        <v>0</v>
      </c>
      <c r="K3338">
        <v>3</v>
      </c>
      <c r="L3338">
        <v>150</v>
      </c>
      <c r="M3338">
        <v>0</v>
      </c>
      <c r="N3338">
        <v>150</v>
      </c>
      <c r="O3338">
        <v>50</v>
      </c>
    </row>
    <row r="3339" spans="1:15" x14ac:dyDescent="0.3">
      <c r="A3339">
        <v>3338</v>
      </c>
      <c r="B3339" s="1">
        <f>DATE(E3339, LOOKUP(D3339, {"ene","feb","mar","abr","may","jun","jul","ago","sep","oct","nov","dic"}, {1,2,3,4,5,6,7,8,9,10,11,12}), C3339)</f>
        <v>45667</v>
      </c>
      <c r="C3339">
        <v>10</v>
      </c>
      <c r="D3339" t="s">
        <v>14</v>
      </c>
      <c r="E3339">
        <v>2025</v>
      </c>
      <c r="F3339" t="s">
        <v>25</v>
      </c>
      <c r="G3339" t="s">
        <v>26</v>
      </c>
      <c r="H3339" t="s">
        <v>18</v>
      </c>
      <c r="I3339">
        <v>0</v>
      </c>
      <c r="J3339">
        <v>5</v>
      </c>
      <c r="K3339">
        <v>-5</v>
      </c>
      <c r="L3339">
        <v>0</v>
      </c>
      <c r="M3339">
        <v>7500</v>
      </c>
      <c r="N3339">
        <v>-7500</v>
      </c>
      <c r="O3339">
        <v>1500</v>
      </c>
    </row>
    <row r="3340" spans="1:15" x14ac:dyDescent="0.3">
      <c r="A3340">
        <v>3339</v>
      </c>
      <c r="B3340" s="1">
        <f>DATE(E3340, LOOKUP(D3340, {"ene","feb","mar","abr","may","jun","jul","ago","sep","oct","nov","dic"}, {1,2,3,4,5,6,7,8,9,10,11,12}), C3340)</f>
        <v>45667</v>
      </c>
      <c r="C3340">
        <v>10</v>
      </c>
      <c r="D3340" t="s">
        <v>14</v>
      </c>
      <c r="E3340">
        <v>2025</v>
      </c>
      <c r="F3340" t="s">
        <v>15</v>
      </c>
      <c r="G3340" t="s">
        <v>24</v>
      </c>
      <c r="H3340" t="s">
        <v>23</v>
      </c>
      <c r="I3340">
        <v>1</v>
      </c>
      <c r="J3340">
        <v>0</v>
      </c>
      <c r="K3340">
        <v>1</v>
      </c>
      <c r="L3340">
        <v>300</v>
      </c>
      <c r="M3340">
        <v>0</v>
      </c>
      <c r="N3340">
        <v>300</v>
      </c>
      <c r="O3340">
        <v>300</v>
      </c>
    </row>
    <row r="3341" spans="1:15" x14ac:dyDescent="0.3">
      <c r="A3341">
        <v>3340</v>
      </c>
      <c r="B3341" s="1">
        <f>DATE(E3341, LOOKUP(D3341, {"ene","feb","mar","abr","may","jun","jul","ago","sep","oct","nov","dic"}, {1,2,3,4,5,6,7,8,9,10,11,12}), C3341)</f>
        <v>45667</v>
      </c>
      <c r="C3341">
        <v>10</v>
      </c>
      <c r="D3341" t="s">
        <v>14</v>
      </c>
      <c r="E3341">
        <v>2025</v>
      </c>
      <c r="F3341" t="s">
        <v>25</v>
      </c>
      <c r="G3341" t="s">
        <v>26</v>
      </c>
      <c r="H3341" t="s">
        <v>20</v>
      </c>
      <c r="I3341">
        <v>0</v>
      </c>
      <c r="J3341">
        <v>12</v>
      </c>
      <c r="K3341">
        <v>-12</v>
      </c>
      <c r="L3341">
        <v>0</v>
      </c>
      <c r="M3341">
        <v>27600</v>
      </c>
      <c r="N3341">
        <v>-27600</v>
      </c>
      <c r="O3341">
        <v>2300</v>
      </c>
    </row>
    <row r="3342" spans="1:15" x14ac:dyDescent="0.3">
      <c r="A3342">
        <v>3341</v>
      </c>
      <c r="B3342" s="1">
        <f>DATE(E3342, LOOKUP(D3342, {"ene","feb","mar","abr","may","jun","jul","ago","sep","oct","nov","dic"}, {1,2,3,4,5,6,7,8,9,10,11,12}), C3342)</f>
        <v>45667</v>
      </c>
      <c r="C3342">
        <v>10</v>
      </c>
      <c r="D3342" t="s">
        <v>14</v>
      </c>
      <c r="E3342">
        <v>2025</v>
      </c>
      <c r="F3342" t="s">
        <v>15</v>
      </c>
      <c r="G3342" t="s">
        <v>24</v>
      </c>
      <c r="H3342" t="s">
        <v>22</v>
      </c>
      <c r="I3342">
        <v>3</v>
      </c>
      <c r="J3342">
        <v>0</v>
      </c>
      <c r="K3342">
        <v>3</v>
      </c>
      <c r="L3342">
        <v>1440</v>
      </c>
      <c r="M3342">
        <v>0</v>
      </c>
      <c r="N3342">
        <v>1440</v>
      </c>
      <c r="O3342">
        <v>480</v>
      </c>
    </row>
    <row r="3343" spans="1:15" x14ac:dyDescent="0.3">
      <c r="A3343">
        <v>3342</v>
      </c>
      <c r="B3343" s="1">
        <f>DATE(E3343, LOOKUP(D3343, {"ene","feb","mar","abr","may","jun","jul","ago","sep","oct","nov","dic"}, {1,2,3,4,5,6,7,8,9,10,11,12}), C3343)</f>
        <v>45667</v>
      </c>
      <c r="C3343">
        <v>10</v>
      </c>
      <c r="D3343" t="s">
        <v>14</v>
      </c>
      <c r="E3343">
        <v>2025</v>
      </c>
      <c r="F3343" t="s">
        <v>15</v>
      </c>
      <c r="G3343" t="s">
        <v>24</v>
      </c>
      <c r="H3343" t="s">
        <v>17</v>
      </c>
      <c r="I3343">
        <v>6</v>
      </c>
      <c r="J3343">
        <v>0</v>
      </c>
      <c r="K3343">
        <v>6</v>
      </c>
      <c r="L3343">
        <v>3900</v>
      </c>
      <c r="M3343">
        <v>0</v>
      </c>
      <c r="N3343">
        <v>3900</v>
      </c>
      <c r="O3343">
        <v>650</v>
      </c>
    </row>
    <row r="3344" spans="1:15" x14ac:dyDescent="0.3">
      <c r="A3344">
        <v>3343</v>
      </c>
      <c r="B3344" s="1">
        <f>DATE(E3344, LOOKUP(D3344, {"ene","feb","mar","abr","may","jun","jul","ago","sep","oct","nov","dic"}, {1,2,3,4,5,6,7,8,9,10,11,12}), C3344)</f>
        <v>45667</v>
      </c>
      <c r="C3344">
        <v>10</v>
      </c>
      <c r="D3344" t="s">
        <v>14</v>
      </c>
      <c r="E3344">
        <v>2025</v>
      </c>
      <c r="F3344" t="s">
        <v>25</v>
      </c>
      <c r="G3344" t="s">
        <v>26</v>
      </c>
      <c r="H3344" t="s">
        <v>19</v>
      </c>
      <c r="I3344">
        <v>0</v>
      </c>
      <c r="J3344">
        <v>17</v>
      </c>
      <c r="K3344">
        <v>-17</v>
      </c>
      <c r="L3344">
        <v>0</v>
      </c>
      <c r="M3344">
        <v>25500</v>
      </c>
      <c r="N3344">
        <v>-25500</v>
      </c>
      <c r="O3344">
        <v>1500</v>
      </c>
    </row>
    <row r="3345" spans="1:15" x14ac:dyDescent="0.3">
      <c r="A3345">
        <v>3344</v>
      </c>
      <c r="B3345" s="1">
        <f>DATE(E3345, LOOKUP(D3345, {"ene","feb","mar","abr","may","jun","jul","ago","sep","oct","nov","dic"}, {1,2,3,4,5,6,7,8,9,10,11,12}), C3345)</f>
        <v>45667</v>
      </c>
      <c r="C3345">
        <v>10</v>
      </c>
      <c r="D3345" t="s">
        <v>14</v>
      </c>
      <c r="E3345">
        <v>2025</v>
      </c>
      <c r="F3345" t="s">
        <v>15</v>
      </c>
      <c r="G3345" t="s">
        <v>24</v>
      </c>
      <c r="H3345" t="s">
        <v>21</v>
      </c>
      <c r="I3345">
        <v>2</v>
      </c>
      <c r="J3345">
        <v>0</v>
      </c>
      <c r="K3345">
        <v>2</v>
      </c>
      <c r="L3345">
        <v>100</v>
      </c>
      <c r="M3345">
        <v>0</v>
      </c>
      <c r="N3345">
        <v>100</v>
      </c>
      <c r="O3345">
        <v>50</v>
      </c>
    </row>
    <row r="3346" spans="1:15" x14ac:dyDescent="0.3">
      <c r="A3346">
        <v>3345</v>
      </c>
      <c r="B3346" s="1">
        <f>DATE(E3346, LOOKUP(D3346, {"ene","feb","mar","abr","may","jun","jul","ago","sep","oct","nov","dic"}, {1,2,3,4,5,6,7,8,9,10,11,12}), C3346)</f>
        <v>45667</v>
      </c>
      <c r="C3346">
        <v>10</v>
      </c>
      <c r="D3346" t="s">
        <v>14</v>
      </c>
      <c r="E3346">
        <v>2025</v>
      </c>
      <c r="F3346" t="s">
        <v>15</v>
      </c>
      <c r="G3346" t="s">
        <v>24</v>
      </c>
      <c r="H3346" t="s">
        <v>18</v>
      </c>
      <c r="I3346">
        <v>13</v>
      </c>
      <c r="J3346">
        <v>0</v>
      </c>
      <c r="K3346">
        <v>13</v>
      </c>
      <c r="L3346">
        <v>15600</v>
      </c>
      <c r="M3346">
        <v>0</v>
      </c>
      <c r="N3346">
        <v>15600</v>
      </c>
      <c r="O3346">
        <v>1200</v>
      </c>
    </row>
    <row r="3347" spans="1:15" x14ac:dyDescent="0.3">
      <c r="A3347">
        <v>3346</v>
      </c>
      <c r="B3347" s="1">
        <f>DATE(E3347, LOOKUP(D3347, {"ene","feb","mar","abr","may","jun","jul","ago","sep","oct","nov","dic"}, {1,2,3,4,5,6,7,8,9,10,11,12}), C3347)</f>
        <v>45667</v>
      </c>
      <c r="C3347">
        <v>10</v>
      </c>
      <c r="D3347" t="s">
        <v>14</v>
      </c>
      <c r="E3347">
        <v>2025</v>
      </c>
      <c r="F3347" t="s">
        <v>25</v>
      </c>
      <c r="G3347" t="s">
        <v>26</v>
      </c>
      <c r="H3347" t="s">
        <v>23</v>
      </c>
      <c r="I3347">
        <v>0</v>
      </c>
      <c r="J3347">
        <v>17</v>
      </c>
      <c r="K3347">
        <v>-17</v>
      </c>
      <c r="L3347">
        <v>0</v>
      </c>
      <c r="M3347">
        <v>6800</v>
      </c>
      <c r="N3347">
        <v>-6800</v>
      </c>
      <c r="O3347">
        <v>400</v>
      </c>
    </row>
    <row r="3348" spans="1:15" x14ac:dyDescent="0.3">
      <c r="A3348">
        <v>3347</v>
      </c>
      <c r="B3348" s="1">
        <f>DATE(E3348, LOOKUP(D3348, {"ene","feb","mar","abr","may","jun","jul","ago","sep","oct","nov","dic"}, {1,2,3,4,5,6,7,8,9,10,11,12}), C3348)</f>
        <v>45667</v>
      </c>
      <c r="C3348">
        <v>10</v>
      </c>
      <c r="D3348" t="s">
        <v>14</v>
      </c>
      <c r="E3348">
        <v>2025</v>
      </c>
      <c r="F3348" t="s">
        <v>25</v>
      </c>
      <c r="G3348" t="s">
        <v>26</v>
      </c>
      <c r="H3348" t="s">
        <v>20</v>
      </c>
      <c r="I3348">
        <v>0</v>
      </c>
      <c r="J3348">
        <v>15</v>
      </c>
      <c r="K3348">
        <v>-15</v>
      </c>
      <c r="L3348">
        <v>0</v>
      </c>
      <c r="M3348">
        <v>34500</v>
      </c>
      <c r="N3348">
        <v>-34500</v>
      </c>
      <c r="O3348">
        <v>2300</v>
      </c>
    </row>
    <row r="3349" spans="1:15" x14ac:dyDescent="0.3">
      <c r="A3349">
        <v>3348</v>
      </c>
      <c r="B3349" s="1">
        <f>DATE(E3349, LOOKUP(D3349, {"ene","feb","mar","abr","may","jun","jul","ago","sep","oct","nov","dic"}, {1,2,3,4,5,6,7,8,9,10,11,12}), C3349)</f>
        <v>45667</v>
      </c>
      <c r="C3349">
        <v>10</v>
      </c>
      <c r="D3349" t="s">
        <v>14</v>
      </c>
      <c r="E3349">
        <v>2025</v>
      </c>
      <c r="F3349" t="s">
        <v>25</v>
      </c>
      <c r="G3349" t="s">
        <v>26</v>
      </c>
      <c r="H3349" t="s">
        <v>22</v>
      </c>
      <c r="I3349">
        <v>0</v>
      </c>
      <c r="J3349">
        <v>16</v>
      </c>
      <c r="K3349">
        <v>-16</v>
      </c>
      <c r="L3349">
        <v>0</v>
      </c>
      <c r="M3349">
        <v>7200</v>
      </c>
      <c r="N3349">
        <v>-7200</v>
      </c>
      <c r="O3349">
        <v>450</v>
      </c>
    </row>
    <row r="3350" spans="1:15" x14ac:dyDescent="0.3">
      <c r="A3350">
        <v>3349</v>
      </c>
      <c r="B3350" s="1">
        <f>DATE(E3350, LOOKUP(D3350, {"ene","feb","mar","abr","may","jun","jul","ago","sep","oct","nov","dic"}, {1,2,3,4,5,6,7,8,9,10,11,12}), C3350)</f>
        <v>45667</v>
      </c>
      <c r="C3350">
        <v>10</v>
      </c>
      <c r="D3350" t="s">
        <v>14</v>
      </c>
      <c r="E3350">
        <v>2025</v>
      </c>
      <c r="F3350" t="s">
        <v>15</v>
      </c>
      <c r="G3350" t="s">
        <v>24</v>
      </c>
      <c r="H3350" t="s">
        <v>17</v>
      </c>
      <c r="I3350">
        <v>7</v>
      </c>
      <c r="J3350">
        <v>0</v>
      </c>
      <c r="K3350">
        <v>7</v>
      </c>
      <c r="L3350">
        <v>4550</v>
      </c>
      <c r="M3350">
        <v>0</v>
      </c>
      <c r="N3350">
        <v>4550</v>
      </c>
      <c r="O3350">
        <v>650</v>
      </c>
    </row>
    <row r="3351" spans="1:15" x14ac:dyDescent="0.3">
      <c r="A3351">
        <v>3350</v>
      </c>
      <c r="B3351" s="1">
        <f>DATE(E3351, LOOKUP(D3351, {"ene","feb","mar","abr","may","jun","jul","ago","sep","oct","nov","dic"}, {1,2,3,4,5,6,7,8,9,10,11,12}), C3351)</f>
        <v>45667</v>
      </c>
      <c r="C3351">
        <v>10</v>
      </c>
      <c r="D3351" t="s">
        <v>14</v>
      </c>
      <c r="E3351">
        <v>2025</v>
      </c>
      <c r="F3351" t="s">
        <v>25</v>
      </c>
      <c r="G3351" t="s">
        <v>26</v>
      </c>
      <c r="H3351" t="s">
        <v>19</v>
      </c>
      <c r="I3351">
        <v>0</v>
      </c>
      <c r="J3351">
        <v>17</v>
      </c>
      <c r="K3351">
        <v>-17</v>
      </c>
      <c r="L3351">
        <v>0</v>
      </c>
      <c r="M3351">
        <v>25500</v>
      </c>
      <c r="N3351">
        <v>-25500</v>
      </c>
      <c r="O3351">
        <v>1500</v>
      </c>
    </row>
    <row r="3352" spans="1:15" x14ac:dyDescent="0.3">
      <c r="A3352">
        <v>3351</v>
      </c>
      <c r="B3352" s="1">
        <f>DATE(E3352, LOOKUP(D3352, {"ene","feb","mar","abr","may","jun","jul","ago","sep","oct","nov","dic"}, {1,2,3,4,5,6,7,8,9,10,11,12}), C3352)</f>
        <v>45667</v>
      </c>
      <c r="C3352">
        <v>10</v>
      </c>
      <c r="D3352" t="s">
        <v>14</v>
      </c>
      <c r="E3352">
        <v>2025</v>
      </c>
      <c r="F3352" t="s">
        <v>25</v>
      </c>
      <c r="G3352" t="s">
        <v>26</v>
      </c>
      <c r="H3352" t="s">
        <v>21</v>
      </c>
      <c r="I3352">
        <v>0</v>
      </c>
      <c r="J3352">
        <v>4</v>
      </c>
      <c r="K3352">
        <v>-4</v>
      </c>
      <c r="L3352">
        <v>0</v>
      </c>
      <c r="M3352">
        <v>280</v>
      </c>
      <c r="N3352">
        <v>-280</v>
      </c>
      <c r="O3352">
        <v>70</v>
      </c>
    </row>
    <row r="3353" spans="1:15" x14ac:dyDescent="0.3">
      <c r="A3353">
        <v>3352</v>
      </c>
      <c r="B3353" s="1">
        <f>DATE(E3353, LOOKUP(D3353, {"ene","feb","mar","abr","may","jun","jul","ago","sep","oct","nov","dic"}, {1,2,3,4,5,6,7,8,9,10,11,12}), C3353)</f>
        <v>45667</v>
      </c>
      <c r="C3353">
        <v>10</v>
      </c>
      <c r="D3353" t="s">
        <v>14</v>
      </c>
      <c r="E3353">
        <v>2025</v>
      </c>
      <c r="F3353" t="s">
        <v>15</v>
      </c>
      <c r="G3353" t="s">
        <v>24</v>
      </c>
      <c r="H3353" t="s">
        <v>18</v>
      </c>
      <c r="I3353">
        <v>13</v>
      </c>
      <c r="J3353">
        <v>0</v>
      </c>
      <c r="K3353">
        <v>13</v>
      </c>
      <c r="L3353">
        <v>15600</v>
      </c>
      <c r="M3353">
        <v>0</v>
      </c>
      <c r="N3353">
        <v>15600</v>
      </c>
      <c r="O3353">
        <v>1200</v>
      </c>
    </row>
    <row r="3354" spans="1:15" x14ac:dyDescent="0.3">
      <c r="A3354">
        <v>3353</v>
      </c>
      <c r="B3354" s="1">
        <f>DATE(E3354, LOOKUP(D3354, {"ene","feb","mar","abr","may","jun","jul","ago","sep","oct","nov","dic"}, {1,2,3,4,5,6,7,8,9,10,11,12}), C3354)</f>
        <v>45667</v>
      </c>
      <c r="C3354">
        <v>10</v>
      </c>
      <c r="D3354" t="s">
        <v>14</v>
      </c>
      <c r="E3354">
        <v>2025</v>
      </c>
      <c r="F3354" t="s">
        <v>15</v>
      </c>
      <c r="G3354" t="s">
        <v>24</v>
      </c>
      <c r="H3354" t="s">
        <v>23</v>
      </c>
      <c r="I3354">
        <v>20</v>
      </c>
      <c r="J3354">
        <v>0</v>
      </c>
      <c r="K3354">
        <v>20</v>
      </c>
      <c r="L3354">
        <v>6000</v>
      </c>
      <c r="M3354">
        <v>0</v>
      </c>
      <c r="N3354">
        <v>6000</v>
      </c>
      <c r="O3354">
        <v>300</v>
      </c>
    </row>
    <row r="3355" spans="1:15" x14ac:dyDescent="0.3">
      <c r="A3355">
        <v>3354</v>
      </c>
      <c r="B3355" s="1">
        <f>DATE(E3355, LOOKUP(D3355, {"ene","feb","mar","abr","may","jun","jul","ago","sep","oct","nov","dic"}, {1,2,3,4,5,6,7,8,9,10,11,12}), C3355)</f>
        <v>45667</v>
      </c>
      <c r="C3355">
        <v>10</v>
      </c>
      <c r="D3355" t="s">
        <v>14</v>
      </c>
      <c r="E3355">
        <v>2025</v>
      </c>
      <c r="F3355" t="s">
        <v>15</v>
      </c>
      <c r="G3355" t="s">
        <v>24</v>
      </c>
      <c r="H3355" t="s">
        <v>20</v>
      </c>
      <c r="I3355">
        <v>10</v>
      </c>
      <c r="J3355">
        <v>0</v>
      </c>
      <c r="K3355">
        <v>10</v>
      </c>
      <c r="L3355">
        <v>20000</v>
      </c>
      <c r="M3355">
        <v>0</v>
      </c>
      <c r="N3355">
        <v>20000</v>
      </c>
      <c r="O3355">
        <v>2000</v>
      </c>
    </row>
    <row r="3356" spans="1:15" x14ac:dyDescent="0.3">
      <c r="A3356">
        <v>3355</v>
      </c>
      <c r="B3356" s="1">
        <f>DATE(E3356, LOOKUP(D3356, {"ene","feb","mar","abr","may","jun","jul","ago","sep","oct","nov","dic"}, {1,2,3,4,5,6,7,8,9,10,11,12}), C3356)</f>
        <v>45667</v>
      </c>
      <c r="C3356">
        <v>10</v>
      </c>
      <c r="D3356" t="s">
        <v>14</v>
      </c>
      <c r="E3356">
        <v>2025</v>
      </c>
      <c r="F3356" t="s">
        <v>15</v>
      </c>
      <c r="G3356" t="s">
        <v>24</v>
      </c>
      <c r="H3356" t="s">
        <v>22</v>
      </c>
      <c r="I3356">
        <v>12</v>
      </c>
      <c r="J3356">
        <v>0</v>
      </c>
      <c r="K3356">
        <v>12</v>
      </c>
      <c r="L3356">
        <v>5760</v>
      </c>
      <c r="M3356">
        <v>0</v>
      </c>
      <c r="N3356">
        <v>5760</v>
      </c>
      <c r="O3356">
        <v>480</v>
      </c>
    </row>
    <row r="3357" spans="1:15" x14ac:dyDescent="0.3">
      <c r="A3357">
        <v>3356</v>
      </c>
      <c r="B3357" s="1">
        <f>DATE(E3357, LOOKUP(D3357, {"ene","feb","mar","abr","may","jun","jul","ago","sep","oct","nov","dic"}, {1,2,3,4,5,6,7,8,9,10,11,12}), C3357)</f>
        <v>45667</v>
      </c>
      <c r="C3357">
        <v>10</v>
      </c>
      <c r="D3357" t="s">
        <v>14</v>
      </c>
      <c r="E3357">
        <v>2025</v>
      </c>
      <c r="F3357" t="s">
        <v>15</v>
      </c>
      <c r="G3357" t="s">
        <v>24</v>
      </c>
      <c r="H3357" t="s">
        <v>17</v>
      </c>
      <c r="I3357">
        <v>3</v>
      </c>
      <c r="J3357">
        <v>0</v>
      </c>
      <c r="K3357">
        <v>3</v>
      </c>
      <c r="L3357">
        <v>1950</v>
      </c>
      <c r="M3357">
        <v>0</v>
      </c>
      <c r="N3357">
        <v>1950</v>
      </c>
      <c r="O3357">
        <v>650</v>
      </c>
    </row>
    <row r="3358" spans="1:15" x14ac:dyDescent="0.3">
      <c r="A3358">
        <v>3357</v>
      </c>
      <c r="B3358" s="1">
        <f>DATE(E3358, LOOKUP(D3358, {"ene","feb","mar","abr","may","jun","jul","ago","sep","oct","nov","dic"}, {1,2,3,4,5,6,7,8,9,10,11,12}), C3358)</f>
        <v>45667</v>
      </c>
      <c r="C3358">
        <v>10</v>
      </c>
      <c r="D3358" t="s">
        <v>14</v>
      </c>
      <c r="E3358">
        <v>2025</v>
      </c>
      <c r="F3358" t="s">
        <v>25</v>
      </c>
      <c r="G3358" t="s">
        <v>26</v>
      </c>
      <c r="H3358" t="s">
        <v>19</v>
      </c>
      <c r="I3358">
        <v>0</v>
      </c>
      <c r="J3358">
        <v>18</v>
      </c>
      <c r="K3358">
        <v>-18</v>
      </c>
      <c r="L3358">
        <v>0</v>
      </c>
      <c r="M3358">
        <v>27000</v>
      </c>
      <c r="N3358">
        <v>-27000</v>
      </c>
      <c r="O3358">
        <v>1500</v>
      </c>
    </row>
    <row r="3359" spans="1:15" x14ac:dyDescent="0.3">
      <c r="A3359">
        <v>3358</v>
      </c>
      <c r="B3359" s="1">
        <f>DATE(E3359, LOOKUP(D3359, {"ene","feb","mar","abr","may","jun","jul","ago","sep","oct","nov","dic"}, {1,2,3,4,5,6,7,8,9,10,11,12}), C3359)</f>
        <v>45667</v>
      </c>
      <c r="C3359">
        <v>10</v>
      </c>
      <c r="D3359" t="s">
        <v>14</v>
      </c>
      <c r="E3359">
        <v>2025</v>
      </c>
      <c r="F3359" t="s">
        <v>25</v>
      </c>
      <c r="G3359" t="s">
        <v>26</v>
      </c>
      <c r="H3359" t="s">
        <v>21</v>
      </c>
      <c r="I3359">
        <v>0</v>
      </c>
      <c r="J3359">
        <v>1</v>
      </c>
      <c r="K3359">
        <v>-1</v>
      </c>
      <c r="L3359">
        <v>0</v>
      </c>
      <c r="M3359">
        <v>70</v>
      </c>
      <c r="N3359">
        <v>-70</v>
      </c>
      <c r="O3359">
        <v>70</v>
      </c>
    </row>
    <row r="3360" spans="1:15" x14ac:dyDescent="0.3">
      <c r="A3360">
        <v>3359</v>
      </c>
      <c r="B3360" s="1">
        <f>DATE(E3360, LOOKUP(D3360, {"ene","feb","mar","abr","may","jun","jul","ago","sep","oct","nov","dic"}, {1,2,3,4,5,6,7,8,9,10,11,12}), C3360)</f>
        <v>45667</v>
      </c>
      <c r="C3360">
        <v>10</v>
      </c>
      <c r="D3360" t="s">
        <v>14</v>
      </c>
      <c r="E3360">
        <v>2025</v>
      </c>
      <c r="F3360" t="s">
        <v>15</v>
      </c>
      <c r="G3360" t="s">
        <v>24</v>
      </c>
      <c r="H3360" t="s">
        <v>18</v>
      </c>
      <c r="I3360">
        <v>9</v>
      </c>
      <c r="J3360">
        <v>0</v>
      </c>
      <c r="K3360">
        <v>9</v>
      </c>
      <c r="L3360">
        <v>10800</v>
      </c>
      <c r="M3360">
        <v>0</v>
      </c>
      <c r="N3360">
        <v>10800</v>
      </c>
      <c r="O3360">
        <v>1200</v>
      </c>
    </row>
    <row r="3361" spans="1:15" x14ac:dyDescent="0.3">
      <c r="A3361">
        <v>3360</v>
      </c>
      <c r="B3361" s="1">
        <f>DATE(E3361, LOOKUP(D3361, {"ene","feb","mar","abr","may","jun","jul","ago","sep","oct","nov","dic"}, {1,2,3,4,5,6,7,8,9,10,11,12}), C3361)</f>
        <v>45667</v>
      </c>
      <c r="C3361">
        <v>10</v>
      </c>
      <c r="D3361" t="s">
        <v>14</v>
      </c>
      <c r="E3361">
        <v>2025</v>
      </c>
      <c r="F3361" t="s">
        <v>25</v>
      </c>
      <c r="G3361" t="s">
        <v>26</v>
      </c>
      <c r="H3361" t="s">
        <v>23</v>
      </c>
      <c r="I3361">
        <v>0</v>
      </c>
      <c r="J3361">
        <v>10</v>
      </c>
      <c r="K3361">
        <v>-10</v>
      </c>
      <c r="L3361">
        <v>0</v>
      </c>
      <c r="M3361">
        <v>4000</v>
      </c>
      <c r="N3361">
        <v>-4000</v>
      </c>
      <c r="O3361">
        <v>400</v>
      </c>
    </row>
    <row r="3362" spans="1:15" x14ac:dyDescent="0.3">
      <c r="A3362">
        <v>3361</v>
      </c>
      <c r="B3362" s="1">
        <f>DATE(E3362, LOOKUP(D3362, {"ene","feb","mar","abr","may","jun","jul","ago","sep","oct","nov","dic"}, {1,2,3,4,5,6,7,8,9,10,11,12}), C3362)</f>
        <v>45667</v>
      </c>
      <c r="C3362">
        <v>10</v>
      </c>
      <c r="D3362" t="s">
        <v>14</v>
      </c>
      <c r="E3362">
        <v>2025</v>
      </c>
      <c r="F3362" t="s">
        <v>15</v>
      </c>
      <c r="G3362" t="s">
        <v>24</v>
      </c>
      <c r="H3362" t="s">
        <v>20</v>
      </c>
      <c r="I3362">
        <v>3</v>
      </c>
      <c r="J3362">
        <v>0</v>
      </c>
      <c r="K3362">
        <v>3</v>
      </c>
      <c r="L3362">
        <v>6000</v>
      </c>
      <c r="M3362">
        <v>0</v>
      </c>
      <c r="N3362">
        <v>6000</v>
      </c>
      <c r="O3362">
        <v>2000</v>
      </c>
    </row>
    <row r="3363" spans="1:15" x14ac:dyDescent="0.3">
      <c r="A3363">
        <v>3362</v>
      </c>
      <c r="B3363" s="1">
        <f>DATE(E3363, LOOKUP(D3363, {"ene","feb","mar","abr","may","jun","jul","ago","sep","oct","nov","dic"}, {1,2,3,4,5,6,7,8,9,10,11,12}), C3363)</f>
        <v>45667</v>
      </c>
      <c r="C3363">
        <v>10</v>
      </c>
      <c r="D3363" t="s">
        <v>14</v>
      </c>
      <c r="E3363">
        <v>2025</v>
      </c>
      <c r="F3363" t="s">
        <v>25</v>
      </c>
      <c r="G3363" t="s">
        <v>26</v>
      </c>
      <c r="H3363" t="s">
        <v>22</v>
      </c>
      <c r="I3363">
        <v>0</v>
      </c>
      <c r="J3363">
        <v>18</v>
      </c>
      <c r="K3363">
        <v>-18</v>
      </c>
      <c r="L3363">
        <v>0</v>
      </c>
      <c r="M3363">
        <v>8100</v>
      </c>
      <c r="N3363">
        <v>-8100</v>
      </c>
      <c r="O3363">
        <v>450</v>
      </c>
    </row>
    <row r="3364" spans="1:15" x14ac:dyDescent="0.3">
      <c r="A3364">
        <v>3363</v>
      </c>
      <c r="B3364" s="1">
        <f>DATE(E3364, LOOKUP(D3364, {"ene","feb","mar","abr","may","jun","jul","ago","sep","oct","nov","dic"}, {1,2,3,4,5,6,7,8,9,10,11,12}), C3364)</f>
        <v>45667</v>
      </c>
      <c r="C3364">
        <v>10</v>
      </c>
      <c r="D3364" t="s">
        <v>14</v>
      </c>
      <c r="E3364">
        <v>2025</v>
      </c>
      <c r="F3364" t="s">
        <v>15</v>
      </c>
      <c r="G3364" t="s">
        <v>24</v>
      </c>
      <c r="H3364" t="s">
        <v>17</v>
      </c>
      <c r="I3364">
        <v>3</v>
      </c>
      <c r="J3364">
        <v>0</v>
      </c>
      <c r="K3364">
        <v>3</v>
      </c>
      <c r="L3364">
        <v>1950</v>
      </c>
      <c r="M3364">
        <v>0</v>
      </c>
      <c r="N3364">
        <v>1950</v>
      </c>
      <c r="O3364">
        <v>650</v>
      </c>
    </row>
    <row r="3365" spans="1:15" x14ac:dyDescent="0.3">
      <c r="A3365">
        <v>3364</v>
      </c>
      <c r="B3365" s="1">
        <f>DATE(E3365, LOOKUP(D3365, {"ene","feb","mar","abr","may","jun","jul","ago","sep","oct","nov","dic"}, {1,2,3,4,5,6,7,8,9,10,11,12}), C3365)</f>
        <v>45667</v>
      </c>
      <c r="C3365">
        <v>10</v>
      </c>
      <c r="D3365" t="s">
        <v>14</v>
      </c>
      <c r="E3365">
        <v>2025</v>
      </c>
      <c r="F3365" t="s">
        <v>15</v>
      </c>
      <c r="G3365" t="s">
        <v>24</v>
      </c>
      <c r="H3365" t="s">
        <v>19</v>
      </c>
      <c r="I3365">
        <v>3</v>
      </c>
      <c r="J3365">
        <v>0</v>
      </c>
      <c r="K3365">
        <v>3</v>
      </c>
      <c r="L3365">
        <v>3600</v>
      </c>
      <c r="M3365">
        <v>0</v>
      </c>
      <c r="N3365">
        <v>3600</v>
      </c>
      <c r="O3365">
        <v>1200</v>
      </c>
    </row>
    <row r="3366" spans="1:15" x14ac:dyDescent="0.3">
      <c r="A3366">
        <v>3365</v>
      </c>
      <c r="B3366" s="1">
        <f>DATE(E3366, LOOKUP(D3366, {"ene","feb","mar","abr","may","jun","jul","ago","sep","oct","nov","dic"}, {1,2,3,4,5,6,7,8,9,10,11,12}), C3366)</f>
        <v>45667</v>
      </c>
      <c r="C3366">
        <v>10</v>
      </c>
      <c r="D3366" t="s">
        <v>14</v>
      </c>
      <c r="E3366">
        <v>2025</v>
      </c>
      <c r="F3366" t="s">
        <v>25</v>
      </c>
      <c r="G3366" t="s">
        <v>26</v>
      </c>
      <c r="H3366" t="s">
        <v>21</v>
      </c>
      <c r="I3366">
        <v>0</v>
      </c>
      <c r="J3366">
        <v>2</v>
      </c>
      <c r="K3366">
        <v>-2</v>
      </c>
      <c r="L3366">
        <v>0</v>
      </c>
      <c r="M3366">
        <v>140</v>
      </c>
      <c r="N3366">
        <v>-140</v>
      </c>
      <c r="O3366">
        <v>70</v>
      </c>
    </row>
    <row r="3367" spans="1:15" x14ac:dyDescent="0.3">
      <c r="A3367">
        <v>3366</v>
      </c>
      <c r="B3367" s="1">
        <f>DATE(E3367, LOOKUP(D3367, {"ene","feb","mar","abr","may","jun","jul","ago","sep","oct","nov","dic"}, {1,2,3,4,5,6,7,8,9,10,11,12}), C3367)</f>
        <v>45667</v>
      </c>
      <c r="C3367">
        <v>10</v>
      </c>
      <c r="D3367" t="s">
        <v>14</v>
      </c>
      <c r="E3367">
        <v>2025</v>
      </c>
      <c r="F3367" t="s">
        <v>15</v>
      </c>
      <c r="G3367" t="s">
        <v>24</v>
      </c>
      <c r="H3367" t="s">
        <v>18</v>
      </c>
      <c r="I3367">
        <v>15</v>
      </c>
      <c r="J3367">
        <v>0</v>
      </c>
      <c r="K3367">
        <v>15</v>
      </c>
      <c r="L3367">
        <v>18000</v>
      </c>
      <c r="M3367">
        <v>0</v>
      </c>
      <c r="N3367">
        <v>18000</v>
      </c>
      <c r="O3367">
        <v>1200</v>
      </c>
    </row>
    <row r="3368" spans="1:15" x14ac:dyDescent="0.3">
      <c r="A3368">
        <v>3367</v>
      </c>
      <c r="B3368" s="1">
        <f>DATE(E3368, LOOKUP(D3368, {"ene","feb","mar","abr","may","jun","jul","ago","sep","oct","nov","dic"}, {1,2,3,4,5,6,7,8,9,10,11,12}), C3368)</f>
        <v>45667</v>
      </c>
      <c r="C3368">
        <v>10</v>
      </c>
      <c r="D3368" t="s">
        <v>14</v>
      </c>
      <c r="E3368">
        <v>2025</v>
      </c>
      <c r="F3368" t="s">
        <v>15</v>
      </c>
      <c r="G3368" t="s">
        <v>24</v>
      </c>
      <c r="H3368" t="s">
        <v>23</v>
      </c>
      <c r="I3368">
        <v>20</v>
      </c>
      <c r="J3368">
        <v>0</v>
      </c>
      <c r="K3368">
        <v>20</v>
      </c>
      <c r="L3368">
        <v>6000</v>
      </c>
      <c r="M3368">
        <v>0</v>
      </c>
      <c r="N3368">
        <v>6000</v>
      </c>
      <c r="O3368">
        <v>300</v>
      </c>
    </row>
    <row r="3369" spans="1:15" x14ac:dyDescent="0.3">
      <c r="A3369">
        <v>3368</v>
      </c>
      <c r="B3369" s="1">
        <f>DATE(E3369, LOOKUP(D3369, {"ene","feb","mar","abr","may","jun","jul","ago","sep","oct","nov","dic"}, {1,2,3,4,5,6,7,8,9,10,11,12}), C3369)</f>
        <v>45667</v>
      </c>
      <c r="C3369">
        <v>10</v>
      </c>
      <c r="D3369" t="s">
        <v>14</v>
      </c>
      <c r="E3369">
        <v>2025</v>
      </c>
      <c r="F3369" t="s">
        <v>15</v>
      </c>
      <c r="G3369" t="s">
        <v>24</v>
      </c>
      <c r="H3369" t="s">
        <v>20</v>
      </c>
      <c r="I3369">
        <v>17</v>
      </c>
      <c r="J3369">
        <v>0</v>
      </c>
      <c r="K3369">
        <v>17</v>
      </c>
      <c r="L3369">
        <v>34000</v>
      </c>
      <c r="M3369">
        <v>0</v>
      </c>
      <c r="N3369">
        <v>34000</v>
      </c>
      <c r="O3369">
        <v>2000</v>
      </c>
    </row>
    <row r="3370" spans="1:15" x14ac:dyDescent="0.3">
      <c r="A3370">
        <v>3369</v>
      </c>
      <c r="B3370" s="1">
        <f>DATE(E3370, LOOKUP(D3370, {"ene","feb","mar","abr","may","jun","jul","ago","sep","oct","nov","dic"}, {1,2,3,4,5,6,7,8,9,10,11,12}), C3370)</f>
        <v>45667</v>
      </c>
      <c r="C3370">
        <v>10</v>
      </c>
      <c r="D3370" t="s">
        <v>14</v>
      </c>
      <c r="E3370">
        <v>2025</v>
      </c>
      <c r="F3370" t="s">
        <v>25</v>
      </c>
      <c r="G3370" t="s">
        <v>26</v>
      </c>
      <c r="H3370" t="s">
        <v>22</v>
      </c>
      <c r="I3370">
        <v>0</v>
      </c>
      <c r="J3370">
        <v>11</v>
      </c>
      <c r="K3370">
        <v>-11</v>
      </c>
      <c r="L3370">
        <v>0</v>
      </c>
      <c r="M3370">
        <v>4950</v>
      </c>
      <c r="N3370">
        <v>-4950</v>
      </c>
      <c r="O3370">
        <v>450</v>
      </c>
    </row>
    <row r="3371" spans="1:15" x14ac:dyDescent="0.3">
      <c r="A3371">
        <v>3370</v>
      </c>
      <c r="B3371" s="1">
        <f>DATE(E3371, LOOKUP(D3371, {"ene","feb","mar","abr","may","jun","jul","ago","sep","oct","nov","dic"}, {1,2,3,4,5,6,7,8,9,10,11,12}), C3371)</f>
        <v>45667</v>
      </c>
      <c r="C3371">
        <v>10</v>
      </c>
      <c r="D3371" t="s">
        <v>14</v>
      </c>
      <c r="E3371">
        <v>2025</v>
      </c>
      <c r="F3371" t="s">
        <v>15</v>
      </c>
      <c r="G3371" t="s">
        <v>24</v>
      </c>
      <c r="H3371" t="s">
        <v>17</v>
      </c>
      <c r="I3371">
        <v>1</v>
      </c>
      <c r="J3371">
        <v>0</v>
      </c>
      <c r="K3371">
        <v>1</v>
      </c>
      <c r="L3371">
        <v>650</v>
      </c>
      <c r="M3371">
        <v>0</v>
      </c>
      <c r="N3371">
        <v>650</v>
      </c>
      <c r="O3371">
        <v>650</v>
      </c>
    </row>
    <row r="3372" spans="1:15" x14ac:dyDescent="0.3">
      <c r="A3372">
        <v>3371</v>
      </c>
      <c r="B3372" s="1">
        <f>DATE(E3372, LOOKUP(D3372, {"ene","feb","mar","abr","may","jun","jul","ago","sep","oct","nov","dic"}, {1,2,3,4,5,6,7,8,9,10,11,12}), C3372)</f>
        <v>45667</v>
      </c>
      <c r="C3372">
        <v>10</v>
      </c>
      <c r="D3372" t="s">
        <v>14</v>
      </c>
      <c r="E3372">
        <v>2025</v>
      </c>
      <c r="F3372" t="s">
        <v>15</v>
      </c>
      <c r="G3372" t="s">
        <v>24</v>
      </c>
      <c r="H3372" t="s">
        <v>19</v>
      </c>
      <c r="I3372">
        <v>16</v>
      </c>
      <c r="J3372">
        <v>0</v>
      </c>
      <c r="K3372">
        <v>16</v>
      </c>
      <c r="L3372">
        <v>19200</v>
      </c>
      <c r="M3372">
        <v>0</v>
      </c>
      <c r="N3372">
        <v>19200</v>
      </c>
      <c r="O3372">
        <v>1200</v>
      </c>
    </row>
    <row r="3373" spans="1:15" x14ac:dyDescent="0.3">
      <c r="A3373">
        <v>3372</v>
      </c>
      <c r="B3373" s="1">
        <f>DATE(E3373, LOOKUP(D3373, {"ene","feb","mar","abr","may","jun","jul","ago","sep","oct","nov","dic"}, {1,2,3,4,5,6,7,8,9,10,11,12}), C3373)</f>
        <v>45667</v>
      </c>
      <c r="C3373">
        <v>10</v>
      </c>
      <c r="D3373" t="s">
        <v>14</v>
      </c>
      <c r="E3373">
        <v>2025</v>
      </c>
      <c r="F3373" t="s">
        <v>25</v>
      </c>
      <c r="G3373" t="s">
        <v>26</v>
      </c>
      <c r="H3373" t="s">
        <v>21</v>
      </c>
      <c r="I3373">
        <v>0</v>
      </c>
      <c r="J3373">
        <v>2</v>
      </c>
      <c r="K3373">
        <v>-2</v>
      </c>
      <c r="L3373">
        <v>0</v>
      </c>
      <c r="M3373">
        <v>140</v>
      </c>
      <c r="N3373">
        <v>-140</v>
      </c>
      <c r="O3373">
        <v>70</v>
      </c>
    </row>
    <row r="3374" spans="1:15" x14ac:dyDescent="0.3">
      <c r="A3374">
        <v>3373</v>
      </c>
      <c r="B3374" s="1">
        <f>DATE(E3374, LOOKUP(D3374, {"ene","feb","mar","abr","may","jun","jul","ago","sep","oct","nov","dic"}, {1,2,3,4,5,6,7,8,9,10,11,12}), C3374)</f>
        <v>45667</v>
      </c>
      <c r="C3374">
        <v>10</v>
      </c>
      <c r="D3374" t="s">
        <v>14</v>
      </c>
      <c r="E3374">
        <v>2025</v>
      </c>
      <c r="F3374" t="s">
        <v>15</v>
      </c>
      <c r="G3374" t="s">
        <v>24</v>
      </c>
      <c r="H3374" t="s">
        <v>18</v>
      </c>
      <c r="I3374">
        <v>1</v>
      </c>
      <c r="J3374">
        <v>0</v>
      </c>
      <c r="K3374">
        <v>1</v>
      </c>
      <c r="L3374">
        <v>1200</v>
      </c>
      <c r="M3374">
        <v>0</v>
      </c>
      <c r="N3374">
        <v>1200</v>
      </c>
      <c r="O3374">
        <v>1200</v>
      </c>
    </row>
    <row r="3375" spans="1:15" x14ac:dyDescent="0.3">
      <c r="A3375">
        <v>3374</v>
      </c>
      <c r="B3375" s="1">
        <f>DATE(E3375, LOOKUP(D3375, {"ene","feb","mar","abr","may","jun","jul","ago","sep","oct","nov","dic"}, {1,2,3,4,5,6,7,8,9,10,11,12}), C3375)</f>
        <v>45667</v>
      </c>
      <c r="C3375">
        <v>10</v>
      </c>
      <c r="D3375" t="s">
        <v>14</v>
      </c>
      <c r="E3375">
        <v>2025</v>
      </c>
      <c r="F3375" t="s">
        <v>15</v>
      </c>
      <c r="G3375" t="s">
        <v>24</v>
      </c>
      <c r="H3375" t="s">
        <v>23</v>
      </c>
      <c r="I3375">
        <v>8</v>
      </c>
      <c r="J3375">
        <v>0</v>
      </c>
      <c r="K3375">
        <v>8</v>
      </c>
      <c r="L3375">
        <v>2400</v>
      </c>
      <c r="M3375">
        <v>0</v>
      </c>
      <c r="N3375">
        <v>2400</v>
      </c>
      <c r="O3375">
        <v>300</v>
      </c>
    </row>
    <row r="3376" spans="1:15" x14ac:dyDescent="0.3">
      <c r="A3376">
        <v>3375</v>
      </c>
      <c r="B3376" s="1">
        <f>DATE(E3376, LOOKUP(D3376, {"ene","feb","mar","abr","may","jun","jul","ago","sep","oct","nov","dic"}, {1,2,3,4,5,6,7,8,9,10,11,12}), C3376)</f>
        <v>45667</v>
      </c>
      <c r="C3376">
        <v>10</v>
      </c>
      <c r="D3376" t="s">
        <v>14</v>
      </c>
      <c r="E3376">
        <v>2025</v>
      </c>
      <c r="F3376" t="s">
        <v>25</v>
      </c>
      <c r="G3376" t="s">
        <v>26</v>
      </c>
      <c r="H3376" t="s">
        <v>20</v>
      </c>
      <c r="I3376">
        <v>0</v>
      </c>
      <c r="J3376">
        <v>16</v>
      </c>
      <c r="K3376">
        <v>-16</v>
      </c>
      <c r="L3376">
        <v>0</v>
      </c>
      <c r="M3376">
        <v>36800</v>
      </c>
      <c r="N3376">
        <v>-36800</v>
      </c>
      <c r="O3376">
        <v>2300</v>
      </c>
    </row>
    <row r="3377" spans="1:15" x14ac:dyDescent="0.3">
      <c r="A3377">
        <v>3376</v>
      </c>
      <c r="B3377" s="1">
        <f>DATE(E3377, LOOKUP(D3377, {"ene","feb","mar","abr","may","jun","jul","ago","sep","oct","nov","dic"}, {1,2,3,4,5,6,7,8,9,10,11,12}), C3377)</f>
        <v>45667</v>
      </c>
      <c r="C3377">
        <v>10</v>
      </c>
      <c r="D3377" t="s">
        <v>14</v>
      </c>
      <c r="E3377">
        <v>2025</v>
      </c>
      <c r="F3377" t="s">
        <v>15</v>
      </c>
      <c r="G3377" t="s">
        <v>24</v>
      </c>
      <c r="H3377" t="s">
        <v>22</v>
      </c>
      <c r="I3377">
        <v>3</v>
      </c>
      <c r="J3377">
        <v>0</v>
      </c>
      <c r="K3377">
        <v>3</v>
      </c>
      <c r="L3377">
        <v>1440</v>
      </c>
      <c r="M3377">
        <v>0</v>
      </c>
      <c r="N3377">
        <v>1440</v>
      </c>
      <c r="O3377">
        <v>480</v>
      </c>
    </row>
    <row r="3378" spans="1:15" x14ac:dyDescent="0.3">
      <c r="A3378">
        <v>3377</v>
      </c>
      <c r="B3378" s="1">
        <f>DATE(E3378, LOOKUP(D3378, {"ene","feb","mar","abr","may","jun","jul","ago","sep","oct","nov","dic"}, {1,2,3,4,5,6,7,8,9,10,11,12}), C3378)</f>
        <v>45667</v>
      </c>
      <c r="C3378">
        <v>10</v>
      </c>
      <c r="D3378" t="s">
        <v>14</v>
      </c>
      <c r="E3378">
        <v>2025</v>
      </c>
      <c r="F3378" t="s">
        <v>25</v>
      </c>
      <c r="G3378" t="s">
        <v>26</v>
      </c>
      <c r="H3378" t="s">
        <v>17</v>
      </c>
      <c r="I3378">
        <v>0</v>
      </c>
      <c r="J3378">
        <v>20</v>
      </c>
      <c r="K3378">
        <v>-20</v>
      </c>
      <c r="L3378">
        <v>0</v>
      </c>
      <c r="M3378">
        <v>15000</v>
      </c>
      <c r="N3378">
        <v>-15000</v>
      </c>
      <c r="O3378">
        <v>750</v>
      </c>
    </row>
    <row r="3379" spans="1:15" x14ac:dyDescent="0.3">
      <c r="A3379">
        <v>3378</v>
      </c>
      <c r="B3379" s="1">
        <f>DATE(E3379, LOOKUP(D3379, {"ene","feb","mar","abr","may","jun","jul","ago","sep","oct","nov","dic"}, {1,2,3,4,5,6,7,8,9,10,11,12}), C3379)</f>
        <v>45667</v>
      </c>
      <c r="C3379">
        <v>10</v>
      </c>
      <c r="D3379" t="s">
        <v>14</v>
      </c>
      <c r="E3379">
        <v>2025</v>
      </c>
      <c r="F3379" t="s">
        <v>25</v>
      </c>
      <c r="G3379" t="s">
        <v>26</v>
      </c>
      <c r="H3379" t="s">
        <v>19</v>
      </c>
      <c r="I3379">
        <v>0</v>
      </c>
      <c r="J3379">
        <v>12</v>
      </c>
      <c r="K3379">
        <v>-12</v>
      </c>
      <c r="L3379">
        <v>0</v>
      </c>
      <c r="M3379">
        <v>18000</v>
      </c>
      <c r="N3379">
        <v>-18000</v>
      </c>
      <c r="O3379">
        <v>1500</v>
      </c>
    </row>
    <row r="3380" spans="1:15" x14ac:dyDescent="0.3">
      <c r="A3380">
        <v>3379</v>
      </c>
      <c r="B3380" s="1">
        <f>DATE(E3380, LOOKUP(D3380, {"ene","feb","mar","abr","may","jun","jul","ago","sep","oct","nov","dic"}, {1,2,3,4,5,6,7,8,9,10,11,12}), C3380)</f>
        <v>45667</v>
      </c>
      <c r="C3380">
        <v>10</v>
      </c>
      <c r="D3380" t="s">
        <v>14</v>
      </c>
      <c r="E3380">
        <v>2025</v>
      </c>
      <c r="F3380" t="s">
        <v>25</v>
      </c>
      <c r="G3380" t="s">
        <v>26</v>
      </c>
      <c r="H3380" t="s">
        <v>21</v>
      </c>
      <c r="I3380">
        <v>0</v>
      </c>
      <c r="J3380">
        <v>5</v>
      </c>
      <c r="K3380">
        <v>-5</v>
      </c>
      <c r="L3380">
        <v>0</v>
      </c>
      <c r="M3380">
        <v>350</v>
      </c>
      <c r="N3380">
        <v>-350</v>
      </c>
      <c r="O3380">
        <v>70</v>
      </c>
    </row>
    <row r="3381" spans="1:15" x14ac:dyDescent="0.3">
      <c r="A3381">
        <v>3380</v>
      </c>
      <c r="B3381" s="1">
        <f>DATE(E3381, LOOKUP(D3381, {"ene","feb","mar","abr","may","jun","jul","ago","sep","oct","nov","dic"}, {1,2,3,4,5,6,7,8,9,10,11,12}), C3381)</f>
        <v>45667</v>
      </c>
      <c r="C3381">
        <v>10</v>
      </c>
      <c r="D3381" t="s">
        <v>14</v>
      </c>
      <c r="E3381">
        <v>2025</v>
      </c>
      <c r="F3381" t="s">
        <v>15</v>
      </c>
      <c r="G3381" t="s">
        <v>24</v>
      </c>
      <c r="H3381" t="s">
        <v>18</v>
      </c>
      <c r="I3381">
        <v>7</v>
      </c>
      <c r="J3381">
        <v>0</v>
      </c>
      <c r="K3381">
        <v>7</v>
      </c>
      <c r="L3381">
        <v>8400</v>
      </c>
      <c r="M3381">
        <v>0</v>
      </c>
      <c r="N3381">
        <v>8400</v>
      </c>
      <c r="O3381">
        <v>1200</v>
      </c>
    </row>
    <row r="3382" spans="1:15" x14ac:dyDescent="0.3">
      <c r="A3382">
        <v>3381</v>
      </c>
      <c r="B3382" s="1">
        <f>DATE(E3382, LOOKUP(D3382, {"ene","feb","mar","abr","may","jun","jul","ago","sep","oct","nov","dic"}, {1,2,3,4,5,6,7,8,9,10,11,12}), C3382)</f>
        <v>45667</v>
      </c>
      <c r="C3382">
        <v>10</v>
      </c>
      <c r="D3382" t="s">
        <v>14</v>
      </c>
      <c r="E3382">
        <v>2025</v>
      </c>
      <c r="F3382" t="s">
        <v>25</v>
      </c>
      <c r="G3382" t="s">
        <v>26</v>
      </c>
      <c r="H3382" t="s">
        <v>23</v>
      </c>
      <c r="I3382">
        <v>0</v>
      </c>
      <c r="J3382">
        <v>11</v>
      </c>
      <c r="K3382">
        <v>-11</v>
      </c>
      <c r="L3382">
        <v>0</v>
      </c>
      <c r="M3382">
        <v>4400</v>
      </c>
      <c r="N3382">
        <v>-4400</v>
      </c>
      <c r="O3382">
        <v>400</v>
      </c>
    </row>
    <row r="3383" spans="1:15" x14ac:dyDescent="0.3">
      <c r="A3383">
        <v>3382</v>
      </c>
      <c r="B3383" s="1">
        <f>DATE(E3383, LOOKUP(D3383, {"ene","feb","mar","abr","may","jun","jul","ago","sep","oct","nov","dic"}, {1,2,3,4,5,6,7,8,9,10,11,12}), C3383)</f>
        <v>45667</v>
      </c>
      <c r="C3383">
        <v>10</v>
      </c>
      <c r="D3383" t="s">
        <v>14</v>
      </c>
      <c r="E3383">
        <v>2025</v>
      </c>
      <c r="F3383" t="s">
        <v>15</v>
      </c>
      <c r="G3383" t="s">
        <v>24</v>
      </c>
      <c r="H3383" t="s">
        <v>20</v>
      </c>
      <c r="I3383">
        <v>20</v>
      </c>
      <c r="J3383">
        <v>0</v>
      </c>
      <c r="K3383">
        <v>20</v>
      </c>
      <c r="L3383">
        <v>40000</v>
      </c>
      <c r="M3383">
        <v>0</v>
      </c>
      <c r="N3383">
        <v>40000</v>
      </c>
      <c r="O3383">
        <v>2000</v>
      </c>
    </row>
    <row r="3384" spans="1:15" x14ac:dyDescent="0.3">
      <c r="A3384">
        <v>3383</v>
      </c>
      <c r="B3384" s="1">
        <f>DATE(E3384, LOOKUP(D3384, {"ene","feb","mar","abr","may","jun","jul","ago","sep","oct","nov","dic"}, {1,2,3,4,5,6,7,8,9,10,11,12}), C3384)</f>
        <v>45667</v>
      </c>
      <c r="C3384">
        <v>10</v>
      </c>
      <c r="D3384" t="s">
        <v>14</v>
      </c>
      <c r="E3384">
        <v>2025</v>
      </c>
      <c r="F3384" t="s">
        <v>25</v>
      </c>
      <c r="G3384" t="s">
        <v>26</v>
      </c>
      <c r="H3384" t="s">
        <v>22</v>
      </c>
      <c r="I3384">
        <v>0</v>
      </c>
      <c r="J3384">
        <v>17</v>
      </c>
      <c r="K3384">
        <v>-17</v>
      </c>
      <c r="L3384">
        <v>0</v>
      </c>
      <c r="M3384">
        <v>7650</v>
      </c>
      <c r="N3384">
        <v>-7650</v>
      </c>
      <c r="O3384">
        <v>450</v>
      </c>
    </row>
    <row r="3385" spans="1:15" x14ac:dyDescent="0.3">
      <c r="A3385">
        <v>3384</v>
      </c>
      <c r="B3385" s="1">
        <f>DATE(E3385, LOOKUP(D3385, {"ene","feb","mar","abr","may","jun","jul","ago","sep","oct","nov","dic"}, {1,2,3,4,5,6,7,8,9,10,11,12}), C3385)</f>
        <v>45667</v>
      </c>
      <c r="C3385">
        <v>10</v>
      </c>
      <c r="D3385" t="s">
        <v>14</v>
      </c>
      <c r="E3385">
        <v>2025</v>
      </c>
      <c r="F3385" t="s">
        <v>15</v>
      </c>
      <c r="G3385" t="s">
        <v>24</v>
      </c>
      <c r="H3385" t="s">
        <v>17</v>
      </c>
      <c r="I3385">
        <v>17</v>
      </c>
      <c r="J3385">
        <v>0</v>
      </c>
      <c r="K3385">
        <v>17</v>
      </c>
      <c r="L3385">
        <v>11050</v>
      </c>
      <c r="M3385">
        <v>0</v>
      </c>
      <c r="N3385">
        <v>11050</v>
      </c>
      <c r="O3385">
        <v>650</v>
      </c>
    </row>
    <row r="3386" spans="1:15" x14ac:dyDescent="0.3">
      <c r="A3386">
        <v>3385</v>
      </c>
      <c r="B3386" s="1">
        <f>DATE(E3386, LOOKUP(D3386, {"ene","feb","mar","abr","may","jun","jul","ago","sep","oct","nov","dic"}, {1,2,3,4,5,6,7,8,9,10,11,12}), C3386)</f>
        <v>45667</v>
      </c>
      <c r="C3386">
        <v>10</v>
      </c>
      <c r="D3386" t="s">
        <v>14</v>
      </c>
      <c r="E3386">
        <v>2025</v>
      </c>
      <c r="F3386" t="s">
        <v>15</v>
      </c>
      <c r="G3386" t="s">
        <v>24</v>
      </c>
      <c r="H3386" t="s">
        <v>19</v>
      </c>
      <c r="I3386">
        <v>22</v>
      </c>
      <c r="J3386">
        <v>0</v>
      </c>
      <c r="K3386">
        <v>22</v>
      </c>
      <c r="L3386">
        <v>26400</v>
      </c>
      <c r="M3386">
        <v>0</v>
      </c>
      <c r="N3386">
        <v>26400</v>
      </c>
      <c r="O3386">
        <v>1200</v>
      </c>
    </row>
    <row r="3387" spans="1:15" x14ac:dyDescent="0.3">
      <c r="A3387">
        <v>3386</v>
      </c>
      <c r="B3387" s="1">
        <f>DATE(E3387, LOOKUP(D3387, {"ene","feb","mar","abr","may","jun","jul","ago","sep","oct","nov","dic"}, {1,2,3,4,5,6,7,8,9,10,11,12}), C3387)</f>
        <v>45667</v>
      </c>
      <c r="C3387">
        <v>10</v>
      </c>
      <c r="D3387" t="s">
        <v>14</v>
      </c>
      <c r="E3387">
        <v>2025</v>
      </c>
      <c r="F3387" t="s">
        <v>25</v>
      </c>
      <c r="G3387" t="s">
        <v>26</v>
      </c>
      <c r="H3387" t="s">
        <v>21</v>
      </c>
      <c r="I3387">
        <v>0</v>
      </c>
      <c r="J3387">
        <v>14</v>
      </c>
      <c r="K3387">
        <v>-14</v>
      </c>
      <c r="L3387">
        <v>0</v>
      </c>
      <c r="M3387">
        <v>980</v>
      </c>
      <c r="N3387">
        <v>-980</v>
      </c>
      <c r="O3387">
        <v>70</v>
      </c>
    </row>
    <row r="3388" spans="1:15" x14ac:dyDescent="0.3">
      <c r="A3388">
        <v>3387</v>
      </c>
      <c r="B3388" s="1">
        <f>DATE(E3388, LOOKUP(D3388, {"ene","feb","mar","abr","may","jun","jul","ago","sep","oct","nov","dic"}, {1,2,3,4,5,6,7,8,9,10,11,12}), C3388)</f>
        <v>45667</v>
      </c>
      <c r="C3388">
        <v>10</v>
      </c>
      <c r="D3388" t="s">
        <v>14</v>
      </c>
      <c r="E3388">
        <v>2025</v>
      </c>
      <c r="F3388" t="s">
        <v>25</v>
      </c>
      <c r="G3388" t="s">
        <v>26</v>
      </c>
      <c r="H3388" t="s">
        <v>18</v>
      </c>
      <c r="I3388">
        <v>0</v>
      </c>
      <c r="J3388">
        <v>1</v>
      </c>
      <c r="K3388">
        <v>-1</v>
      </c>
      <c r="L3388">
        <v>0</v>
      </c>
      <c r="M3388">
        <v>1500</v>
      </c>
      <c r="N3388">
        <v>-1500</v>
      </c>
      <c r="O3388">
        <v>1500</v>
      </c>
    </row>
    <row r="3389" spans="1:15" x14ac:dyDescent="0.3">
      <c r="A3389">
        <v>3388</v>
      </c>
      <c r="B3389" s="1">
        <f>DATE(E3389, LOOKUP(D3389, {"ene","feb","mar","abr","may","jun","jul","ago","sep","oct","nov","dic"}, {1,2,3,4,5,6,7,8,9,10,11,12}), C3389)</f>
        <v>45667</v>
      </c>
      <c r="C3389">
        <v>10</v>
      </c>
      <c r="D3389" t="s">
        <v>14</v>
      </c>
      <c r="E3389">
        <v>2025</v>
      </c>
      <c r="F3389" t="s">
        <v>15</v>
      </c>
      <c r="G3389" t="s">
        <v>24</v>
      </c>
      <c r="H3389" t="s">
        <v>23</v>
      </c>
      <c r="I3389">
        <v>9</v>
      </c>
      <c r="J3389">
        <v>0</v>
      </c>
      <c r="K3389">
        <v>9</v>
      </c>
      <c r="L3389">
        <v>2700</v>
      </c>
      <c r="M3389">
        <v>0</v>
      </c>
      <c r="N3389">
        <v>2700</v>
      </c>
      <c r="O3389">
        <v>300</v>
      </c>
    </row>
    <row r="3390" spans="1:15" x14ac:dyDescent="0.3">
      <c r="A3390">
        <v>3389</v>
      </c>
      <c r="B3390" s="1">
        <f>DATE(E3390, LOOKUP(D3390, {"ene","feb","mar","abr","may","jun","jul","ago","sep","oct","nov","dic"}, {1,2,3,4,5,6,7,8,9,10,11,12}), C3390)</f>
        <v>45667</v>
      </c>
      <c r="C3390">
        <v>10</v>
      </c>
      <c r="D3390" t="s">
        <v>14</v>
      </c>
      <c r="E3390">
        <v>2025</v>
      </c>
      <c r="F3390" t="s">
        <v>15</v>
      </c>
      <c r="G3390" t="s">
        <v>24</v>
      </c>
      <c r="H3390" t="s">
        <v>20</v>
      </c>
      <c r="I3390">
        <v>3</v>
      </c>
      <c r="J3390">
        <v>0</v>
      </c>
      <c r="K3390">
        <v>3</v>
      </c>
      <c r="L3390">
        <v>6000</v>
      </c>
      <c r="M3390">
        <v>0</v>
      </c>
      <c r="N3390">
        <v>6000</v>
      </c>
      <c r="O3390">
        <v>2000</v>
      </c>
    </row>
    <row r="3391" spans="1:15" x14ac:dyDescent="0.3">
      <c r="A3391">
        <v>3390</v>
      </c>
      <c r="B3391" s="1">
        <f>DATE(E3391, LOOKUP(D3391, {"ene","feb","mar","abr","may","jun","jul","ago","sep","oct","nov","dic"}, {1,2,3,4,5,6,7,8,9,10,11,12}), C3391)</f>
        <v>45667</v>
      </c>
      <c r="C3391">
        <v>10</v>
      </c>
      <c r="D3391" t="s">
        <v>14</v>
      </c>
      <c r="E3391">
        <v>2025</v>
      </c>
      <c r="F3391" t="s">
        <v>15</v>
      </c>
      <c r="G3391" t="s">
        <v>24</v>
      </c>
      <c r="H3391" t="s">
        <v>22</v>
      </c>
      <c r="I3391">
        <v>3</v>
      </c>
      <c r="J3391">
        <v>0</v>
      </c>
      <c r="K3391">
        <v>3</v>
      </c>
      <c r="L3391">
        <v>1440</v>
      </c>
      <c r="M3391">
        <v>0</v>
      </c>
      <c r="N3391">
        <v>1440</v>
      </c>
      <c r="O3391">
        <v>480</v>
      </c>
    </row>
    <row r="3392" spans="1:15" x14ac:dyDescent="0.3">
      <c r="A3392">
        <v>3391</v>
      </c>
      <c r="B3392" s="1">
        <f>DATE(E3392, LOOKUP(D3392, {"ene","feb","mar","abr","may","jun","jul","ago","sep","oct","nov","dic"}, {1,2,3,4,5,6,7,8,9,10,11,12}), C3392)</f>
        <v>45667</v>
      </c>
      <c r="C3392">
        <v>10</v>
      </c>
      <c r="D3392" t="s">
        <v>14</v>
      </c>
      <c r="E3392">
        <v>2025</v>
      </c>
      <c r="F3392" t="s">
        <v>15</v>
      </c>
      <c r="G3392" t="s">
        <v>24</v>
      </c>
      <c r="H3392" t="s">
        <v>17</v>
      </c>
      <c r="I3392">
        <v>3</v>
      </c>
      <c r="J3392">
        <v>0</v>
      </c>
      <c r="K3392">
        <v>3</v>
      </c>
      <c r="L3392">
        <v>1950</v>
      </c>
      <c r="M3392">
        <v>0</v>
      </c>
      <c r="N3392">
        <v>1950</v>
      </c>
      <c r="O3392">
        <v>650</v>
      </c>
    </row>
    <row r="3393" spans="1:15" x14ac:dyDescent="0.3">
      <c r="A3393">
        <v>3392</v>
      </c>
      <c r="B3393" s="1">
        <f>DATE(E3393, LOOKUP(D3393, {"ene","feb","mar","abr","may","jun","jul","ago","sep","oct","nov","dic"}, {1,2,3,4,5,6,7,8,9,10,11,12}), C3393)</f>
        <v>45667</v>
      </c>
      <c r="C3393">
        <v>10</v>
      </c>
      <c r="D3393" t="s">
        <v>14</v>
      </c>
      <c r="E3393">
        <v>2025</v>
      </c>
      <c r="F3393" t="s">
        <v>25</v>
      </c>
      <c r="G3393" t="s">
        <v>26</v>
      </c>
      <c r="H3393" t="s">
        <v>19</v>
      </c>
      <c r="I3393">
        <v>0</v>
      </c>
      <c r="J3393">
        <v>11</v>
      </c>
      <c r="K3393">
        <v>-11</v>
      </c>
      <c r="L3393">
        <v>0</v>
      </c>
      <c r="M3393">
        <v>16500</v>
      </c>
      <c r="N3393">
        <v>-16500</v>
      </c>
      <c r="O3393">
        <v>1500</v>
      </c>
    </row>
    <row r="3394" spans="1:15" x14ac:dyDescent="0.3">
      <c r="A3394">
        <v>3393</v>
      </c>
      <c r="B3394" s="1">
        <f>DATE(E3394, LOOKUP(D3394, {"ene","feb","mar","abr","may","jun","jul","ago","sep","oct","nov","dic"}, {1,2,3,4,5,6,7,8,9,10,11,12}), C3394)</f>
        <v>45667</v>
      </c>
      <c r="C3394">
        <v>10</v>
      </c>
      <c r="D3394" t="s">
        <v>14</v>
      </c>
      <c r="E3394">
        <v>2025</v>
      </c>
      <c r="F3394" t="s">
        <v>25</v>
      </c>
      <c r="G3394" t="s">
        <v>26</v>
      </c>
      <c r="H3394" t="s">
        <v>21</v>
      </c>
      <c r="I3394">
        <v>0</v>
      </c>
      <c r="J3394">
        <v>17</v>
      </c>
      <c r="K3394">
        <v>-17</v>
      </c>
      <c r="L3394">
        <v>0</v>
      </c>
      <c r="M3394">
        <v>1190</v>
      </c>
      <c r="N3394">
        <v>-1190</v>
      </c>
      <c r="O3394">
        <v>70</v>
      </c>
    </row>
    <row r="3395" spans="1:15" x14ac:dyDescent="0.3">
      <c r="A3395">
        <v>3394</v>
      </c>
      <c r="B3395" s="1">
        <f>DATE(E3395, LOOKUP(D3395, {"ene","feb","mar","abr","may","jun","jul","ago","sep","oct","nov","dic"}, {1,2,3,4,5,6,7,8,9,10,11,12}), C3395)</f>
        <v>45667</v>
      </c>
      <c r="C3395">
        <v>10</v>
      </c>
      <c r="D3395" t="s">
        <v>14</v>
      </c>
      <c r="E3395">
        <v>2025</v>
      </c>
      <c r="F3395" t="s">
        <v>25</v>
      </c>
      <c r="G3395" t="s">
        <v>26</v>
      </c>
      <c r="H3395" t="s">
        <v>18</v>
      </c>
      <c r="I3395">
        <v>0</v>
      </c>
      <c r="J3395">
        <v>16</v>
      </c>
      <c r="K3395">
        <v>-16</v>
      </c>
      <c r="L3395">
        <v>0</v>
      </c>
      <c r="M3395">
        <v>24000</v>
      </c>
      <c r="N3395">
        <v>-24000</v>
      </c>
      <c r="O3395">
        <v>1500</v>
      </c>
    </row>
    <row r="3396" spans="1:15" x14ac:dyDescent="0.3">
      <c r="A3396">
        <v>3395</v>
      </c>
      <c r="B3396" s="1">
        <f>DATE(E3396, LOOKUP(D3396, {"ene","feb","mar","abr","may","jun","jul","ago","sep","oct","nov","dic"}, {1,2,3,4,5,6,7,8,9,10,11,12}), C3396)</f>
        <v>45667</v>
      </c>
      <c r="C3396">
        <v>10</v>
      </c>
      <c r="D3396" t="s">
        <v>14</v>
      </c>
      <c r="E3396">
        <v>2025</v>
      </c>
      <c r="F3396" t="s">
        <v>25</v>
      </c>
      <c r="G3396" t="s">
        <v>26</v>
      </c>
      <c r="H3396" t="s">
        <v>23</v>
      </c>
      <c r="I3396">
        <v>0</v>
      </c>
      <c r="J3396">
        <v>10</v>
      </c>
      <c r="K3396">
        <v>-10</v>
      </c>
      <c r="L3396">
        <v>0</v>
      </c>
      <c r="M3396">
        <v>4000</v>
      </c>
      <c r="N3396">
        <v>-4000</v>
      </c>
      <c r="O3396">
        <v>400</v>
      </c>
    </row>
    <row r="3397" spans="1:15" x14ac:dyDescent="0.3">
      <c r="A3397">
        <v>3396</v>
      </c>
      <c r="B3397" s="1">
        <f>DATE(E3397, LOOKUP(D3397, {"ene","feb","mar","abr","may","jun","jul","ago","sep","oct","nov","dic"}, {1,2,3,4,5,6,7,8,9,10,11,12}), C3397)</f>
        <v>45667</v>
      </c>
      <c r="C3397">
        <v>10</v>
      </c>
      <c r="D3397" t="s">
        <v>14</v>
      </c>
      <c r="E3397">
        <v>2025</v>
      </c>
      <c r="F3397" t="s">
        <v>25</v>
      </c>
      <c r="G3397" t="s">
        <v>26</v>
      </c>
      <c r="H3397" t="s">
        <v>20</v>
      </c>
      <c r="I3397">
        <v>0</v>
      </c>
      <c r="J3397">
        <v>17</v>
      </c>
      <c r="K3397">
        <v>-17</v>
      </c>
      <c r="L3397">
        <v>0</v>
      </c>
      <c r="M3397">
        <v>39100</v>
      </c>
      <c r="N3397">
        <v>-39100</v>
      </c>
      <c r="O3397">
        <v>2300</v>
      </c>
    </row>
    <row r="3398" spans="1:15" x14ac:dyDescent="0.3">
      <c r="A3398">
        <v>3397</v>
      </c>
      <c r="B3398" s="1">
        <f>DATE(E3398, LOOKUP(D3398, {"ene","feb","mar","abr","may","jun","jul","ago","sep","oct","nov","dic"}, {1,2,3,4,5,6,7,8,9,10,11,12}), C3398)</f>
        <v>45667</v>
      </c>
      <c r="C3398">
        <v>10</v>
      </c>
      <c r="D3398" t="s">
        <v>14</v>
      </c>
      <c r="E3398">
        <v>2025</v>
      </c>
      <c r="F3398" t="s">
        <v>25</v>
      </c>
      <c r="G3398" t="s">
        <v>26</v>
      </c>
      <c r="H3398" t="s">
        <v>22</v>
      </c>
      <c r="I3398">
        <v>0</v>
      </c>
      <c r="J3398">
        <v>13</v>
      </c>
      <c r="K3398">
        <v>-13</v>
      </c>
      <c r="L3398">
        <v>0</v>
      </c>
      <c r="M3398">
        <v>5850</v>
      </c>
      <c r="N3398">
        <v>-5850</v>
      </c>
      <c r="O3398">
        <v>450</v>
      </c>
    </row>
    <row r="3399" spans="1:15" x14ac:dyDescent="0.3">
      <c r="A3399">
        <v>3398</v>
      </c>
      <c r="B3399" s="1">
        <f>DATE(E3399, LOOKUP(D3399, {"ene","feb","mar","abr","may","jun","jul","ago","sep","oct","nov","dic"}, {1,2,3,4,5,6,7,8,9,10,11,12}), C3399)</f>
        <v>45667</v>
      </c>
      <c r="C3399">
        <v>10</v>
      </c>
      <c r="D3399" t="s">
        <v>14</v>
      </c>
      <c r="E3399">
        <v>2025</v>
      </c>
      <c r="F3399" t="s">
        <v>25</v>
      </c>
      <c r="G3399" t="s">
        <v>26</v>
      </c>
      <c r="H3399" t="s">
        <v>17</v>
      </c>
      <c r="I3399">
        <v>0</v>
      </c>
      <c r="J3399">
        <v>16</v>
      </c>
      <c r="K3399">
        <v>-16</v>
      </c>
      <c r="L3399">
        <v>0</v>
      </c>
      <c r="M3399">
        <v>12000</v>
      </c>
      <c r="N3399">
        <v>-12000</v>
      </c>
      <c r="O3399">
        <v>750</v>
      </c>
    </row>
    <row r="3400" spans="1:15" x14ac:dyDescent="0.3">
      <c r="A3400">
        <v>3399</v>
      </c>
      <c r="B3400" s="1">
        <f>DATE(E3400, LOOKUP(D3400, {"ene","feb","mar","abr","may","jun","jul","ago","sep","oct","nov","dic"}, {1,2,3,4,5,6,7,8,9,10,11,12}), C3400)</f>
        <v>45667</v>
      </c>
      <c r="C3400">
        <v>10</v>
      </c>
      <c r="D3400" t="s">
        <v>14</v>
      </c>
      <c r="E3400">
        <v>2025</v>
      </c>
      <c r="F3400" t="s">
        <v>15</v>
      </c>
      <c r="G3400" t="s">
        <v>24</v>
      </c>
      <c r="H3400" t="s">
        <v>19</v>
      </c>
      <c r="I3400">
        <v>21</v>
      </c>
      <c r="J3400">
        <v>0</v>
      </c>
      <c r="K3400">
        <v>21</v>
      </c>
      <c r="L3400">
        <v>25200</v>
      </c>
      <c r="M3400">
        <v>0</v>
      </c>
      <c r="N3400">
        <v>25200</v>
      </c>
      <c r="O3400">
        <v>1200</v>
      </c>
    </row>
    <row r="3401" spans="1:15" x14ac:dyDescent="0.3">
      <c r="A3401">
        <v>3400</v>
      </c>
      <c r="B3401" s="1">
        <f>DATE(E3401, LOOKUP(D3401, {"ene","feb","mar","abr","may","jun","jul","ago","sep","oct","nov","dic"}, {1,2,3,4,5,6,7,8,9,10,11,12}), C3401)</f>
        <v>45667</v>
      </c>
      <c r="C3401">
        <v>10</v>
      </c>
      <c r="D3401" t="s">
        <v>14</v>
      </c>
      <c r="E3401">
        <v>2025</v>
      </c>
      <c r="F3401" t="s">
        <v>15</v>
      </c>
      <c r="G3401" t="s">
        <v>24</v>
      </c>
      <c r="H3401" t="s">
        <v>21</v>
      </c>
      <c r="I3401">
        <v>19</v>
      </c>
      <c r="J3401">
        <v>0</v>
      </c>
      <c r="K3401">
        <v>19</v>
      </c>
      <c r="L3401">
        <v>950</v>
      </c>
      <c r="M3401">
        <v>0</v>
      </c>
      <c r="N3401">
        <v>950</v>
      </c>
      <c r="O3401">
        <v>50</v>
      </c>
    </row>
    <row r="3402" spans="1:15" x14ac:dyDescent="0.3">
      <c r="A3402">
        <v>3401</v>
      </c>
      <c r="B3402" s="1">
        <f>DATE(E3402, LOOKUP(D3402, {"ene","feb","mar","abr","may","jun","jul","ago","sep","oct","nov","dic"}, {1,2,3,4,5,6,7,8,9,10,11,12}), C3402)</f>
        <v>45667</v>
      </c>
      <c r="C3402">
        <v>10</v>
      </c>
      <c r="D3402" t="s">
        <v>14</v>
      </c>
      <c r="E3402">
        <v>2025</v>
      </c>
      <c r="F3402" t="s">
        <v>15</v>
      </c>
      <c r="G3402" t="s">
        <v>24</v>
      </c>
      <c r="H3402" t="s">
        <v>18</v>
      </c>
      <c r="I3402">
        <v>3</v>
      </c>
      <c r="J3402">
        <v>0</v>
      </c>
      <c r="K3402">
        <v>3</v>
      </c>
      <c r="L3402">
        <v>3600</v>
      </c>
      <c r="M3402">
        <v>0</v>
      </c>
      <c r="N3402">
        <v>3600</v>
      </c>
      <c r="O3402">
        <v>1200</v>
      </c>
    </row>
    <row r="3403" spans="1:15" x14ac:dyDescent="0.3">
      <c r="A3403">
        <v>3402</v>
      </c>
      <c r="B3403" s="1">
        <f>DATE(E3403, LOOKUP(D3403, {"ene","feb","mar","abr","may","jun","jul","ago","sep","oct","nov","dic"}, {1,2,3,4,5,6,7,8,9,10,11,12}), C3403)</f>
        <v>45667</v>
      </c>
      <c r="C3403">
        <v>10</v>
      </c>
      <c r="D3403" t="s">
        <v>14</v>
      </c>
      <c r="E3403">
        <v>2025</v>
      </c>
      <c r="F3403" t="s">
        <v>25</v>
      </c>
      <c r="G3403" t="s">
        <v>26</v>
      </c>
      <c r="H3403" t="s">
        <v>23</v>
      </c>
      <c r="I3403">
        <v>0</v>
      </c>
      <c r="J3403">
        <v>17</v>
      </c>
      <c r="K3403">
        <v>-17</v>
      </c>
      <c r="L3403">
        <v>0</v>
      </c>
      <c r="M3403">
        <v>6800</v>
      </c>
      <c r="N3403">
        <v>-6800</v>
      </c>
      <c r="O3403">
        <v>400</v>
      </c>
    </row>
    <row r="3404" spans="1:15" x14ac:dyDescent="0.3">
      <c r="A3404">
        <v>3403</v>
      </c>
      <c r="B3404" s="1">
        <f>DATE(E3404, LOOKUP(D3404, {"ene","feb","mar","abr","may","jun","jul","ago","sep","oct","nov","dic"}, {1,2,3,4,5,6,7,8,9,10,11,12}), C3404)</f>
        <v>45667</v>
      </c>
      <c r="C3404">
        <v>10</v>
      </c>
      <c r="D3404" t="s">
        <v>14</v>
      </c>
      <c r="E3404">
        <v>2025</v>
      </c>
      <c r="F3404" t="s">
        <v>15</v>
      </c>
      <c r="G3404" t="s">
        <v>24</v>
      </c>
      <c r="H3404" t="s">
        <v>20</v>
      </c>
      <c r="I3404">
        <v>3</v>
      </c>
      <c r="J3404">
        <v>0</v>
      </c>
      <c r="K3404">
        <v>3</v>
      </c>
      <c r="L3404">
        <v>6000</v>
      </c>
      <c r="M3404">
        <v>0</v>
      </c>
      <c r="N3404">
        <v>6000</v>
      </c>
      <c r="O3404">
        <v>2000</v>
      </c>
    </row>
    <row r="3405" spans="1:15" x14ac:dyDescent="0.3">
      <c r="A3405">
        <v>3404</v>
      </c>
      <c r="B3405" s="1">
        <f>DATE(E3405, LOOKUP(D3405, {"ene","feb","mar","abr","may","jun","jul","ago","sep","oct","nov","dic"}, {1,2,3,4,5,6,7,8,9,10,11,12}), C3405)</f>
        <v>45667</v>
      </c>
      <c r="C3405">
        <v>10</v>
      </c>
      <c r="D3405" t="s">
        <v>14</v>
      </c>
      <c r="E3405">
        <v>2025</v>
      </c>
      <c r="F3405" t="s">
        <v>15</v>
      </c>
      <c r="G3405" t="s">
        <v>24</v>
      </c>
      <c r="H3405" t="s">
        <v>22</v>
      </c>
      <c r="I3405">
        <v>3</v>
      </c>
      <c r="J3405">
        <v>0</v>
      </c>
      <c r="K3405">
        <v>3</v>
      </c>
      <c r="L3405">
        <v>1440</v>
      </c>
      <c r="M3405">
        <v>0</v>
      </c>
      <c r="N3405">
        <v>1440</v>
      </c>
      <c r="O3405">
        <v>480</v>
      </c>
    </row>
    <row r="3406" spans="1:15" x14ac:dyDescent="0.3">
      <c r="A3406">
        <v>3405</v>
      </c>
      <c r="B3406" s="1">
        <f>DATE(E3406, LOOKUP(D3406, {"ene","feb","mar","abr","may","jun","jul","ago","sep","oct","nov","dic"}, {1,2,3,4,5,6,7,8,9,10,11,12}), C3406)</f>
        <v>45667</v>
      </c>
      <c r="C3406">
        <v>10</v>
      </c>
      <c r="D3406" t="s">
        <v>14</v>
      </c>
      <c r="E3406">
        <v>2025</v>
      </c>
      <c r="F3406" t="s">
        <v>15</v>
      </c>
      <c r="G3406" t="s">
        <v>24</v>
      </c>
      <c r="H3406" t="s">
        <v>17</v>
      </c>
      <c r="I3406">
        <v>12</v>
      </c>
      <c r="J3406">
        <v>0</v>
      </c>
      <c r="K3406">
        <v>12</v>
      </c>
      <c r="L3406">
        <v>7800</v>
      </c>
      <c r="M3406">
        <v>0</v>
      </c>
      <c r="N3406">
        <v>7800</v>
      </c>
      <c r="O3406">
        <v>650</v>
      </c>
    </row>
    <row r="3407" spans="1:15" x14ac:dyDescent="0.3">
      <c r="A3407">
        <v>3406</v>
      </c>
      <c r="B3407" s="1">
        <f>DATE(E3407, LOOKUP(D3407, {"ene","feb","mar","abr","may","jun","jul","ago","sep","oct","nov","dic"}, {1,2,3,4,5,6,7,8,9,10,11,12}), C3407)</f>
        <v>45667</v>
      </c>
      <c r="C3407">
        <v>10</v>
      </c>
      <c r="D3407" t="s">
        <v>14</v>
      </c>
      <c r="E3407">
        <v>2025</v>
      </c>
      <c r="F3407" t="s">
        <v>25</v>
      </c>
      <c r="G3407" t="s">
        <v>26</v>
      </c>
      <c r="H3407" t="s">
        <v>19</v>
      </c>
      <c r="I3407">
        <v>0</v>
      </c>
      <c r="J3407">
        <v>12</v>
      </c>
      <c r="K3407">
        <v>-12</v>
      </c>
      <c r="L3407">
        <v>0</v>
      </c>
      <c r="M3407">
        <v>18000</v>
      </c>
      <c r="N3407">
        <v>-18000</v>
      </c>
      <c r="O3407">
        <v>1500</v>
      </c>
    </row>
    <row r="3408" spans="1:15" x14ac:dyDescent="0.3">
      <c r="A3408">
        <v>3407</v>
      </c>
      <c r="B3408" s="1">
        <f>DATE(E3408, LOOKUP(D3408, {"ene","feb","mar","abr","may","jun","jul","ago","sep","oct","nov","dic"}, {1,2,3,4,5,6,7,8,9,10,11,12}), C3408)</f>
        <v>45667</v>
      </c>
      <c r="C3408">
        <v>10</v>
      </c>
      <c r="D3408" t="s">
        <v>14</v>
      </c>
      <c r="E3408">
        <v>2025</v>
      </c>
      <c r="F3408" t="s">
        <v>25</v>
      </c>
      <c r="G3408" t="s">
        <v>26</v>
      </c>
      <c r="H3408" t="s">
        <v>21</v>
      </c>
      <c r="I3408">
        <v>0</v>
      </c>
      <c r="J3408">
        <v>17</v>
      </c>
      <c r="K3408">
        <v>-17</v>
      </c>
      <c r="L3408">
        <v>0</v>
      </c>
      <c r="M3408">
        <v>1190</v>
      </c>
      <c r="N3408">
        <v>-1190</v>
      </c>
      <c r="O3408">
        <v>70</v>
      </c>
    </row>
    <row r="3409" spans="1:15" x14ac:dyDescent="0.3">
      <c r="A3409">
        <v>3408</v>
      </c>
      <c r="B3409" s="1">
        <f>DATE(E3409, LOOKUP(D3409, {"ene","feb","mar","abr","may","jun","jul","ago","sep","oct","nov","dic"}, {1,2,3,4,5,6,7,8,9,10,11,12}), C3409)</f>
        <v>45667</v>
      </c>
      <c r="C3409">
        <v>10</v>
      </c>
      <c r="D3409" t="s">
        <v>14</v>
      </c>
      <c r="E3409">
        <v>2025</v>
      </c>
      <c r="F3409" t="s">
        <v>25</v>
      </c>
      <c r="G3409" t="s">
        <v>26</v>
      </c>
      <c r="H3409" t="s">
        <v>18</v>
      </c>
      <c r="I3409">
        <v>0</v>
      </c>
      <c r="J3409">
        <v>11</v>
      </c>
      <c r="K3409">
        <v>-11</v>
      </c>
      <c r="L3409">
        <v>0</v>
      </c>
      <c r="M3409">
        <v>16500</v>
      </c>
      <c r="N3409">
        <v>-16500</v>
      </c>
      <c r="O3409">
        <v>1500</v>
      </c>
    </row>
    <row r="3410" spans="1:15" x14ac:dyDescent="0.3">
      <c r="A3410">
        <v>3409</v>
      </c>
      <c r="B3410" s="1">
        <f>DATE(E3410, LOOKUP(D3410, {"ene","feb","mar","abr","may","jun","jul","ago","sep","oct","nov","dic"}, {1,2,3,4,5,6,7,8,9,10,11,12}), C3410)</f>
        <v>45667</v>
      </c>
      <c r="C3410">
        <v>10</v>
      </c>
      <c r="D3410" t="s">
        <v>14</v>
      </c>
      <c r="E3410">
        <v>2025</v>
      </c>
      <c r="F3410" t="s">
        <v>15</v>
      </c>
      <c r="G3410" t="s">
        <v>24</v>
      </c>
      <c r="H3410" t="s">
        <v>23</v>
      </c>
      <c r="I3410">
        <v>3</v>
      </c>
      <c r="J3410">
        <v>0</v>
      </c>
      <c r="K3410">
        <v>3</v>
      </c>
      <c r="L3410">
        <v>900</v>
      </c>
      <c r="M3410">
        <v>0</v>
      </c>
      <c r="N3410">
        <v>900</v>
      </c>
      <c r="O3410">
        <v>300</v>
      </c>
    </row>
    <row r="3411" spans="1:15" x14ac:dyDescent="0.3">
      <c r="A3411">
        <v>3410</v>
      </c>
      <c r="B3411" s="1">
        <f>DATE(E3411, LOOKUP(D3411, {"ene","feb","mar","abr","may","jun","jul","ago","sep","oct","nov","dic"}, {1,2,3,4,5,6,7,8,9,10,11,12}), C3411)</f>
        <v>45667</v>
      </c>
      <c r="C3411">
        <v>10</v>
      </c>
      <c r="D3411" t="s">
        <v>14</v>
      </c>
      <c r="E3411">
        <v>2025</v>
      </c>
      <c r="F3411" t="s">
        <v>15</v>
      </c>
      <c r="G3411" t="s">
        <v>24</v>
      </c>
      <c r="H3411" t="s">
        <v>20</v>
      </c>
      <c r="I3411">
        <v>2</v>
      </c>
      <c r="J3411">
        <v>0</v>
      </c>
      <c r="K3411">
        <v>2</v>
      </c>
      <c r="L3411">
        <v>4000</v>
      </c>
      <c r="M3411">
        <v>0</v>
      </c>
      <c r="N3411">
        <v>4000</v>
      </c>
      <c r="O3411">
        <v>2000</v>
      </c>
    </row>
    <row r="3412" spans="1:15" x14ac:dyDescent="0.3">
      <c r="A3412">
        <v>3411</v>
      </c>
      <c r="B3412" s="1">
        <f>DATE(E3412, LOOKUP(D3412, {"ene","feb","mar","abr","may","jun","jul","ago","sep","oct","nov","dic"}, {1,2,3,4,5,6,7,8,9,10,11,12}), C3412)</f>
        <v>45667</v>
      </c>
      <c r="C3412">
        <v>10</v>
      </c>
      <c r="D3412" t="s">
        <v>14</v>
      </c>
      <c r="E3412">
        <v>2025</v>
      </c>
      <c r="F3412" t="s">
        <v>25</v>
      </c>
      <c r="G3412" t="s">
        <v>26</v>
      </c>
      <c r="H3412" t="s">
        <v>22</v>
      </c>
      <c r="I3412">
        <v>0</v>
      </c>
      <c r="J3412">
        <v>20</v>
      </c>
      <c r="K3412">
        <v>-20</v>
      </c>
      <c r="L3412">
        <v>0</v>
      </c>
      <c r="M3412">
        <v>9000</v>
      </c>
      <c r="N3412">
        <v>-9000</v>
      </c>
      <c r="O3412">
        <v>450</v>
      </c>
    </row>
    <row r="3413" spans="1:15" x14ac:dyDescent="0.3">
      <c r="A3413">
        <v>3412</v>
      </c>
      <c r="B3413" s="1">
        <f>DATE(E3413, LOOKUP(D3413, {"ene","feb","mar","abr","may","jun","jul","ago","sep","oct","nov","dic"}, {1,2,3,4,5,6,7,8,9,10,11,12}), C3413)</f>
        <v>45667</v>
      </c>
      <c r="C3413">
        <v>10</v>
      </c>
      <c r="D3413" t="s">
        <v>14</v>
      </c>
      <c r="E3413">
        <v>2025</v>
      </c>
      <c r="F3413" t="s">
        <v>25</v>
      </c>
      <c r="G3413" t="s">
        <v>26</v>
      </c>
      <c r="H3413" t="s">
        <v>17</v>
      </c>
      <c r="I3413">
        <v>0</v>
      </c>
      <c r="J3413">
        <v>13</v>
      </c>
      <c r="K3413">
        <v>-13</v>
      </c>
      <c r="L3413">
        <v>0</v>
      </c>
      <c r="M3413">
        <v>9750</v>
      </c>
      <c r="N3413">
        <v>-9750</v>
      </c>
      <c r="O3413">
        <v>750</v>
      </c>
    </row>
    <row r="3414" spans="1:15" x14ac:dyDescent="0.3">
      <c r="A3414">
        <v>3413</v>
      </c>
      <c r="B3414" s="1">
        <f>DATE(E3414, LOOKUP(D3414, {"ene","feb","mar","abr","may","jun","jul","ago","sep","oct","nov","dic"}, {1,2,3,4,5,6,7,8,9,10,11,12}), C3414)</f>
        <v>45667</v>
      </c>
      <c r="C3414">
        <v>10</v>
      </c>
      <c r="D3414" t="s">
        <v>14</v>
      </c>
      <c r="E3414">
        <v>2025</v>
      </c>
      <c r="F3414" t="s">
        <v>25</v>
      </c>
      <c r="G3414" t="s">
        <v>26</v>
      </c>
      <c r="H3414" t="s">
        <v>19</v>
      </c>
      <c r="I3414">
        <v>0</v>
      </c>
      <c r="J3414">
        <v>17</v>
      </c>
      <c r="K3414">
        <v>-17</v>
      </c>
      <c r="L3414">
        <v>0</v>
      </c>
      <c r="M3414">
        <v>25500</v>
      </c>
      <c r="N3414">
        <v>-25500</v>
      </c>
      <c r="O3414">
        <v>1500</v>
      </c>
    </row>
    <row r="3415" spans="1:15" x14ac:dyDescent="0.3">
      <c r="A3415">
        <v>3414</v>
      </c>
      <c r="B3415" s="1">
        <f>DATE(E3415, LOOKUP(D3415, {"ene","feb","mar","abr","may","jun","jul","ago","sep","oct","nov","dic"}, {1,2,3,4,5,6,7,8,9,10,11,12}), C3415)</f>
        <v>45667</v>
      </c>
      <c r="C3415">
        <v>10</v>
      </c>
      <c r="D3415" t="s">
        <v>14</v>
      </c>
      <c r="E3415">
        <v>2025</v>
      </c>
      <c r="F3415" t="s">
        <v>25</v>
      </c>
      <c r="G3415" t="s">
        <v>26</v>
      </c>
      <c r="H3415" t="s">
        <v>21</v>
      </c>
      <c r="I3415">
        <v>0</v>
      </c>
      <c r="J3415">
        <v>14</v>
      </c>
      <c r="K3415">
        <v>-14</v>
      </c>
      <c r="L3415">
        <v>0</v>
      </c>
      <c r="M3415">
        <v>980</v>
      </c>
      <c r="N3415">
        <v>-980</v>
      </c>
      <c r="O3415">
        <v>70</v>
      </c>
    </row>
    <row r="3416" spans="1:15" x14ac:dyDescent="0.3">
      <c r="A3416">
        <v>3415</v>
      </c>
      <c r="B3416" s="1">
        <f>DATE(E3416, LOOKUP(D3416, {"ene","feb","mar","abr","may","jun","jul","ago","sep","oct","nov","dic"}, {1,2,3,4,5,6,7,8,9,10,11,12}), C3416)</f>
        <v>45667</v>
      </c>
      <c r="C3416">
        <v>10</v>
      </c>
      <c r="D3416" t="s">
        <v>14</v>
      </c>
      <c r="E3416">
        <v>2025</v>
      </c>
      <c r="F3416" t="s">
        <v>25</v>
      </c>
      <c r="G3416" t="s">
        <v>26</v>
      </c>
      <c r="H3416" t="s">
        <v>18</v>
      </c>
      <c r="I3416">
        <v>0</v>
      </c>
      <c r="J3416">
        <v>17</v>
      </c>
      <c r="K3416">
        <v>-17</v>
      </c>
      <c r="L3416">
        <v>0</v>
      </c>
      <c r="M3416">
        <v>25500</v>
      </c>
      <c r="N3416">
        <v>-25500</v>
      </c>
      <c r="O3416">
        <v>1500</v>
      </c>
    </row>
    <row r="3417" spans="1:15" x14ac:dyDescent="0.3">
      <c r="A3417">
        <v>3416</v>
      </c>
      <c r="B3417" s="1">
        <f>DATE(E3417, LOOKUP(D3417, {"ene","feb","mar","abr","may","jun","jul","ago","sep","oct","nov","dic"}, {1,2,3,4,5,6,7,8,9,10,11,12}), C3417)</f>
        <v>45667</v>
      </c>
      <c r="C3417">
        <v>10</v>
      </c>
      <c r="D3417" t="s">
        <v>14</v>
      </c>
      <c r="E3417">
        <v>2025</v>
      </c>
      <c r="F3417" t="s">
        <v>15</v>
      </c>
      <c r="G3417" t="s">
        <v>24</v>
      </c>
      <c r="H3417" t="s">
        <v>23</v>
      </c>
      <c r="I3417">
        <v>3</v>
      </c>
      <c r="J3417">
        <v>0</v>
      </c>
      <c r="K3417">
        <v>3</v>
      </c>
      <c r="L3417">
        <v>900</v>
      </c>
      <c r="M3417">
        <v>0</v>
      </c>
      <c r="N3417">
        <v>900</v>
      </c>
      <c r="O3417">
        <v>300</v>
      </c>
    </row>
    <row r="3418" spans="1:15" x14ac:dyDescent="0.3">
      <c r="A3418">
        <v>3417</v>
      </c>
      <c r="B3418" s="1">
        <f>DATE(E3418, LOOKUP(D3418, {"ene","feb","mar","abr","may","jun","jul","ago","sep","oct","nov","dic"}, {1,2,3,4,5,6,7,8,9,10,11,12}), C3418)</f>
        <v>45667</v>
      </c>
      <c r="C3418">
        <v>10</v>
      </c>
      <c r="D3418" t="s">
        <v>14</v>
      </c>
      <c r="E3418">
        <v>2025</v>
      </c>
      <c r="F3418" t="s">
        <v>25</v>
      </c>
      <c r="G3418" t="s">
        <v>26</v>
      </c>
      <c r="H3418" t="s">
        <v>20</v>
      </c>
      <c r="I3418">
        <v>0</v>
      </c>
      <c r="J3418">
        <v>13</v>
      </c>
      <c r="K3418">
        <v>-13</v>
      </c>
      <c r="L3418">
        <v>0</v>
      </c>
      <c r="M3418">
        <v>29900</v>
      </c>
      <c r="N3418">
        <v>-29900</v>
      </c>
      <c r="O3418">
        <v>2300</v>
      </c>
    </row>
    <row r="3419" spans="1:15" x14ac:dyDescent="0.3">
      <c r="A3419">
        <v>3418</v>
      </c>
      <c r="B3419" s="1">
        <f>DATE(E3419, LOOKUP(D3419, {"ene","feb","mar","abr","may","jun","jul","ago","sep","oct","nov","dic"}, {1,2,3,4,5,6,7,8,9,10,11,12}), C3419)</f>
        <v>45667</v>
      </c>
      <c r="C3419">
        <v>10</v>
      </c>
      <c r="D3419" t="s">
        <v>14</v>
      </c>
      <c r="E3419">
        <v>2025</v>
      </c>
      <c r="F3419" t="s">
        <v>15</v>
      </c>
      <c r="G3419" t="s">
        <v>24</v>
      </c>
      <c r="H3419" t="s">
        <v>22</v>
      </c>
      <c r="I3419">
        <v>19</v>
      </c>
      <c r="J3419">
        <v>0</v>
      </c>
      <c r="K3419">
        <v>19</v>
      </c>
      <c r="L3419">
        <v>9120</v>
      </c>
      <c r="M3419">
        <v>0</v>
      </c>
      <c r="N3419">
        <v>9120</v>
      </c>
      <c r="O3419">
        <v>480</v>
      </c>
    </row>
    <row r="3420" spans="1:15" x14ac:dyDescent="0.3">
      <c r="A3420">
        <v>3419</v>
      </c>
      <c r="B3420" s="1">
        <f>DATE(E3420, LOOKUP(D3420, {"ene","feb","mar","abr","may","jun","jul","ago","sep","oct","nov","dic"}, {1,2,3,4,5,6,7,8,9,10,11,12}), C3420)</f>
        <v>45667</v>
      </c>
      <c r="C3420">
        <v>10</v>
      </c>
      <c r="D3420" t="s">
        <v>14</v>
      </c>
      <c r="E3420">
        <v>2025</v>
      </c>
      <c r="F3420" t="s">
        <v>15</v>
      </c>
      <c r="G3420" t="s">
        <v>24</v>
      </c>
      <c r="H3420" t="s">
        <v>17</v>
      </c>
      <c r="I3420">
        <v>9</v>
      </c>
      <c r="J3420">
        <v>0</v>
      </c>
      <c r="K3420">
        <v>9</v>
      </c>
      <c r="L3420">
        <v>5850</v>
      </c>
      <c r="M3420">
        <v>0</v>
      </c>
      <c r="N3420">
        <v>5850</v>
      </c>
      <c r="O3420">
        <v>650</v>
      </c>
    </row>
    <row r="3421" spans="1:15" x14ac:dyDescent="0.3">
      <c r="A3421">
        <v>3420</v>
      </c>
      <c r="B3421" s="1">
        <f>DATE(E3421, LOOKUP(D3421, {"ene","feb","mar","abr","may","jun","jul","ago","sep","oct","nov","dic"}, {1,2,3,4,5,6,7,8,9,10,11,12}), C3421)</f>
        <v>45667</v>
      </c>
      <c r="C3421">
        <v>10</v>
      </c>
      <c r="D3421" t="s">
        <v>14</v>
      </c>
      <c r="E3421">
        <v>2025</v>
      </c>
      <c r="F3421" t="s">
        <v>25</v>
      </c>
      <c r="G3421" t="s">
        <v>26</v>
      </c>
      <c r="H3421" t="s">
        <v>19</v>
      </c>
      <c r="I3421">
        <v>0</v>
      </c>
      <c r="J3421">
        <v>1</v>
      </c>
      <c r="K3421">
        <v>-1</v>
      </c>
      <c r="L3421">
        <v>0</v>
      </c>
      <c r="M3421">
        <v>1500</v>
      </c>
      <c r="N3421">
        <v>-1500</v>
      </c>
      <c r="O3421">
        <v>1500</v>
      </c>
    </row>
    <row r="3422" spans="1:15" x14ac:dyDescent="0.3">
      <c r="A3422">
        <v>3421</v>
      </c>
      <c r="B3422" s="1">
        <f>DATE(E3422, LOOKUP(D3422, {"ene","feb","mar","abr","may","jun","jul","ago","sep","oct","nov","dic"}, {1,2,3,4,5,6,7,8,9,10,11,12}), C3422)</f>
        <v>45667</v>
      </c>
      <c r="C3422">
        <v>10</v>
      </c>
      <c r="D3422" t="s">
        <v>14</v>
      </c>
      <c r="E3422">
        <v>2025</v>
      </c>
      <c r="F3422" t="s">
        <v>15</v>
      </c>
      <c r="G3422" t="s">
        <v>24</v>
      </c>
      <c r="H3422" t="s">
        <v>21</v>
      </c>
      <c r="I3422">
        <v>3</v>
      </c>
      <c r="J3422">
        <v>0</v>
      </c>
      <c r="K3422">
        <v>3</v>
      </c>
      <c r="L3422">
        <v>150</v>
      </c>
      <c r="M3422">
        <v>0</v>
      </c>
      <c r="N3422">
        <v>150</v>
      </c>
      <c r="O3422">
        <v>50</v>
      </c>
    </row>
    <row r="3423" spans="1:15" x14ac:dyDescent="0.3">
      <c r="A3423">
        <v>3422</v>
      </c>
      <c r="B3423" s="1">
        <f>DATE(E3423, LOOKUP(D3423, {"ene","feb","mar","abr","may","jun","jul","ago","sep","oct","nov","dic"}, {1,2,3,4,5,6,7,8,9,10,11,12}), C3423)</f>
        <v>45667</v>
      </c>
      <c r="C3423">
        <v>10</v>
      </c>
      <c r="D3423" t="s">
        <v>14</v>
      </c>
      <c r="E3423">
        <v>2025</v>
      </c>
      <c r="F3423" t="s">
        <v>15</v>
      </c>
      <c r="G3423" t="s">
        <v>24</v>
      </c>
      <c r="H3423" t="s">
        <v>18</v>
      </c>
      <c r="I3423">
        <v>7</v>
      </c>
      <c r="J3423">
        <v>0</v>
      </c>
      <c r="K3423">
        <v>7</v>
      </c>
      <c r="L3423">
        <v>8400</v>
      </c>
      <c r="M3423">
        <v>0</v>
      </c>
      <c r="N3423">
        <v>8400</v>
      </c>
      <c r="O3423">
        <v>1200</v>
      </c>
    </row>
    <row r="3424" spans="1:15" x14ac:dyDescent="0.3">
      <c r="A3424">
        <v>3423</v>
      </c>
      <c r="B3424" s="1">
        <f>DATE(E3424, LOOKUP(D3424, {"ene","feb","mar","abr","may","jun","jul","ago","sep","oct","nov","dic"}, {1,2,3,4,5,6,7,8,9,10,11,12}), C3424)</f>
        <v>45667</v>
      </c>
      <c r="C3424">
        <v>10</v>
      </c>
      <c r="D3424" t="s">
        <v>14</v>
      </c>
      <c r="E3424">
        <v>2025</v>
      </c>
      <c r="F3424" t="s">
        <v>15</v>
      </c>
      <c r="G3424" t="s">
        <v>24</v>
      </c>
      <c r="H3424" t="s">
        <v>23</v>
      </c>
      <c r="I3424">
        <v>10</v>
      </c>
      <c r="J3424">
        <v>0</v>
      </c>
      <c r="K3424">
        <v>10</v>
      </c>
      <c r="L3424">
        <v>3000</v>
      </c>
      <c r="M3424">
        <v>0</v>
      </c>
      <c r="N3424">
        <v>3000</v>
      </c>
      <c r="O3424">
        <v>300</v>
      </c>
    </row>
    <row r="3425" spans="1:15" x14ac:dyDescent="0.3">
      <c r="A3425">
        <v>3424</v>
      </c>
      <c r="B3425" s="1">
        <f>DATE(E3425, LOOKUP(D3425, {"ene","feb","mar","abr","may","jun","jul","ago","sep","oct","nov","dic"}, {1,2,3,4,5,6,7,8,9,10,11,12}), C3425)</f>
        <v>45667</v>
      </c>
      <c r="C3425">
        <v>10</v>
      </c>
      <c r="D3425" t="s">
        <v>14</v>
      </c>
      <c r="E3425">
        <v>2025</v>
      </c>
      <c r="F3425" t="s">
        <v>25</v>
      </c>
      <c r="G3425" t="s">
        <v>26</v>
      </c>
      <c r="H3425" t="s">
        <v>20</v>
      </c>
      <c r="I3425">
        <v>0</v>
      </c>
      <c r="J3425">
        <v>17</v>
      </c>
      <c r="K3425">
        <v>-17</v>
      </c>
      <c r="L3425">
        <v>0</v>
      </c>
      <c r="M3425">
        <v>39100</v>
      </c>
      <c r="N3425">
        <v>-39100</v>
      </c>
      <c r="O3425">
        <v>2300</v>
      </c>
    </row>
    <row r="3426" spans="1:15" x14ac:dyDescent="0.3">
      <c r="A3426">
        <v>3425</v>
      </c>
      <c r="B3426" s="1">
        <f>DATE(E3426, LOOKUP(D3426, {"ene","feb","mar","abr","may","jun","jul","ago","sep","oct","nov","dic"}, {1,2,3,4,5,6,7,8,9,10,11,12}), C3426)</f>
        <v>45667</v>
      </c>
      <c r="C3426">
        <v>10</v>
      </c>
      <c r="D3426" t="s">
        <v>14</v>
      </c>
      <c r="E3426">
        <v>2025</v>
      </c>
      <c r="F3426" t="s">
        <v>25</v>
      </c>
      <c r="G3426" t="s">
        <v>26</v>
      </c>
      <c r="H3426" t="s">
        <v>22</v>
      </c>
      <c r="I3426">
        <v>0</v>
      </c>
      <c r="J3426">
        <v>11</v>
      </c>
      <c r="K3426">
        <v>-11</v>
      </c>
      <c r="L3426">
        <v>0</v>
      </c>
      <c r="M3426">
        <v>4950</v>
      </c>
      <c r="N3426">
        <v>-4950</v>
      </c>
      <c r="O3426">
        <v>450</v>
      </c>
    </row>
    <row r="3427" spans="1:15" x14ac:dyDescent="0.3">
      <c r="A3427">
        <v>3426</v>
      </c>
      <c r="B3427" s="1">
        <f>DATE(E3427, LOOKUP(D3427, {"ene","feb","mar","abr","may","jun","jul","ago","sep","oct","nov","dic"}, {1,2,3,4,5,6,7,8,9,10,11,12}), C3427)</f>
        <v>45667</v>
      </c>
      <c r="C3427">
        <v>10</v>
      </c>
      <c r="D3427" t="s">
        <v>14</v>
      </c>
      <c r="E3427">
        <v>2025</v>
      </c>
      <c r="F3427" t="s">
        <v>15</v>
      </c>
      <c r="G3427" t="s">
        <v>24</v>
      </c>
      <c r="H3427" t="s">
        <v>17</v>
      </c>
      <c r="I3427">
        <v>3</v>
      </c>
      <c r="J3427">
        <v>0</v>
      </c>
      <c r="K3427">
        <v>3</v>
      </c>
      <c r="L3427">
        <v>1950</v>
      </c>
      <c r="M3427">
        <v>0</v>
      </c>
      <c r="N3427">
        <v>1950</v>
      </c>
      <c r="O3427">
        <v>650</v>
      </c>
    </row>
    <row r="3428" spans="1:15" x14ac:dyDescent="0.3">
      <c r="A3428">
        <v>3427</v>
      </c>
      <c r="B3428" s="1">
        <f>DATE(E3428, LOOKUP(D3428, {"ene","feb","mar","abr","may","jun","jul","ago","sep","oct","nov","dic"}, {1,2,3,4,5,6,7,8,9,10,11,12}), C3428)</f>
        <v>45667</v>
      </c>
      <c r="C3428">
        <v>10</v>
      </c>
      <c r="D3428" t="s">
        <v>14</v>
      </c>
      <c r="E3428">
        <v>2025</v>
      </c>
      <c r="F3428" t="s">
        <v>15</v>
      </c>
      <c r="G3428" t="s">
        <v>24</v>
      </c>
      <c r="H3428" t="s">
        <v>19</v>
      </c>
      <c r="I3428">
        <v>3</v>
      </c>
      <c r="J3428">
        <v>0</v>
      </c>
      <c r="K3428">
        <v>3</v>
      </c>
      <c r="L3428">
        <v>3600</v>
      </c>
      <c r="M3428">
        <v>0</v>
      </c>
      <c r="N3428">
        <v>3600</v>
      </c>
      <c r="O3428">
        <v>1200</v>
      </c>
    </row>
    <row r="3429" spans="1:15" x14ac:dyDescent="0.3">
      <c r="A3429">
        <v>3428</v>
      </c>
      <c r="B3429" s="1">
        <f>DATE(E3429, LOOKUP(D3429, {"ene","feb","mar","abr","may","jun","jul","ago","sep","oct","nov","dic"}, {1,2,3,4,5,6,7,8,9,10,11,12}), C3429)</f>
        <v>45667</v>
      </c>
      <c r="C3429">
        <v>10</v>
      </c>
      <c r="D3429" t="s">
        <v>14</v>
      </c>
      <c r="E3429">
        <v>2025</v>
      </c>
      <c r="F3429" t="s">
        <v>25</v>
      </c>
      <c r="G3429" t="s">
        <v>26</v>
      </c>
      <c r="H3429" t="s">
        <v>21</v>
      </c>
      <c r="I3429">
        <v>0</v>
      </c>
      <c r="J3429">
        <v>4</v>
      </c>
      <c r="K3429">
        <v>-4</v>
      </c>
      <c r="L3429">
        <v>0</v>
      </c>
      <c r="M3429">
        <v>280</v>
      </c>
      <c r="N3429">
        <v>-280</v>
      </c>
      <c r="O3429">
        <v>70</v>
      </c>
    </row>
    <row r="3430" spans="1:15" x14ac:dyDescent="0.3">
      <c r="A3430">
        <v>3429</v>
      </c>
      <c r="B3430" s="1">
        <f>DATE(E3430, LOOKUP(D3430, {"ene","feb","mar","abr","may","jun","jul","ago","sep","oct","nov","dic"}, {1,2,3,4,5,6,7,8,9,10,11,12}), C3430)</f>
        <v>45667</v>
      </c>
      <c r="C3430">
        <v>10</v>
      </c>
      <c r="D3430" t="s">
        <v>14</v>
      </c>
      <c r="E3430">
        <v>2025</v>
      </c>
      <c r="F3430" t="s">
        <v>25</v>
      </c>
      <c r="G3430" t="s">
        <v>26</v>
      </c>
      <c r="H3430" t="s">
        <v>18</v>
      </c>
      <c r="I3430">
        <v>0</v>
      </c>
      <c r="J3430">
        <v>15</v>
      </c>
      <c r="K3430">
        <v>-15</v>
      </c>
      <c r="L3430">
        <v>0</v>
      </c>
      <c r="M3430">
        <v>22500</v>
      </c>
      <c r="N3430">
        <v>-22500</v>
      </c>
      <c r="O3430">
        <v>1500</v>
      </c>
    </row>
    <row r="3431" spans="1:15" x14ac:dyDescent="0.3">
      <c r="A3431">
        <v>3430</v>
      </c>
      <c r="B3431" s="1">
        <f>DATE(E3431, LOOKUP(D3431, {"ene","feb","mar","abr","may","jun","jul","ago","sep","oct","nov","dic"}, {1,2,3,4,5,6,7,8,9,10,11,12}), C3431)</f>
        <v>45667</v>
      </c>
      <c r="C3431">
        <v>10</v>
      </c>
      <c r="D3431" t="s">
        <v>14</v>
      </c>
      <c r="E3431">
        <v>2025</v>
      </c>
      <c r="F3431" t="s">
        <v>25</v>
      </c>
      <c r="G3431" t="s">
        <v>26</v>
      </c>
      <c r="H3431" t="s">
        <v>23</v>
      </c>
      <c r="I3431">
        <v>0</v>
      </c>
      <c r="J3431">
        <v>17</v>
      </c>
      <c r="K3431">
        <v>-17</v>
      </c>
      <c r="L3431">
        <v>0</v>
      </c>
      <c r="M3431">
        <v>6800</v>
      </c>
      <c r="N3431">
        <v>-6800</v>
      </c>
      <c r="O3431">
        <v>400</v>
      </c>
    </row>
    <row r="3432" spans="1:15" x14ac:dyDescent="0.3">
      <c r="A3432">
        <v>3431</v>
      </c>
      <c r="B3432" s="1">
        <f>DATE(E3432, LOOKUP(D3432, {"ene","feb","mar","abr","may","jun","jul","ago","sep","oct","nov","dic"}, {1,2,3,4,5,6,7,8,9,10,11,12}), C3432)</f>
        <v>45667</v>
      </c>
      <c r="C3432">
        <v>10</v>
      </c>
      <c r="D3432" t="s">
        <v>14</v>
      </c>
      <c r="E3432">
        <v>2025</v>
      </c>
      <c r="F3432" t="s">
        <v>25</v>
      </c>
      <c r="G3432" t="s">
        <v>26</v>
      </c>
      <c r="H3432" t="s">
        <v>20</v>
      </c>
      <c r="I3432">
        <v>0</v>
      </c>
      <c r="J3432">
        <v>18</v>
      </c>
      <c r="K3432">
        <v>-18</v>
      </c>
      <c r="L3432">
        <v>0</v>
      </c>
      <c r="M3432">
        <v>41400</v>
      </c>
      <c r="N3432">
        <v>-41400</v>
      </c>
      <c r="O3432">
        <v>2300</v>
      </c>
    </row>
    <row r="3433" spans="1:15" x14ac:dyDescent="0.3">
      <c r="A3433">
        <v>3432</v>
      </c>
      <c r="B3433" s="1">
        <f>DATE(E3433, LOOKUP(D3433, {"ene","feb","mar","abr","may","jun","jul","ago","sep","oct","nov","dic"}, {1,2,3,4,5,6,7,8,9,10,11,12}), C3433)</f>
        <v>45667</v>
      </c>
      <c r="C3433">
        <v>10</v>
      </c>
      <c r="D3433" t="s">
        <v>14</v>
      </c>
      <c r="E3433">
        <v>2025</v>
      </c>
      <c r="F3433" t="s">
        <v>15</v>
      </c>
      <c r="G3433" t="s">
        <v>24</v>
      </c>
      <c r="H3433" t="s">
        <v>22</v>
      </c>
      <c r="I3433">
        <v>3</v>
      </c>
      <c r="J3433">
        <v>0</v>
      </c>
      <c r="K3433">
        <v>3</v>
      </c>
      <c r="L3433">
        <v>1440</v>
      </c>
      <c r="M3433">
        <v>0</v>
      </c>
      <c r="N3433">
        <v>1440</v>
      </c>
      <c r="O3433">
        <v>480</v>
      </c>
    </row>
    <row r="3434" spans="1:15" x14ac:dyDescent="0.3">
      <c r="A3434">
        <v>3433</v>
      </c>
      <c r="B3434" s="1">
        <f>DATE(E3434, LOOKUP(D3434, {"ene","feb","mar","abr","may","jun","jul","ago","sep","oct","nov","dic"}, {1,2,3,4,5,6,7,8,9,10,11,12}), C3434)</f>
        <v>45667</v>
      </c>
      <c r="C3434">
        <v>10</v>
      </c>
      <c r="D3434" t="s">
        <v>14</v>
      </c>
      <c r="E3434">
        <v>2025</v>
      </c>
      <c r="F3434" t="s">
        <v>25</v>
      </c>
      <c r="G3434" t="s">
        <v>26</v>
      </c>
      <c r="H3434" t="s">
        <v>17</v>
      </c>
      <c r="I3434">
        <v>0</v>
      </c>
      <c r="J3434">
        <v>17</v>
      </c>
      <c r="K3434">
        <v>-17</v>
      </c>
      <c r="L3434">
        <v>0</v>
      </c>
      <c r="M3434">
        <v>12750</v>
      </c>
      <c r="N3434">
        <v>-12750</v>
      </c>
      <c r="O3434">
        <v>750</v>
      </c>
    </row>
    <row r="3435" spans="1:15" x14ac:dyDescent="0.3">
      <c r="A3435">
        <v>3434</v>
      </c>
      <c r="B3435" s="1">
        <f>DATE(E3435, LOOKUP(D3435, {"ene","feb","mar","abr","may","jun","jul","ago","sep","oct","nov","dic"}, {1,2,3,4,5,6,7,8,9,10,11,12}), C3435)</f>
        <v>45667</v>
      </c>
      <c r="C3435">
        <v>10</v>
      </c>
      <c r="D3435" t="s">
        <v>14</v>
      </c>
      <c r="E3435">
        <v>2025</v>
      </c>
      <c r="F3435" t="s">
        <v>15</v>
      </c>
      <c r="G3435" t="s">
        <v>24</v>
      </c>
      <c r="H3435" t="s">
        <v>19</v>
      </c>
      <c r="I3435">
        <v>3</v>
      </c>
      <c r="J3435">
        <v>0</v>
      </c>
      <c r="K3435">
        <v>3</v>
      </c>
      <c r="L3435">
        <v>3600</v>
      </c>
      <c r="M3435">
        <v>0</v>
      </c>
      <c r="N3435">
        <v>3600</v>
      </c>
      <c r="O3435">
        <v>1200</v>
      </c>
    </row>
    <row r="3436" spans="1:15" x14ac:dyDescent="0.3">
      <c r="A3436">
        <v>3435</v>
      </c>
      <c r="B3436" s="1">
        <f>DATE(E3436, LOOKUP(D3436, {"ene","feb","mar","abr","may","jun","jul","ago","sep","oct","nov","dic"}, {1,2,3,4,5,6,7,8,9,10,11,12}), C3436)</f>
        <v>45667</v>
      </c>
      <c r="C3436">
        <v>10</v>
      </c>
      <c r="D3436" t="s">
        <v>14</v>
      </c>
      <c r="E3436">
        <v>2025</v>
      </c>
      <c r="F3436" t="s">
        <v>25</v>
      </c>
      <c r="G3436" t="s">
        <v>26</v>
      </c>
      <c r="H3436" t="s">
        <v>21</v>
      </c>
      <c r="I3436">
        <v>0</v>
      </c>
      <c r="J3436">
        <v>1</v>
      </c>
      <c r="K3436">
        <v>-1</v>
      </c>
      <c r="L3436">
        <v>0</v>
      </c>
      <c r="M3436">
        <v>70</v>
      </c>
      <c r="N3436">
        <v>-70</v>
      </c>
      <c r="O3436">
        <v>70</v>
      </c>
    </row>
    <row r="3437" spans="1:15" x14ac:dyDescent="0.3">
      <c r="A3437">
        <v>3436</v>
      </c>
      <c r="B3437" s="1">
        <f>DATE(E3437, LOOKUP(D3437, {"ene","feb","mar","abr","may","jun","jul","ago","sep","oct","nov","dic"}, {1,2,3,4,5,6,7,8,9,10,11,12}), C3437)</f>
        <v>45667</v>
      </c>
      <c r="C3437">
        <v>10</v>
      </c>
      <c r="D3437" t="s">
        <v>14</v>
      </c>
      <c r="E3437">
        <v>2025</v>
      </c>
      <c r="F3437" t="s">
        <v>25</v>
      </c>
      <c r="G3437" t="s">
        <v>26</v>
      </c>
      <c r="H3437" t="s">
        <v>18</v>
      </c>
      <c r="I3437">
        <v>0</v>
      </c>
      <c r="J3437">
        <v>14</v>
      </c>
      <c r="K3437">
        <v>-14</v>
      </c>
      <c r="L3437">
        <v>0</v>
      </c>
      <c r="M3437">
        <v>21000</v>
      </c>
      <c r="N3437">
        <v>-21000</v>
      </c>
      <c r="O3437">
        <v>1500</v>
      </c>
    </row>
    <row r="3438" spans="1:15" x14ac:dyDescent="0.3">
      <c r="A3438">
        <v>3437</v>
      </c>
      <c r="B3438" s="1">
        <f>DATE(E3438, LOOKUP(D3438, {"ene","feb","mar","abr","may","jun","jul","ago","sep","oct","nov","dic"}, {1,2,3,4,5,6,7,8,9,10,11,12}), C3438)</f>
        <v>45667</v>
      </c>
      <c r="C3438">
        <v>10</v>
      </c>
      <c r="D3438" t="s">
        <v>14</v>
      </c>
      <c r="E3438">
        <v>2025</v>
      </c>
      <c r="F3438" t="s">
        <v>25</v>
      </c>
      <c r="G3438" t="s">
        <v>26</v>
      </c>
      <c r="H3438" t="s">
        <v>23</v>
      </c>
      <c r="I3438">
        <v>0</v>
      </c>
      <c r="J3438">
        <v>1</v>
      </c>
      <c r="K3438">
        <v>-1</v>
      </c>
      <c r="L3438">
        <v>0</v>
      </c>
      <c r="M3438">
        <v>400</v>
      </c>
      <c r="N3438">
        <v>-400</v>
      </c>
      <c r="O3438">
        <v>400</v>
      </c>
    </row>
    <row r="3439" spans="1:15" x14ac:dyDescent="0.3">
      <c r="A3439">
        <v>3438</v>
      </c>
      <c r="B3439" s="1">
        <f>DATE(E3439, LOOKUP(D3439, {"ene","feb","mar","abr","may","jun","jul","ago","sep","oct","nov","dic"}, {1,2,3,4,5,6,7,8,9,10,11,12}), C3439)</f>
        <v>45667</v>
      </c>
      <c r="C3439">
        <v>10</v>
      </c>
      <c r="D3439" t="s">
        <v>14</v>
      </c>
      <c r="E3439">
        <v>2025</v>
      </c>
      <c r="F3439" t="s">
        <v>25</v>
      </c>
      <c r="G3439" t="s">
        <v>26</v>
      </c>
      <c r="H3439" t="s">
        <v>20</v>
      </c>
      <c r="I3439">
        <v>0</v>
      </c>
      <c r="J3439">
        <v>17</v>
      </c>
      <c r="K3439">
        <v>-17</v>
      </c>
      <c r="L3439">
        <v>0</v>
      </c>
      <c r="M3439">
        <v>39100</v>
      </c>
      <c r="N3439">
        <v>-39100</v>
      </c>
      <c r="O3439">
        <v>2300</v>
      </c>
    </row>
    <row r="3440" spans="1:15" x14ac:dyDescent="0.3">
      <c r="A3440">
        <v>3439</v>
      </c>
      <c r="B3440" s="1">
        <f>DATE(E3440, LOOKUP(D3440, {"ene","feb","mar","abr","may","jun","jul","ago","sep","oct","nov","dic"}, {1,2,3,4,5,6,7,8,9,10,11,12}), C3440)</f>
        <v>45667</v>
      </c>
      <c r="C3440">
        <v>10</v>
      </c>
      <c r="D3440" t="s">
        <v>14</v>
      </c>
      <c r="E3440">
        <v>2025</v>
      </c>
      <c r="F3440" t="s">
        <v>25</v>
      </c>
      <c r="G3440" t="s">
        <v>26</v>
      </c>
      <c r="H3440" t="s">
        <v>22</v>
      </c>
      <c r="I3440">
        <v>0</v>
      </c>
      <c r="J3440">
        <v>11</v>
      </c>
      <c r="K3440">
        <v>-11</v>
      </c>
      <c r="L3440">
        <v>0</v>
      </c>
      <c r="M3440">
        <v>4950</v>
      </c>
      <c r="N3440">
        <v>-4950</v>
      </c>
      <c r="O3440">
        <v>450</v>
      </c>
    </row>
    <row r="3441" spans="1:15" x14ac:dyDescent="0.3">
      <c r="A3441">
        <v>3440</v>
      </c>
      <c r="B3441" s="1">
        <f>DATE(E3441, LOOKUP(D3441, {"ene","feb","mar","abr","may","jun","jul","ago","sep","oct","nov","dic"}, {1,2,3,4,5,6,7,8,9,10,11,12}), C3441)</f>
        <v>45667</v>
      </c>
      <c r="C3441">
        <v>10</v>
      </c>
      <c r="D3441" t="s">
        <v>14</v>
      </c>
      <c r="E3441">
        <v>2025</v>
      </c>
      <c r="F3441" t="s">
        <v>15</v>
      </c>
      <c r="G3441" t="s">
        <v>24</v>
      </c>
      <c r="H3441" t="s">
        <v>17</v>
      </c>
      <c r="I3441">
        <v>2</v>
      </c>
      <c r="J3441">
        <v>0</v>
      </c>
      <c r="K3441">
        <v>2</v>
      </c>
      <c r="L3441">
        <v>1300</v>
      </c>
      <c r="M3441">
        <v>0</v>
      </c>
      <c r="N3441">
        <v>1300</v>
      </c>
      <c r="O3441">
        <v>650</v>
      </c>
    </row>
    <row r="3442" spans="1:15" x14ac:dyDescent="0.3">
      <c r="A3442">
        <v>3441</v>
      </c>
      <c r="B3442" s="1">
        <f>DATE(E3442, LOOKUP(D3442, {"ene","feb","mar","abr","may","jun","jul","ago","sep","oct","nov","dic"}, {1,2,3,4,5,6,7,8,9,10,11,12}), C3442)</f>
        <v>45667</v>
      </c>
      <c r="C3442">
        <v>10</v>
      </c>
      <c r="D3442" t="s">
        <v>14</v>
      </c>
      <c r="E3442">
        <v>2025</v>
      </c>
      <c r="F3442" t="s">
        <v>15</v>
      </c>
      <c r="G3442" t="s">
        <v>24</v>
      </c>
      <c r="H3442" t="s">
        <v>19</v>
      </c>
      <c r="I3442">
        <v>3</v>
      </c>
      <c r="J3442">
        <v>0</v>
      </c>
      <c r="K3442">
        <v>3</v>
      </c>
      <c r="L3442">
        <v>3600</v>
      </c>
      <c r="M3442">
        <v>0</v>
      </c>
      <c r="N3442">
        <v>3600</v>
      </c>
      <c r="O3442">
        <v>1200</v>
      </c>
    </row>
    <row r="3443" spans="1:15" x14ac:dyDescent="0.3">
      <c r="A3443">
        <v>3442</v>
      </c>
      <c r="B3443" s="1">
        <f>DATE(E3443, LOOKUP(D3443, {"ene","feb","mar","abr","may","jun","jul","ago","sep","oct","nov","dic"}, {1,2,3,4,5,6,7,8,9,10,11,12}), C3443)</f>
        <v>45667</v>
      </c>
      <c r="C3443">
        <v>10</v>
      </c>
      <c r="D3443" t="s">
        <v>14</v>
      </c>
      <c r="E3443">
        <v>2025</v>
      </c>
      <c r="F3443" t="s">
        <v>25</v>
      </c>
      <c r="G3443" t="s">
        <v>26</v>
      </c>
      <c r="H3443" t="s">
        <v>21</v>
      </c>
      <c r="I3443">
        <v>0</v>
      </c>
      <c r="J3443">
        <v>15</v>
      </c>
      <c r="K3443">
        <v>-15</v>
      </c>
      <c r="L3443">
        <v>0</v>
      </c>
      <c r="M3443">
        <v>1050</v>
      </c>
      <c r="N3443">
        <v>-1050</v>
      </c>
      <c r="O3443">
        <v>70</v>
      </c>
    </row>
    <row r="3444" spans="1:15" x14ac:dyDescent="0.3">
      <c r="A3444">
        <v>3443</v>
      </c>
      <c r="B3444" s="1">
        <f>DATE(E3444, LOOKUP(D3444, {"ene","feb","mar","abr","may","jun","jul","ago","sep","oct","nov","dic"}, {1,2,3,4,5,6,7,8,9,10,11,12}), C3444)</f>
        <v>45667</v>
      </c>
      <c r="C3444">
        <v>10</v>
      </c>
      <c r="D3444" t="s">
        <v>14</v>
      </c>
      <c r="E3444">
        <v>2025</v>
      </c>
      <c r="F3444" t="s">
        <v>15</v>
      </c>
      <c r="G3444" t="s">
        <v>24</v>
      </c>
      <c r="H3444" t="s">
        <v>18</v>
      </c>
      <c r="I3444">
        <v>12</v>
      </c>
      <c r="J3444">
        <v>0</v>
      </c>
      <c r="K3444">
        <v>12</v>
      </c>
      <c r="L3444">
        <v>14400</v>
      </c>
      <c r="M3444">
        <v>0</v>
      </c>
      <c r="N3444">
        <v>14400</v>
      </c>
      <c r="O3444">
        <v>1200</v>
      </c>
    </row>
    <row r="3445" spans="1:15" x14ac:dyDescent="0.3">
      <c r="A3445">
        <v>3444</v>
      </c>
      <c r="B3445" s="1">
        <f>DATE(E3445, LOOKUP(D3445, {"ene","feb","mar","abr","may","jun","jul","ago","sep","oct","nov","dic"}, {1,2,3,4,5,6,7,8,9,10,11,12}), C3445)</f>
        <v>45667</v>
      </c>
      <c r="C3445">
        <v>10</v>
      </c>
      <c r="D3445" t="s">
        <v>14</v>
      </c>
      <c r="E3445">
        <v>2025</v>
      </c>
      <c r="F3445" t="s">
        <v>25</v>
      </c>
      <c r="G3445" t="s">
        <v>26</v>
      </c>
      <c r="H3445" t="s">
        <v>23</v>
      </c>
      <c r="I3445">
        <v>0</v>
      </c>
      <c r="J3445">
        <v>17</v>
      </c>
      <c r="K3445">
        <v>-17</v>
      </c>
      <c r="L3445">
        <v>0</v>
      </c>
      <c r="M3445">
        <v>6800</v>
      </c>
      <c r="N3445">
        <v>-6800</v>
      </c>
      <c r="O3445">
        <v>400</v>
      </c>
    </row>
    <row r="3446" spans="1:15" x14ac:dyDescent="0.3">
      <c r="A3446">
        <v>3445</v>
      </c>
      <c r="B3446" s="1">
        <f>DATE(E3446, LOOKUP(D3446, {"ene","feb","mar","abr","may","jun","jul","ago","sep","oct","nov","dic"}, {1,2,3,4,5,6,7,8,9,10,11,12}), C3446)</f>
        <v>45667</v>
      </c>
      <c r="C3446">
        <v>10</v>
      </c>
      <c r="D3446" t="s">
        <v>14</v>
      </c>
      <c r="E3446">
        <v>2025</v>
      </c>
      <c r="F3446" t="s">
        <v>25</v>
      </c>
      <c r="G3446" t="s">
        <v>26</v>
      </c>
      <c r="H3446" t="s">
        <v>20</v>
      </c>
      <c r="I3446">
        <v>0</v>
      </c>
      <c r="J3446">
        <v>12</v>
      </c>
      <c r="K3446">
        <v>-12</v>
      </c>
      <c r="L3446">
        <v>0</v>
      </c>
      <c r="M3446">
        <v>27600</v>
      </c>
      <c r="N3446">
        <v>-27600</v>
      </c>
      <c r="O3446">
        <v>2300</v>
      </c>
    </row>
    <row r="3447" spans="1:15" x14ac:dyDescent="0.3">
      <c r="A3447">
        <v>3446</v>
      </c>
      <c r="B3447" s="1">
        <f>DATE(E3447, LOOKUP(D3447, {"ene","feb","mar","abr","may","jun","jul","ago","sep","oct","nov","dic"}, {1,2,3,4,5,6,7,8,9,10,11,12}), C3447)</f>
        <v>45667</v>
      </c>
      <c r="C3447">
        <v>10</v>
      </c>
      <c r="D3447" t="s">
        <v>14</v>
      </c>
      <c r="E3447">
        <v>2025</v>
      </c>
      <c r="F3447" t="s">
        <v>15</v>
      </c>
      <c r="G3447" t="s">
        <v>24</v>
      </c>
      <c r="H3447" t="s">
        <v>22</v>
      </c>
      <c r="I3447">
        <v>20</v>
      </c>
      <c r="J3447">
        <v>0</v>
      </c>
      <c r="K3447">
        <v>20</v>
      </c>
      <c r="L3447">
        <v>9600</v>
      </c>
      <c r="M3447">
        <v>0</v>
      </c>
      <c r="N3447">
        <v>9600</v>
      </c>
      <c r="O3447">
        <v>480</v>
      </c>
    </row>
    <row r="3448" spans="1:15" x14ac:dyDescent="0.3">
      <c r="A3448">
        <v>3447</v>
      </c>
      <c r="B3448" s="1">
        <f>DATE(E3448, LOOKUP(D3448, {"ene","feb","mar","abr","may","jun","jul","ago","sep","oct","nov","dic"}, {1,2,3,4,5,6,7,8,9,10,11,12}), C3448)</f>
        <v>45667</v>
      </c>
      <c r="C3448">
        <v>10</v>
      </c>
      <c r="D3448" t="s">
        <v>14</v>
      </c>
      <c r="E3448">
        <v>2025</v>
      </c>
      <c r="F3448" t="s">
        <v>15</v>
      </c>
      <c r="G3448" t="s">
        <v>24</v>
      </c>
      <c r="H3448" t="s">
        <v>17</v>
      </c>
      <c r="I3448">
        <v>3</v>
      </c>
      <c r="J3448">
        <v>0</v>
      </c>
      <c r="K3448">
        <v>3</v>
      </c>
      <c r="L3448">
        <v>1950</v>
      </c>
      <c r="M3448">
        <v>0</v>
      </c>
      <c r="N3448">
        <v>1950</v>
      </c>
      <c r="O3448">
        <v>650</v>
      </c>
    </row>
    <row r="3449" spans="1:15" x14ac:dyDescent="0.3">
      <c r="A3449">
        <v>3448</v>
      </c>
      <c r="B3449" s="1">
        <f>DATE(E3449, LOOKUP(D3449, {"ene","feb","mar","abr","may","jun","jul","ago","sep","oct","nov","dic"}, {1,2,3,4,5,6,7,8,9,10,11,12}), C3449)</f>
        <v>45667</v>
      </c>
      <c r="C3449">
        <v>10</v>
      </c>
      <c r="D3449" t="s">
        <v>14</v>
      </c>
      <c r="E3449">
        <v>2025</v>
      </c>
      <c r="F3449" t="s">
        <v>15</v>
      </c>
      <c r="G3449" t="s">
        <v>24</v>
      </c>
      <c r="H3449" t="s">
        <v>19</v>
      </c>
      <c r="I3449">
        <v>3</v>
      </c>
      <c r="J3449">
        <v>0</v>
      </c>
      <c r="K3449">
        <v>3</v>
      </c>
      <c r="L3449">
        <v>3600</v>
      </c>
      <c r="M3449">
        <v>0</v>
      </c>
      <c r="N3449">
        <v>3600</v>
      </c>
      <c r="O3449">
        <v>1200</v>
      </c>
    </row>
    <row r="3450" spans="1:15" x14ac:dyDescent="0.3">
      <c r="A3450">
        <v>3449</v>
      </c>
      <c r="B3450" s="1">
        <f>DATE(E3450, LOOKUP(D3450, {"ene","feb","mar","abr","may","jun","jul","ago","sep","oct","nov","dic"}, {1,2,3,4,5,6,7,8,9,10,11,12}), C3450)</f>
        <v>45667</v>
      </c>
      <c r="C3450">
        <v>10</v>
      </c>
      <c r="D3450" t="s">
        <v>14</v>
      </c>
      <c r="E3450">
        <v>2025</v>
      </c>
      <c r="F3450" t="s">
        <v>25</v>
      </c>
      <c r="G3450" t="s">
        <v>26</v>
      </c>
      <c r="H3450" t="s">
        <v>21</v>
      </c>
      <c r="I3450">
        <v>0</v>
      </c>
      <c r="J3450">
        <v>14</v>
      </c>
      <c r="K3450">
        <v>-14</v>
      </c>
      <c r="L3450">
        <v>0</v>
      </c>
      <c r="M3450">
        <v>980</v>
      </c>
      <c r="N3450">
        <v>-980</v>
      </c>
      <c r="O3450">
        <v>70</v>
      </c>
    </row>
    <row r="3451" spans="1:15" x14ac:dyDescent="0.3">
      <c r="A3451">
        <v>3450</v>
      </c>
      <c r="B3451" s="1">
        <f>DATE(E3451, LOOKUP(D3451, {"ene","feb","mar","abr","may","jun","jul","ago","sep","oct","nov","dic"}, {1,2,3,4,5,6,7,8,9,10,11,12}), C3451)</f>
        <v>45667</v>
      </c>
      <c r="C3451">
        <v>10</v>
      </c>
      <c r="D3451" t="s">
        <v>14</v>
      </c>
      <c r="E3451">
        <v>2025</v>
      </c>
      <c r="F3451" t="s">
        <v>25</v>
      </c>
      <c r="G3451" t="s">
        <v>26</v>
      </c>
      <c r="H3451" t="s">
        <v>18</v>
      </c>
      <c r="I3451">
        <v>0</v>
      </c>
      <c r="J3451">
        <v>3</v>
      </c>
      <c r="K3451">
        <v>-3</v>
      </c>
      <c r="L3451">
        <v>0</v>
      </c>
      <c r="M3451">
        <v>4500</v>
      </c>
      <c r="N3451">
        <v>-4500</v>
      </c>
      <c r="O3451">
        <v>1500</v>
      </c>
    </row>
    <row r="3452" spans="1:15" x14ac:dyDescent="0.3">
      <c r="A3452">
        <v>3451</v>
      </c>
      <c r="B3452" s="1">
        <f>DATE(E3452, LOOKUP(D3452, {"ene","feb","mar","abr","may","jun","jul","ago","sep","oct","nov","dic"}, {1,2,3,4,5,6,7,8,9,10,11,12}), C3452)</f>
        <v>45667</v>
      </c>
      <c r="C3452">
        <v>10</v>
      </c>
      <c r="D3452" t="s">
        <v>14</v>
      </c>
      <c r="E3452">
        <v>2025</v>
      </c>
      <c r="F3452" t="s">
        <v>25</v>
      </c>
      <c r="G3452" t="s">
        <v>26</v>
      </c>
      <c r="H3452" t="s">
        <v>23</v>
      </c>
      <c r="I3452">
        <v>0</v>
      </c>
      <c r="J3452">
        <v>17</v>
      </c>
      <c r="K3452">
        <v>-17</v>
      </c>
      <c r="L3452">
        <v>0</v>
      </c>
      <c r="M3452">
        <v>6800</v>
      </c>
      <c r="N3452">
        <v>-6800</v>
      </c>
      <c r="O3452">
        <v>400</v>
      </c>
    </row>
    <row r="3453" spans="1:15" x14ac:dyDescent="0.3">
      <c r="A3453">
        <v>3452</v>
      </c>
      <c r="B3453" s="1">
        <f>DATE(E3453, LOOKUP(D3453, {"ene","feb","mar","abr","may","jun","jul","ago","sep","oct","nov","dic"}, {1,2,3,4,5,6,7,8,9,10,11,12}), C3453)</f>
        <v>45667</v>
      </c>
      <c r="C3453">
        <v>10</v>
      </c>
      <c r="D3453" t="s">
        <v>14</v>
      </c>
      <c r="E3453">
        <v>2025</v>
      </c>
      <c r="F3453" t="s">
        <v>15</v>
      </c>
      <c r="G3453" t="s">
        <v>24</v>
      </c>
      <c r="H3453" t="s">
        <v>20</v>
      </c>
      <c r="I3453">
        <v>3</v>
      </c>
      <c r="J3453">
        <v>0</v>
      </c>
      <c r="K3453">
        <v>3</v>
      </c>
      <c r="L3453">
        <v>6000</v>
      </c>
      <c r="M3453">
        <v>0</v>
      </c>
      <c r="N3453">
        <v>6000</v>
      </c>
      <c r="O3453">
        <v>2000</v>
      </c>
    </row>
    <row r="3454" spans="1:15" x14ac:dyDescent="0.3">
      <c r="A3454">
        <v>3453</v>
      </c>
      <c r="B3454" s="1">
        <f>DATE(E3454, LOOKUP(D3454, {"ene","feb","mar","abr","may","jun","jul","ago","sep","oct","nov","dic"}, {1,2,3,4,5,6,7,8,9,10,11,12}), C3454)</f>
        <v>45667</v>
      </c>
      <c r="C3454">
        <v>10</v>
      </c>
      <c r="D3454" t="s">
        <v>14</v>
      </c>
      <c r="E3454">
        <v>2025</v>
      </c>
      <c r="F3454" t="s">
        <v>15</v>
      </c>
      <c r="G3454" t="s">
        <v>24</v>
      </c>
      <c r="H3454" t="s">
        <v>22</v>
      </c>
      <c r="I3454">
        <v>10</v>
      </c>
      <c r="J3454">
        <v>0</v>
      </c>
      <c r="K3454">
        <v>10</v>
      </c>
      <c r="L3454">
        <v>4800</v>
      </c>
      <c r="M3454">
        <v>0</v>
      </c>
      <c r="N3454">
        <v>4800</v>
      </c>
      <c r="O3454">
        <v>480</v>
      </c>
    </row>
    <row r="3455" spans="1:15" x14ac:dyDescent="0.3">
      <c r="A3455">
        <v>3454</v>
      </c>
      <c r="B3455" s="1">
        <f>DATE(E3455, LOOKUP(D3455, {"ene","feb","mar","abr","may","jun","jul","ago","sep","oct","nov","dic"}, {1,2,3,4,5,6,7,8,9,10,11,12}), C3455)</f>
        <v>45668</v>
      </c>
      <c r="C3455">
        <v>11</v>
      </c>
      <c r="D3455" t="s">
        <v>14</v>
      </c>
      <c r="E3455">
        <v>2025</v>
      </c>
      <c r="F3455" t="s">
        <v>15</v>
      </c>
      <c r="G3455" t="s">
        <v>24</v>
      </c>
      <c r="H3455" t="s">
        <v>17</v>
      </c>
      <c r="I3455">
        <v>5</v>
      </c>
      <c r="J3455">
        <v>0</v>
      </c>
      <c r="K3455">
        <v>5</v>
      </c>
      <c r="L3455">
        <v>3250</v>
      </c>
      <c r="M3455">
        <v>0</v>
      </c>
      <c r="N3455">
        <v>3250</v>
      </c>
      <c r="O3455">
        <v>650</v>
      </c>
    </row>
    <row r="3456" spans="1:15" x14ac:dyDescent="0.3">
      <c r="A3456">
        <v>3455</v>
      </c>
      <c r="B3456" s="1">
        <f>DATE(E3456, LOOKUP(D3456, {"ene","feb","mar","abr","may","jun","jul","ago","sep","oct","nov","dic"}, {1,2,3,4,5,6,7,8,9,10,11,12}), C3456)</f>
        <v>45668</v>
      </c>
      <c r="C3456">
        <v>11</v>
      </c>
      <c r="D3456" t="s">
        <v>14</v>
      </c>
      <c r="E3456">
        <v>2025</v>
      </c>
      <c r="F3456" t="s">
        <v>25</v>
      </c>
      <c r="G3456" t="s">
        <v>26</v>
      </c>
      <c r="H3456" t="s">
        <v>19</v>
      </c>
      <c r="I3456">
        <v>0</v>
      </c>
      <c r="J3456">
        <v>17</v>
      </c>
      <c r="K3456">
        <v>-17</v>
      </c>
      <c r="L3456">
        <v>0</v>
      </c>
      <c r="M3456">
        <v>25500</v>
      </c>
      <c r="N3456">
        <v>-25500</v>
      </c>
      <c r="O3456">
        <v>1500</v>
      </c>
    </row>
    <row r="3457" spans="1:15" x14ac:dyDescent="0.3">
      <c r="A3457">
        <v>3456</v>
      </c>
      <c r="B3457" s="1">
        <f>DATE(E3457, LOOKUP(D3457, {"ene","feb","mar","abr","may","jun","jul","ago","sep","oct","nov","dic"}, {1,2,3,4,5,6,7,8,9,10,11,12}), C3457)</f>
        <v>45668</v>
      </c>
      <c r="C3457">
        <v>11</v>
      </c>
      <c r="D3457" t="s">
        <v>14</v>
      </c>
      <c r="E3457">
        <v>2025</v>
      </c>
      <c r="F3457" t="s">
        <v>25</v>
      </c>
      <c r="G3457" t="s">
        <v>26</v>
      </c>
      <c r="H3457" t="s">
        <v>21</v>
      </c>
      <c r="I3457">
        <v>0</v>
      </c>
      <c r="J3457">
        <v>11</v>
      </c>
      <c r="K3457">
        <v>-11</v>
      </c>
      <c r="L3457">
        <v>0</v>
      </c>
      <c r="M3457">
        <v>770</v>
      </c>
      <c r="N3457">
        <v>-770</v>
      </c>
      <c r="O3457">
        <v>70</v>
      </c>
    </row>
    <row r="3458" spans="1:15" x14ac:dyDescent="0.3">
      <c r="A3458">
        <v>3457</v>
      </c>
      <c r="B3458" s="1">
        <f>DATE(E3458, LOOKUP(D3458, {"ene","feb","mar","abr","may","jun","jul","ago","sep","oct","nov","dic"}, {1,2,3,4,5,6,7,8,9,10,11,12}), C3458)</f>
        <v>45668</v>
      </c>
      <c r="C3458">
        <v>11</v>
      </c>
      <c r="D3458" t="s">
        <v>14</v>
      </c>
      <c r="E3458">
        <v>2025</v>
      </c>
      <c r="F3458" t="s">
        <v>25</v>
      </c>
      <c r="G3458" t="s">
        <v>26</v>
      </c>
      <c r="H3458" t="s">
        <v>18</v>
      </c>
      <c r="I3458">
        <v>0</v>
      </c>
      <c r="J3458">
        <v>17</v>
      </c>
      <c r="K3458">
        <v>-17</v>
      </c>
      <c r="L3458">
        <v>0</v>
      </c>
      <c r="M3458">
        <v>25500</v>
      </c>
      <c r="N3458">
        <v>-25500</v>
      </c>
      <c r="O3458">
        <v>1500</v>
      </c>
    </row>
    <row r="3459" spans="1:15" x14ac:dyDescent="0.3">
      <c r="A3459">
        <v>3458</v>
      </c>
      <c r="B3459" s="1">
        <f>DATE(E3459, LOOKUP(D3459, {"ene","feb","mar","abr","may","jun","jul","ago","sep","oct","nov","dic"}, {1,2,3,4,5,6,7,8,9,10,11,12}), C3459)</f>
        <v>45668</v>
      </c>
      <c r="C3459">
        <v>11</v>
      </c>
      <c r="D3459" t="s">
        <v>14</v>
      </c>
      <c r="E3459">
        <v>2025</v>
      </c>
      <c r="F3459" t="s">
        <v>15</v>
      </c>
      <c r="G3459" t="s">
        <v>24</v>
      </c>
      <c r="H3459" t="s">
        <v>23</v>
      </c>
      <c r="I3459">
        <v>15</v>
      </c>
      <c r="J3459">
        <v>0</v>
      </c>
      <c r="K3459">
        <v>15</v>
      </c>
      <c r="L3459">
        <v>4500</v>
      </c>
      <c r="M3459">
        <v>0</v>
      </c>
      <c r="N3459">
        <v>4500</v>
      </c>
      <c r="O3459">
        <v>300</v>
      </c>
    </row>
    <row r="3460" spans="1:15" x14ac:dyDescent="0.3">
      <c r="A3460">
        <v>3459</v>
      </c>
      <c r="B3460" s="1">
        <f>DATE(E3460, LOOKUP(D3460, {"ene","feb","mar","abr","may","jun","jul","ago","sep","oct","nov","dic"}, {1,2,3,4,5,6,7,8,9,10,11,12}), C3460)</f>
        <v>45668</v>
      </c>
      <c r="C3460">
        <v>11</v>
      </c>
      <c r="D3460" t="s">
        <v>14</v>
      </c>
      <c r="E3460">
        <v>2025</v>
      </c>
      <c r="F3460" t="s">
        <v>15</v>
      </c>
      <c r="G3460" t="s">
        <v>24</v>
      </c>
      <c r="H3460" t="s">
        <v>20</v>
      </c>
      <c r="I3460">
        <v>3</v>
      </c>
      <c r="J3460">
        <v>0</v>
      </c>
      <c r="K3460">
        <v>3</v>
      </c>
      <c r="L3460">
        <v>6000</v>
      </c>
      <c r="M3460">
        <v>0</v>
      </c>
      <c r="N3460">
        <v>6000</v>
      </c>
      <c r="O3460">
        <v>2000</v>
      </c>
    </row>
    <row r="3461" spans="1:15" x14ac:dyDescent="0.3">
      <c r="A3461">
        <v>3460</v>
      </c>
      <c r="B3461" s="1">
        <f>DATE(E3461, LOOKUP(D3461, {"ene","feb","mar","abr","may","jun","jul","ago","sep","oct","nov","dic"}, {1,2,3,4,5,6,7,8,9,10,11,12}), C3461)</f>
        <v>45668</v>
      </c>
      <c r="C3461">
        <v>11</v>
      </c>
      <c r="D3461" t="s">
        <v>14</v>
      </c>
      <c r="E3461">
        <v>2025</v>
      </c>
      <c r="F3461" t="s">
        <v>25</v>
      </c>
      <c r="G3461" t="s">
        <v>26</v>
      </c>
      <c r="H3461" t="s">
        <v>22</v>
      </c>
      <c r="I3461">
        <v>0</v>
      </c>
      <c r="J3461">
        <v>5</v>
      </c>
      <c r="K3461">
        <v>-5</v>
      </c>
      <c r="L3461">
        <v>0</v>
      </c>
      <c r="M3461">
        <v>2250</v>
      </c>
      <c r="N3461">
        <v>-2250</v>
      </c>
      <c r="O3461">
        <v>450</v>
      </c>
    </row>
    <row r="3462" spans="1:15" x14ac:dyDescent="0.3">
      <c r="A3462">
        <v>3461</v>
      </c>
      <c r="B3462" s="1">
        <f>DATE(E3462, LOOKUP(D3462, {"ene","feb","mar","abr","may","jun","jul","ago","sep","oct","nov","dic"}, {1,2,3,4,5,6,7,8,9,10,11,12}), C3462)</f>
        <v>45668</v>
      </c>
      <c r="C3462">
        <v>11</v>
      </c>
      <c r="D3462" t="s">
        <v>14</v>
      </c>
      <c r="E3462">
        <v>2025</v>
      </c>
      <c r="F3462" t="s">
        <v>25</v>
      </c>
      <c r="G3462" t="s">
        <v>26</v>
      </c>
      <c r="H3462" t="s">
        <v>17</v>
      </c>
      <c r="I3462">
        <v>0</v>
      </c>
      <c r="J3462">
        <v>5</v>
      </c>
      <c r="K3462">
        <v>-5</v>
      </c>
      <c r="L3462">
        <v>0</v>
      </c>
      <c r="M3462">
        <v>3750</v>
      </c>
      <c r="N3462">
        <v>-3750</v>
      </c>
      <c r="O3462">
        <v>750</v>
      </c>
    </row>
    <row r="3463" spans="1:15" x14ac:dyDescent="0.3">
      <c r="A3463">
        <v>3462</v>
      </c>
      <c r="B3463" s="1">
        <f>DATE(E3463, LOOKUP(D3463, {"ene","feb","mar","abr","may","jun","jul","ago","sep","oct","nov","dic"}, {1,2,3,4,5,6,7,8,9,10,11,12}), C3463)</f>
        <v>45668</v>
      </c>
      <c r="C3463">
        <v>11</v>
      </c>
      <c r="D3463" t="s">
        <v>14</v>
      </c>
      <c r="E3463">
        <v>2025</v>
      </c>
      <c r="F3463" t="s">
        <v>25</v>
      </c>
      <c r="G3463" t="s">
        <v>26</v>
      </c>
      <c r="H3463" t="s">
        <v>19</v>
      </c>
      <c r="I3463">
        <v>0</v>
      </c>
      <c r="J3463">
        <v>19</v>
      </c>
      <c r="K3463">
        <v>-19</v>
      </c>
      <c r="L3463">
        <v>0</v>
      </c>
      <c r="M3463">
        <v>28500</v>
      </c>
      <c r="N3463">
        <v>-28500</v>
      </c>
      <c r="O3463">
        <v>1500</v>
      </c>
    </row>
    <row r="3464" spans="1:15" x14ac:dyDescent="0.3">
      <c r="A3464">
        <v>3463</v>
      </c>
      <c r="B3464" s="1">
        <f>DATE(E3464, LOOKUP(D3464, {"ene","feb","mar","abr","may","jun","jul","ago","sep","oct","nov","dic"}, {1,2,3,4,5,6,7,8,9,10,11,12}), C3464)</f>
        <v>45668</v>
      </c>
      <c r="C3464">
        <v>11</v>
      </c>
      <c r="D3464" t="s">
        <v>14</v>
      </c>
      <c r="E3464">
        <v>2025</v>
      </c>
      <c r="F3464" t="s">
        <v>15</v>
      </c>
      <c r="G3464" t="s">
        <v>24</v>
      </c>
      <c r="H3464" t="s">
        <v>21</v>
      </c>
      <c r="I3464">
        <v>5</v>
      </c>
      <c r="J3464">
        <v>0</v>
      </c>
      <c r="K3464">
        <v>5</v>
      </c>
      <c r="L3464">
        <v>250</v>
      </c>
      <c r="M3464">
        <v>0</v>
      </c>
      <c r="N3464">
        <v>250</v>
      </c>
      <c r="O3464">
        <v>50</v>
      </c>
    </row>
    <row r="3465" spans="1:15" x14ac:dyDescent="0.3">
      <c r="A3465">
        <v>3464</v>
      </c>
      <c r="B3465" s="1">
        <f>DATE(E3465, LOOKUP(D3465, {"ene","feb","mar","abr","may","jun","jul","ago","sep","oct","nov","dic"}, {1,2,3,4,5,6,7,8,9,10,11,12}), C3465)</f>
        <v>45668</v>
      </c>
      <c r="C3465">
        <v>11</v>
      </c>
      <c r="D3465" t="s">
        <v>14</v>
      </c>
      <c r="E3465">
        <v>2025</v>
      </c>
      <c r="F3465" t="s">
        <v>25</v>
      </c>
      <c r="G3465" t="s">
        <v>26</v>
      </c>
      <c r="H3465" t="s">
        <v>18</v>
      </c>
      <c r="I3465">
        <v>0</v>
      </c>
      <c r="J3465">
        <v>18</v>
      </c>
      <c r="K3465">
        <v>-18</v>
      </c>
      <c r="L3465">
        <v>0</v>
      </c>
      <c r="M3465">
        <v>27000</v>
      </c>
      <c r="N3465">
        <v>-27000</v>
      </c>
      <c r="O3465">
        <v>1500</v>
      </c>
    </row>
    <row r="3466" spans="1:15" x14ac:dyDescent="0.3">
      <c r="A3466">
        <v>3465</v>
      </c>
      <c r="B3466" s="1">
        <f>DATE(E3466, LOOKUP(D3466, {"ene","feb","mar","abr","may","jun","jul","ago","sep","oct","nov","dic"}, {1,2,3,4,5,6,7,8,9,10,11,12}), C3466)</f>
        <v>45668</v>
      </c>
      <c r="C3466">
        <v>11</v>
      </c>
      <c r="D3466" t="s">
        <v>14</v>
      </c>
      <c r="E3466">
        <v>2025</v>
      </c>
      <c r="F3466" t="s">
        <v>25</v>
      </c>
      <c r="G3466" t="s">
        <v>26</v>
      </c>
      <c r="H3466" t="s">
        <v>23</v>
      </c>
      <c r="I3466">
        <v>0</v>
      </c>
      <c r="J3466">
        <v>17</v>
      </c>
      <c r="K3466">
        <v>-17</v>
      </c>
      <c r="L3466">
        <v>0</v>
      </c>
      <c r="M3466">
        <v>6800</v>
      </c>
      <c r="N3466">
        <v>-6800</v>
      </c>
      <c r="O3466">
        <v>400</v>
      </c>
    </row>
    <row r="3467" spans="1:15" x14ac:dyDescent="0.3">
      <c r="A3467">
        <v>3466</v>
      </c>
      <c r="B3467" s="1">
        <f>DATE(E3467, LOOKUP(D3467, {"ene","feb","mar","abr","may","jun","jul","ago","sep","oct","nov","dic"}, {1,2,3,4,5,6,7,8,9,10,11,12}), C3467)</f>
        <v>45668</v>
      </c>
      <c r="C3467">
        <v>11</v>
      </c>
      <c r="D3467" t="s">
        <v>14</v>
      </c>
      <c r="E3467">
        <v>2025</v>
      </c>
      <c r="F3467" t="s">
        <v>15</v>
      </c>
      <c r="G3467" t="s">
        <v>24</v>
      </c>
      <c r="H3467" t="s">
        <v>20</v>
      </c>
      <c r="I3467">
        <v>3</v>
      </c>
      <c r="J3467">
        <v>0</v>
      </c>
      <c r="K3467">
        <v>3</v>
      </c>
      <c r="L3467">
        <v>6000</v>
      </c>
      <c r="M3467">
        <v>0</v>
      </c>
      <c r="N3467">
        <v>6000</v>
      </c>
      <c r="O3467">
        <v>2000</v>
      </c>
    </row>
    <row r="3468" spans="1:15" x14ac:dyDescent="0.3">
      <c r="A3468">
        <v>3467</v>
      </c>
      <c r="B3468" s="1">
        <f>DATE(E3468, LOOKUP(D3468, {"ene","feb","mar","abr","may","jun","jul","ago","sep","oct","nov","dic"}, {1,2,3,4,5,6,7,8,9,10,11,12}), C3468)</f>
        <v>45668</v>
      </c>
      <c r="C3468">
        <v>11</v>
      </c>
      <c r="D3468" t="s">
        <v>14</v>
      </c>
      <c r="E3468">
        <v>2025</v>
      </c>
      <c r="F3468" t="s">
        <v>25</v>
      </c>
      <c r="G3468" t="s">
        <v>26</v>
      </c>
      <c r="H3468" t="s">
        <v>22</v>
      </c>
      <c r="I3468">
        <v>0</v>
      </c>
      <c r="J3468">
        <v>11</v>
      </c>
      <c r="K3468">
        <v>-11</v>
      </c>
      <c r="L3468">
        <v>0</v>
      </c>
      <c r="M3468">
        <v>4950</v>
      </c>
      <c r="N3468">
        <v>-4950</v>
      </c>
      <c r="O3468">
        <v>450</v>
      </c>
    </row>
    <row r="3469" spans="1:15" x14ac:dyDescent="0.3">
      <c r="A3469">
        <v>3468</v>
      </c>
      <c r="B3469" s="1">
        <f>DATE(E3469, LOOKUP(D3469, {"ene","feb","mar","abr","may","jun","jul","ago","sep","oct","nov","dic"}, {1,2,3,4,5,6,7,8,9,10,11,12}), C3469)</f>
        <v>45668</v>
      </c>
      <c r="C3469">
        <v>11</v>
      </c>
      <c r="D3469" t="s">
        <v>14</v>
      </c>
      <c r="E3469">
        <v>2025</v>
      </c>
      <c r="F3469" t="s">
        <v>25</v>
      </c>
      <c r="G3469" t="s">
        <v>26</v>
      </c>
      <c r="H3469" t="s">
        <v>17</v>
      </c>
      <c r="I3469">
        <v>0</v>
      </c>
      <c r="J3469">
        <v>13</v>
      </c>
      <c r="K3469">
        <v>-13</v>
      </c>
      <c r="L3469">
        <v>0</v>
      </c>
      <c r="M3469">
        <v>9750</v>
      </c>
      <c r="N3469">
        <v>-9750</v>
      </c>
      <c r="O3469">
        <v>750</v>
      </c>
    </row>
    <row r="3470" spans="1:15" x14ac:dyDescent="0.3">
      <c r="A3470">
        <v>3469</v>
      </c>
      <c r="B3470" s="1">
        <f>DATE(E3470, LOOKUP(D3470, {"ene","feb","mar","abr","may","jun","jul","ago","sep","oct","nov","dic"}, {1,2,3,4,5,6,7,8,9,10,11,12}), C3470)</f>
        <v>45668</v>
      </c>
      <c r="C3470">
        <v>11</v>
      </c>
      <c r="D3470" t="s">
        <v>14</v>
      </c>
      <c r="E3470">
        <v>2025</v>
      </c>
      <c r="F3470" t="s">
        <v>15</v>
      </c>
      <c r="G3470" t="s">
        <v>24</v>
      </c>
      <c r="H3470" t="s">
        <v>19</v>
      </c>
      <c r="I3470">
        <v>3</v>
      </c>
      <c r="J3470">
        <v>0</v>
      </c>
      <c r="K3470">
        <v>3</v>
      </c>
      <c r="L3470">
        <v>3600</v>
      </c>
      <c r="M3470">
        <v>0</v>
      </c>
      <c r="N3470">
        <v>3600</v>
      </c>
      <c r="O3470">
        <v>1200</v>
      </c>
    </row>
    <row r="3471" spans="1:15" x14ac:dyDescent="0.3">
      <c r="A3471">
        <v>3470</v>
      </c>
      <c r="B3471" s="1">
        <f>DATE(E3471, LOOKUP(D3471, {"ene","feb","mar","abr","may","jun","jul","ago","sep","oct","nov","dic"}, {1,2,3,4,5,6,7,8,9,10,11,12}), C3471)</f>
        <v>45668</v>
      </c>
      <c r="C3471">
        <v>11</v>
      </c>
      <c r="D3471" t="s">
        <v>14</v>
      </c>
      <c r="E3471">
        <v>2025</v>
      </c>
      <c r="F3471" t="s">
        <v>25</v>
      </c>
      <c r="G3471" t="s">
        <v>26</v>
      </c>
      <c r="H3471" t="s">
        <v>21</v>
      </c>
      <c r="I3471">
        <v>0</v>
      </c>
      <c r="J3471">
        <v>17</v>
      </c>
      <c r="K3471">
        <v>-17</v>
      </c>
      <c r="L3471">
        <v>0</v>
      </c>
      <c r="M3471">
        <v>1190</v>
      </c>
      <c r="N3471">
        <v>-1190</v>
      </c>
      <c r="O3471">
        <v>70</v>
      </c>
    </row>
    <row r="3472" spans="1:15" x14ac:dyDescent="0.3">
      <c r="A3472">
        <v>3471</v>
      </c>
      <c r="B3472" s="1">
        <f>DATE(E3472, LOOKUP(D3472, {"ene","feb","mar","abr","may","jun","jul","ago","sep","oct","nov","dic"}, {1,2,3,4,5,6,7,8,9,10,11,12}), C3472)</f>
        <v>45668</v>
      </c>
      <c r="C3472">
        <v>11</v>
      </c>
      <c r="D3472" t="s">
        <v>14</v>
      </c>
      <c r="E3472">
        <v>2025</v>
      </c>
      <c r="F3472" t="s">
        <v>25</v>
      </c>
      <c r="G3472" t="s">
        <v>26</v>
      </c>
      <c r="H3472" t="s">
        <v>18</v>
      </c>
      <c r="I3472">
        <v>0</v>
      </c>
      <c r="J3472">
        <v>2</v>
      </c>
      <c r="K3472">
        <v>-2</v>
      </c>
      <c r="L3472">
        <v>0</v>
      </c>
      <c r="M3472">
        <v>3000</v>
      </c>
      <c r="N3472">
        <v>-3000</v>
      </c>
      <c r="O3472">
        <v>1500</v>
      </c>
    </row>
    <row r="3473" spans="1:15" x14ac:dyDescent="0.3">
      <c r="A3473">
        <v>3472</v>
      </c>
      <c r="B3473" s="1">
        <f>DATE(E3473, LOOKUP(D3473, {"ene","feb","mar","abr","may","jun","jul","ago","sep","oct","nov","dic"}, {1,2,3,4,5,6,7,8,9,10,11,12}), C3473)</f>
        <v>45668</v>
      </c>
      <c r="C3473">
        <v>11</v>
      </c>
      <c r="D3473" t="s">
        <v>14</v>
      </c>
      <c r="E3473">
        <v>2025</v>
      </c>
      <c r="F3473" t="s">
        <v>25</v>
      </c>
      <c r="G3473" t="s">
        <v>26</v>
      </c>
      <c r="H3473" t="s">
        <v>23</v>
      </c>
      <c r="I3473">
        <v>0</v>
      </c>
      <c r="J3473">
        <v>11</v>
      </c>
      <c r="K3473">
        <v>-11</v>
      </c>
      <c r="L3473">
        <v>0</v>
      </c>
      <c r="M3473">
        <v>4400</v>
      </c>
      <c r="N3473">
        <v>-4400</v>
      </c>
      <c r="O3473">
        <v>400</v>
      </c>
    </row>
    <row r="3474" spans="1:15" x14ac:dyDescent="0.3">
      <c r="A3474">
        <v>3473</v>
      </c>
      <c r="B3474" s="1">
        <f>DATE(E3474, LOOKUP(D3474, {"ene","feb","mar","abr","may","jun","jul","ago","sep","oct","nov","dic"}, {1,2,3,4,5,6,7,8,9,10,11,12}), C3474)</f>
        <v>45668</v>
      </c>
      <c r="C3474">
        <v>11</v>
      </c>
      <c r="D3474" t="s">
        <v>14</v>
      </c>
      <c r="E3474">
        <v>2025</v>
      </c>
      <c r="F3474" t="s">
        <v>15</v>
      </c>
      <c r="G3474" t="s">
        <v>24</v>
      </c>
      <c r="H3474" t="s">
        <v>20</v>
      </c>
      <c r="I3474">
        <v>5</v>
      </c>
      <c r="J3474">
        <v>0</v>
      </c>
      <c r="K3474">
        <v>5</v>
      </c>
      <c r="L3474">
        <v>10000</v>
      </c>
      <c r="M3474">
        <v>0</v>
      </c>
      <c r="N3474">
        <v>10000</v>
      </c>
      <c r="O3474">
        <v>2000</v>
      </c>
    </row>
    <row r="3475" spans="1:15" x14ac:dyDescent="0.3">
      <c r="A3475">
        <v>3474</v>
      </c>
      <c r="B3475" s="1">
        <f>DATE(E3475, LOOKUP(D3475, {"ene","feb","mar","abr","may","jun","jul","ago","sep","oct","nov","dic"}, {1,2,3,4,5,6,7,8,9,10,11,12}), C3475)</f>
        <v>45668</v>
      </c>
      <c r="C3475">
        <v>11</v>
      </c>
      <c r="D3475" t="s">
        <v>14</v>
      </c>
      <c r="E3475">
        <v>2025</v>
      </c>
      <c r="F3475" t="s">
        <v>25</v>
      </c>
      <c r="G3475" t="s">
        <v>26</v>
      </c>
      <c r="H3475" t="s">
        <v>22</v>
      </c>
      <c r="I3475">
        <v>0</v>
      </c>
      <c r="J3475">
        <v>18</v>
      </c>
      <c r="K3475">
        <v>-18</v>
      </c>
      <c r="L3475">
        <v>0</v>
      </c>
      <c r="M3475">
        <v>8100</v>
      </c>
      <c r="N3475">
        <v>-8100</v>
      </c>
      <c r="O3475">
        <v>450</v>
      </c>
    </row>
    <row r="3476" spans="1:15" x14ac:dyDescent="0.3">
      <c r="A3476">
        <v>3475</v>
      </c>
      <c r="B3476" s="1">
        <f>DATE(E3476, LOOKUP(D3476, {"ene","feb","mar","abr","may","jun","jul","ago","sep","oct","nov","dic"}, {1,2,3,4,5,6,7,8,9,10,11,12}), C3476)</f>
        <v>45668</v>
      </c>
      <c r="C3476">
        <v>11</v>
      </c>
      <c r="D3476" t="s">
        <v>14</v>
      </c>
      <c r="E3476">
        <v>2025</v>
      </c>
      <c r="F3476" t="s">
        <v>25</v>
      </c>
      <c r="G3476" t="s">
        <v>26</v>
      </c>
      <c r="H3476" t="s">
        <v>17</v>
      </c>
      <c r="I3476">
        <v>0</v>
      </c>
      <c r="J3476">
        <v>15</v>
      </c>
      <c r="K3476">
        <v>-15</v>
      </c>
      <c r="L3476">
        <v>0</v>
      </c>
      <c r="M3476">
        <v>11250</v>
      </c>
      <c r="N3476">
        <v>-11250</v>
      </c>
      <c r="O3476">
        <v>750</v>
      </c>
    </row>
    <row r="3477" spans="1:15" x14ac:dyDescent="0.3">
      <c r="A3477">
        <v>3476</v>
      </c>
      <c r="B3477" s="1">
        <f>DATE(E3477, LOOKUP(D3477, {"ene","feb","mar","abr","may","jun","jul","ago","sep","oct","nov","dic"}, {1,2,3,4,5,6,7,8,9,10,11,12}), C3477)</f>
        <v>45668</v>
      </c>
      <c r="C3477">
        <v>11</v>
      </c>
      <c r="D3477" t="s">
        <v>14</v>
      </c>
      <c r="E3477">
        <v>2025</v>
      </c>
      <c r="F3477" t="s">
        <v>25</v>
      </c>
      <c r="G3477" t="s">
        <v>26</v>
      </c>
      <c r="H3477" t="s">
        <v>19</v>
      </c>
      <c r="I3477">
        <v>0</v>
      </c>
      <c r="J3477">
        <v>18</v>
      </c>
      <c r="K3477">
        <v>-18</v>
      </c>
      <c r="L3477">
        <v>0</v>
      </c>
      <c r="M3477">
        <v>27000</v>
      </c>
      <c r="N3477">
        <v>-27000</v>
      </c>
      <c r="O3477">
        <v>1500</v>
      </c>
    </row>
    <row r="3478" spans="1:15" x14ac:dyDescent="0.3">
      <c r="A3478">
        <v>3477</v>
      </c>
      <c r="B3478" s="1">
        <f>DATE(E3478, LOOKUP(D3478, {"ene","feb","mar","abr","may","jun","jul","ago","sep","oct","nov","dic"}, {1,2,3,4,5,6,7,8,9,10,11,12}), C3478)</f>
        <v>45668</v>
      </c>
      <c r="C3478">
        <v>11</v>
      </c>
      <c r="D3478" t="s">
        <v>14</v>
      </c>
      <c r="E3478">
        <v>2025</v>
      </c>
      <c r="F3478" t="s">
        <v>15</v>
      </c>
      <c r="G3478" t="s">
        <v>24</v>
      </c>
      <c r="H3478" t="s">
        <v>21</v>
      </c>
      <c r="I3478">
        <v>8</v>
      </c>
      <c r="J3478">
        <v>0</v>
      </c>
      <c r="K3478">
        <v>8</v>
      </c>
      <c r="L3478">
        <v>400</v>
      </c>
      <c r="M3478">
        <v>0</v>
      </c>
      <c r="N3478">
        <v>400</v>
      </c>
      <c r="O3478">
        <v>50</v>
      </c>
    </row>
    <row r="3479" spans="1:15" x14ac:dyDescent="0.3">
      <c r="A3479">
        <v>3478</v>
      </c>
      <c r="B3479" s="1">
        <f>DATE(E3479, LOOKUP(D3479, {"ene","feb","mar","abr","may","jun","jul","ago","sep","oct","nov","dic"}, {1,2,3,4,5,6,7,8,9,10,11,12}), C3479)</f>
        <v>45668</v>
      </c>
      <c r="C3479">
        <v>11</v>
      </c>
      <c r="D3479" t="s">
        <v>14</v>
      </c>
      <c r="E3479">
        <v>2025</v>
      </c>
      <c r="F3479" t="s">
        <v>15</v>
      </c>
      <c r="G3479" t="s">
        <v>24</v>
      </c>
      <c r="H3479" t="s">
        <v>18</v>
      </c>
      <c r="I3479">
        <v>3</v>
      </c>
      <c r="J3479">
        <v>0</v>
      </c>
      <c r="K3479">
        <v>3</v>
      </c>
      <c r="L3479">
        <v>3600</v>
      </c>
      <c r="M3479">
        <v>0</v>
      </c>
      <c r="N3479">
        <v>3600</v>
      </c>
      <c r="O3479">
        <v>1200</v>
      </c>
    </row>
    <row r="3480" spans="1:15" x14ac:dyDescent="0.3">
      <c r="A3480">
        <v>3479</v>
      </c>
      <c r="B3480" s="1">
        <f>DATE(E3480, LOOKUP(D3480, {"ene","feb","mar","abr","may","jun","jul","ago","sep","oct","nov","dic"}, {1,2,3,4,5,6,7,8,9,10,11,12}), C3480)</f>
        <v>45668</v>
      </c>
      <c r="C3480">
        <v>11</v>
      </c>
      <c r="D3480" t="s">
        <v>14</v>
      </c>
      <c r="E3480">
        <v>2025</v>
      </c>
      <c r="F3480" t="s">
        <v>25</v>
      </c>
      <c r="G3480" t="s">
        <v>26</v>
      </c>
      <c r="H3480" t="s">
        <v>23</v>
      </c>
      <c r="I3480">
        <v>0</v>
      </c>
      <c r="J3480">
        <v>16</v>
      </c>
      <c r="K3480">
        <v>-16</v>
      </c>
      <c r="L3480">
        <v>0</v>
      </c>
      <c r="M3480">
        <v>6400</v>
      </c>
      <c r="N3480">
        <v>-6400</v>
      </c>
      <c r="O3480">
        <v>400</v>
      </c>
    </row>
    <row r="3481" spans="1:15" x14ac:dyDescent="0.3">
      <c r="A3481">
        <v>3480</v>
      </c>
      <c r="B3481" s="1">
        <f>DATE(E3481, LOOKUP(D3481, {"ene","feb","mar","abr","may","jun","jul","ago","sep","oct","nov","dic"}, {1,2,3,4,5,6,7,8,9,10,11,12}), C3481)</f>
        <v>45668</v>
      </c>
      <c r="C3481">
        <v>11</v>
      </c>
      <c r="D3481" t="s">
        <v>14</v>
      </c>
      <c r="E3481">
        <v>2025</v>
      </c>
      <c r="F3481" t="s">
        <v>25</v>
      </c>
      <c r="G3481" t="s">
        <v>26</v>
      </c>
      <c r="H3481" t="s">
        <v>20</v>
      </c>
      <c r="I3481">
        <v>0</v>
      </c>
      <c r="J3481">
        <v>17</v>
      </c>
      <c r="K3481">
        <v>-17</v>
      </c>
      <c r="L3481">
        <v>0</v>
      </c>
      <c r="M3481">
        <v>39100</v>
      </c>
      <c r="N3481">
        <v>-39100</v>
      </c>
      <c r="O3481">
        <v>2300</v>
      </c>
    </row>
    <row r="3482" spans="1:15" x14ac:dyDescent="0.3">
      <c r="A3482">
        <v>3481</v>
      </c>
      <c r="B3482" s="1">
        <f>DATE(E3482, LOOKUP(D3482, {"ene","feb","mar","abr","may","jun","jul","ago","sep","oct","nov","dic"}, {1,2,3,4,5,6,7,8,9,10,11,12}), C3482)</f>
        <v>45668</v>
      </c>
      <c r="C3482">
        <v>11</v>
      </c>
      <c r="D3482" t="s">
        <v>14</v>
      </c>
      <c r="E3482">
        <v>2025</v>
      </c>
      <c r="F3482" t="s">
        <v>15</v>
      </c>
      <c r="G3482" t="s">
        <v>24</v>
      </c>
      <c r="H3482" t="s">
        <v>22</v>
      </c>
      <c r="I3482">
        <v>20</v>
      </c>
      <c r="J3482">
        <v>0</v>
      </c>
      <c r="K3482">
        <v>20</v>
      </c>
      <c r="L3482">
        <v>9600</v>
      </c>
      <c r="M3482">
        <v>0</v>
      </c>
      <c r="N3482">
        <v>9600</v>
      </c>
      <c r="O3482">
        <v>480</v>
      </c>
    </row>
    <row r="3483" spans="1:15" x14ac:dyDescent="0.3">
      <c r="A3483">
        <v>3482</v>
      </c>
      <c r="B3483" s="1">
        <f>DATE(E3483, LOOKUP(D3483, {"ene","feb","mar","abr","may","jun","jul","ago","sep","oct","nov","dic"}, {1,2,3,4,5,6,7,8,9,10,11,12}), C3483)</f>
        <v>45668</v>
      </c>
      <c r="C3483">
        <v>11</v>
      </c>
      <c r="D3483" t="s">
        <v>14</v>
      </c>
      <c r="E3483">
        <v>2025</v>
      </c>
      <c r="F3483" t="s">
        <v>25</v>
      </c>
      <c r="G3483" t="s">
        <v>26</v>
      </c>
      <c r="H3483" t="s">
        <v>17</v>
      </c>
      <c r="I3483">
        <v>0</v>
      </c>
      <c r="J3483">
        <v>16</v>
      </c>
      <c r="K3483">
        <v>-16</v>
      </c>
      <c r="L3483">
        <v>0</v>
      </c>
      <c r="M3483">
        <v>12000</v>
      </c>
      <c r="N3483">
        <v>-12000</v>
      </c>
      <c r="O3483">
        <v>750</v>
      </c>
    </row>
    <row r="3484" spans="1:15" x14ac:dyDescent="0.3">
      <c r="A3484">
        <v>3483</v>
      </c>
      <c r="B3484" s="1">
        <f>DATE(E3484, LOOKUP(D3484, {"ene","feb","mar","abr","may","jun","jul","ago","sep","oct","nov","dic"}, {1,2,3,4,5,6,7,8,9,10,11,12}), C3484)</f>
        <v>45668</v>
      </c>
      <c r="C3484">
        <v>11</v>
      </c>
      <c r="D3484" t="s">
        <v>14</v>
      </c>
      <c r="E3484">
        <v>2025</v>
      </c>
      <c r="F3484" t="s">
        <v>25</v>
      </c>
      <c r="G3484" t="s">
        <v>26</v>
      </c>
      <c r="H3484" t="s">
        <v>19</v>
      </c>
      <c r="I3484">
        <v>0</v>
      </c>
      <c r="J3484">
        <v>17</v>
      </c>
      <c r="K3484">
        <v>-17</v>
      </c>
      <c r="L3484">
        <v>0</v>
      </c>
      <c r="M3484">
        <v>25500</v>
      </c>
      <c r="N3484">
        <v>-25500</v>
      </c>
      <c r="O3484">
        <v>1500</v>
      </c>
    </row>
    <row r="3485" spans="1:15" x14ac:dyDescent="0.3">
      <c r="A3485">
        <v>3484</v>
      </c>
      <c r="B3485" s="1">
        <f>DATE(E3485, LOOKUP(D3485, {"ene","feb","mar","abr","may","jun","jul","ago","sep","oct","nov","dic"}, {1,2,3,4,5,6,7,8,9,10,11,12}), C3485)</f>
        <v>45668</v>
      </c>
      <c r="C3485">
        <v>11</v>
      </c>
      <c r="D3485" t="s">
        <v>14</v>
      </c>
      <c r="E3485">
        <v>2025</v>
      </c>
      <c r="F3485" t="s">
        <v>15</v>
      </c>
      <c r="G3485" t="s">
        <v>24</v>
      </c>
      <c r="H3485" t="s">
        <v>21</v>
      </c>
      <c r="I3485">
        <v>3</v>
      </c>
      <c r="J3485">
        <v>0</v>
      </c>
      <c r="K3485">
        <v>3</v>
      </c>
      <c r="L3485">
        <v>150</v>
      </c>
      <c r="M3485">
        <v>0</v>
      </c>
      <c r="N3485">
        <v>150</v>
      </c>
      <c r="O3485">
        <v>50</v>
      </c>
    </row>
    <row r="3486" spans="1:15" x14ac:dyDescent="0.3">
      <c r="A3486">
        <v>3485</v>
      </c>
      <c r="B3486" s="1">
        <f>DATE(E3486, LOOKUP(D3486, {"ene","feb","mar","abr","may","jun","jul","ago","sep","oct","nov","dic"}, {1,2,3,4,5,6,7,8,9,10,11,12}), C3486)</f>
        <v>45668</v>
      </c>
      <c r="C3486">
        <v>11</v>
      </c>
      <c r="D3486" t="s">
        <v>14</v>
      </c>
      <c r="E3486">
        <v>2025</v>
      </c>
      <c r="F3486" t="s">
        <v>25</v>
      </c>
      <c r="G3486" t="s">
        <v>26</v>
      </c>
      <c r="H3486" t="s">
        <v>18</v>
      </c>
      <c r="I3486">
        <v>0</v>
      </c>
      <c r="J3486">
        <v>12</v>
      </c>
      <c r="K3486">
        <v>-12</v>
      </c>
      <c r="L3486">
        <v>0</v>
      </c>
      <c r="M3486">
        <v>18000</v>
      </c>
      <c r="N3486">
        <v>-18000</v>
      </c>
      <c r="O3486">
        <v>1500</v>
      </c>
    </row>
    <row r="3487" spans="1:15" x14ac:dyDescent="0.3">
      <c r="A3487">
        <v>3486</v>
      </c>
      <c r="B3487" s="1">
        <f>DATE(E3487, LOOKUP(D3487, {"ene","feb","mar","abr","may","jun","jul","ago","sep","oct","nov","dic"}, {1,2,3,4,5,6,7,8,9,10,11,12}), C3487)</f>
        <v>45668</v>
      </c>
      <c r="C3487">
        <v>11</v>
      </c>
      <c r="D3487" t="s">
        <v>14</v>
      </c>
      <c r="E3487">
        <v>2025</v>
      </c>
      <c r="F3487" t="s">
        <v>25</v>
      </c>
      <c r="G3487" t="s">
        <v>26</v>
      </c>
      <c r="H3487" t="s">
        <v>23</v>
      </c>
      <c r="I3487">
        <v>0</v>
      </c>
      <c r="J3487">
        <v>4</v>
      </c>
      <c r="K3487">
        <v>-4</v>
      </c>
      <c r="L3487">
        <v>0</v>
      </c>
      <c r="M3487">
        <v>1600</v>
      </c>
      <c r="N3487">
        <v>-1600</v>
      </c>
      <c r="O3487">
        <v>400</v>
      </c>
    </row>
    <row r="3488" spans="1:15" x14ac:dyDescent="0.3">
      <c r="A3488">
        <v>3487</v>
      </c>
      <c r="B3488" s="1">
        <f>DATE(E3488, LOOKUP(D3488, {"ene","feb","mar","abr","may","jun","jul","ago","sep","oct","nov","dic"}, {1,2,3,4,5,6,7,8,9,10,11,12}), C3488)</f>
        <v>45668</v>
      </c>
      <c r="C3488">
        <v>11</v>
      </c>
      <c r="D3488" t="s">
        <v>14</v>
      </c>
      <c r="E3488">
        <v>2025</v>
      </c>
      <c r="F3488" t="s">
        <v>15</v>
      </c>
      <c r="G3488" t="s">
        <v>24</v>
      </c>
      <c r="H3488" t="s">
        <v>20</v>
      </c>
      <c r="I3488">
        <v>22</v>
      </c>
      <c r="J3488">
        <v>0</v>
      </c>
      <c r="K3488">
        <v>22</v>
      </c>
      <c r="L3488">
        <v>44000</v>
      </c>
      <c r="M3488">
        <v>0</v>
      </c>
      <c r="N3488">
        <v>44000</v>
      </c>
      <c r="O3488">
        <v>2000</v>
      </c>
    </row>
    <row r="3489" spans="1:15" x14ac:dyDescent="0.3">
      <c r="A3489">
        <v>3488</v>
      </c>
      <c r="B3489" s="1">
        <f>DATE(E3489, LOOKUP(D3489, {"ene","feb","mar","abr","may","jun","jul","ago","sep","oct","nov","dic"}, {1,2,3,4,5,6,7,8,9,10,11,12}), C3489)</f>
        <v>45668</v>
      </c>
      <c r="C3489">
        <v>11</v>
      </c>
      <c r="D3489" t="s">
        <v>14</v>
      </c>
      <c r="E3489">
        <v>2025</v>
      </c>
      <c r="F3489" t="s">
        <v>15</v>
      </c>
      <c r="G3489" t="s">
        <v>24</v>
      </c>
      <c r="H3489" t="s">
        <v>22</v>
      </c>
      <c r="I3489">
        <v>20</v>
      </c>
      <c r="J3489">
        <v>0</v>
      </c>
      <c r="K3489">
        <v>20</v>
      </c>
      <c r="L3489">
        <v>9600</v>
      </c>
      <c r="M3489">
        <v>0</v>
      </c>
      <c r="N3489">
        <v>9600</v>
      </c>
      <c r="O3489">
        <v>480</v>
      </c>
    </row>
    <row r="3490" spans="1:15" x14ac:dyDescent="0.3">
      <c r="A3490">
        <v>3489</v>
      </c>
      <c r="B3490" s="1">
        <f>DATE(E3490, LOOKUP(D3490, {"ene","feb","mar","abr","may","jun","jul","ago","sep","oct","nov","dic"}, {1,2,3,4,5,6,7,8,9,10,11,12}), C3490)</f>
        <v>45668</v>
      </c>
      <c r="C3490">
        <v>11</v>
      </c>
      <c r="D3490" t="s">
        <v>14</v>
      </c>
      <c r="E3490">
        <v>2025</v>
      </c>
      <c r="F3490" t="s">
        <v>25</v>
      </c>
      <c r="G3490" t="s">
        <v>26</v>
      </c>
      <c r="H3490" t="s">
        <v>17</v>
      </c>
      <c r="I3490">
        <v>0</v>
      </c>
      <c r="J3490">
        <v>19</v>
      </c>
      <c r="K3490">
        <v>-19</v>
      </c>
      <c r="L3490">
        <v>0</v>
      </c>
      <c r="M3490">
        <v>14250</v>
      </c>
      <c r="N3490">
        <v>-14250</v>
      </c>
      <c r="O3490">
        <v>750</v>
      </c>
    </row>
    <row r="3491" spans="1:15" x14ac:dyDescent="0.3">
      <c r="A3491">
        <v>3490</v>
      </c>
      <c r="B3491" s="1">
        <f>DATE(E3491, LOOKUP(D3491, {"ene","feb","mar","abr","may","jun","jul","ago","sep","oct","nov","dic"}, {1,2,3,4,5,6,7,8,9,10,11,12}), C3491)</f>
        <v>45668</v>
      </c>
      <c r="C3491">
        <v>11</v>
      </c>
      <c r="D3491" t="s">
        <v>14</v>
      </c>
      <c r="E3491">
        <v>2025</v>
      </c>
      <c r="F3491" t="s">
        <v>25</v>
      </c>
      <c r="G3491" t="s">
        <v>26</v>
      </c>
      <c r="H3491" t="s">
        <v>19</v>
      </c>
      <c r="I3491">
        <v>0</v>
      </c>
      <c r="J3491">
        <v>17</v>
      </c>
      <c r="K3491">
        <v>-17</v>
      </c>
      <c r="L3491">
        <v>0</v>
      </c>
      <c r="M3491">
        <v>25500</v>
      </c>
      <c r="N3491">
        <v>-25500</v>
      </c>
      <c r="O3491">
        <v>1500</v>
      </c>
    </row>
    <row r="3492" spans="1:15" x14ac:dyDescent="0.3">
      <c r="A3492">
        <v>3491</v>
      </c>
      <c r="B3492" s="1">
        <f>DATE(E3492, LOOKUP(D3492, {"ene","feb","mar","abr","may","jun","jul","ago","sep","oct","nov","dic"}, {1,2,3,4,5,6,7,8,9,10,11,12}), C3492)</f>
        <v>45668</v>
      </c>
      <c r="C3492">
        <v>11</v>
      </c>
      <c r="D3492" t="s">
        <v>14</v>
      </c>
      <c r="E3492">
        <v>2025</v>
      </c>
      <c r="F3492" t="s">
        <v>15</v>
      </c>
      <c r="G3492" t="s">
        <v>24</v>
      </c>
      <c r="H3492" t="s">
        <v>21</v>
      </c>
      <c r="I3492">
        <v>7</v>
      </c>
      <c r="J3492">
        <v>0</v>
      </c>
      <c r="K3492">
        <v>7</v>
      </c>
      <c r="L3492">
        <v>350</v>
      </c>
      <c r="M3492">
        <v>0</v>
      </c>
      <c r="N3492">
        <v>350</v>
      </c>
      <c r="O3492">
        <v>50</v>
      </c>
    </row>
    <row r="3493" spans="1:15" x14ac:dyDescent="0.3">
      <c r="A3493">
        <v>3492</v>
      </c>
      <c r="B3493" s="1">
        <f>DATE(E3493, LOOKUP(D3493, {"ene","feb","mar","abr","may","jun","jul","ago","sep","oct","nov","dic"}, {1,2,3,4,5,6,7,8,9,10,11,12}), C3493)</f>
        <v>45668</v>
      </c>
      <c r="C3493">
        <v>11</v>
      </c>
      <c r="D3493" t="s">
        <v>14</v>
      </c>
      <c r="E3493">
        <v>2025</v>
      </c>
      <c r="F3493" t="s">
        <v>25</v>
      </c>
      <c r="G3493" t="s">
        <v>26</v>
      </c>
      <c r="H3493" t="s">
        <v>18</v>
      </c>
      <c r="I3493">
        <v>0</v>
      </c>
      <c r="J3493">
        <v>5</v>
      </c>
      <c r="K3493">
        <v>-5</v>
      </c>
      <c r="L3493">
        <v>0</v>
      </c>
      <c r="M3493">
        <v>7500</v>
      </c>
      <c r="N3493">
        <v>-7500</v>
      </c>
      <c r="O3493">
        <v>1500</v>
      </c>
    </row>
    <row r="3494" spans="1:15" x14ac:dyDescent="0.3">
      <c r="A3494">
        <v>3493</v>
      </c>
      <c r="B3494" s="1">
        <f>DATE(E3494, LOOKUP(D3494, {"ene","feb","mar","abr","may","jun","jul","ago","sep","oct","nov","dic"}, {1,2,3,4,5,6,7,8,9,10,11,12}), C3494)</f>
        <v>45668</v>
      </c>
      <c r="C3494">
        <v>11</v>
      </c>
      <c r="D3494" t="s">
        <v>14</v>
      </c>
      <c r="E3494">
        <v>2025</v>
      </c>
      <c r="F3494" t="s">
        <v>25</v>
      </c>
      <c r="G3494" t="s">
        <v>26</v>
      </c>
      <c r="H3494" t="s">
        <v>23</v>
      </c>
      <c r="I3494">
        <v>0</v>
      </c>
      <c r="J3494">
        <v>4</v>
      </c>
      <c r="K3494">
        <v>-4</v>
      </c>
      <c r="L3494">
        <v>0</v>
      </c>
      <c r="M3494">
        <v>1600</v>
      </c>
      <c r="N3494">
        <v>-1600</v>
      </c>
      <c r="O3494">
        <v>400</v>
      </c>
    </row>
    <row r="3495" spans="1:15" x14ac:dyDescent="0.3">
      <c r="A3495">
        <v>3494</v>
      </c>
      <c r="B3495" s="1">
        <f>DATE(E3495, LOOKUP(D3495, {"ene","feb","mar","abr","may","jun","jul","ago","sep","oct","nov","dic"}, {1,2,3,4,5,6,7,8,9,10,11,12}), C3495)</f>
        <v>45668</v>
      </c>
      <c r="C3495">
        <v>11</v>
      </c>
      <c r="D3495" t="s">
        <v>14</v>
      </c>
      <c r="E3495">
        <v>2025</v>
      </c>
      <c r="F3495" t="s">
        <v>15</v>
      </c>
      <c r="G3495" t="s">
        <v>24</v>
      </c>
      <c r="H3495" t="s">
        <v>20</v>
      </c>
      <c r="I3495">
        <v>19</v>
      </c>
      <c r="J3495">
        <v>0</v>
      </c>
      <c r="K3495">
        <v>19</v>
      </c>
      <c r="L3495">
        <v>38000</v>
      </c>
      <c r="M3495">
        <v>0</v>
      </c>
      <c r="N3495">
        <v>38000</v>
      </c>
      <c r="O3495">
        <v>2000</v>
      </c>
    </row>
    <row r="3496" spans="1:15" x14ac:dyDescent="0.3">
      <c r="A3496">
        <v>3495</v>
      </c>
      <c r="B3496" s="1">
        <f>DATE(E3496, LOOKUP(D3496, {"ene","feb","mar","abr","may","jun","jul","ago","sep","oct","nov","dic"}, {1,2,3,4,5,6,7,8,9,10,11,12}), C3496)</f>
        <v>45668</v>
      </c>
      <c r="C3496">
        <v>11</v>
      </c>
      <c r="D3496" t="s">
        <v>14</v>
      </c>
      <c r="E3496">
        <v>2025</v>
      </c>
      <c r="F3496" t="s">
        <v>15</v>
      </c>
      <c r="G3496" t="s">
        <v>24</v>
      </c>
      <c r="H3496" t="s">
        <v>22</v>
      </c>
      <c r="I3496">
        <v>21</v>
      </c>
      <c r="J3496">
        <v>0</v>
      </c>
      <c r="K3496">
        <v>21</v>
      </c>
      <c r="L3496">
        <v>10080</v>
      </c>
      <c r="M3496">
        <v>0</v>
      </c>
      <c r="N3496">
        <v>10080</v>
      </c>
      <c r="O3496">
        <v>480</v>
      </c>
    </row>
    <row r="3497" spans="1:15" x14ac:dyDescent="0.3">
      <c r="A3497">
        <v>3496</v>
      </c>
      <c r="B3497" s="1">
        <f>DATE(E3497, LOOKUP(D3497, {"ene","feb","mar","abr","may","jun","jul","ago","sep","oct","nov","dic"}, {1,2,3,4,5,6,7,8,9,10,11,12}), C3497)</f>
        <v>45668</v>
      </c>
      <c r="C3497">
        <v>11</v>
      </c>
      <c r="D3497" t="s">
        <v>14</v>
      </c>
      <c r="E3497">
        <v>2025</v>
      </c>
      <c r="F3497" t="s">
        <v>25</v>
      </c>
      <c r="G3497" t="s">
        <v>26</v>
      </c>
      <c r="H3497" t="s">
        <v>17</v>
      </c>
      <c r="I3497">
        <v>0</v>
      </c>
      <c r="J3497">
        <v>12</v>
      </c>
      <c r="K3497">
        <v>-12</v>
      </c>
      <c r="L3497">
        <v>0</v>
      </c>
      <c r="M3497">
        <v>9000</v>
      </c>
      <c r="N3497">
        <v>-9000</v>
      </c>
      <c r="O3497">
        <v>750</v>
      </c>
    </row>
    <row r="3498" spans="1:15" x14ac:dyDescent="0.3">
      <c r="A3498">
        <v>3497</v>
      </c>
      <c r="B3498" s="1">
        <f>DATE(E3498, LOOKUP(D3498, {"ene","feb","mar","abr","may","jun","jul","ago","sep","oct","nov","dic"}, {1,2,3,4,5,6,7,8,9,10,11,12}), C3498)</f>
        <v>45668</v>
      </c>
      <c r="C3498">
        <v>11</v>
      </c>
      <c r="D3498" t="s">
        <v>14</v>
      </c>
      <c r="E3498">
        <v>2025</v>
      </c>
      <c r="F3498" t="s">
        <v>25</v>
      </c>
      <c r="G3498" t="s">
        <v>26</v>
      </c>
      <c r="H3498" t="s">
        <v>19</v>
      </c>
      <c r="I3498">
        <v>0</v>
      </c>
      <c r="J3498">
        <v>16</v>
      </c>
      <c r="K3498">
        <v>-16</v>
      </c>
      <c r="L3498">
        <v>0</v>
      </c>
      <c r="M3498">
        <v>24000</v>
      </c>
      <c r="N3498">
        <v>-24000</v>
      </c>
      <c r="O3498">
        <v>1500</v>
      </c>
    </row>
    <row r="3499" spans="1:15" x14ac:dyDescent="0.3">
      <c r="A3499">
        <v>3498</v>
      </c>
      <c r="B3499" s="1">
        <f>DATE(E3499, LOOKUP(D3499, {"ene","feb","mar","abr","may","jun","jul","ago","sep","oct","nov","dic"}, {1,2,3,4,5,6,7,8,9,10,11,12}), C3499)</f>
        <v>45668</v>
      </c>
      <c r="C3499">
        <v>11</v>
      </c>
      <c r="D3499" t="s">
        <v>14</v>
      </c>
      <c r="E3499">
        <v>2025</v>
      </c>
      <c r="F3499" t="s">
        <v>15</v>
      </c>
      <c r="G3499" t="s">
        <v>24</v>
      </c>
      <c r="H3499" t="s">
        <v>21</v>
      </c>
      <c r="I3499">
        <v>13</v>
      </c>
      <c r="J3499">
        <v>0</v>
      </c>
      <c r="K3499">
        <v>13</v>
      </c>
      <c r="L3499">
        <v>650</v>
      </c>
      <c r="M3499">
        <v>0</v>
      </c>
      <c r="N3499">
        <v>650</v>
      </c>
      <c r="O3499">
        <v>50</v>
      </c>
    </row>
    <row r="3500" spans="1:15" x14ac:dyDescent="0.3">
      <c r="A3500">
        <v>3499</v>
      </c>
      <c r="B3500" s="1">
        <f>DATE(E3500, LOOKUP(D3500, {"ene","feb","mar","abr","may","jun","jul","ago","sep","oct","nov","dic"}, {1,2,3,4,5,6,7,8,9,10,11,12}), C3500)</f>
        <v>45668</v>
      </c>
      <c r="C3500">
        <v>11</v>
      </c>
      <c r="D3500" t="s">
        <v>14</v>
      </c>
      <c r="E3500">
        <v>2025</v>
      </c>
      <c r="F3500" t="s">
        <v>15</v>
      </c>
      <c r="G3500" t="s">
        <v>24</v>
      </c>
      <c r="H3500" t="s">
        <v>18</v>
      </c>
      <c r="I3500">
        <v>3</v>
      </c>
      <c r="J3500">
        <v>0</v>
      </c>
      <c r="K3500">
        <v>3</v>
      </c>
      <c r="L3500">
        <v>3600</v>
      </c>
      <c r="M3500">
        <v>0</v>
      </c>
      <c r="N3500">
        <v>3600</v>
      </c>
      <c r="O3500">
        <v>1200</v>
      </c>
    </row>
    <row r="3501" spans="1:15" x14ac:dyDescent="0.3">
      <c r="A3501">
        <v>3500</v>
      </c>
      <c r="B3501" s="1">
        <f>DATE(E3501, LOOKUP(D3501, {"ene","feb","mar","abr","may","jun","jul","ago","sep","oct","nov","dic"}, {1,2,3,4,5,6,7,8,9,10,11,12}), C3501)</f>
        <v>45668</v>
      </c>
      <c r="C3501">
        <v>11</v>
      </c>
      <c r="D3501" t="s">
        <v>14</v>
      </c>
      <c r="E3501">
        <v>2025</v>
      </c>
      <c r="F3501" t="s">
        <v>25</v>
      </c>
      <c r="G3501" t="s">
        <v>26</v>
      </c>
      <c r="H3501" t="s">
        <v>23</v>
      </c>
      <c r="I3501">
        <v>0</v>
      </c>
      <c r="J3501">
        <v>17</v>
      </c>
      <c r="K3501">
        <v>-17</v>
      </c>
      <c r="L3501">
        <v>0</v>
      </c>
      <c r="M3501">
        <v>6800</v>
      </c>
      <c r="N3501">
        <v>-6800</v>
      </c>
      <c r="O3501">
        <v>400</v>
      </c>
    </row>
    <row r="3502" spans="1:15" x14ac:dyDescent="0.3">
      <c r="A3502">
        <v>3501</v>
      </c>
      <c r="B3502" s="1">
        <f>DATE(E3502, LOOKUP(D3502, {"ene","feb","mar","abr","may","jun","jul","ago","sep","oct","nov","dic"}, {1,2,3,4,5,6,7,8,9,10,11,12}), C3502)</f>
        <v>45668</v>
      </c>
      <c r="C3502">
        <v>11</v>
      </c>
      <c r="D3502" t="s">
        <v>14</v>
      </c>
      <c r="E3502">
        <v>2025</v>
      </c>
      <c r="F3502" t="s">
        <v>15</v>
      </c>
      <c r="G3502" t="s">
        <v>24</v>
      </c>
      <c r="H3502" t="s">
        <v>20</v>
      </c>
      <c r="I3502">
        <v>21</v>
      </c>
      <c r="J3502">
        <v>0</v>
      </c>
      <c r="K3502">
        <v>21</v>
      </c>
      <c r="L3502">
        <v>42000</v>
      </c>
      <c r="M3502">
        <v>0</v>
      </c>
      <c r="N3502">
        <v>42000</v>
      </c>
      <c r="O3502">
        <v>2000</v>
      </c>
    </row>
    <row r="3503" spans="1:15" x14ac:dyDescent="0.3">
      <c r="A3503">
        <v>3502</v>
      </c>
      <c r="B3503" s="1">
        <f>DATE(E3503, LOOKUP(D3503, {"ene","feb","mar","abr","may","jun","jul","ago","sep","oct","nov","dic"}, {1,2,3,4,5,6,7,8,9,10,11,12}), C3503)</f>
        <v>45668</v>
      </c>
      <c r="C3503">
        <v>11</v>
      </c>
      <c r="D3503" t="s">
        <v>14</v>
      </c>
      <c r="E3503">
        <v>2025</v>
      </c>
      <c r="F3503" t="s">
        <v>15</v>
      </c>
      <c r="G3503" t="s">
        <v>24</v>
      </c>
      <c r="H3503" t="s">
        <v>22</v>
      </c>
      <c r="I3503">
        <v>3</v>
      </c>
      <c r="J3503">
        <v>0</v>
      </c>
      <c r="K3503">
        <v>3</v>
      </c>
      <c r="L3503">
        <v>1440</v>
      </c>
      <c r="M3503">
        <v>0</v>
      </c>
      <c r="N3503">
        <v>1440</v>
      </c>
      <c r="O3503">
        <v>480</v>
      </c>
    </row>
    <row r="3504" spans="1:15" x14ac:dyDescent="0.3">
      <c r="A3504">
        <v>3503</v>
      </c>
      <c r="B3504" s="1">
        <f>DATE(E3504, LOOKUP(D3504, {"ene","feb","mar","abr","may","jun","jul","ago","sep","oct","nov","dic"}, {1,2,3,4,5,6,7,8,9,10,11,12}), C3504)</f>
        <v>45668</v>
      </c>
      <c r="C3504">
        <v>11</v>
      </c>
      <c r="D3504" t="s">
        <v>14</v>
      </c>
      <c r="E3504">
        <v>2025</v>
      </c>
      <c r="F3504" t="s">
        <v>25</v>
      </c>
      <c r="G3504" t="s">
        <v>26</v>
      </c>
      <c r="H3504" t="s">
        <v>17</v>
      </c>
      <c r="I3504">
        <v>0</v>
      </c>
      <c r="J3504">
        <v>5</v>
      </c>
      <c r="K3504">
        <v>-5</v>
      </c>
      <c r="L3504">
        <v>0</v>
      </c>
      <c r="M3504">
        <v>3750</v>
      </c>
      <c r="N3504">
        <v>-3750</v>
      </c>
      <c r="O3504">
        <v>750</v>
      </c>
    </row>
    <row r="3505" spans="1:15" x14ac:dyDescent="0.3">
      <c r="A3505">
        <v>3504</v>
      </c>
      <c r="B3505" s="1">
        <f>DATE(E3505, LOOKUP(D3505, {"ene","feb","mar","abr","may","jun","jul","ago","sep","oct","nov","dic"}, {1,2,3,4,5,6,7,8,9,10,11,12}), C3505)</f>
        <v>45668</v>
      </c>
      <c r="C3505">
        <v>11</v>
      </c>
      <c r="D3505" t="s">
        <v>14</v>
      </c>
      <c r="E3505">
        <v>2025</v>
      </c>
      <c r="F3505" t="s">
        <v>25</v>
      </c>
      <c r="G3505" t="s">
        <v>26</v>
      </c>
      <c r="H3505" t="s">
        <v>19</v>
      </c>
      <c r="I3505">
        <v>0</v>
      </c>
      <c r="J3505">
        <v>1</v>
      </c>
      <c r="K3505">
        <v>-1</v>
      </c>
      <c r="L3505">
        <v>0</v>
      </c>
      <c r="M3505">
        <v>1500</v>
      </c>
      <c r="N3505">
        <v>-1500</v>
      </c>
      <c r="O3505">
        <v>1500</v>
      </c>
    </row>
    <row r="3506" spans="1:15" x14ac:dyDescent="0.3">
      <c r="A3506">
        <v>3505</v>
      </c>
      <c r="B3506" s="1">
        <f>DATE(E3506, LOOKUP(D3506, {"ene","feb","mar","abr","may","jun","jul","ago","sep","oct","nov","dic"}, {1,2,3,4,5,6,7,8,9,10,11,12}), C3506)</f>
        <v>45668</v>
      </c>
      <c r="C3506">
        <v>11</v>
      </c>
      <c r="D3506" t="s">
        <v>14</v>
      </c>
      <c r="E3506">
        <v>2025</v>
      </c>
      <c r="F3506" t="s">
        <v>15</v>
      </c>
      <c r="G3506" t="s">
        <v>24</v>
      </c>
      <c r="H3506" t="s">
        <v>21</v>
      </c>
      <c r="I3506">
        <v>8</v>
      </c>
      <c r="J3506">
        <v>0</v>
      </c>
      <c r="K3506">
        <v>8</v>
      </c>
      <c r="L3506">
        <v>400</v>
      </c>
      <c r="M3506">
        <v>0</v>
      </c>
      <c r="N3506">
        <v>400</v>
      </c>
      <c r="O3506">
        <v>50</v>
      </c>
    </row>
    <row r="3507" spans="1:15" x14ac:dyDescent="0.3">
      <c r="A3507">
        <v>3506</v>
      </c>
      <c r="B3507" s="1">
        <f>DATE(E3507, LOOKUP(D3507, {"ene","feb","mar","abr","may","jun","jul","ago","sep","oct","nov","dic"}, {1,2,3,4,5,6,7,8,9,10,11,12}), C3507)</f>
        <v>45668</v>
      </c>
      <c r="C3507">
        <v>11</v>
      </c>
      <c r="D3507" t="s">
        <v>14</v>
      </c>
      <c r="E3507">
        <v>2025</v>
      </c>
      <c r="F3507" t="s">
        <v>15</v>
      </c>
      <c r="G3507" t="s">
        <v>24</v>
      </c>
      <c r="H3507" t="s">
        <v>18</v>
      </c>
      <c r="I3507">
        <v>3</v>
      </c>
      <c r="J3507">
        <v>0</v>
      </c>
      <c r="K3507">
        <v>3</v>
      </c>
      <c r="L3507">
        <v>3600</v>
      </c>
      <c r="M3507">
        <v>0</v>
      </c>
      <c r="N3507">
        <v>3600</v>
      </c>
      <c r="O3507">
        <v>1200</v>
      </c>
    </row>
    <row r="3508" spans="1:15" x14ac:dyDescent="0.3">
      <c r="A3508">
        <v>3507</v>
      </c>
      <c r="B3508" s="1">
        <f>DATE(E3508, LOOKUP(D3508, {"ene","feb","mar","abr","may","jun","jul","ago","sep","oct","nov","dic"}, {1,2,3,4,5,6,7,8,9,10,11,12}), C3508)</f>
        <v>45668</v>
      </c>
      <c r="C3508">
        <v>11</v>
      </c>
      <c r="D3508" t="s">
        <v>14</v>
      </c>
      <c r="E3508">
        <v>2025</v>
      </c>
      <c r="F3508" t="s">
        <v>15</v>
      </c>
      <c r="G3508" t="s">
        <v>24</v>
      </c>
      <c r="H3508" t="s">
        <v>23</v>
      </c>
      <c r="I3508">
        <v>15</v>
      </c>
      <c r="J3508">
        <v>0</v>
      </c>
      <c r="K3508">
        <v>15</v>
      </c>
      <c r="L3508">
        <v>4500</v>
      </c>
      <c r="M3508">
        <v>0</v>
      </c>
      <c r="N3508">
        <v>4500</v>
      </c>
      <c r="O3508">
        <v>300</v>
      </c>
    </row>
    <row r="3509" spans="1:15" x14ac:dyDescent="0.3">
      <c r="A3509">
        <v>3508</v>
      </c>
      <c r="B3509" s="1">
        <f>DATE(E3509, LOOKUP(D3509, {"ene","feb","mar","abr","may","jun","jul","ago","sep","oct","nov","dic"}, {1,2,3,4,5,6,7,8,9,10,11,12}), C3509)</f>
        <v>45668</v>
      </c>
      <c r="C3509">
        <v>11</v>
      </c>
      <c r="D3509" t="s">
        <v>14</v>
      </c>
      <c r="E3509">
        <v>2025</v>
      </c>
      <c r="F3509" t="s">
        <v>25</v>
      </c>
      <c r="G3509" t="s">
        <v>26</v>
      </c>
      <c r="H3509" t="s">
        <v>20</v>
      </c>
      <c r="I3509">
        <v>0</v>
      </c>
      <c r="J3509">
        <v>16</v>
      </c>
      <c r="K3509">
        <v>-16</v>
      </c>
      <c r="L3509">
        <v>0</v>
      </c>
      <c r="M3509">
        <v>36800</v>
      </c>
      <c r="N3509">
        <v>-36800</v>
      </c>
      <c r="O3509">
        <v>2300</v>
      </c>
    </row>
    <row r="3510" spans="1:15" x14ac:dyDescent="0.3">
      <c r="A3510">
        <v>3509</v>
      </c>
      <c r="B3510" s="1">
        <f>DATE(E3510, LOOKUP(D3510, {"ene","feb","mar","abr","may","jun","jul","ago","sep","oct","nov","dic"}, {1,2,3,4,5,6,7,8,9,10,11,12}), C3510)</f>
        <v>45668</v>
      </c>
      <c r="C3510">
        <v>11</v>
      </c>
      <c r="D3510" t="s">
        <v>14</v>
      </c>
      <c r="E3510">
        <v>2025</v>
      </c>
      <c r="F3510" t="s">
        <v>25</v>
      </c>
      <c r="G3510" t="s">
        <v>26</v>
      </c>
      <c r="H3510" t="s">
        <v>22</v>
      </c>
      <c r="I3510">
        <v>0</v>
      </c>
      <c r="J3510">
        <v>17</v>
      </c>
      <c r="K3510">
        <v>-17</v>
      </c>
      <c r="L3510">
        <v>0</v>
      </c>
      <c r="M3510">
        <v>7650</v>
      </c>
      <c r="N3510">
        <v>-7650</v>
      </c>
      <c r="O3510">
        <v>450</v>
      </c>
    </row>
    <row r="3511" spans="1:15" x14ac:dyDescent="0.3">
      <c r="A3511">
        <v>3510</v>
      </c>
      <c r="B3511" s="1">
        <f>DATE(E3511, LOOKUP(D3511, {"ene","feb","mar","abr","may","jun","jul","ago","sep","oct","nov","dic"}, {1,2,3,4,5,6,7,8,9,10,11,12}), C3511)</f>
        <v>45668</v>
      </c>
      <c r="C3511">
        <v>11</v>
      </c>
      <c r="D3511" t="s">
        <v>14</v>
      </c>
      <c r="E3511">
        <v>2025</v>
      </c>
      <c r="F3511" t="s">
        <v>25</v>
      </c>
      <c r="G3511" t="s">
        <v>26</v>
      </c>
      <c r="H3511" t="s">
        <v>17</v>
      </c>
      <c r="I3511">
        <v>0</v>
      </c>
      <c r="J3511">
        <v>14</v>
      </c>
      <c r="K3511">
        <v>-14</v>
      </c>
      <c r="L3511">
        <v>0</v>
      </c>
      <c r="M3511">
        <v>10500</v>
      </c>
      <c r="N3511">
        <v>-10500</v>
      </c>
      <c r="O3511">
        <v>750</v>
      </c>
    </row>
    <row r="3512" spans="1:15" x14ac:dyDescent="0.3">
      <c r="A3512">
        <v>3511</v>
      </c>
      <c r="B3512" s="1">
        <f>DATE(E3512, LOOKUP(D3512, {"ene","feb","mar","abr","may","jun","jul","ago","sep","oct","nov","dic"}, {1,2,3,4,5,6,7,8,9,10,11,12}), C3512)</f>
        <v>45668</v>
      </c>
      <c r="C3512">
        <v>11</v>
      </c>
      <c r="D3512" t="s">
        <v>14</v>
      </c>
      <c r="E3512">
        <v>2025</v>
      </c>
      <c r="F3512" t="s">
        <v>15</v>
      </c>
      <c r="G3512" t="s">
        <v>24</v>
      </c>
      <c r="H3512" t="s">
        <v>19</v>
      </c>
      <c r="I3512">
        <v>4</v>
      </c>
      <c r="J3512">
        <v>0</v>
      </c>
      <c r="K3512">
        <v>4</v>
      </c>
      <c r="L3512">
        <v>4800</v>
      </c>
      <c r="M3512">
        <v>0</v>
      </c>
      <c r="N3512">
        <v>4800</v>
      </c>
      <c r="O3512">
        <v>1200</v>
      </c>
    </row>
    <row r="3513" spans="1:15" x14ac:dyDescent="0.3">
      <c r="A3513">
        <v>3512</v>
      </c>
      <c r="B3513" s="1">
        <f>DATE(E3513, LOOKUP(D3513, {"ene","feb","mar","abr","may","jun","jul","ago","sep","oct","nov","dic"}, {1,2,3,4,5,6,7,8,9,10,11,12}), C3513)</f>
        <v>45668</v>
      </c>
      <c r="C3513">
        <v>11</v>
      </c>
      <c r="D3513" t="s">
        <v>14</v>
      </c>
      <c r="E3513">
        <v>2025</v>
      </c>
      <c r="F3513" t="s">
        <v>25</v>
      </c>
      <c r="G3513" t="s">
        <v>26</v>
      </c>
      <c r="H3513" t="s">
        <v>21</v>
      </c>
      <c r="I3513">
        <v>0</v>
      </c>
      <c r="J3513">
        <v>17</v>
      </c>
      <c r="K3513">
        <v>-17</v>
      </c>
      <c r="L3513">
        <v>0</v>
      </c>
      <c r="M3513">
        <v>1190</v>
      </c>
      <c r="N3513">
        <v>-1190</v>
      </c>
      <c r="O3513">
        <v>70</v>
      </c>
    </row>
    <row r="3514" spans="1:15" x14ac:dyDescent="0.3">
      <c r="A3514">
        <v>3513</v>
      </c>
      <c r="B3514" s="1">
        <f>DATE(E3514, LOOKUP(D3514, {"ene","feb","mar","abr","may","jun","jul","ago","sep","oct","nov","dic"}, {1,2,3,4,5,6,7,8,9,10,11,12}), C3514)</f>
        <v>45668</v>
      </c>
      <c r="C3514">
        <v>11</v>
      </c>
      <c r="D3514" t="s">
        <v>14</v>
      </c>
      <c r="E3514">
        <v>2025</v>
      </c>
      <c r="F3514" t="s">
        <v>15</v>
      </c>
      <c r="G3514" t="s">
        <v>24</v>
      </c>
      <c r="H3514" t="s">
        <v>18</v>
      </c>
      <c r="I3514">
        <v>3</v>
      </c>
      <c r="J3514">
        <v>0</v>
      </c>
      <c r="K3514">
        <v>3</v>
      </c>
      <c r="L3514">
        <v>3600</v>
      </c>
      <c r="M3514">
        <v>0</v>
      </c>
      <c r="N3514">
        <v>3600</v>
      </c>
      <c r="O3514">
        <v>1200</v>
      </c>
    </row>
    <row r="3515" spans="1:15" x14ac:dyDescent="0.3">
      <c r="A3515">
        <v>3514</v>
      </c>
      <c r="B3515" s="1">
        <f>DATE(E3515, LOOKUP(D3515, {"ene","feb","mar","abr","may","jun","jul","ago","sep","oct","nov","dic"}, {1,2,3,4,5,6,7,8,9,10,11,12}), C3515)</f>
        <v>45668</v>
      </c>
      <c r="C3515">
        <v>11</v>
      </c>
      <c r="D3515" t="s">
        <v>14</v>
      </c>
      <c r="E3515">
        <v>2025</v>
      </c>
      <c r="F3515" t="s">
        <v>15</v>
      </c>
      <c r="G3515" t="s">
        <v>24</v>
      </c>
      <c r="H3515" t="s">
        <v>23</v>
      </c>
      <c r="I3515">
        <v>22</v>
      </c>
      <c r="J3515">
        <v>0</v>
      </c>
      <c r="K3515">
        <v>22</v>
      </c>
      <c r="L3515">
        <v>6600</v>
      </c>
      <c r="M3515">
        <v>0</v>
      </c>
      <c r="N3515">
        <v>6600</v>
      </c>
      <c r="O3515">
        <v>300</v>
      </c>
    </row>
    <row r="3516" spans="1:15" x14ac:dyDescent="0.3">
      <c r="A3516">
        <v>3515</v>
      </c>
      <c r="B3516" s="1">
        <f>DATE(E3516, LOOKUP(D3516, {"ene","feb","mar","abr","may","jun","jul","ago","sep","oct","nov","dic"}, {1,2,3,4,5,6,7,8,9,10,11,12}), C3516)</f>
        <v>45668</v>
      </c>
      <c r="C3516">
        <v>11</v>
      </c>
      <c r="D3516" t="s">
        <v>14</v>
      </c>
      <c r="E3516">
        <v>2025</v>
      </c>
      <c r="F3516" t="s">
        <v>15</v>
      </c>
      <c r="G3516" t="s">
        <v>24</v>
      </c>
      <c r="H3516" t="s">
        <v>20</v>
      </c>
      <c r="I3516">
        <v>20</v>
      </c>
      <c r="J3516">
        <v>0</v>
      </c>
      <c r="K3516">
        <v>20</v>
      </c>
      <c r="L3516">
        <v>40000</v>
      </c>
      <c r="M3516">
        <v>0</v>
      </c>
      <c r="N3516">
        <v>40000</v>
      </c>
      <c r="O3516">
        <v>2000</v>
      </c>
    </row>
    <row r="3517" spans="1:15" x14ac:dyDescent="0.3">
      <c r="A3517">
        <v>3516</v>
      </c>
      <c r="B3517" s="1">
        <f>DATE(E3517, LOOKUP(D3517, {"ene","feb","mar","abr","may","jun","jul","ago","sep","oct","nov","dic"}, {1,2,3,4,5,6,7,8,9,10,11,12}), C3517)</f>
        <v>45668</v>
      </c>
      <c r="C3517">
        <v>11</v>
      </c>
      <c r="D3517" t="s">
        <v>14</v>
      </c>
      <c r="E3517">
        <v>2025</v>
      </c>
      <c r="F3517" t="s">
        <v>25</v>
      </c>
      <c r="G3517" t="s">
        <v>26</v>
      </c>
      <c r="H3517" t="s">
        <v>22</v>
      </c>
      <c r="I3517">
        <v>0</v>
      </c>
      <c r="J3517">
        <v>16</v>
      </c>
      <c r="K3517">
        <v>-16</v>
      </c>
      <c r="L3517">
        <v>0</v>
      </c>
      <c r="M3517">
        <v>7200</v>
      </c>
      <c r="N3517">
        <v>-7200</v>
      </c>
      <c r="O3517">
        <v>450</v>
      </c>
    </row>
    <row r="3518" spans="1:15" x14ac:dyDescent="0.3">
      <c r="A3518">
        <v>3517</v>
      </c>
      <c r="B3518" s="1">
        <f>DATE(E3518, LOOKUP(D3518, {"ene","feb","mar","abr","may","jun","jul","ago","sep","oct","nov","dic"}, {1,2,3,4,5,6,7,8,9,10,11,12}), C3518)</f>
        <v>45668</v>
      </c>
      <c r="C3518">
        <v>11</v>
      </c>
      <c r="D3518" t="s">
        <v>14</v>
      </c>
      <c r="E3518">
        <v>2025</v>
      </c>
      <c r="F3518" t="s">
        <v>25</v>
      </c>
      <c r="G3518" t="s">
        <v>26</v>
      </c>
      <c r="H3518" t="s">
        <v>17</v>
      </c>
      <c r="I3518">
        <v>0</v>
      </c>
      <c r="J3518">
        <v>12</v>
      </c>
      <c r="K3518">
        <v>-12</v>
      </c>
      <c r="L3518">
        <v>0</v>
      </c>
      <c r="M3518">
        <v>9000</v>
      </c>
      <c r="N3518">
        <v>-9000</v>
      </c>
      <c r="O3518">
        <v>750</v>
      </c>
    </row>
    <row r="3519" spans="1:15" x14ac:dyDescent="0.3">
      <c r="A3519">
        <v>3518</v>
      </c>
      <c r="B3519" s="1">
        <f>DATE(E3519, LOOKUP(D3519, {"ene","feb","mar","abr","may","jun","jul","ago","sep","oct","nov","dic"}, {1,2,3,4,5,6,7,8,9,10,11,12}), C3519)</f>
        <v>45668</v>
      </c>
      <c r="C3519">
        <v>11</v>
      </c>
      <c r="D3519" t="s">
        <v>14</v>
      </c>
      <c r="E3519">
        <v>2025</v>
      </c>
      <c r="F3519" t="s">
        <v>25</v>
      </c>
      <c r="G3519" t="s">
        <v>26</v>
      </c>
      <c r="H3519" t="s">
        <v>19</v>
      </c>
      <c r="I3519">
        <v>0</v>
      </c>
      <c r="J3519">
        <v>16</v>
      </c>
      <c r="K3519">
        <v>-16</v>
      </c>
      <c r="L3519">
        <v>0</v>
      </c>
      <c r="M3519">
        <v>24000</v>
      </c>
      <c r="N3519">
        <v>-24000</v>
      </c>
      <c r="O3519">
        <v>1500</v>
      </c>
    </row>
    <row r="3520" spans="1:15" x14ac:dyDescent="0.3">
      <c r="A3520">
        <v>3519</v>
      </c>
      <c r="B3520" s="1">
        <f>DATE(E3520, LOOKUP(D3520, {"ene","feb","mar","abr","may","jun","jul","ago","sep","oct","nov","dic"}, {1,2,3,4,5,6,7,8,9,10,11,12}), C3520)</f>
        <v>45668</v>
      </c>
      <c r="C3520">
        <v>11</v>
      </c>
      <c r="D3520" t="s">
        <v>14</v>
      </c>
      <c r="E3520">
        <v>2025</v>
      </c>
      <c r="F3520" t="s">
        <v>15</v>
      </c>
      <c r="G3520" t="s">
        <v>24</v>
      </c>
      <c r="H3520" t="s">
        <v>21</v>
      </c>
      <c r="I3520">
        <v>1</v>
      </c>
      <c r="J3520">
        <v>0</v>
      </c>
      <c r="K3520">
        <v>1</v>
      </c>
      <c r="L3520">
        <v>50</v>
      </c>
      <c r="M3520">
        <v>0</v>
      </c>
      <c r="N3520">
        <v>50</v>
      </c>
      <c r="O3520">
        <v>50</v>
      </c>
    </row>
    <row r="3521" spans="1:15" x14ac:dyDescent="0.3">
      <c r="A3521">
        <v>3520</v>
      </c>
      <c r="B3521" s="1">
        <f>DATE(E3521, LOOKUP(D3521, {"ene","feb","mar","abr","may","jun","jul","ago","sep","oct","nov","dic"}, {1,2,3,4,5,6,7,8,9,10,11,12}), C3521)</f>
        <v>45668</v>
      </c>
      <c r="C3521">
        <v>11</v>
      </c>
      <c r="D3521" t="s">
        <v>14</v>
      </c>
      <c r="E3521">
        <v>2025</v>
      </c>
      <c r="F3521" t="s">
        <v>25</v>
      </c>
      <c r="G3521" t="s">
        <v>26</v>
      </c>
      <c r="H3521" t="s">
        <v>18</v>
      </c>
      <c r="I3521">
        <v>0</v>
      </c>
      <c r="J3521">
        <v>15</v>
      </c>
      <c r="K3521">
        <v>-15</v>
      </c>
      <c r="L3521">
        <v>0</v>
      </c>
      <c r="M3521">
        <v>22500</v>
      </c>
      <c r="N3521">
        <v>-22500</v>
      </c>
      <c r="O3521">
        <v>1500</v>
      </c>
    </row>
    <row r="3522" spans="1:15" x14ac:dyDescent="0.3">
      <c r="A3522">
        <v>3521</v>
      </c>
      <c r="B3522" s="1">
        <f>DATE(E3522, LOOKUP(D3522, {"ene","feb","mar","abr","may","jun","jul","ago","sep","oct","nov","dic"}, {1,2,3,4,5,6,7,8,9,10,11,12}), C3522)</f>
        <v>45668</v>
      </c>
      <c r="C3522">
        <v>11</v>
      </c>
      <c r="D3522" t="s">
        <v>14</v>
      </c>
      <c r="E3522">
        <v>2025</v>
      </c>
      <c r="F3522" t="s">
        <v>15</v>
      </c>
      <c r="G3522" t="s">
        <v>24</v>
      </c>
      <c r="H3522" t="s">
        <v>23</v>
      </c>
      <c r="I3522">
        <v>12</v>
      </c>
      <c r="J3522">
        <v>0</v>
      </c>
      <c r="K3522">
        <v>12</v>
      </c>
      <c r="L3522">
        <v>3600</v>
      </c>
      <c r="M3522">
        <v>0</v>
      </c>
      <c r="N3522">
        <v>3600</v>
      </c>
      <c r="O3522">
        <v>300</v>
      </c>
    </row>
    <row r="3523" spans="1:15" x14ac:dyDescent="0.3">
      <c r="A3523">
        <v>3522</v>
      </c>
      <c r="B3523" s="1">
        <f>DATE(E3523, LOOKUP(D3523, {"ene","feb","mar","abr","may","jun","jul","ago","sep","oct","nov","dic"}, {1,2,3,4,5,6,7,8,9,10,11,12}), C3523)</f>
        <v>45668</v>
      </c>
      <c r="C3523">
        <v>11</v>
      </c>
      <c r="D3523" t="s">
        <v>14</v>
      </c>
      <c r="E3523">
        <v>2025</v>
      </c>
      <c r="F3523" t="s">
        <v>15</v>
      </c>
      <c r="G3523" t="s">
        <v>24</v>
      </c>
      <c r="H3523" t="s">
        <v>20</v>
      </c>
      <c r="I3523">
        <v>3</v>
      </c>
      <c r="J3523">
        <v>0</v>
      </c>
      <c r="K3523">
        <v>3</v>
      </c>
      <c r="L3523">
        <v>6000</v>
      </c>
      <c r="M3523">
        <v>0</v>
      </c>
      <c r="N3523">
        <v>6000</v>
      </c>
      <c r="O3523">
        <v>2000</v>
      </c>
    </row>
    <row r="3524" spans="1:15" x14ac:dyDescent="0.3">
      <c r="A3524">
        <v>3523</v>
      </c>
      <c r="B3524" s="1">
        <f>DATE(E3524, LOOKUP(D3524, {"ene","feb","mar","abr","may","jun","jul","ago","sep","oct","nov","dic"}, {1,2,3,4,5,6,7,8,9,10,11,12}), C3524)</f>
        <v>45668</v>
      </c>
      <c r="C3524">
        <v>11</v>
      </c>
      <c r="D3524" t="s">
        <v>14</v>
      </c>
      <c r="E3524">
        <v>2025</v>
      </c>
      <c r="F3524" t="s">
        <v>25</v>
      </c>
      <c r="G3524" t="s">
        <v>26</v>
      </c>
      <c r="H3524" t="s">
        <v>22</v>
      </c>
      <c r="I3524">
        <v>0</v>
      </c>
      <c r="J3524">
        <v>3</v>
      </c>
      <c r="K3524">
        <v>-3</v>
      </c>
      <c r="L3524">
        <v>0</v>
      </c>
      <c r="M3524">
        <v>1350</v>
      </c>
      <c r="N3524">
        <v>-1350</v>
      </c>
      <c r="O3524">
        <v>450</v>
      </c>
    </row>
    <row r="3525" spans="1:15" x14ac:dyDescent="0.3">
      <c r="A3525">
        <v>3524</v>
      </c>
      <c r="B3525" s="1">
        <f>DATE(E3525, LOOKUP(D3525, {"ene","feb","mar","abr","may","jun","jul","ago","sep","oct","nov","dic"}, {1,2,3,4,5,6,7,8,9,10,11,12}), C3525)</f>
        <v>45668</v>
      </c>
      <c r="C3525">
        <v>11</v>
      </c>
      <c r="D3525" t="s">
        <v>14</v>
      </c>
      <c r="E3525">
        <v>2025</v>
      </c>
      <c r="F3525" t="s">
        <v>25</v>
      </c>
      <c r="G3525" t="s">
        <v>26</v>
      </c>
      <c r="H3525" t="s">
        <v>17</v>
      </c>
      <c r="I3525">
        <v>0</v>
      </c>
      <c r="J3525">
        <v>13</v>
      </c>
      <c r="K3525">
        <v>-13</v>
      </c>
      <c r="L3525">
        <v>0</v>
      </c>
      <c r="M3525">
        <v>9750</v>
      </c>
      <c r="N3525">
        <v>-9750</v>
      </c>
      <c r="O3525">
        <v>750</v>
      </c>
    </row>
    <row r="3526" spans="1:15" x14ac:dyDescent="0.3">
      <c r="A3526">
        <v>3525</v>
      </c>
      <c r="B3526" s="1">
        <f>DATE(E3526, LOOKUP(D3526, {"ene","feb","mar","abr","may","jun","jul","ago","sep","oct","nov","dic"}, {1,2,3,4,5,6,7,8,9,10,11,12}), C3526)</f>
        <v>45668</v>
      </c>
      <c r="C3526">
        <v>11</v>
      </c>
      <c r="D3526" t="s">
        <v>14</v>
      </c>
      <c r="E3526">
        <v>2025</v>
      </c>
      <c r="F3526" t="s">
        <v>25</v>
      </c>
      <c r="G3526" t="s">
        <v>26</v>
      </c>
      <c r="H3526" t="s">
        <v>19</v>
      </c>
      <c r="I3526">
        <v>0</v>
      </c>
      <c r="J3526">
        <v>15</v>
      </c>
      <c r="K3526">
        <v>-15</v>
      </c>
      <c r="L3526">
        <v>0</v>
      </c>
      <c r="M3526">
        <v>22500</v>
      </c>
      <c r="N3526">
        <v>-22500</v>
      </c>
      <c r="O3526">
        <v>1500</v>
      </c>
    </row>
    <row r="3527" spans="1:15" x14ac:dyDescent="0.3">
      <c r="A3527">
        <v>3526</v>
      </c>
      <c r="B3527" s="1">
        <f>DATE(E3527, LOOKUP(D3527, {"ene","feb","mar","abr","may","jun","jul","ago","sep","oct","nov","dic"}, {1,2,3,4,5,6,7,8,9,10,11,12}), C3527)</f>
        <v>45668</v>
      </c>
      <c r="C3527">
        <v>11</v>
      </c>
      <c r="D3527" t="s">
        <v>14</v>
      </c>
      <c r="E3527">
        <v>2025</v>
      </c>
      <c r="F3527" t="s">
        <v>25</v>
      </c>
      <c r="G3527" t="s">
        <v>26</v>
      </c>
      <c r="H3527" t="s">
        <v>21</v>
      </c>
      <c r="I3527">
        <v>0</v>
      </c>
      <c r="J3527">
        <v>4</v>
      </c>
      <c r="K3527">
        <v>-4</v>
      </c>
      <c r="L3527">
        <v>0</v>
      </c>
      <c r="M3527">
        <v>280</v>
      </c>
      <c r="N3527">
        <v>-280</v>
      </c>
      <c r="O3527">
        <v>70</v>
      </c>
    </row>
    <row r="3528" spans="1:15" x14ac:dyDescent="0.3">
      <c r="A3528">
        <v>3527</v>
      </c>
      <c r="B3528" s="1">
        <f>DATE(E3528, LOOKUP(D3528, {"ene","feb","mar","abr","may","jun","jul","ago","sep","oct","nov","dic"}, {1,2,3,4,5,6,7,8,9,10,11,12}), C3528)</f>
        <v>45668</v>
      </c>
      <c r="C3528">
        <v>11</v>
      </c>
      <c r="D3528" t="s">
        <v>14</v>
      </c>
      <c r="E3528">
        <v>2025</v>
      </c>
      <c r="F3528" t="s">
        <v>25</v>
      </c>
      <c r="G3528" t="s">
        <v>26</v>
      </c>
      <c r="H3528" t="s">
        <v>18</v>
      </c>
      <c r="I3528">
        <v>0</v>
      </c>
      <c r="J3528">
        <v>5</v>
      </c>
      <c r="K3528">
        <v>-5</v>
      </c>
      <c r="L3528">
        <v>0</v>
      </c>
      <c r="M3528">
        <v>7500</v>
      </c>
      <c r="N3528">
        <v>-7500</v>
      </c>
      <c r="O3528">
        <v>1500</v>
      </c>
    </row>
    <row r="3529" spans="1:15" x14ac:dyDescent="0.3">
      <c r="A3529">
        <v>3528</v>
      </c>
      <c r="B3529" s="1">
        <f>DATE(E3529, LOOKUP(D3529, {"ene","feb","mar","abr","may","jun","jul","ago","sep","oct","nov","dic"}, {1,2,3,4,5,6,7,8,9,10,11,12}), C3529)</f>
        <v>45668</v>
      </c>
      <c r="C3529">
        <v>11</v>
      </c>
      <c r="D3529" t="s">
        <v>14</v>
      </c>
      <c r="E3529">
        <v>2025</v>
      </c>
      <c r="F3529" t="s">
        <v>15</v>
      </c>
      <c r="G3529" t="s">
        <v>24</v>
      </c>
      <c r="H3529" t="s">
        <v>23</v>
      </c>
      <c r="I3529">
        <v>20</v>
      </c>
      <c r="J3529">
        <v>0</v>
      </c>
      <c r="K3529">
        <v>20</v>
      </c>
      <c r="L3529">
        <v>6000</v>
      </c>
      <c r="M3529">
        <v>0</v>
      </c>
      <c r="N3529">
        <v>6000</v>
      </c>
      <c r="O3529">
        <v>300</v>
      </c>
    </row>
    <row r="3530" spans="1:15" x14ac:dyDescent="0.3">
      <c r="A3530">
        <v>3529</v>
      </c>
      <c r="B3530" s="1">
        <f>DATE(E3530, LOOKUP(D3530, {"ene","feb","mar","abr","may","jun","jul","ago","sep","oct","nov","dic"}, {1,2,3,4,5,6,7,8,9,10,11,12}), C3530)</f>
        <v>45668</v>
      </c>
      <c r="C3530">
        <v>11</v>
      </c>
      <c r="D3530" t="s">
        <v>14</v>
      </c>
      <c r="E3530">
        <v>2025</v>
      </c>
      <c r="F3530" t="s">
        <v>15</v>
      </c>
      <c r="G3530" t="s">
        <v>24</v>
      </c>
      <c r="H3530" t="s">
        <v>20</v>
      </c>
      <c r="I3530">
        <v>1</v>
      </c>
      <c r="J3530">
        <v>0</v>
      </c>
      <c r="K3530">
        <v>1</v>
      </c>
      <c r="L3530">
        <v>2000</v>
      </c>
      <c r="M3530">
        <v>0</v>
      </c>
      <c r="N3530">
        <v>2000</v>
      </c>
      <c r="O3530">
        <v>2000</v>
      </c>
    </row>
    <row r="3531" spans="1:15" x14ac:dyDescent="0.3">
      <c r="A3531">
        <v>3530</v>
      </c>
      <c r="B3531" s="1">
        <f>DATE(E3531, LOOKUP(D3531, {"ene","feb","mar","abr","may","jun","jul","ago","sep","oct","nov","dic"}, {1,2,3,4,5,6,7,8,9,10,11,12}), C3531)</f>
        <v>45668</v>
      </c>
      <c r="C3531">
        <v>11</v>
      </c>
      <c r="D3531" t="s">
        <v>14</v>
      </c>
      <c r="E3531">
        <v>2025</v>
      </c>
      <c r="F3531" t="s">
        <v>15</v>
      </c>
      <c r="G3531" t="s">
        <v>24</v>
      </c>
      <c r="H3531" t="s">
        <v>22</v>
      </c>
      <c r="I3531">
        <v>14</v>
      </c>
      <c r="J3531">
        <v>0</v>
      </c>
      <c r="K3531">
        <v>14</v>
      </c>
      <c r="L3531">
        <v>6720</v>
      </c>
      <c r="M3531">
        <v>0</v>
      </c>
      <c r="N3531">
        <v>6720</v>
      </c>
      <c r="O3531">
        <v>480</v>
      </c>
    </row>
    <row r="3532" spans="1:15" x14ac:dyDescent="0.3">
      <c r="A3532">
        <v>3531</v>
      </c>
      <c r="B3532" s="1">
        <f>DATE(E3532, LOOKUP(D3532, {"ene","feb","mar","abr","may","jun","jul","ago","sep","oct","nov","dic"}, {1,2,3,4,5,6,7,8,9,10,11,12}), C3532)</f>
        <v>45668</v>
      </c>
      <c r="C3532">
        <v>11</v>
      </c>
      <c r="D3532" t="s">
        <v>14</v>
      </c>
      <c r="E3532">
        <v>2025</v>
      </c>
      <c r="F3532" t="s">
        <v>15</v>
      </c>
      <c r="G3532" t="s">
        <v>24</v>
      </c>
      <c r="H3532" t="s">
        <v>17</v>
      </c>
      <c r="I3532">
        <v>21</v>
      </c>
      <c r="J3532">
        <v>0</v>
      </c>
      <c r="K3532">
        <v>21</v>
      </c>
      <c r="L3532">
        <v>13650</v>
      </c>
      <c r="M3532">
        <v>0</v>
      </c>
      <c r="N3532">
        <v>13650</v>
      </c>
      <c r="O3532">
        <v>650</v>
      </c>
    </row>
    <row r="3533" spans="1:15" x14ac:dyDescent="0.3">
      <c r="A3533">
        <v>3532</v>
      </c>
      <c r="B3533" s="1">
        <f>DATE(E3533, LOOKUP(D3533, {"ene","feb","mar","abr","may","jun","jul","ago","sep","oct","nov","dic"}, {1,2,3,4,5,6,7,8,9,10,11,12}), C3533)</f>
        <v>45668</v>
      </c>
      <c r="C3533">
        <v>11</v>
      </c>
      <c r="D3533" t="s">
        <v>14</v>
      </c>
      <c r="E3533">
        <v>2025</v>
      </c>
      <c r="F3533" t="s">
        <v>15</v>
      </c>
      <c r="G3533" t="s">
        <v>24</v>
      </c>
      <c r="H3533" t="s">
        <v>19</v>
      </c>
      <c r="I3533">
        <v>10</v>
      </c>
      <c r="J3533">
        <v>0</v>
      </c>
      <c r="K3533">
        <v>10</v>
      </c>
      <c r="L3533">
        <v>12000</v>
      </c>
      <c r="M3533">
        <v>0</v>
      </c>
      <c r="N3533">
        <v>12000</v>
      </c>
      <c r="O3533">
        <v>1200</v>
      </c>
    </row>
    <row r="3534" spans="1:15" x14ac:dyDescent="0.3">
      <c r="A3534">
        <v>3533</v>
      </c>
      <c r="B3534" s="1">
        <f>DATE(E3534, LOOKUP(D3534, {"ene","feb","mar","abr","may","jun","jul","ago","sep","oct","nov","dic"}, {1,2,3,4,5,6,7,8,9,10,11,12}), C3534)</f>
        <v>45668</v>
      </c>
      <c r="C3534">
        <v>11</v>
      </c>
      <c r="D3534" t="s">
        <v>14</v>
      </c>
      <c r="E3534">
        <v>2025</v>
      </c>
      <c r="F3534" t="s">
        <v>25</v>
      </c>
      <c r="G3534" t="s">
        <v>26</v>
      </c>
      <c r="H3534" t="s">
        <v>21</v>
      </c>
      <c r="I3534">
        <v>0</v>
      </c>
      <c r="J3534">
        <v>4</v>
      </c>
      <c r="K3534">
        <v>-4</v>
      </c>
      <c r="L3534">
        <v>0</v>
      </c>
      <c r="M3534">
        <v>280</v>
      </c>
      <c r="N3534">
        <v>-280</v>
      </c>
      <c r="O3534">
        <v>70</v>
      </c>
    </row>
    <row r="3535" spans="1:15" x14ac:dyDescent="0.3">
      <c r="A3535">
        <v>3534</v>
      </c>
      <c r="B3535" s="1">
        <f>DATE(E3535, LOOKUP(D3535, {"ene","feb","mar","abr","may","jun","jul","ago","sep","oct","nov","dic"}, {1,2,3,4,5,6,7,8,9,10,11,12}), C3535)</f>
        <v>45668</v>
      </c>
      <c r="C3535">
        <v>11</v>
      </c>
      <c r="D3535" t="s">
        <v>14</v>
      </c>
      <c r="E3535">
        <v>2025</v>
      </c>
      <c r="F3535" t="s">
        <v>15</v>
      </c>
      <c r="G3535" t="s">
        <v>24</v>
      </c>
      <c r="H3535" t="s">
        <v>18</v>
      </c>
      <c r="I3535">
        <v>17</v>
      </c>
      <c r="J3535">
        <v>0</v>
      </c>
      <c r="K3535">
        <v>17</v>
      </c>
      <c r="L3535">
        <v>20400</v>
      </c>
      <c r="M3535">
        <v>0</v>
      </c>
      <c r="N3535">
        <v>20400</v>
      </c>
      <c r="O3535">
        <v>1200</v>
      </c>
    </row>
    <row r="3536" spans="1:15" x14ac:dyDescent="0.3">
      <c r="A3536">
        <v>3535</v>
      </c>
      <c r="B3536" s="1">
        <f>DATE(E3536, LOOKUP(D3536, {"ene","feb","mar","abr","may","jun","jul","ago","sep","oct","nov","dic"}, {1,2,3,4,5,6,7,8,9,10,11,12}), C3536)</f>
        <v>45668</v>
      </c>
      <c r="C3536">
        <v>11</v>
      </c>
      <c r="D3536" t="s">
        <v>14</v>
      </c>
      <c r="E3536">
        <v>2025</v>
      </c>
      <c r="F3536" t="s">
        <v>25</v>
      </c>
      <c r="G3536" t="s">
        <v>26</v>
      </c>
      <c r="H3536" t="s">
        <v>23</v>
      </c>
      <c r="I3536">
        <v>0</v>
      </c>
      <c r="J3536">
        <v>19</v>
      </c>
      <c r="K3536">
        <v>-19</v>
      </c>
      <c r="L3536">
        <v>0</v>
      </c>
      <c r="M3536">
        <v>7600</v>
      </c>
      <c r="N3536">
        <v>-7600</v>
      </c>
      <c r="O3536">
        <v>400</v>
      </c>
    </row>
    <row r="3537" spans="1:15" x14ac:dyDescent="0.3">
      <c r="A3537">
        <v>3536</v>
      </c>
      <c r="B3537" s="1">
        <f>DATE(E3537, LOOKUP(D3537, {"ene","feb","mar","abr","may","jun","jul","ago","sep","oct","nov","dic"}, {1,2,3,4,5,6,7,8,9,10,11,12}), C3537)</f>
        <v>45668</v>
      </c>
      <c r="C3537">
        <v>11</v>
      </c>
      <c r="D3537" t="s">
        <v>14</v>
      </c>
      <c r="E3537">
        <v>2025</v>
      </c>
      <c r="F3537" t="s">
        <v>15</v>
      </c>
      <c r="G3537" t="s">
        <v>24</v>
      </c>
      <c r="H3537" t="s">
        <v>20</v>
      </c>
      <c r="I3537">
        <v>14</v>
      </c>
      <c r="J3537">
        <v>0</v>
      </c>
      <c r="K3537">
        <v>14</v>
      </c>
      <c r="L3537">
        <v>28000</v>
      </c>
      <c r="M3537">
        <v>0</v>
      </c>
      <c r="N3537">
        <v>28000</v>
      </c>
      <c r="O3537">
        <v>2000</v>
      </c>
    </row>
    <row r="3538" spans="1:15" x14ac:dyDescent="0.3">
      <c r="A3538">
        <v>3537</v>
      </c>
      <c r="B3538" s="1">
        <f>DATE(E3538, LOOKUP(D3538, {"ene","feb","mar","abr","may","jun","jul","ago","sep","oct","nov","dic"}, {1,2,3,4,5,6,7,8,9,10,11,12}), C3538)</f>
        <v>45668</v>
      </c>
      <c r="C3538">
        <v>11</v>
      </c>
      <c r="D3538" t="s">
        <v>14</v>
      </c>
      <c r="E3538">
        <v>2025</v>
      </c>
      <c r="F3538" t="s">
        <v>15</v>
      </c>
      <c r="G3538" t="s">
        <v>24</v>
      </c>
      <c r="H3538" t="s">
        <v>22</v>
      </c>
      <c r="I3538">
        <v>8</v>
      </c>
      <c r="J3538">
        <v>0</v>
      </c>
      <c r="K3538">
        <v>8</v>
      </c>
      <c r="L3538">
        <v>3840</v>
      </c>
      <c r="M3538">
        <v>0</v>
      </c>
      <c r="N3538">
        <v>3840</v>
      </c>
      <c r="O3538">
        <v>480</v>
      </c>
    </row>
    <row r="3539" spans="1:15" x14ac:dyDescent="0.3">
      <c r="A3539">
        <v>3538</v>
      </c>
      <c r="B3539" s="1">
        <f>DATE(E3539, LOOKUP(D3539, {"ene","feb","mar","abr","may","jun","jul","ago","sep","oct","nov","dic"}, {1,2,3,4,5,6,7,8,9,10,11,12}), C3539)</f>
        <v>45668</v>
      </c>
      <c r="C3539">
        <v>11</v>
      </c>
      <c r="D3539" t="s">
        <v>14</v>
      </c>
      <c r="E3539">
        <v>2025</v>
      </c>
      <c r="F3539" t="s">
        <v>15</v>
      </c>
      <c r="G3539" t="s">
        <v>24</v>
      </c>
      <c r="H3539" t="s">
        <v>17</v>
      </c>
      <c r="I3539">
        <v>18</v>
      </c>
      <c r="J3539">
        <v>0</v>
      </c>
      <c r="K3539">
        <v>18</v>
      </c>
      <c r="L3539">
        <v>11700</v>
      </c>
      <c r="M3539">
        <v>0</v>
      </c>
      <c r="N3539">
        <v>11700</v>
      </c>
      <c r="O3539">
        <v>650</v>
      </c>
    </row>
    <row r="3540" spans="1:15" x14ac:dyDescent="0.3">
      <c r="A3540">
        <v>3539</v>
      </c>
      <c r="B3540" s="1">
        <f>DATE(E3540, LOOKUP(D3540, {"ene","feb","mar","abr","may","jun","jul","ago","sep","oct","nov","dic"}, {1,2,3,4,5,6,7,8,9,10,11,12}), C3540)</f>
        <v>45668</v>
      </c>
      <c r="C3540">
        <v>11</v>
      </c>
      <c r="D3540" t="s">
        <v>14</v>
      </c>
      <c r="E3540">
        <v>2025</v>
      </c>
      <c r="F3540" t="s">
        <v>25</v>
      </c>
      <c r="G3540" t="s">
        <v>26</v>
      </c>
      <c r="H3540" t="s">
        <v>19</v>
      </c>
      <c r="I3540">
        <v>0</v>
      </c>
      <c r="J3540">
        <v>17</v>
      </c>
      <c r="K3540">
        <v>-17</v>
      </c>
      <c r="L3540">
        <v>0</v>
      </c>
      <c r="M3540">
        <v>25500</v>
      </c>
      <c r="N3540">
        <v>-25500</v>
      </c>
      <c r="O3540">
        <v>1500</v>
      </c>
    </row>
    <row r="3541" spans="1:15" x14ac:dyDescent="0.3">
      <c r="A3541">
        <v>3540</v>
      </c>
      <c r="B3541" s="1">
        <f>DATE(E3541, LOOKUP(D3541, {"ene","feb","mar","abr","may","jun","jul","ago","sep","oct","nov","dic"}, {1,2,3,4,5,6,7,8,9,10,11,12}), C3541)</f>
        <v>45668</v>
      </c>
      <c r="C3541">
        <v>11</v>
      </c>
      <c r="D3541" t="s">
        <v>14</v>
      </c>
      <c r="E3541">
        <v>2025</v>
      </c>
      <c r="F3541" t="s">
        <v>15</v>
      </c>
      <c r="G3541" t="s">
        <v>24</v>
      </c>
      <c r="H3541" t="s">
        <v>21</v>
      </c>
      <c r="I3541">
        <v>18</v>
      </c>
      <c r="J3541">
        <v>0</v>
      </c>
      <c r="K3541">
        <v>18</v>
      </c>
      <c r="L3541">
        <v>900</v>
      </c>
      <c r="M3541">
        <v>0</v>
      </c>
      <c r="N3541">
        <v>900</v>
      </c>
      <c r="O3541">
        <v>50</v>
      </c>
    </row>
    <row r="3542" spans="1:15" x14ac:dyDescent="0.3">
      <c r="A3542">
        <v>3541</v>
      </c>
      <c r="B3542" s="1">
        <f>DATE(E3542, LOOKUP(D3542, {"ene","feb","mar","abr","may","jun","jul","ago","sep","oct","nov","dic"}, {1,2,3,4,5,6,7,8,9,10,11,12}), C3542)</f>
        <v>45668</v>
      </c>
      <c r="C3542">
        <v>11</v>
      </c>
      <c r="D3542" t="s">
        <v>14</v>
      </c>
      <c r="E3542">
        <v>2025</v>
      </c>
      <c r="F3542" t="s">
        <v>15</v>
      </c>
      <c r="G3542" t="s">
        <v>24</v>
      </c>
      <c r="H3542" t="s">
        <v>18</v>
      </c>
      <c r="I3542">
        <v>2</v>
      </c>
      <c r="J3542">
        <v>0</v>
      </c>
      <c r="K3542">
        <v>2</v>
      </c>
      <c r="L3542">
        <v>2400</v>
      </c>
      <c r="M3542">
        <v>0</v>
      </c>
      <c r="N3542">
        <v>2400</v>
      </c>
      <c r="O3542">
        <v>1200</v>
      </c>
    </row>
    <row r="3543" spans="1:15" x14ac:dyDescent="0.3">
      <c r="A3543">
        <v>3542</v>
      </c>
      <c r="B3543" s="1">
        <f>DATE(E3543, LOOKUP(D3543, {"ene","feb","mar","abr","may","jun","jul","ago","sep","oct","nov","dic"}, {1,2,3,4,5,6,7,8,9,10,11,12}), C3543)</f>
        <v>45668</v>
      </c>
      <c r="C3543">
        <v>11</v>
      </c>
      <c r="D3543" t="s">
        <v>14</v>
      </c>
      <c r="E3543">
        <v>2025</v>
      </c>
      <c r="F3543" t="s">
        <v>25</v>
      </c>
      <c r="G3543" t="s">
        <v>26</v>
      </c>
      <c r="H3543" t="s">
        <v>23</v>
      </c>
      <c r="I3543">
        <v>0</v>
      </c>
      <c r="J3543">
        <v>17</v>
      </c>
      <c r="K3543">
        <v>-17</v>
      </c>
      <c r="L3543">
        <v>0</v>
      </c>
      <c r="M3543">
        <v>6800</v>
      </c>
      <c r="N3543">
        <v>-6800</v>
      </c>
      <c r="O3543">
        <v>400</v>
      </c>
    </row>
    <row r="3544" spans="1:15" x14ac:dyDescent="0.3">
      <c r="A3544">
        <v>3543</v>
      </c>
      <c r="B3544" s="1">
        <f>DATE(E3544, LOOKUP(D3544, {"ene","feb","mar","abr","may","jun","jul","ago","sep","oct","nov","dic"}, {1,2,3,4,5,6,7,8,9,10,11,12}), C3544)</f>
        <v>45668</v>
      </c>
      <c r="C3544">
        <v>11</v>
      </c>
      <c r="D3544" t="s">
        <v>14</v>
      </c>
      <c r="E3544">
        <v>2025</v>
      </c>
      <c r="F3544" t="s">
        <v>15</v>
      </c>
      <c r="G3544" t="s">
        <v>24</v>
      </c>
      <c r="H3544" t="s">
        <v>20</v>
      </c>
      <c r="I3544">
        <v>3</v>
      </c>
      <c r="J3544">
        <v>0</v>
      </c>
      <c r="K3544">
        <v>3</v>
      </c>
      <c r="L3544">
        <v>6000</v>
      </c>
      <c r="M3544">
        <v>0</v>
      </c>
      <c r="N3544">
        <v>6000</v>
      </c>
      <c r="O3544">
        <v>2000</v>
      </c>
    </row>
    <row r="3545" spans="1:15" x14ac:dyDescent="0.3">
      <c r="A3545">
        <v>3544</v>
      </c>
      <c r="B3545" s="1">
        <f>DATE(E3545, LOOKUP(D3545, {"ene","feb","mar","abr","may","jun","jul","ago","sep","oct","nov","dic"}, {1,2,3,4,5,6,7,8,9,10,11,12}), C3545)</f>
        <v>45668</v>
      </c>
      <c r="C3545">
        <v>11</v>
      </c>
      <c r="D3545" t="s">
        <v>14</v>
      </c>
      <c r="E3545">
        <v>2025</v>
      </c>
      <c r="F3545" t="s">
        <v>15</v>
      </c>
      <c r="G3545" t="s">
        <v>24</v>
      </c>
      <c r="H3545" t="s">
        <v>22</v>
      </c>
      <c r="I3545">
        <v>3</v>
      </c>
      <c r="J3545">
        <v>0</v>
      </c>
      <c r="K3545">
        <v>3</v>
      </c>
      <c r="L3545">
        <v>1440</v>
      </c>
      <c r="M3545">
        <v>0</v>
      </c>
      <c r="N3545">
        <v>1440</v>
      </c>
      <c r="O3545">
        <v>480</v>
      </c>
    </row>
    <row r="3546" spans="1:15" x14ac:dyDescent="0.3">
      <c r="A3546">
        <v>3545</v>
      </c>
      <c r="B3546" s="1">
        <f>DATE(E3546, LOOKUP(D3546, {"ene","feb","mar","abr","may","jun","jul","ago","sep","oct","nov","dic"}, {1,2,3,4,5,6,7,8,9,10,11,12}), C3546)</f>
        <v>45668</v>
      </c>
      <c r="C3546">
        <v>11</v>
      </c>
      <c r="D3546" t="s">
        <v>14</v>
      </c>
      <c r="E3546">
        <v>2025</v>
      </c>
      <c r="F3546" t="s">
        <v>15</v>
      </c>
      <c r="G3546" t="s">
        <v>24</v>
      </c>
      <c r="H3546" t="s">
        <v>17</v>
      </c>
      <c r="I3546">
        <v>7</v>
      </c>
      <c r="J3546">
        <v>0</v>
      </c>
      <c r="K3546">
        <v>7</v>
      </c>
      <c r="L3546">
        <v>4550</v>
      </c>
      <c r="M3546">
        <v>0</v>
      </c>
      <c r="N3546">
        <v>4550</v>
      </c>
      <c r="O3546">
        <v>650</v>
      </c>
    </row>
    <row r="3547" spans="1:15" x14ac:dyDescent="0.3">
      <c r="A3547">
        <v>3546</v>
      </c>
      <c r="B3547" s="1">
        <f>DATE(E3547, LOOKUP(D3547, {"ene","feb","mar","abr","may","jun","jul","ago","sep","oct","nov","dic"}, {1,2,3,4,5,6,7,8,9,10,11,12}), C3547)</f>
        <v>45668</v>
      </c>
      <c r="C3547">
        <v>11</v>
      </c>
      <c r="D3547" t="s">
        <v>14</v>
      </c>
      <c r="E3547">
        <v>2025</v>
      </c>
      <c r="F3547" t="s">
        <v>15</v>
      </c>
      <c r="G3547" t="s">
        <v>24</v>
      </c>
      <c r="H3547" t="s">
        <v>19</v>
      </c>
      <c r="I3547">
        <v>17</v>
      </c>
      <c r="J3547">
        <v>0</v>
      </c>
      <c r="K3547">
        <v>17</v>
      </c>
      <c r="L3547">
        <v>20400</v>
      </c>
      <c r="M3547">
        <v>0</v>
      </c>
      <c r="N3547">
        <v>20400</v>
      </c>
      <c r="O3547">
        <v>1200</v>
      </c>
    </row>
    <row r="3548" spans="1:15" x14ac:dyDescent="0.3">
      <c r="A3548">
        <v>3547</v>
      </c>
      <c r="B3548" s="1">
        <f>DATE(E3548, LOOKUP(D3548, {"ene","feb","mar","abr","may","jun","jul","ago","sep","oct","nov","dic"}, {1,2,3,4,5,6,7,8,9,10,11,12}), C3548)</f>
        <v>45668</v>
      </c>
      <c r="C3548">
        <v>11</v>
      </c>
      <c r="D3548" t="s">
        <v>14</v>
      </c>
      <c r="E3548">
        <v>2025</v>
      </c>
      <c r="F3548" t="s">
        <v>25</v>
      </c>
      <c r="G3548" t="s">
        <v>26</v>
      </c>
      <c r="H3548" t="s">
        <v>21</v>
      </c>
      <c r="I3548">
        <v>0</v>
      </c>
      <c r="J3548">
        <v>12</v>
      </c>
      <c r="K3548">
        <v>-12</v>
      </c>
      <c r="L3548">
        <v>0</v>
      </c>
      <c r="M3548">
        <v>840</v>
      </c>
      <c r="N3548">
        <v>-840</v>
      </c>
      <c r="O3548">
        <v>70</v>
      </c>
    </row>
    <row r="3549" spans="1:15" x14ac:dyDescent="0.3">
      <c r="A3549">
        <v>3548</v>
      </c>
      <c r="B3549" s="1">
        <f>DATE(E3549, LOOKUP(D3549, {"ene","feb","mar","abr","may","jun","jul","ago","sep","oct","nov","dic"}, {1,2,3,4,5,6,7,8,9,10,11,12}), C3549)</f>
        <v>45668</v>
      </c>
      <c r="C3549">
        <v>11</v>
      </c>
      <c r="D3549" t="s">
        <v>14</v>
      </c>
      <c r="E3549">
        <v>2025</v>
      </c>
      <c r="F3549" t="s">
        <v>25</v>
      </c>
      <c r="G3549" t="s">
        <v>26</v>
      </c>
      <c r="H3549" t="s">
        <v>18</v>
      </c>
      <c r="I3549">
        <v>0</v>
      </c>
      <c r="J3549">
        <v>20</v>
      </c>
      <c r="K3549">
        <v>-20</v>
      </c>
      <c r="L3549">
        <v>0</v>
      </c>
      <c r="M3549">
        <v>30000</v>
      </c>
      <c r="N3549">
        <v>-30000</v>
      </c>
      <c r="O3549">
        <v>1500</v>
      </c>
    </row>
    <row r="3550" spans="1:15" x14ac:dyDescent="0.3">
      <c r="A3550">
        <v>3549</v>
      </c>
      <c r="B3550" s="1">
        <f>DATE(E3550, LOOKUP(D3550, {"ene","feb","mar","abr","may","jun","jul","ago","sep","oct","nov","dic"}, {1,2,3,4,5,6,7,8,9,10,11,12}), C3550)</f>
        <v>45668</v>
      </c>
      <c r="C3550">
        <v>11</v>
      </c>
      <c r="D3550" t="s">
        <v>14</v>
      </c>
      <c r="E3550">
        <v>2025</v>
      </c>
      <c r="F3550" t="s">
        <v>25</v>
      </c>
      <c r="G3550" t="s">
        <v>26</v>
      </c>
      <c r="H3550" t="s">
        <v>23</v>
      </c>
      <c r="I3550">
        <v>0</v>
      </c>
      <c r="J3550">
        <v>14</v>
      </c>
      <c r="K3550">
        <v>-14</v>
      </c>
      <c r="L3550">
        <v>0</v>
      </c>
      <c r="M3550">
        <v>5600</v>
      </c>
      <c r="N3550">
        <v>-5600</v>
      </c>
      <c r="O3550">
        <v>400</v>
      </c>
    </row>
    <row r="3551" spans="1:15" x14ac:dyDescent="0.3">
      <c r="A3551">
        <v>3550</v>
      </c>
      <c r="B3551" s="1">
        <f>DATE(E3551, LOOKUP(D3551, {"ene","feb","mar","abr","may","jun","jul","ago","sep","oct","nov","dic"}, {1,2,3,4,5,6,7,8,9,10,11,12}), C3551)</f>
        <v>45668</v>
      </c>
      <c r="C3551">
        <v>11</v>
      </c>
      <c r="D3551" t="s">
        <v>14</v>
      </c>
      <c r="E3551">
        <v>2025</v>
      </c>
      <c r="F3551" t="s">
        <v>25</v>
      </c>
      <c r="G3551" t="s">
        <v>26</v>
      </c>
      <c r="H3551" t="s">
        <v>20</v>
      </c>
      <c r="I3551">
        <v>0</v>
      </c>
      <c r="J3551">
        <v>16</v>
      </c>
      <c r="K3551">
        <v>-16</v>
      </c>
      <c r="L3551">
        <v>0</v>
      </c>
      <c r="M3551">
        <v>36800</v>
      </c>
      <c r="N3551">
        <v>-36800</v>
      </c>
      <c r="O3551">
        <v>2300</v>
      </c>
    </row>
    <row r="3552" spans="1:15" x14ac:dyDescent="0.3">
      <c r="A3552">
        <v>3551</v>
      </c>
      <c r="B3552" s="1">
        <f>DATE(E3552, LOOKUP(D3552, {"ene","feb","mar","abr","may","jun","jul","ago","sep","oct","nov","dic"}, {1,2,3,4,5,6,7,8,9,10,11,12}), C3552)</f>
        <v>45668</v>
      </c>
      <c r="C3552">
        <v>11</v>
      </c>
      <c r="D3552" t="s">
        <v>14</v>
      </c>
      <c r="E3552">
        <v>2025</v>
      </c>
      <c r="F3552" t="s">
        <v>15</v>
      </c>
      <c r="G3552" t="s">
        <v>24</v>
      </c>
      <c r="H3552" t="s">
        <v>22</v>
      </c>
      <c r="I3552">
        <v>3</v>
      </c>
      <c r="J3552">
        <v>0</v>
      </c>
      <c r="K3552">
        <v>3</v>
      </c>
      <c r="L3552">
        <v>1440</v>
      </c>
      <c r="M3552">
        <v>0</v>
      </c>
      <c r="N3552">
        <v>1440</v>
      </c>
      <c r="O3552">
        <v>480</v>
      </c>
    </row>
    <row r="3553" spans="1:15" x14ac:dyDescent="0.3">
      <c r="A3553">
        <v>3552</v>
      </c>
      <c r="B3553" s="1">
        <f>DATE(E3553, LOOKUP(D3553, {"ene","feb","mar","abr","may","jun","jul","ago","sep","oct","nov","dic"}, {1,2,3,4,5,6,7,8,9,10,11,12}), C3553)</f>
        <v>45668</v>
      </c>
      <c r="C3553">
        <v>11</v>
      </c>
      <c r="D3553" t="s">
        <v>14</v>
      </c>
      <c r="E3553">
        <v>2025</v>
      </c>
      <c r="F3553" t="s">
        <v>25</v>
      </c>
      <c r="G3553" t="s">
        <v>26</v>
      </c>
      <c r="H3553" t="s">
        <v>17</v>
      </c>
      <c r="I3553">
        <v>0</v>
      </c>
      <c r="J3553">
        <v>17</v>
      </c>
      <c r="K3553">
        <v>-17</v>
      </c>
      <c r="L3553">
        <v>0</v>
      </c>
      <c r="M3553">
        <v>12750</v>
      </c>
      <c r="N3553">
        <v>-12750</v>
      </c>
      <c r="O3553">
        <v>750</v>
      </c>
    </row>
    <row r="3554" spans="1:15" x14ac:dyDescent="0.3">
      <c r="A3554">
        <v>3553</v>
      </c>
      <c r="B3554" s="1">
        <f>DATE(E3554, LOOKUP(D3554, {"ene","feb","mar","abr","may","jun","jul","ago","sep","oct","nov","dic"}, {1,2,3,4,5,6,7,8,9,10,11,12}), C3554)</f>
        <v>45668</v>
      </c>
      <c r="C3554">
        <v>11</v>
      </c>
      <c r="D3554" t="s">
        <v>14</v>
      </c>
      <c r="E3554">
        <v>2025</v>
      </c>
      <c r="F3554" t="s">
        <v>15</v>
      </c>
      <c r="G3554" t="s">
        <v>24</v>
      </c>
      <c r="H3554" t="s">
        <v>19</v>
      </c>
      <c r="I3554">
        <v>17</v>
      </c>
      <c r="J3554">
        <v>0</v>
      </c>
      <c r="K3554">
        <v>17</v>
      </c>
      <c r="L3554">
        <v>20400</v>
      </c>
      <c r="M3554">
        <v>0</v>
      </c>
      <c r="N3554">
        <v>20400</v>
      </c>
      <c r="O3554">
        <v>1200</v>
      </c>
    </row>
    <row r="3555" spans="1:15" x14ac:dyDescent="0.3">
      <c r="A3555">
        <v>3554</v>
      </c>
      <c r="B3555" s="1">
        <f>DATE(E3555, LOOKUP(D3555, {"ene","feb","mar","abr","may","jun","jul","ago","sep","oct","nov","dic"}, {1,2,3,4,5,6,7,8,9,10,11,12}), C3555)</f>
        <v>45668</v>
      </c>
      <c r="C3555">
        <v>11</v>
      </c>
      <c r="D3555" t="s">
        <v>14</v>
      </c>
      <c r="E3555">
        <v>2025</v>
      </c>
      <c r="F3555" t="s">
        <v>25</v>
      </c>
      <c r="G3555" t="s">
        <v>26</v>
      </c>
      <c r="H3555" t="s">
        <v>21</v>
      </c>
      <c r="I3555">
        <v>0</v>
      </c>
      <c r="J3555">
        <v>2</v>
      </c>
      <c r="K3555">
        <v>-2</v>
      </c>
      <c r="L3555">
        <v>0</v>
      </c>
      <c r="M3555">
        <v>140</v>
      </c>
      <c r="N3555">
        <v>-140</v>
      </c>
      <c r="O3555">
        <v>70</v>
      </c>
    </row>
    <row r="3556" spans="1:15" x14ac:dyDescent="0.3">
      <c r="A3556">
        <v>3555</v>
      </c>
      <c r="B3556" s="1">
        <f>DATE(E3556, LOOKUP(D3556, {"ene","feb","mar","abr","may","jun","jul","ago","sep","oct","nov","dic"}, {1,2,3,4,5,6,7,8,9,10,11,12}), C3556)</f>
        <v>45668</v>
      </c>
      <c r="C3556">
        <v>11</v>
      </c>
      <c r="D3556" t="s">
        <v>14</v>
      </c>
      <c r="E3556">
        <v>2025</v>
      </c>
      <c r="F3556" t="s">
        <v>15</v>
      </c>
      <c r="G3556" t="s">
        <v>24</v>
      </c>
      <c r="H3556" t="s">
        <v>18</v>
      </c>
      <c r="I3556">
        <v>7</v>
      </c>
      <c r="J3556">
        <v>0</v>
      </c>
      <c r="K3556">
        <v>7</v>
      </c>
      <c r="L3556">
        <v>8400</v>
      </c>
      <c r="M3556">
        <v>0</v>
      </c>
      <c r="N3556">
        <v>8400</v>
      </c>
      <c r="O3556">
        <v>1200</v>
      </c>
    </row>
    <row r="3557" spans="1:15" x14ac:dyDescent="0.3">
      <c r="A3557">
        <v>3556</v>
      </c>
      <c r="B3557" s="1">
        <f>DATE(E3557, LOOKUP(D3557, {"ene","feb","mar","abr","may","jun","jul","ago","sep","oct","nov","dic"}, {1,2,3,4,5,6,7,8,9,10,11,12}), C3557)</f>
        <v>45668</v>
      </c>
      <c r="C3557">
        <v>11</v>
      </c>
      <c r="D3557" t="s">
        <v>14</v>
      </c>
      <c r="E3557">
        <v>2025</v>
      </c>
      <c r="F3557" t="s">
        <v>25</v>
      </c>
      <c r="G3557" t="s">
        <v>26</v>
      </c>
      <c r="H3557" t="s">
        <v>23</v>
      </c>
      <c r="I3557">
        <v>0</v>
      </c>
      <c r="J3557">
        <v>1</v>
      </c>
      <c r="K3557">
        <v>-1</v>
      </c>
      <c r="L3557">
        <v>0</v>
      </c>
      <c r="M3557">
        <v>400</v>
      </c>
      <c r="N3557">
        <v>-400</v>
      </c>
      <c r="O3557">
        <v>400</v>
      </c>
    </row>
    <row r="3558" spans="1:15" x14ac:dyDescent="0.3">
      <c r="A3558">
        <v>3557</v>
      </c>
      <c r="B3558" s="1">
        <f>DATE(E3558, LOOKUP(D3558, {"ene","feb","mar","abr","may","jun","jul","ago","sep","oct","nov","dic"}, {1,2,3,4,5,6,7,8,9,10,11,12}), C3558)</f>
        <v>45668</v>
      </c>
      <c r="C3558">
        <v>11</v>
      </c>
      <c r="D3558" t="s">
        <v>14</v>
      </c>
      <c r="E3558">
        <v>2025</v>
      </c>
      <c r="F3558" t="s">
        <v>25</v>
      </c>
      <c r="G3558" t="s">
        <v>26</v>
      </c>
      <c r="H3558" t="s">
        <v>20</v>
      </c>
      <c r="I3558">
        <v>0</v>
      </c>
      <c r="J3558">
        <v>15</v>
      </c>
      <c r="K3558">
        <v>-15</v>
      </c>
      <c r="L3558">
        <v>0</v>
      </c>
      <c r="M3558">
        <v>34500</v>
      </c>
      <c r="N3558">
        <v>-34500</v>
      </c>
      <c r="O3558">
        <v>2300</v>
      </c>
    </row>
    <row r="3559" spans="1:15" x14ac:dyDescent="0.3">
      <c r="A3559">
        <v>3558</v>
      </c>
      <c r="B3559" s="1">
        <f>DATE(E3559, LOOKUP(D3559, {"ene","feb","mar","abr","may","jun","jul","ago","sep","oct","nov","dic"}, {1,2,3,4,5,6,7,8,9,10,11,12}), C3559)</f>
        <v>45668</v>
      </c>
      <c r="C3559">
        <v>11</v>
      </c>
      <c r="D3559" t="s">
        <v>14</v>
      </c>
      <c r="E3559">
        <v>2025</v>
      </c>
      <c r="F3559" t="s">
        <v>15</v>
      </c>
      <c r="G3559" t="s">
        <v>24</v>
      </c>
      <c r="H3559" t="s">
        <v>22</v>
      </c>
      <c r="I3559">
        <v>2</v>
      </c>
      <c r="J3559">
        <v>0</v>
      </c>
      <c r="K3559">
        <v>2</v>
      </c>
      <c r="L3559">
        <v>960</v>
      </c>
      <c r="M3559">
        <v>0</v>
      </c>
      <c r="N3559">
        <v>960</v>
      </c>
      <c r="O3559">
        <v>480</v>
      </c>
    </row>
    <row r="3560" spans="1:15" x14ac:dyDescent="0.3">
      <c r="A3560">
        <v>3559</v>
      </c>
      <c r="B3560" s="1">
        <f>DATE(E3560, LOOKUP(D3560, {"ene","feb","mar","abr","may","jun","jul","ago","sep","oct","nov","dic"}, {1,2,3,4,5,6,7,8,9,10,11,12}), C3560)</f>
        <v>45668</v>
      </c>
      <c r="C3560">
        <v>11</v>
      </c>
      <c r="D3560" t="s">
        <v>14</v>
      </c>
      <c r="E3560">
        <v>2025</v>
      </c>
      <c r="F3560" t="s">
        <v>25</v>
      </c>
      <c r="G3560" t="s">
        <v>26</v>
      </c>
      <c r="H3560" t="s">
        <v>17</v>
      </c>
      <c r="I3560">
        <v>0</v>
      </c>
      <c r="J3560">
        <v>17</v>
      </c>
      <c r="K3560">
        <v>-17</v>
      </c>
      <c r="L3560">
        <v>0</v>
      </c>
      <c r="M3560">
        <v>12750</v>
      </c>
      <c r="N3560">
        <v>-12750</v>
      </c>
      <c r="O3560">
        <v>750</v>
      </c>
    </row>
    <row r="3561" spans="1:15" x14ac:dyDescent="0.3">
      <c r="A3561">
        <v>3560</v>
      </c>
      <c r="B3561" s="1">
        <f>DATE(E3561, LOOKUP(D3561, {"ene","feb","mar","abr","may","jun","jul","ago","sep","oct","nov","dic"}, {1,2,3,4,5,6,7,8,9,10,11,12}), C3561)</f>
        <v>45668</v>
      </c>
      <c r="C3561">
        <v>11</v>
      </c>
      <c r="D3561" t="s">
        <v>14</v>
      </c>
      <c r="E3561">
        <v>2025</v>
      </c>
      <c r="F3561" t="s">
        <v>15</v>
      </c>
      <c r="G3561" t="s">
        <v>24</v>
      </c>
      <c r="H3561" t="s">
        <v>19</v>
      </c>
      <c r="I3561">
        <v>3</v>
      </c>
      <c r="J3561">
        <v>0</v>
      </c>
      <c r="K3561">
        <v>3</v>
      </c>
      <c r="L3561">
        <v>3600</v>
      </c>
      <c r="M3561">
        <v>0</v>
      </c>
      <c r="N3561">
        <v>3600</v>
      </c>
      <c r="O3561">
        <v>1200</v>
      </c>
    </row>
    <row r="3562" spans="1:15" x14ac:dyDescent="0.3">
      <c r="A3562">
        <v>3561</v>
      </c>
      <c r="B3562" s="1">
        <f>DATE(E3562, LOOKUP(D3562, {"ene","feb","mar","abr","may","jun","jul","ago","sep","oct","nov","dic"}, {1,2,3,4,5,6,7,8,9,10,11,12}), C3562)</f>
        <v>45668</v>
      </c>
      <c r="C3562">
        <v>11</v>
      </c>
      <c r="D3562" t="s">
        <v>14</v>
      </c>
      <c r="E3562">
        <v>2025</v>
      </c>
      <c r="F3562" t="s">
        <v>15</v>
      </c>
      <c r="G3562" t="s">
        <v>24</v>
      </c>
      <c r="H3562" t="s">
        <v>21</v>
      </c>
      <c r="I3562">
        <v>21</v>
      </c>
      <c r="J3562">
        <v>0</v>
      </c>
      <c r="K3562">
        <v>21</v>
      </c>
      <c r="L3562">
        <v>1050</v>
      </c>
      <c r="M3562">
        <v>0</v>
      </c>
      <c r="N3562">
        <v>1050</v>
      </c>
      <c r="O3562">
        <v>50</v>
      </c>
    </row>
    <row r="3563" spans="1:15" x14ac:dyDescent="0.3">
      <c r="A3563">
        <v>3562</v>
      </c>
      <c r="B3563" s="1">
        <f>DATE(E3563, LOOKUP(D3563, {"ene","feb","mar","abr","may","jun","jul","ago","sep","oct","nov","dic"}, {1,2,3,4,5,6,7,8,9,10,11,12}), C3563)</f>
        <v>45668</v>
      </c>
      <c r="C3563">
        <v>11</v>
      </c>
      <c r="D3563" t="s">
        <v>14</v>
      </c>
      <c r="E3563">
        <v>2025</v>
      </c>
      <c r="F3563" t="s">
        <v>25</v>
      </c>
      <c r="G3563" t="s">
        <v>26</v>
      </c>
      <c r="H3563" t="s">
        <v>18</v>
      </c>
      <c r="I3563">
        <v>0</v>
      </c>
      <c r="J3563">
        <v>14</v>
      </c>
      <c r="K3563">
        <v>-14</v>
      </c>
      <c r="L3563">
        <v>0</v>
      </c>
      <c r="M3563">
        <v>21000</v>
      </c>
      <c r="N3563">
        <v>-21000</v>
      </c>
      <c r="O3563">
        <v>1500</v>
      </c>
    </row>
    <row r="3564" spans="1:15" x14ac:dyDescent="0.3">
      <c r="A3564">
        <v>3563</v>
      </c>
      <c r="B3564" s="1">
        <f>DATE(E3564, LOOKUP(D3564, {"ene","feb","mar","abr","may","jun","jul","ago","sep","oct","nov","dic"}, {1,2,3,4,5,6,7,8,9,10,11,12}), C3564)</f>
        <v>45668</v>
      </c>
      <c r="C3564">
        <v>11</v>
      </c>
      <c r="D3564" t="s">
        <v>14</v>
      </c>
      <c r="E3564">
        <v>2025</v>
      </c>
      <c r="F3564" t="s">
        <v>25</v>
      </c>
      <c r="G3564" t="s">
        <v>26</v>
      </c>
      <c r="H3564" t="s">
        <v>23</v>
      </c>
      <c r="I3564">
        <v>0</v>
      </c>
      <c r="J3564">
        <v>18</v>
      </c>
      <c r="K3564">
        <v>-18</v>
      </c>
      <c r="L3564">
        <v>0</v>
      </c>
      <c r="M3564">
        <v>7200</v>
      </c>
      <c r="N3564">
        <v>-7200</v>
      </c>
      <c r="O3564">
        <v>400</v>
      </c>
    </row>
    <row r="3565" spans="1:15" x14ac:dyDescent="0.3">
      <c r="A3565">
        <v>3564</v>
      </c>
      <c r="B3565" s="1">
        <f>DATE(E3565, LOOKUP(D3565, {"ene","feb","mar","abr","may","jun","jul","ago","sep","oct","nov","dic"}, {1,2,3,4,5,6,7,8,9,10,11,12}), C3565)</f>
        <v>45668</v>
      </c>
      <c r="C3565">
        <v>11</v>
      </c>
      <c r="D3565" t="s">
        <v>14</v>
      </c>
      <c r="E3565">
        <v>2025</v>
      </c>
      <c r="F3565" t="s">
        <v>15</v>
      </c>
      <c r="G3565" t="s">
        <v>24</v>
      </c>
      <c r="H3565" t="s">
        <v>20</v>
      </c>
      <c r="I3565">
        <v>15</v>
      </c>
      <c r="J3565">
        <v>0</v>
      </c>
      <c r="K3565">
        <v>15</v>
      </c>
      <c r="L3565">
        <v>30000</v>
      </c>
      <c r="M3565">
        <v>0</v>
      </c>
      <c r="N3565">
        <v>30000</v>
      </c>
      <c r="O3565">
        <v>2000</v>
      </c>
    </row>
    <row r="3566" spans="1:15" x14ac:dyDescent="0.3">
      <c r="A3566">
        <v>3565</v>
      </c>
      <c r="B3566" s="1">
        <f>DATE(E3566, LOOKUP(D3566, {"ene","feb","mar","abr","may","jun","jul","ago","sep","oct","nov","dic"}, {1,2,3,4,5,6,7,8,9,10,11,12}), C3566)</f>
        <v>45668</v>
      </c>
      <c r="C3566">
        <v>11</v>
      </c>
      <c r="D3566" t="s">
        <v>14</v>
      </c>
      <c r="E3566">
        <v>2025</v>
      </c>
      <c r="F3566" t="s">
        <v>25</v>
      </c>
      <c r="G3566" t="s">
        <v>26</v>
      </c>
      <c r="H3566" t="s">
        <v>22</v>
      </c>
      <c r="I3566">
        <v>0</v>
      </c>
      <c r="J3566">
        <v>1</v>
      </c>
      <c r="K3566">
        <v>-1</v>
      </c>
      <c r="L3566">
        <v>0</v>
      </c>
      <c r="M3566">
        <v>450</v>
      </c>
      <c r="N3566">
        <v>-450</v>
      </c>
      <c r="O3566">
        <v>450</v>
      </c>
    </row>
    <row r="3567" spans="1:15" x14ac:dyDescent="0.3">
      <c r="A3567">
        <v>3566</v>
      </c>
      <c r="B3567" s="1">
        <f>DATE(E3567, LOOKUP(D3567, {"ene","feb","mar","abr","may","jun","jul","ago","sep","oct","nov","dic"}, {1,2,3,4,5,6,7,8,9,10,11,12}), C3567)</f>
        <v>45668</v>
      </c>
      <c r="C3567">
        <v>11</v>
      </c>
      <c r="D3567" t="s">
        <v>14</v>
      </c>
      <c r="E3567">
        <v>2025</v>
      </c>
      <c r="F3567" t="s">
        <v>25</v>
      </c>
      <c r="G3567" t="s">
        <v>26</v>
      </c>
      <c r="H3567" t="s">
        <v>17</v>
      </c>
      <c r="I3567">
        <v>0</v>
      </c>
      <c r="J3567">
        <v>18</v>
      </c>
      <c r="K3567">
        <v>-18</v>
      </c>
      <c r="L3567">
        <v>0</v>
      </c>
      <c r="M3567">
        <v>13500</v>
      </c>
      <c r="N3567">
        <v>-13500</v>
      </c>
      <c r="O3567">
        <v>750</v>
      </c>
    </row>
    <row r="3568" spans="1:15" x14ac:dyDescent="0.3">
      <c r="A3568">
        <v>3567</v>
      </c>
      <c r="B3568" s="1">
        <f>DATE(E3568, LOOKUP(D3568, {"ene","feb","mar","abr","may","jun","jul","ago","sep","oct","nov","dic"}, {1,2,3,4,5,6,7,8,9,10,11,12}), C3568)</f>
        <v>45668</v>
      </c>
      <c r="C3568">
        <v>11</v>
      </c>
      <c r="D3568" t="s">
        <v>14</v>
      </c>
      <c r="E3568">
        <v>2025</v>
      </c>
      <c r="F3568" t="s">
        <v>25</v>
      </c>
      <c r="G3568" t="s">
        <v>26</v>
      </c>
      <c r="H3568" t="s">
        <v>19</v>
      </c>
      <c r="I3568">
        <v>0</v>
      </c>
      <c r="J3568">
        <v>4</v>
      </c>
      <c r="K3568">
        <v>-4</v>
      </c>
      <c r="L3568">
        <v>0</v>
      </c>
      <c r="M3568">
        <v>6000</v>
      </c>
      <c r="N3568">
        <v>-6000</v>
      </c>
      <c r="O3568">
        <v>1500</v>
      </c>
    </row>
    <row r="3569" spans="1:15" x14ac:dyDescent="0.3">
      <c r="A3569">
        <v>3568</v>
      </c>
      <c r="B3569" s="1">
        <f>DATE(E3569, LOOKUP(D3569, {"ene","feb","mar","abr","may","jun","jul","ago","sep","oct","nov","dic"}, {1,2,3,4,5,6,7,8,9,10,11,12}), C3569)</f>
        <v>45668</v>
      </c>
      <c r="C3569">
        <v>11</v>
      </c>
      <c r="D3569" t="s">
        <v>14</v>
      </c>
      <c r="E3569">
        <v>2025</v>
      </c>
      <c r="F3569" t="s">
        <v>15</v>
      </c>
      <c r="G3569" t="s">
        <v>24</v>
      </c>
      <c r="H3569" t="s">
        <v>21</v>
      </c>
      <c r="I3569">
        <v>2</v>
      </c>
      <c r="J3569">
        <v>0</v>
      </c>
      <c r="K3569">
        <v>2</v>
      </c>
      <c r="L3569">
        <v>100</v>
      </c>
      <c r="M3569">
        <v>0</v>
      </c>
      <c r="N3569">
        <v>100</v>
      </c>
      <c r="O3569">
        <v>50</v>
      </c>
    </row>
    <row r="3570" spans="1:15" x14ac:dyDescent="0.3">
      <c r="A3570">
        <v>3569</v>
      </c>
      <c r="B3570" s="1">
        <f>DATE(E3570, LOOKUP(D3570, {"ene","feb","mar","abr","may","jun","jul","ago","sep","oct","nov","dic"}, {1,2,3,4,5,6,7,8,9,10,11,12}), C3570)</f>
        <v>45668</v>
      </c>
      <c r="C3570">
        <v>11</v>
      </c>
      <c r="D3570" t="s">
        <v>14</v>
      </c>
      <c r="E3570">
        <v>2025</v>
      </c>
      <c r="F3570" t="s">
        <v>25</v>
      </c>
      <c r="G3570" t="s">
        <v>26</v>
      </c>
      <c r="H3570" t="s">
        <v>18</v>
      </c>
      <c r="I3570">
        <v>0</v>
      </c>
      <c r="J3570">
        <v>11</v>
      </c>
      <c r="K3570">
        <v>-11</v>
      </c>
      <c r="L3570">
        <v>0</v>
      </c>
      <c r="M3570">
        <v>16500</v>
      </c>
      <c r="N3570">
        <v>-16500</v>
      </c>
      <c r="O3570">
        <v>1500</v>
      </c>
    </row>
    <row r="3571" spans="1:15" x14ac:dyDescent="0.3">
      <c r="A3571">
        <v>3570</v>
      </c>
      <c r="B3571" s="1">
        <f>DATE(E3571, LOOKUP(D3571, {"ene","feb","mar","abr","may","jun","jul","ago","sep","oct","nov","dic"}, {1,2,3,4,5,6,7,8,9,10,11,12}), C3571)</f>
        <v>45668</v>
      </c>
      <c r="C3571">
        <v>11</v>
      </c>
      <c r="D3571" t="s">
        <v>14</v>
      </c>
      <c r="E3571">
        <v>2025</v>
      </c>
      <c r="F3571" t="s">
        <v>25</v>
      </c>
      <c r="G3571" t="s">
        <v>26</v>
      </c>
      <c r="H3571" t="s">
        <v>23</v>
      </c>
      <c r="I3571">
        <v>0</v>
      </c>
      <c r="J3571">
        <v>17</v>
      </c>
      <c r="K3571">
        <v>-17</v>
      </c>
      <c r="L3571">
        <v>0</v>
      </c>
      <c r="M3571">
        <v>6800</v>
      </c>
      <c r="N3571">
        <v>-6800</v>
      </c>
      <c r="O3571">
        <v>400</v>
      </c>
    </row>
    <row r="3572" spans="1:15" x14ac:dyDescent="0.3">
      <c r="A3572">
        <v>3571</v>
      </c>
      <c r="B3572" s="1">
        <f>DATE(E3572, LOOKUP(D3572, {"ene","feb","mar","abr","may","jun","jul","ago","sep","oct","nov","dic"}, {1,2,3,4,5,6,7,8,9,10,11,12}), C3572)</f>
        <v>45668</v>
      </c>
      <c r="C3572">
        <v>11</v>
      </c>
      <c r="D3572" t="s">
        <v>14</v>
      </c>
      <c r="E3572">
        <v>2025</v>
      </c>
      <c r="F3572" t="s">
        <v>15</v>
      </c>
      <c r="G3572" t="s">
        <v>24</v>
      </c>
      <c r="H3572" t="s">
        <v>20</v>
      </c>
      <c r="I3572">
        <v>16</v>
      </c>
      <c r="J3572">
        <v>0</v>
      </c>
      <c r="K3572">
        <v>16</v>
      </c>
      <c r="L3572">
        <v>32000</v>
      </c>
      <c r="M3572">
        <v>0</v>
      </c>
      <c r="N3572">
        <v>32000</v>
      </c>
      <c r="O3572">
        <v>2000</v>
      </c>
    </row>
    <row r="3573" spans="1:15" x14ac:dyDescent="0.3">
      <c r="A3573">
        <v>3572</v>
      </c>
      <c r="B3573" s="1">
        <f>DATE(E3573, LOOKUP(D3573, {"ene","feb","mar","abr","may","jun","jul","ago","sep","oct","nov","dic"}, {1,2,3,4,5,6,7,8,9,10,11,12}), C3573)</f>
        <v>45668</v>
      </c>
      <c r="C3573">
        <v>11</v>
      </c>
      <c r="D3573" t="s">
        <v>14</v>
      </c>
      <c r="E3573">
        <v>2025</v>
      </c>
      <c r="F3573" t="s">
        <v>15</v>
      </c>
      <c r="G3573" t="s">
        <v>24</v>
      </c>
      <c r="H3573" t="s">
        <v>22</v>
      </c>
      <c r="I3573">
        <v>10</v>
      </c>
      <c r="J3573">
        <v>0</v>
      </c>
      <c r="K3573">
        <v>10</v>
      </c>
      <c r="L3573">
        <v>4800</v>
      </c>
      <c r="M3573">
        <v>0</v>
      </c>
      <c r="N3573">
        <v>4800</v>
      </c>
      <c r="O3573">
        <v>480</v>
      </c>
    </row>
    <row r="3574" spans="1:15" x14ac:dyDescent="0.3">
      <c r="A3574">
        <v>3573</v>
      </c>
      <c r="B3574" s="1">
        <f>DATE(E3574, LOOKUP(D3574, {"ene","feb","mar","abr","may","jun","jul","ago","sep","oct","nov","dic"}, {1,2,3,4,5,6,7,8,9,10,11,12}), C3574)</f>
        <v>45668</v>
      </c>
      <c r="C3574">
        <v>11</v>
      </c>
      <c r="D3574" t="s">
        <v>14</v>
      </c>
      <c r="E3574">
        <v>2025</v>
      </c>
      <c r="F3574" t="s">
        <v>15</v>
      </c>
      <c r="G3574" t="s">
        <v>24</v>
      </c>
      <c r="H3574" t="s">
        <v>17</v>
      </c>
      <c r="I3574">
        <v>20</v>
      </c>
      <c r="J3574">
        <v>0</v>
      </c>
      <c r="K3574">
        <v>20</v>
      </c>
      <c r="L3574">
        <v>13000</v>
      </c>
      <c r="M3574">
        <v>0</v>
      </c>
      <c r="N3574">
        <v>13000</v>
      </c>
      <c r="O3574">
        <v>650</v>
      </c>
    </row>
    <row r="3575" spans="1:15" x14ac:dyDescent="0.3">
      <c r="A3575">
        <v>3574</v>
      </c>
      <c r="B3575" s="1">
        <f>DATE(E3575, LOOKUP(D3575, {"ene","feb","mar","abr","may","jun","jul","ago","sep","oct","nov","dic"}, {1,2,3,4,5,6,7,8,9,10,11,12}), C3575)</f>
        <v>45668</v>
      </c>
      <c r="C3575">
        <v>11</v>
      </c>
      <c r="D3575" t="s">
        <v>14</v>
      </c>
      <c r="E3575">
        <v>2025</v>
      </c>
      <c r="F3575" t="s">
        <v>25</v>
      </c>
      <c r="G3575" t="s">
        <v>26</v>
      </c>
      <c r="H3575" t="s">
        <v>19</v>
      </c>
      <c r="I3575">
        <v>0</v>
      </c>
      <c r="J3575">
        <v>18</v>
      </c>
      <c r="K3575">
        <v>-18</v>
      </c>
      <c r="L3575">
        <v>0</v>
      </c>
      <c r="M3575">
        <v>27000</v>
      </c>
      <c r="N3575">
        <v>-27000</v>
      </c>
      <c r="O3575">
        <v>1500</v>
      </c>
    </row>
    <row r="3576" spans="1:15" x14ac:dyDescent="0.3">
      <c r="A3576">
        <v>3575</v>
      </c>
      <c r="B3576" s="1">
        <f>DATE(E3576, LOOKUP(D3576, {"ene","feb","mar","abr","may","jun","jul","ago","sep","oct","nov","dic"}, {1,2,3,4,5,6,7,8,9,10,11,12}), C3576)</f>
        <v>45668</v>
      </c>
      <c r="C3576">
        <v>11</v>
      </c>
      <c r="D3576" t="s">
        <v>14</v>
      </c>
      <c r="E3576">
        <v>2025</v>
      </c>
      <c r="F3576" t="s">
        <v>15</v>
      </c>
      <c r="G3576" t="s">
        <v>24</v>
      </c>
      <c r="H3576" t="s">
        <v>21</v>
      </c>
      <c r="I3576">
        <v>13</v>
      </c>
      <c r="J3576">
        <v>0</v>
      </c>
      <c r="K3576">
        <v>13</v>
      </c>
      <c r="L3576">
        <v>650</v>
      </c>
      <c r="M3576">
        <v>0</v>
      </c>
      <c r="N3576">
        <v>650</v>
      </c>
      <c r="O3576">
        <v>50</v>
      </c>
    </row>
    <row r="3577" spans="1:15" x14ac:dyDescent="0.3">
      <c r="A3577">
        <v>3576</v>
      </c>
      <c r="B3577" s="1">
        <f>DATE(E3577, LOOKUP(D3577, {"ene","feb","mar","abr","may","jun","jul","ago","sep","oct","nov","dic"}, {1,2,3,4,5,6,7,8,9,10,11,12}), C3577)</f>
        <v>45668</v>
      </c>
      <c r="C3577">
        <v>11</v>
      </c>
      <c r="D3577" t="s">
        <v>14</v>
      </c>
      <c r="E3577">
        <v>2025</v>
      </c>
      <c r="F3577" t="s">
        <v>15</v>
      </c>
      <c r="G3577" t="s">
        <v>24</v>
      </c>
      <c r="H3577" t="s">
        <v>18</v>
      </c>
      <c r="I3577">
        <v>10</v>
      </c>
      <c r="J3577">
        <v>0</v>
      </c>
      <c r="K3577">
        <v>10</v>
      </c>
      <c r="L3577">
        <v>12000</v>
      </c>
      <c r="M3577">
        <v>0</v>
      </c>
      <c r="N3577">
        <v>12000</v>
      </c>
      <c r="O3577">
        <v>1200</v>
      </c>
    </row>
    <row r="3578" spans="1:15" x14ac:dyDescent="0.3">
      <c r="A3578">
        <v>3577</v>
      </c>
      <c r="B3578" s="1">
        <f>DATE(E3578, LOOKUP(D3578, {"ene","feb","mar","abr","may","jun","jul","ago","sep","oct","nov","dic"}, {1,2,3,4,5,6,7,8,9,10,11,12}), C3578)</f>
        <v>45668</v>
      </c>
      <c r="C3578">
        <v>11</v>
      </c>
      <c r="D3578" t="s">
        <v>14</v>
      </c>
      <c r="E3578">
        <v>2025</v>
      </c>
      <c r="F3578" t="s">
        <v>25</v>
      </c>
      <c r="G3578" t="s">
        <v>26</v>
      </c>
      <c r="H3578" t="s">
        <v>23</v>
      </c>
      <c r="I3578">
        <v>0</v>
      </c>
      <c r="J3578">
        <v>17</v>
      </c>
      <c r="K3578">
        <v>-17</v>
      </c>
      <c r="L3578">
        <v>0</v>
      </c>
      <c r="M3578">
        <v>6800</v>
      </c>
      <c r="N3578">
        <v>-6800</v>
      </c>
      <c r="O3578">
        <v>400</v>
      </c>
    </row>
    <row r="3579" spans="1:15" x14ac:dyDescent="0.3">
      <c r="A3579">
        <v>3578</v>
      </c>
      <c r="B3579" s="1">
        <f>DATE(E3579, LOOKUP(D3579, {"ene","feb","mar","abr","may","jun","jul","ago","sep","oct","nov","dic"}, {1,2,3,4,5,6,7,8,9,10,11,12}), C3579)</f>
        <v>45668</v>
      </c>
      <c r="C3579">
        <v>11</v>
      </c>
      <c r="D3579" t="s">
        <v>14</v>
      </c>
      <c r="E3579">
        <v>2025</v>
      </c>
      <c r="F3579" t="s">
        <v>15</v>
      </c>
      <c r="G3579" t="s">
        <v>24</v>
      </c>
      <c r="H3579" t="s">
        <v>20</v>
      </c>
      <c r="I3579">
        <v>3</v>
      </c>
      <c r="J3579">
        <v>0</v>
      </c>
      <c r="K3579">
        <v>3</v>
      </c>
      <c r="L3579">
        <v>6000</v>
      </c>
      <c r="M3579">
        <v>0</v>
      </c>
      <c r="N3579">
        <v>6000</v>
      </c>
      <c r="O3579">
        <v>2000</v>
      </c>
    </row>
    <row r="3580" spans="1:15" x14ac:dyDescent="0.3">
      <c r="A3580">
        <v>3579</v>
      </c>
      <c r="B3580" s="1">
        <f>DATE(E3580, LOOKUP(D3580, {"ene","feb","mar","abr","may","jun","jul","ago","sep","oct","nov","dic"}, {1,2,3,4,5,6,7,8,9,10,11,12}), C3580)</f>
        <v>45668</v>
      </c>
      <c r="C3580">
        <v>11</v>
      </c>
      <c r="D3580" t="s">
        <v>14</v>
      </c>
      <c r="E3580">
        <v>2025</v>
      </c>
      <c r="F3580" t="s">
        <v>25</v>
      </c>
      <c r="G3580" t="s">
        <v>26</v>
      </c>
      <c r="H3580" t="s">
        <v>22</v>
      </c>
      <c r="I3580">
        <v>0</v>
      </c>
      <c r="J3580">
        <v>1</v>
      </c>
      <c r="K3580">
        <v>-1</v>
      </c>
      <c r="L3580">
        <v>0</v>
      </c>
      <c r="M3580">
        <v>450</v>
      </c>
      <c r="N3580">
        <v>-450</v>
      </c>
      <c r="O3580">
        <v>450</v>
      </c>
    </row>
    <row r="3581" spans="1:15" x14ac:dyDescent="0.3">
      <c r="A3581">
        <v>3580</v>
      </c>
      <c r="B3581" s="1">
        <f>DATE(E3581, LOOKUP(D3581, {"ene","feb","mar","abr","may","jun","jul","ago","sep","oct","nov","dic"}, {1,2,3,4,5,6,7,8,9,10,11,12}), C3581)</f>
        <v>45668</v>
      </c>
      <c r="C3581">
        <v>11</v>
      </c>
      <c r="D3581" t="s">
        <v>14</v>
      </c>
      <c r="E3581">
        <v>2025</v>
      </c>
      <c r="F3581" t="s">
        <v>15</v>
      </c>
      <c r="G3581" t="s">
        <v>24</v>
      </c>
      <c r="H3581" t="s">
        <v>17</v>
      </c>
      <c r="I3581">
        <v>18</v>
      </c>
      <c r="J3581">
        <v>0</v>
      </c>
      <c r="K3581">
        <v>18</v>
      </c>
      <c r="L3581">
        <v>11700</v>
      </c>
      <c r="M3581">
        <v>0</v>
      </c>
      <c r="N3581">
        <v>11700</v>
      </c>
      <c r="O3581">
        <v>650</v>
      </c>
    </row>
    <row r="3582" spans="1:15" x14ac:dyDescent="0.3">
      <c r="A3582">
        <v>3581</v>
      </c>
      <c r="B3582" s="1">
        <f>DATE(E3582, LOOKUP(D3582, {"ene","feb","mar","abr","may","jun","jul","ago","sep","oct","nov","dic"}, {1,2,3,4,5,6,7,8,9,10,11,12}), C3582)</f>
        <v>45668</v>
      </c>
      <c r="C3582">
        <v>11</v>
      </c>
      <c r="D3582" t="s">
        <v>14</v>
      </c>
      <c r="E3582">
        <v>2025</v>
      </c>
      <c r="F3582" t="s">
        <v>25</v>
      </c>
      <c r="G3582" t="s">
        <v>26</v>
      </c>
      <c r="H3582" t="s">
        <v>19</v>
      </c>
      <c r="I3582">
        <v>0</v>
      </c>
      <c r="J3582">
        <v>5</v>
      </c>
      <c r="K3582">
        <v>-5</v>
      </c>
      <c r="L3582">
        <v>0</v>
      </c>
      <c r="M3582">
        <v>7500</v>
      </c>
      <c r="N3582">
        <v>-7500</v>
      </c>
      <c r="O3582">
        <v>1500</v>
      </c>
    </row>
    <row r="3583" spans="1:15" x14ac:dyDescent="0.3">
      <c r="A3583">
        <v>3582</v>
      </c>
      <c r="B3583" s="1">
        <f>DATE(E3583, LOOKUP(D3583, {"ene","feb","mar","abr","may","jun","jul","ago","sep","oct","nov","dic"}, {1,2,3,4,5,6,7,8,9,10,11,12}), C3583)</f>
        <v>45668</v>
      </c>
      <c r="C3583">
        <v>11</v>
      </c>
      <c r="D3583" t="s">
        <v>14</v>
      </c>
      <c r="E3583">
        <v>2025</v>
      </c>
      <c r="F3583" t="s">
        <v>25</v>
      </c>
      <c r="G3583" t="s">
        <v>26</v>
      </c>
      <c r="H3583" t="s">
        <v>21</v>
      </c>
      <c r="I3583">
        <v>0</v>
      </c>
      <c r="J3583">
        <v>4</v>
      </c>
      <c r="K3583">
        <v>-4</v>
      </c>
      <c r="L3583">
        <v>0</v>
      </c>
      <c r="M3583">
        <v>280</v>
      </c>
      <c r="N3583">
        <v>-280</v>
      </c>
      <c r="O3583">
        <v>70</v>
      </c>
    </row>
    <row r="3584" spans="1:15" x14ac:dyDescent="0.3">
      <c r="A3584">
        <v>3583</v>
      </c>
      <c r="B3584" s="1">
        <f>DATE(E3584, LOOKUP(D3584, {"ene","feb","mar","abr","may","jun","jul","ago","sep","oct","nov","dic"}, {1,2,3,4,5,6,7,8,9,10,11,12}), C3584)</f>
        <v>45668</v>
      </c>
      <c r="C3584">
        <v>11</v>
      </c>
      <c r="D3584" t="s">
        <v>14</v>
      </c>
      <c r="E3584">
        <v>2025</v>
      </c>
      <c r="F3584" t="s">
        <v>15</v>
      </c>
      <c r="G3584" t="s">
        <v>24</v>
      </c>
      <c r="H3584" t="s">
        <v>18</v>
      </c>
      <c r="I3584">
        <v>13</v>
      </c>
      <c r="J3584">
        <v>0</v>
      </c>
      <c r="K3584">
        <v>13</v>
      </c>
      <c r="L3584">
        <v>15600</v>
      </c>
      <c r="M3584">
        <v>0</v>
      </c>
      <c r="N3584">
        <v>15600</v>
      </c>
      <c r="O3584">
        <v>1200</v>
      </c>
    </row>
    <row r="3585" spans="1:15" x14ac:dyDescent="0.3">
      <c r="A3585">
        <v>3584</v>
      </c>
      <c r="B3585" s="1">
        <f>DATE(E3585, LOOKUP(D3585, {"ene","feb","mar","abr","may","jun","jul","ago","sep","oct","nov","dic"}, {1,2,3,4,5,6,7,8,9,10,11,12}), C3585)</f>
        <v>45668</v>
      </c>
      <c r="C3585">
        <v>11</v>
      </c>
      <c r="D3585" t="s">
        <v>14</v>
      </c>
      <c r="E3585">
        <v>2025</v>
      </c>
      <c r="F3585" t="s">
        <v>15</v>
      </c>
      <c r="G3585" t="s">
        <v>24</v>
      </c>
      <c r="H3585" t="s">
        <v>23</v>
      </c>
      <c r="I3585">
        <v>21</v>
      </c>
      <c r="J3585">
        <v>0</v>
      </c>
      <c r="K3585">
        <v>21</v>
      </c>
      <c r="L3585">
        <v>6300</v>
      </c>
      <c r="M3585">
        <v>0</v>
      </c>
      <c r="N3585">
        <v>6300</v>
      </c>
      <c r="O3585">
        <v>300</v>
      </c>
    </row>
    <row r="3586" spans="1:15" x14ac:dyDescent="0.3">
      <c r="A3586">
        <v>3585</v>
      </c>
      <c r="B3586" s="1">
        <f>DATE(E3586, LOOKUP(D3586, {"ene","feb","mar","abr","may","jun","jul","ago","sep","oct","nov","dic"}, {1,2,3,4,5,6,7,8,9,10,11,12}), C3586)</f>
        <v>45668</v>
      </c>
      <c r="C3586">
        <v>11</v>
      </c>
      <c r="D3586" t="s">
        <v>14</v>
      </c>
      <c r="E3586">
        <v>2025</v>
      </c>
      <c r="F3586" t="s">
        <v>15</v>
      </c>
      <c r="G3586" t="s">
        <v>24</v>
      </c>
      <c r="H3586" t="s">
        <v>20</v>
      </c>
      <c r="I3586">
        <v>15</v>
      </c>
      <c r="J3586">
        <v>0</v>
      </c>
      <c r="K3586">
        <v>15</v>
      </c>
      <c r="L3586">
        <v>30000</v>
      </c>
      <c r="M3586">
        <v>0</v>
      </c>
      <c r="N3586">
        <v>30000</v>
      </c>
      <c r="O3586">
        <v>2000</v>
      </c>
    </row>
    <row r="3587" spans="1:15" x14ac:dyDescent="0.3">
      <c r="A3587">
        <v>3586</v>
      </c>
      <c r="B3587" s="1">
        <f>DATE(E3587, LOOKUP(D3587, {"ene","feb","mar","abr","may","jun","jul","ago","sep","oct","nov","dic"}, {1,2,3,4,5,6,7,8,9,10,11,12}), C3587)</f>
        <v>45668</v>
      </c>
      <c r="C3587">
        <v>11</v>
      </c>
      <c r="D3587" t="s">
        <v>14</v>
      </c>
      <c r="E3587">
        <v>2025</v>
      </c>
      <c r="F3587" t="s">
        <v>25</v>
      </c>
      <c r="G3587" t="s">
        <v>26</v>
      </c>
      <c r="H3587" t="s">
        <v>22</v>
      </c>
      <c r="I3587">
        <v>0</v>
      </c>
      <c r="J3587">
        <v>3</v>
      </c>
      <c r="K3587">
        <v>-3</v>
      </c>
      <c r="L3587">
        <v>0</v>
      </c>
      <c r="M3587">
        <v>1350</v>
      </c>
      <c r="N3587">
        <v>-1350</v>
      </c>
      <c r="O3587">
        <v>450</v>
      </c>
    </row>
    <row r="3588" spans="1:15" x14ac:dyDescent="0.3">
      <c r="A3588">
        <v>3587</v>
      </c>
      <c r="B3588" s="1">
        <f>DATE(E3588, LOOKUP(D3588, {"ene","feb","mar","abr","may","jun","jul","ago","sep","oct","nov","dic"}, {1,2,3,4,5,6,7,8,9,10,11,12}), C3588)</f>
        <v>45668</v>
      </c>
      <c r="C3588">
        <v>11</v>
      </c>
      <c r="D3588" t="s">
        <v>14</v>
      </c>
      <c r="E3588">
        <v>2025</v>
      </c>
      <c r="F3588" t="s">
        <v>15</v>
      </c>
      <c r="G3588" t="s">
        <v>24</v>
      </c>
      <c r="H3588" t="s">
        <v>17</v>
      </c>
      <c r="I3588">
        <v>17</v>
      </c>
      <c r="J3588">
        <v>0</v>
      </c>
      <c r="K3588">
        <v>17</v>
      </c>
      <c r="L3588">
        <v>11050</v>
      </c>
      <c r="M3588">
        <v>0</v>
      </c>
      <c r="N3588">
        <v>11050</v>
      </c>
      <c r="O3588">
        <v>650</v>
      </c>
    </row>
    <row r="3589" spans="1:15" x14ac:dyDescent="0.3">
      <c r="A3589">
        <v>3588</v>
      </c>
      <c r="B3589" s="1">
        <f>DATE(E3589, LOOKUP(D3589, {"ene","feb","mar","abr","may","jun","jul","ago","sep","oct","nov","dic"}, {1,2,3,4,5,6,7,8,9,10,11,12}), C3589)</f>
        <v>45668</v>
      </c>
      <c r="C3589">
        <v>11</v>
      </c>
      <c r="D3589" t="s">
        <v>14</v>
      </c>
      <c r="E3589">
        <v>2025</v>
      </c>
      <c r="F3589" t="s">
        <v>25</v>
      </c>
      <c r="G3589" t="s">
        <v>26</v>
      </c>
      <c r="H3589" t="s">
        <v>19</v>
      </c>
      <c r="I3589">
        <v>0</v>
      </c>
      <c r="J3589">
        <v>14</v>
      </c>
      <c r="K3589">
        <v>-14</v>
      </c>
      <c r="L3589">
        <v>0</v>
      </c>
      <c r="M3589">
        <v>21000</v>
      </c>
      <c r="N3589">
        <v>-21000</v>
      </c>
      <c r="O3589">
        <v>1500</v>
      </c>
    </row>
    <row r="3590" spans="1:15" x14ac:dyDescent="0.3">
      <c r="A3590">
        <v>3589</v>
      </c>
      <c r="B3590" s="1">
        <f>DATE(E3590, LOOKUP(D3590, {"ene","feb","mar","abr","may","jun","jul","ago","sep","oct","nov","dic"}, {1,2,3,4,5,6,7,8,9,10,11,12}), C3590)</f>
        <v>45668</v>
      </c>
      <c r="C3590">
        <v>11</v>
      </c>
      <c r="D3590" t="s">
        <v>14</v>
      </c>
      <c r="E3590">
        <v>2025</v>
      </c>
      <c r="F3590" t="s">
        <v>25</v>
      </c>
      <c r="G3590" t="s">
        <v>26</v>
      </c>
      <c r="H3590" t="s">
        <v>21</v>
      </c>
      <c r="I3590">
        <v>0</v>
      </c>
      <c r="J3590">
        <v>15</v>
      </c>
      <c r="K3590">
        <v>-15</v>
      </c>
      <c r="L3590">
        <v>0</v>
      </c>
      <c r="M3590">
        <v>1050</v>
      </c>
      <c r="N3590">
        <v>-1050</v>
      </c>
      <c r="O3590">
        <v>70</v>
      </c>
    </row>
    <row r="3591" spans="1:15" x14ac:dyDescent="0.3">
      <c r="A3591">
        <v>3590</v>
      </c>
      <c r="B3591" s="1">
        <f>DATE(E3591, LOOKUP(D3591, {"ene","feb","mar","abr","may","jun","jul","ago","sep","oct","nov","dic"}, {1,2,3,4,5,6,7,8,9,10,11,12}), C3591)</f>
        <v>45668</v>
      </c>
      <c r="C3591">
        <v>11</v>
      </c>
      <c r="D3591" t="s">
        <v>14</v>
      </c>
      <c r="E3591">
        <v>2025</v>
      </c>
      <c r="F3591" t="s">
        <v>15</v>
      </c>
      <c r="G3591" t="s">
        <v>24</v>
      </c>
      <c r="H3591" t="s">
        <v>18</v>
      </c>
      <c r="I3591">
        <v>3</v>
      </c>
      <c r="J3591">
        <v>0</v>
      </c>
      <c r="K3591">
        <v>3</v>
      </c>
      <c r="L3591">
        <v>3600</v>
      </c>
      <c r="M3591">
        <v>0</v>
      </c>
      <c r="N3591">
        <v>3600</v>
      </c>
      <c r="O3591">
        <v>1200</v>
      </c>
    </row>
    <row r="3592" spans="1:15" x14ac:dyDescent="0.3">
      <c r="A3592">
        <v>3591</v>
      </c>
      <c r="B3592" s="1">
        <f>DATE(E3592, LOOKUP(D3592, {"ene","feb","mar","abr","may","jun","jul","ago","sep","oct","nov","dic"}, {1,2,3,4,5,6,7,8,9,10,11,12}), C3592)</f>
        <v>45668</v>
      </c>
      <c r="C3592">
        <v>11</v>
      </c>
      <c r="D3592" t="s">
        <v>14</v>
      </c>
      <c r="E3592">
        <v>2025</v>
      </c>
      <c r="F3592" t="s">
        <v>25</v>
      </c>
      <c r="G3592" t="s">
        <v>26</v>
      </c>
      <c r="H3592" t="s">
        <v>23</v>
      </c>
      <c r="I3592">
        <v>0</v>
      </c>
      <c r="J3592">
        <v>16</v>
      </c>
      <c r="K3592">
        <v>-16</v>
      </c>
      <c r="L3592">
        <v>0</v>
      </c>
      <c r="M3592">
        <v>6400</v>
      </c>
      <c r="N3592">
        <v>-6400</v>
      </c>
      <c r="O3592">
        <v>400</v>
      </c>
    </row>
    <row r="3593" spans="1:15" x14ac:dyDescent="0.3">
      <c r="A3593">
        <v>3592</v>
      </c>
      <c r="B3593" s="1">
        <f>DATE(E3593, LOOKUP(D3593, {"ene","feb","mar","abr","may","jun","jul","ago","sep","oct","nov","dic"}, {1,2,3,4,5,6,7,8,9,10,11,12}), C3593)</f>
        <v>45668</v>
      </c>
      <c r="C3593">
        <v>11</v>
      </c>
      <c r="D3593" t="s">
        <v>14</v>
      </c>
      <c r="E3593">
        <v>2025</v>
      </c>
      <c r="F3593" t="s">
        <v>15</v>
      </c>
      <c r="G3593" t="s">
        <v>24</v>
      </c>
      <c r="H3593" t="s">
        <v>20</v>
      </c>
      <c r="I3593">
        <v>3</v>
      </c>
      <c r="J3593">
        <v>0</v>
      </c>
      <c r="K3593">
        <v>3</v>
      </c>
      <c r="L3593">
        <v>6000</v>
      </c>
      <c r="M3593">
        <v>0</v>
      </c>
      <c r="N3593">
        <v>6000</v>
      </c>
      <c r="O3593">
        <v>2000</v>
      </c>
    </row>
    <row r="3594" spans="1:15" x14ac:dyDescent="0.3">
      <c r="A3594">
        <v>3593</v>
      </c>
      <c r="B3594" s="1">
        <f>DATE(E3594, LOOKUP(D3594, {"ene","feb","mar","abr","may","jun","jul","ago","sep","oct","nov","dic"}, {1,2,3,4,5,6,7,8,9,10,11,12}), C3594)</f>
        <v>45668</v>
      </c>
      <c r="C3594">
        <v>11</v>
      </c>
      <c r="D3594" t="s">
        <v>14</v>
      </c>
      <c r="E3594">
        <v>2025</v>
      </c>
      <c r="F3594" t="s">
        <v>25</v>
      </c>
      <c r="G3594" t="s">
        <v>26</v>
      </c>
      <c r="H3594" t="s">
        <v>22</v>
      </c>
      <c r="I3594">
        <v>0</v>
      </c>
      <c r="J3594">
        <v>12</v>
      </c>
      <c r="K3594">
        <v>-12</v>
      </c>
      <c r="L3594">
        <v>0</v>
      </c>
      <c r="M3594">
        <v>5400</v>
      </c>
      <c r="N3594">
        <v>-5400</v>
      </c>
      <c r="O3594">
        <v>450</v>
      </c>
    </row>
    <row r="3595" spans="1:15" x14ac:dyDescent="0.3">
      <c r="A3595">
        <v>3594</v>
      </c>
      <c r="B3595" s="1">
        <f>DATE(E3595, LOOKUP(D3595, {"ene","feb","mar","abr","may","jun","jul","ago","sep","oct","nov","dic"}, {1,2,3,4,5,6,7,8,9,10,11,12}), C3595)</f>
        <v>45668</v>
      </c>
      <c r="C3595">
        <v>11</v>
      </c>
      <c r="D3595" t="s">
        <v>14</v>
      </c>
      <c r="E3595">
        <v>2025</v>
      </c>
      <c r="F3595" t="s">
        <v>15</v>
      </c>
      <c r="G3595" t="s">
        <v>24</v>
      </c>
      <c r="H3595" t="s">
        <v>17</v>
      </c>
      <c r="I3595">
        <v>1</v>
      </c>
      <c r="J3595">
        <v>0</v>
      </c>
      <c r="K3595">
        <v>1</v>
      </c>
      <c r="L3595">
        <v>650</v>
      </c>
      <c r="M3595">
        <v>0</v>
      </c>
      <c r="N3595">
        <v>650</v>
      </c>
      <c r="O3595">
        <v>650</v>
      </c>
    </row>
    <row r="3596" spans="1:15" x14ac:dyDescent="0.3">
      <c r="A3596">
        <v>3595</v>
      </c>
      <c r="B3596" s="1">
        <f>DATE(E3596, LOOKUP(D3596, {"ene","feb","mar","abr","may","jun","jul","ago","sep","oct","nov","dic"}, {1,2,3,4,5,6,7,8,9,10,11,12}), C3596)</f>
        <v>45668</v>
      </c>
      <c r="C3596">
        <v>11</v>
      </c>
      <c r="D3596" t="s">
        <v>14</v>
      </c>
      <c r="E3596">
        <v>2025</v>
      </c>
      <c r="F3596" t="s">
        <v>25</v>
      </c>
      <c r="G3596" t="s">
        <v>26</v>
      </c>
      <c r="H3596" t="s">
        <v>19</v>
      </c>
      <c r="I3596">
        <v>0</v>
      </c>
      <c r="J3596">
        <v>10</v>
      </c>
      <c r="K3596">
        <v>-10</v>
      </c>
      <c r="L3596">
        <v>0</v>
      </c>
      <c r="M3596">
        <v>15000</v>
      </c>
      <c r="N3596">
        <v>-15000</v>
      </c>
      <c r="O3596">
        <v>1500</v>
      </c>
    </row>
    <row r="3597" spans="1:15" x14ac:dyDescent="0.3">
      <c r="A3597">
        <v>3596</v>
      </c>
      <c r="B3597" s="1">
        <f>DATE(E3597, LOOKUP(D3597, {"ene","feb","mar","abr","may","jun","jul","ago","sep","oct","nov","dic"}, {1,2,3,4,5,6,7,8,9,10,11,12}), C3597)</f>
        <v>45668</v>
      </c>
      <c r="C3597">
        <v>11</v>
      </c>
      <c r="D3597" t="s">
        <v>14</v>
      </c>
      <c r="E3597">
        <v>2025</v>
      </c>
      <c r="F3597" t="s">
        <v>25</v>
      </c>
      <c r="G3597" t="s">
        <v>26</v>
      </c>
      <c r="H3597" t="s">
        <v>21</v>
      </c>
      <c r="I3597">
        <v>0</v>
      </c>
      <c r="J3597">
        <v>15</v>
      </c>
      <c r="K3597">
        <v>-15</v>
      </c>
      <c r="L3597">
        <v>0</v>
      </c>
      <c r="M3597">
        <v>1050</v>
      </c>
      <c r="N3597">
        <v>-1050</v>
      </c>
      <c r="O3597">
        <v>70</v>
      </c>
    </row>
    <row r="3598" spans="1:15" x14ac:dyDescent="0.3">
      <c r="A3598">
        <v>3597</v>
      </c>
      <c r="B3598" s="1">
        <f>DATE(E3598, LOOKUP(D3598, {"ene","feb","mar","abr","may","jun","jul","ago","sep","oct","nov","dic"}, {1,2,3,4,5,6,7,8,9,10,11,12}), C3598)</f>
        <v>45668</v>
      </c>
      <c r="C3598">
        <v>11</v>
      </c>
      <c r="D3598" t="s">
        <v>14</v>
      </c>
      <c r="E3598">
        <v>2025</v>
      </c>
      <c r="F3598" t="s">
        <v>15</v>
      </c>
      <c r="G3598" t="s">
        <v>24</v>
      </c>
      <c r="H3598" t="s">
        <v>18</v>
      </c>
      <c r="I3598">
        <v>20</v>
      </c>
      <c r="J3598">
        <v>0</v>
      </c>
      <c r="K3598">
        <v>20</v>
      </c>
      <c r="L3598">
        <v>24000</v>
      </c>
      <c r="M3598">
        <v>0</v>
      </c>
      <c r="N3598">
        <v>24000</v>
      </c>
      <c r="O3598">
        <v>1200</v>
      </c>
    </row>
    <row r="3599" spans="1:15" x14ac:dyDescent="0.3">
      <c r="A3599">
        <v>3598</v>
      </c>
      <c r="B3599" s="1">
        <f>DATE(E3599, LOOKUP(D3599, {"ene","feb","mar","abr","may","jun","jul","ago","sep","oct","nov","dic"}, {1,2,3,4,5,6,7,8,9,10,11,12}), C3599)</f>
        <v>45668</v>
      </c>
      <c r="C3599">
        <v>11</v>
      </c>
      <c r="D3599" t="s">
        <v>14</v>
      </c>
      <c r="E3599">
        <v>2025</v>
      </c>
      <c r="F3599" t="s">
        <v>25</v>
      </c>
      <c r="G3599" t="s">
        <v>26</v>
      </c>
      <c r="H3599" t="s">
        <v>23</v>
      </c>
      <c r="I3599">
        <v>0</v>
      </c>
      <c r="J3599">
        <v>3</v>
      </c>
      <c r="K3599">
        <v>-3</v>
      </c>
      <c r="L3599">
        <v>0</v>
      </c>
      <c r="M3599">
        <v>1200</v>
      </c>
      <c r="N3599">
        <v>-1200</v>
      </c>
      <c r="O3599">
        <v>400</v>
      </c>
    </row>
    <row r="3600" spans="1:15" x14ac:dyDescent="0.3">
      <c r="A3600">
        <v>3599</v>
      </c>
      <c r="B3600" s="1">
        <f>DATE(E3600, LOOKUP(D3600, {"ene","feb","mar","abr","may","jun","jul","ago","sep","oct","nov","dic"}, {1,2,3,4,5,6,7,8,9,10,11,12}), C3600)</f>
        <v>45668</v>
      </c>
      <c r="C3600">
        <v>11</v>
      </c>
      <c r="D3600" t="s">
        <v>14</v>
      </c>
      <c r="E3600">
        <v>2025</v>
      </c>
      <c r="F3600" t="s">
        <v>15</v>
      </c>
      <c r="G3600" t="s">
        <v>24</v>
      </c>
      <c r="H3600" t="s">
        <v>20</v>
      </c>
      <c r="I3600">
        <v>15</v>
      </c>
      <c r="J3600">
        <v>0</v>
      </c>
      <c r="K3600">
        <v>15</v>
      </c>
      <c r="L3600">
        <v>30000</v>
      </c>
      <c r="M3600">
        <v>0</v>
      </c>
      <c r="N3600">
        <v>30000</v>
      </c>
      <c r="O3600">
        <v>2000</v>
      </c>
    </row>
    <row r="3601" spans="1:15" x14ac:dyDescent="0.3">
      <c r="A3601">
        <v>3600</v>
      </c>
      <c r="B3601" s="1">
        <f>DATE(E3601, LOOKUP(D3601, {"ene","feb","mar","abr","may","jun","jul","ago","sep","oct","nov","dic"}, {1,2,3,4,5,6,7,8,9,10,11,12}), C3601)</f>
        <v>45668</v>
      </c>
      <c r="C3601">
        <v>11</v>
      </c>
      <c r="D3601" t="s">
        <v>14</v>
      </c>
      <c r="E3601">
        <v>2025</v>
      </c>
      <c r="F3601" t="s">
        <v>15</v>
      </c>
      <c r="G3601" t="s">
        <v>24</v>
      </c>
      <c r="H3601" t="s">
        <v>22</v>
      </c>
      <c r="I3601">
        <v>7</v>
      </c>
      <c r="J3601">
        <v>0</v>
      </c>
      <c r="K3601">
        <v>7</v>
      </c>
      <c r="L3601">
        <v>3360</v>
      </c>
      <c r="M3601">
        <v>0</v>
      </c>
      <c r="N3601">
        <v>3360</v>
      </c>
      <c r="O3601">
        <v>480</v>
      </c>
    </row>
    <row r="3602" spans="1:15" x14ac:dyDescent="0.3">
      <c r="A3602">
        <v>3601</v>
      </c>
      <c r="B3602" s="1">
        <f>DATE(E3602, LOOKUP(D3602, {"ene","feb","mar","abr","may","jun","jul","ago","sep","oct","nov","dic"}, {1,2,3,4,5,6,7,8,9,10,11,12}), C3602)</f>
        <v>45668</v>
      </c>
      <c r="C3602">
        <v>11</v>
      </c>
      <c r="D3602" t="s">
        <v>14</v>
      </c>
      <c r="E3602">
        <v>2025</v>
      </c>
      <c r="F3602" t="s">
        <v>15</v>
      </c>
      <c r="G3602" t="s">
        <v>24</v>
      </c>
      <c r="H3602" t="s">
        <v>17</v>
      </c>
      <c r="I3602">
        <v>17</v>
      </c>
      <c r="J3602">
        <v>0</v>
      </c>
      <c r="K3602">
        <v>17</v>
      </c>
      <c r="L3602">
        <v>11050</v>
      </c>
      <c r="M3602">
        <v>0</v>
      </c>
      <c r="N3602">
        <v>11050</v>
      </c>
      <c r="O3602">
        <v>650</v>
      </c>
    </row>
    <row r="3603" spans="1:15" x14ac:dyDescent="0.3">
      <c r="A3603">
        <v>3602</v>
      </c>
      <c r="B3603" s="1">
        <f>DATE(E3603, LOOKUP(D3603, {"ene","feb","mar","abr","may","jun","jul","ago","sep","oct","nov","dic"}, {1,2,3,4,5,6,7,8,9,10,11,12}), C3603)</f>
        <v>45668</v>
      </c>
      <c r="C3603">
        <v>11</v>
      </c>
      <c r="D3603" t="s">
        <v>14</v>
      </c>
      <c r="E3603">
        <v>2025</v>
      </c>
      <c r="F3603" t="s">
        <v>25</v>
      </c>
      <c r="G3603" t="s">
        <v>26</v>
      </c>
      <c r="H3603" t="s">
        <v>19</v>
      </c>
      <c r="I3603">
        <v>0</v>
      </c>
      <c r="J3603">
        <v>16</v>
      </c>
      <c r="K3603">
        <v>-16</v>
      </c>
      <c r="L3603">
        <v>0</v>
      </c>
      <c r="M3603">
        <v>24000</v>
      </c>
      <c r="N3603">
        <v>-24000</v>
      </c>
      <c r="O3603">
        <v>1500</v>
      </c>
    </row>
    <row r="3604" spans="1:15" x14ac:dyDescent="0.3">
      <c r="A3604">
        <v>3603</v>
      </c>
      <c r="B3604" s="1">
        <f>DATE(E3604, LOOKUP(D3604, {"ene","feb","mar","abr","may","jun","jul","ago","sep","oct","nov","dic"}, {1,2,3,4,5,6,7,8,9,10,11,12}), C3604)</f>
        <v>45668</v>
      </c>
      <c r="C3604">
        <v>11</v>
      </c>
      <c r="D3604" t="s">
        <v>14</v>
      </c>
      <c r="E3604">
        <v>2025</v>
      </c>
      <c r="F3604" t="s">
        <v>15</v>
      </c>
      <c r="G3604" t="s">
        <v>24</v>
      </c>
      <c r="H3604" t="s">
        <v>21</v>
      </c>
      <c r="I3604">
        <v>19</v>
      </c>
      <c r="J3604">
        <v>0</v>
      </c>
      <c r="K3604">
        <v>19</v>
      </c>
      <c r="L3604">
        <v>950</v>
      </c>
      <c r="M3604">
        <v>0</v>
      </c>
      <c r="N3604">
        <v>950</v>
      </c>
      <c r="O3604">
        <v>50</v>
      </c>
    </row>
    <row r="3605" spans="1:15" x14ac:dyDescent="0.3">
      <c r="A3605">
        <v>3604</v>
      </c>
      <c r="B3605" s="1">
        <f>DATE(E3605, LOOKUP(D3605, {"ene","feb","mar","abr","may","jun","jul","ago","sep","oct","nov","dic"}, {1,2,3,4,5,6,7,8,9,10,11,12}), C3605)</f>
        <v>45668</v>
      </c>
      <c r="C3605">
        <v>11</v>
      </c>
      <c r="D3605" t="s">
        <v>14</v>
      </c>
      <c r="E3605">
        <v>2025</v>
      </c>
      <c r="F3605" t="s">
        <v>15</v>
      </c>
      <c r="G3605" t="s">
        <v>24</v>
      </c>
      <c r="H3605" t="s">
        <v>18</v>
      </c>
      <c r="I3605">
        <v>12</v>
      </c>
      <c r="J3605">
        <v>0</v>
      </c>
      <c r="K3605">
        <v>12</v>
      </c>
      <c r="L3605">
        <v>14400</v>
      </c>
      <c r="M3605">
        <v>0</v>
      </c>
      <c r="N3605">
        <v>14400</v>
      </c>
      <c r="O3605">
        <v>1200</v>
      </c>
    </row>
    <row r="3606" spans="1:15" x14ac:dyDescent="0.3">
      <c r="A3606">
        <v>3605</v>
      </c>
      <c r="B3606" s="1">
        <f>DATE(E3606, LOOKUP(D3606, {"ene","feb","mar","abr","may","jun","jul","ago","sep","oct","nov","dic"}, {1,2,3,4,5,6,7,8,9,10,11,12}), C3606)</f>
        <v>45668</v>
      </c>
      <c r="C3606">
        <v>11</v>
      </c>
      <c r="D3606" t="s">
        <v>14</v>
      </c>
      <c r="E3606">
        <v>2025</v>
      </c>
      <c r="F3606" t="s">
        <v>15</v>
      </c>
      <c r="G3606" t="s">
        <v>24</v>
      </c>
      <c r="H3606" t="s">
        <v>23</v>
      </c>
      <c r="I3606">
        <v>3</v>
      </c>
      <c r="J3606">
        <v>0</v>
      </c>
      <c r="K3606">
        <v>3</v>
      </c>
      <c r="L3606">
        <v>900</v>
      </c>
      <c r="M3606">
        <v>0</v>
      </c>
      <c r="N3606">
        <v>900</v>
      </c>
      <c r="O3606">
        <v>300</v>
      </c>
    </row>
    <row r="3607" spans="1:15" x14ac:dyDescent="0.3">
      <c r="A3607">
        <v>3606</v>
      </c>
      <c r="B3607" s="1">
        <f>DATE(E3607, LOOKUP(D3607, {"ene","feb","mar","abr","may","jun","jul","ago","sep","oct","nov","dic"}, {1,2,3,4,5,6,7,8,9,10,11,12}), C3607)</f>
        <v>45668</v>
      </c>
      <c r="C3607">
        <v>11</v>
      </c>
      <c r="D3607" t="s">
        <v>14</v>
      </c>
      <c r="E3607">
        <v>2025</v>
      </c>
      <c r="F3607" t="s">
        <v>25</v>
      </c>
      <c r="G3607" t="s">
        <v>26</v>
      </c>
      <c r="H3607" t="s">
        <v>20</v>
      </c>
      <c r="I3607">
        <v>0</v>
      </c>
      <c r="J3607">
        <v>20</v>
      </c>
      <c r="K3607">
        <v>-20</v>
      </c>
      <c r="L3607">
        <v>0</v>
      </c>
      <c r="M3607">
        <v>46000</v>
      </c>
      <c r="N3607">
        <v>-46000</v>
      </c>
      <c r="O3607">
        <v>2300</v>
      </c>
    </row>
    <row r="3608" spans="1:15" x14ac:dyDescent="0.3">
      <c r="A3608">
        <v>3607</v>
      </c>
      <c r="B3608" s="1">
        <f>DATE(E3608, LOOKUP(D3608, {"ene","feb","mar","abr","may","jun","jul","ago","sep","oct","nov","dic"}, {1,2,3,4,5,6,7,8,9,10,11,12}), C3608)</f>
        <v>45668</v>
      </c>
      <c r="C3608">
        <v>11</v>
      </c>
      <c r="D3608" t="s">
        <v>14</v>
      </c>
      <c r="E3608">
        <v>2025</v>
      </c>
      <c r="F3608" t="s">
        <v>25</v>
      </c>
      <c r="G3608" t="s">
        <v>26</v>
      </c>
      <c r="H3608" t="s">
        <v>22</v>
      </c>
      <c r="I3608">
        <v>0</v>
      </c>
      <c r="J3608">
        <v>5</v>
      </c>
      <c r="K3608">
        <v>-5</v>
      </c>
      <c r="L3608">
        <v>0</v>
      </c>
      <c r="M3608">
        <v>2250</v>
      </c>
      <c r="N3608">
        <v>-2250</v>
      </c>
      <c r="O3608">
        <v>450</v>
      </c>
    </row>
    <row r="3609" spans="1:15" x14ac:dyDescent="0.3">
      <c r="A3609">
        <v>3608</v>
      </c>
      <c r="B3609" s="1">
        <f>DATE(E3609, LOOKUP(D3609, {"ene","feb","mar","abr","may","jun","jul","ago","sep","oct","nov","dic"}, {1,2,3,4,5,6,7,8,9,10,11,12}), C3609)</f>
        <v>45668</v>
      </c>
      <c r="C3609">
        <v>11</v>
      </c>
      <c r="D3609" t="s">
        <v>14</v>
      </c>
      <c r="E3609">
        <v>2025</v>
      </c>
      <c r="F3609" t="s">
        <v>25</v>
      </c>
      <c r="G3609" t="s">
        <v>26</v>
      </c>
      <c r="H3609" t="s">
        <v>17</v>
      </c>
      <c r="I3609">
        <v>0</v>
      </c>
      <c r="J3609">
        <v>2</v>
      </c>
      <c r="K3609">
        <v>-2</v>
      </c>
      <c r="L3609">
        <v>0</v>
      </c>
      <c r="M3609">
        <v>1500</v>
      </c>
      <c r="N3609">
        <v>-1500</v>
      </c>
      <c r="O3609">
        <v>750</v>
      </c>
    </row>
    <row r="3610" spans="1:15" x14ac:dyDescent="0.3">
      <c r="A3610">
        <v>3609</v>
      </c>
      <c r="B3610" s="1">
        <f>DATE(E3610, LOOKUP(D3610, {"ene","feb","mar","abr","may","jun","jul","ago","sep","oct","nov","dic"}, {1,2,3,4,5,6,7,8,9,10,11,12}), C3610)</f>
        <v>45668</v>
      </c>
      <c r="C3610">
        <v>11</v>
      </c>
      <c r="D3610" t="s">
        <v>14</v>
      </c>
      <c r="E3610">
        <v>2025</v>
      </c>
      <c r="F3610" t="s">
        <v>25</v>
      </c>
      <c r="G3610" t="s">
        <v>26</v>
      </c>
      <c r="H3610" t="s">
        <v>19</v>
      </c>
      <c r="I3610">
        <v>0</v>
      </c>
      <c r="J3610">
        <v>17</v>
      </c>
      <c r="K3610">
        <v>-17</v>
      </c>
      <c r="L3610">
        <v>0</v>
      </c>
      <c r="M3610">
        <v>25500</v>
      </c>
      <c r="N3610">
        <v>-25500</v>
      </c>
      <c r="O3610">
        <v>1500</v>
      </c>
    </row>
    <row r="3611" spans="1:15" x14ac:dyDescent="0.3">
      <c r="A3611">
        <v>3610</v>
      </c>
      <c r="B3611" s="1">
        <f>DATE(E3611, LOOKUP(D3611, {"ene","feb","mar","abr","may","jun","jul","ago","sep","oct","nov","dic"}, {1,2,3,4,5,6,7,8,9,10,11,12}), C3611)</f>
        <v>45668</v>
      </c>
      <c r="C3611">
        <v>11</v>
      </c>
      <c r="D3611" t="s">
        <v>14</v>
      </c>
      <c r="E3611">
        <v>2025</v>
      </c>
      <c r="F3611" t="s">
        <v>15</v>
      </c>
      <c r="G3611" t="s">
        <v>24</v>
      </c>
      <c r="H3611" t="s">
        <v>21</v>
      </c>
      <c r="I3611">
        <v>11</v>
      </c>
      <c r="J3611">
        <v>0</v>
      </c>
      <c r="K3611">
        <v>11</v>
      </c>
      <c r="L3611">
        <v>550</v>
      </c>
      <c r="M3611">
        <v>0</v>
      </c>
      <c r="N3611">
        <v>550</v>
      </c>
      <c r="O3611">
        <v>50</v>
      </c>
    </row>
    <row r="3612" spans="1:15" x14ac:dyDescent="0.3">
      <c r="A3612">
        <v>3611</v>
      </c>
      <c r="B3612" s="1">
        <f>DATE(E3612, LOOKUP(D3612, {"ene","feb","mar","abr","may","jun","jul","ago","sep","oct","nov","dic"}, {1,2,3,4,5,6,7,8,9,10,11,12}), C3612)</f>
        <v>45668</v>
      </c>
      <c r="C3612">
        <v>11</v>
      </c>
      <c r="D3612" t="s">
        <v>14</v>
      </c>
      <c r="E3612">
        <v>2025</v>
      </c>
      <c r="F3612" t="s">
        <v>25</v>
      </c>
      <c r="G3612" t="s">
        <v>26</v>
      </c>
      <c r="H3612" t="s">
        <v>18</v>
      </c>
      <c r="I3612">
        <v>0</v>
      </c>
      <c r="J3612">
        <v>17</v>
      </c>
      <c r="K3612">
        <v>-17</v>
      </c>
      <c r="L3612">
        <v>0</v>
      </c>
      <c r="M3612">
        <v>25500</v>
      </c>
      <c r="N3612">
        <v>-25500</v>
      </c>
      <c r="O3612">
        <v>1500</v>
      </c>
    </row>
    <row r="3613" spans="1:15" x14ac:dyDescent="0.3">
      <c r="A3613">
        <v>3612</v>
      </c>
      <c r="B3613" s="1">
        <f>DATE(E3613, LOOKUP(D3613, {"ene","feb","mar","abr","may","jun","jul","ago","sep","oct","nov","dic"}, {1,2,3,4,5,6,7,8,9,10,11,12}), C3613)</f>
        <v>45668</v>
      </c>
      <c r="C3613">
        <v>11</v>
      </c>
      <c r="D3613" t="s">
        <v>14</v>
      </c>
      <c r="E3613">
        <v>2025</v>
      </c>
      <c r="F3613" t="s">
        <v>15</v>
      </c>
      <c r="G3613" t="s">
        <v>24</v>
      </c>
      <c r="H3613" t="s">
        <v>23</v>
      </c>
      <c r="I3613">
        <v>11</v>
      </c>
      <c r="J3613">
        <v>0</v>
      </c>
      <c r="K3613">
        <v>11</v>
      </c>
      <c r="L3613">
        <v>3300</v>
      </c>
      <c r="M3613">
        <v>0</v>
      </c>
      <c r="N3613">
        <v>3300</v>
      </c>
      <c r="O3613">
        <v>300</v>
      </c>
    </row>
    <row r="3614" spans="1:15" x14ac:dyDescent="0.3">
      <c r="A3614">
        <v>3613</v>
      </c>
      <c r="B3614" s="1">
        <f>DATE(E3614, LOOKUP(D3614, {"ene","feb","mar","abr","may","jun","jul","ago","sep","oct","nov","dic"}, {1,2,3,4,5,6,7,8,9,10,11,12}), C3614)</f>
        <v>45668</v>
      </c>
      <c r="C3614">
        <v>11</v>
      </c>
      <c r="D3614" t="s">
        <v>14</v>
      </c>
      <c r="E3614">
        <v>2025</v>
      </c>
      <c r="F3614" t="s">
        <v>25</v>
      </c>
      <c r="G3614" t="s">
        <v>26</v>
      </c>
      <c r="H3614" t="s">
        <v>20</v>
      </c>
      <c r="I3614">
        <v>0</v>
      </c>
      <c r="J3614">
        <v>2</v>
      </c>
      <c r="K3614">
        <v>-2</v>
      </c>
      <c r="L3614">
        <v>0</v>
      </c>
      <c r="M3614">
        <v>4600</v>
      </c>
      <c r="N3614">
        <v>-4600</v>
      </c>
      <c r="O3614">
        <v>2300</v>
      </c>
    </row>
    <row r="3615" spans="1:15" x14ac:dyDescent="0.3">
      <c r="A3615">
        <v>3614</v>
      </c>
      <c r="B3615" s="1">
        <f>DATE(E3615, LOOKUP(D3615, {"ene","feb","mar","abr","may","jun","jul","ago","sep","oct","nov","dic"}, {1,2,3,4,5,6,7,8,9,10,11,12}), C3615)</f>
        <v>45668</v>
      </c>
      <c r="C3615">
        <v>11</v>
      </c>
      <c r="D3615" t="s">
        <v>14</v>
      </c>
      <c r="E3615">
        <v>2025</v>
      </c>
      <c r="F3615" t="s">
        <v>15</v>
      </c>
      <c r="G3615" t="s">
        <v>24</v>
      </c>
      <c r="H3615" t="s">
        <v>22</v>
      </c>
      <c r="I3615">
        <v>8</v>
      </c>
      <c r="J3615">
        <v>0</v>
      </c>
      <c r="K3615">
        <v>8</v>
      </c>
      <c r="L3615">
        <v>3840</v>
      </c>
      <c r="M3615">
        <v>0</v>
      </c>
      <c r="N3615">
        <v>3840</v>
      </c>
      <c r="O3615">
        <v>480</v>
      </c>
    </row>
    <row r="3616" spans="1:15" x14ac:dyDescent="0.3">
      <c r="A3616">
        <v>3615</v>
      </c>
      <c r="B3616" s="1">
        <f>DATE(E3616, LOOKUP(D3616, {"ene","feb","mar","abr","may","jun","jul","ago","sep","oct","nov","dic"}, {1,2,3,4,5,6,7,8,9,10,11,12}), C3616)</f>
        <v>45668</v>
      </c>
      <c r="C3616">
        <v>11</v>
      </c>
      <c r="D3616" t="s">
        <v>14</v>
      </c>
      <c r="E3616">
        <v>2025</v>
      </c>
      <c r="F3616" t="s">
        <v>15</v>
      </c>
      <c r="G3616" t="s">
        <v>24</v>
      </c>
      <c r="H3616" t="s">
        <v>17</v>
      </c>
      <c r="I3616">
        <v>11</v>
      </c>
      <c r="J3616">
        <v>0</v>
      </c>
      <c r="K3616">
        <v>11</v>
      </c>
      <c r="L3616">
        <v>7150</v>
      </c>
      <c r="M3616">
        <v>0</v>
      </c>
      <c r="N3616">
        <v>7150</v>
      </c>
      <c r="O3616">
        <v>650</v>
      </c>
    </row>
    <row r="3617" spans="1:15" x14ac:dyDescent="0.3">
      <c r="A3617">
        <v>3616</v>
      </c>
      <c r="B3617" s="1">
        <f>DATE(E3617, LOOKUP(D3617, {"ene","feb","mar","abr","may","jun","jul","ago","sep","oct","nov","dic"}, {1,2,3,4,5,6,7,8,9,10,11,12}), C3617)</f>
        <v>45668</v>
      </c>
      <c r="C3617">
        <v>11</v>
      </c>
      <c r="D3617" t="s">
        <v>14</v>
      </c>
      <c r="E3617">
        <v>2025</v>
      </c>
      <c r="F3617" t="s">
        <v>15</v>
      </c>
      <c r="G3617" t="s">
        <v>24</v>
      </c>
      <c r="H3617" t="s">
        <v>19</v>
      </c>
      <c r="I3617">
        <v>8</v>
      </c>
      <c r="J3617">
        <v>0</v>
      </c>
      <c r="K3617">
        <v>8</v>
      </c>
      <c r="L3617">
        <v>9600</v>
      </c>
      <c r="M3617">
        <v>0</v>
      </c>
      <c r="N3617">
        <v>9600</v>
      </c>
      <c r="O3617">
        <v>1200</v>
      </c>
    </row>
    <row r="3618" spans="1:15" x14ac:dyDescent="0.3">
      <c r="A3618">
        <v>3617</v>
      </c>
      <c r="B3618" s="1">
        <f>DATE(E3618, LOOKUP(D3618, {"ene","feb","mar","abr","may","jun","jul","ago","sep","oct","nov","dic"}, {1,2,3,4,5,6,7,8,9,10,11,12}), C3618)</f>
        <v>45668</v>
      </c>
      <c r="C3618">
        <v>11</v>
      </c>
      <c r="D3618" t="s">
        <v>14</v>
      </c>
      <c r="E3618">
        <v>2025</v>
      </c>
      <c r="F3618" t="s">
        <v>15</v>
      </c>
      <c r="G3618" t="s">
        <v>24</v>
      </c>
      <c r="H3618" t="s">
        <v>21</v>
      </c>
      <c r="I3618">
        <v>14</v>
      </c>
      <c r="J3618">
        <v>0</v>
      </c>
      <c r="K3618">
        <v>14</v>
      </c>
      <c r="L3618">
        <v>700</v>
      </c>
      <c r="M3618">
        <v>0</v>
      </c>
      <c r="N3618">
        <v>700</v>
      </c>
      <c r="O3618">
        <v>50</v>
      </c>
    </row>
    <row r="3619" spans="1:15" x14ac:dyDescent="0.3">
      <c r="A3619">
        <v>3618</v>
      </c>
      <c r="B3619" s="1">
        <f>DATE(E3619, LOOKUP(D3619, {"ene","feb","mar","abr","may","jun","jul","ago","sep","oct","nov","dic"}, {1,2,3,4,5,6,7,8,9,10,11,12}), C3619)</f>
        <v>45668</v>
      </c>
      <c r="C3619">
        <v>11</v>
      </c>
      <c r="D3619" t="s">
        <v>14</v>
      </c>
      <c r="E3619">
        <v>2025</v>
      </c>
      <c r="F3619" t="s">
        <v>25</v>
      </c>
      <c r="G3619" t="s">
        <v>26</v>
      </c>
      <c r="H3619" t="s">
        <v>18</v>
      </c>
      <c r="I3619">
        <v>0</v>
      </c>
      <c r="J3619">
        <v>5</v>
      </c>
      <c r="K3619">
        <v>-5</v>
      </c>
      <c r="L3619">
        <v>0</v>
      </c>
      <c r="M3619">
        <v>7500</v>
      </c>
      <c r="N3619">
        <v>-7500</v>
      </c>
      <c r="O3619">
        <v>1500</v>
      </c>
    </row>
    <row r="3620" spans="1:15" x14ac:dyDescent="0.3">
      <c r="A3620">
        <v>3619</v>
      </c>
      <c r="B3620" s="1">
        <f>DATE(E3620, LOOKUP(D3620, {"ene","feb","mar","abr","may","jun","jul","ago","sep","oct","nov","dic"}, {1,2,3,4,5,6,7,8,9,10,11,12}), C3620)</f>
        <v>45668</v>
      </c>
      <c r="C3620">
        <v>11</v>
      </c>
      <c r="D3620" t="s">
        <v>14</v>
      </c>
      <c r="E3620">
        <v>2025</v>
      </c>
      <c r="F3620" t="s">
        <v>25</v>
      </c>
      <c r="G3620" t="s">
        <v>26</v>
      </c>
      <c r="H3620" t="s">
        <v>23</v>
      </c>
      <c r="I3620">
        <v>0</v>
      </c>
      <c r="J3620">
        <v>18</v>
      </c>
      <c r="K3620">
        <v>-18</v>
      </c>
      <c r="L3620">
        <v>0</v>
      </c>
      <c r="M3620">
        <v>7200</v>
      </c>
      <c r="N3620">
        <v>-7200</v>
      </c>
      <c r="O3620">
        <v>400</v>
      </c>
    </row>
    <row r="3621" spans="1:15" x14ac:dyDescent="0.3">
      <c r="A3621">
        <v>3620</v>
      </c>
      <c r="B3621" s="1">
        <f>DATE(E3621, LOOKUP(D3621, {"ene","feb","mar","abr","may","jun","jul","ago","sep","oct","nov","dic"}, {1,2,3,4,5,6,7,8,9,10,11,12}), C3621)</f>
        <v>45668</v>
      </c>
      <c r="C3621">
        <v>11</v>
      </c>
      <c r="D3621" t="s">
        <v>14</v>
      </c>
      <c r="E3621">
        <v>2025</v>
      </c>
      <c r="F3621" t="s">
        <v>15</v>
      </c>
      <c r="G3621" t="s">
        <v>24</v>
      </c>
      <c r="H3621" t="s">
        <v>20</v>
      </c>
      <c r="I3621">
        <v>5</v>
      </c>
      <c r="J3621">
        <v>0</v>
      </c>
      <c r="K3621">
        <v>5</v>
      </c>
      <c r="L3621">
        <v>10000</v>
      </c>
      <c r="M3621">
        <v>0</v>
      </c>
      <c r="N3621">
        <v>10000</v>
      </c>
      <c r="O3621">
        <v>2000</v>
      </c>
    </row>
    <row r="3622" spans="1:15" x14ac:dyDescent="0.3">
      <c r="A3622">
        <v>3621</v>
      </c>
      <c r="B3622" s="1">
        <f>DATE(E3622, LOOKUP(D3622, {"ene","feb","mar","abr","may","jun","jul","ago","sep","oct","nov","dic"}, {1,2,3,4,5,6,7,8,9,10,11,12}), C3622)</f>
        <v>45668</v>
      </c>
      <c r="C3622">
        <v>11</v>
      </c>
      <c r="D3622" t="s">
        <v>14</v>
      </c>
      <c r="E3622">
        <v>2025</v>
      </c>
      <c r="F3622" t="s">
        <v>25</v>
      </c>
      <c r="G3622" t="s">
        <v>26</v>
      </c>
      <c r="H3622" t="s">
        <v>22</v>
      </c>
      <c r="I3622">
        <v>0</v>
      </c>
      <c r="J3622">
        <v>3</v>
      </c>
      <c r="K3622">
        <v>-3</v>
      </c>
      <c r="L3622">
        <v>0</v>
      </c>
      <c r="M3622">
        <v>1350</v>
      </c>
      <c r="N3622">
        <v>-1350</v>
      </c>
      <c r="O3622">
        <v>450</v>
      </c>
    </row>
    <row r="3623" spans="1:15" x14ac:dyDescent="0.3">
      <c r="A3623">
        <v>3622</v>
      </c>
      <c r="B3623" s="1">
        <f>DATE(E3623, LOOKUP(D3623, {"ene","feb","mar","abr","may","jun","jul","ago","sep","oct","nov","dic"}, {1,2,3,4,5,6,7,8,9,10,11,12}), C3623)</f>
        <v>45668</v>
      </c>
      <c r="C3623">
        <v>11</v>
      </c>
      <c r="D3623" t="s">
        <v>14</v>
      </c>
      <c r="E3623">
        <v>2025</v>
      </c>
      <c r="F3623" t="s">
        <v>25</v>
      </c>
      <c r="G3623" t="s">
        <v>26</v>
      </c>
      <c r="H3623" t="s">
        <v>17</v>
      </c>
      <c r="I3623">
        <v>0</v>
      </c>
      <c r="J3623">
        <v>14</v>
      </c>
      <c r="K3623">
        <v>-14</v>
      </c>
      <c r="L3623">
        <v>0</v>
      </c>
      <c r="M3623">
        <v>10500</v>
      </c>
      <c r="N3623">
        <v>-10500</v>
      </c>
      <c r="O3623">
        <v>750</v>
      </c>
    </row>
    <row r="3624" spans="1:15" x14ac:dyDescent="0.3">
      <c r="A3624">
        <v>3623</v>
      </c>
      <c r="B3624" s="1">
        <f>DATE(E3624, LOOKUP(D3624, {"ene","feb","mar","abr","may","jun","jul","ago","sep","oct","nov","dic"}, {1,2,3,4,5,6,7,8,9,10,11,12}), C3624)</f>
        <v>45668</v>
      </c>
      <c r="C3624">
        <v>11</v>
      </c>
      <c r="D3624" t="s">
        <v>14</v>
      </c>
      <c r="E3624">
        <v>2025</v>
      </c>
      <c r="F3624" t="s">
        <v>25</v>
      </c>
      <c r="G3624" t="s">
        <v>26</v>
      </c>
      <c r="H3624" t="s">
        <v>19</v>
      </c>
      <c r="I3624">
        <v>0</v>
      </c>
      <c r="J3624">
        <v>10</v>
      </c>
      <c r="K3624">
        <v>-10</v>
      </c>
      <c r="L3624">
        <v>0</v>
      </c>
      <c r="M3624">
        <v>15000</v>
      </c>
      <c r="N3624">
        <v>-15000</v>
      </c>
      <c r="O3624">
        <v>1500</v>
      </c>
    </row>
    <row r="3625" spans="1:15" x14ac:dyDescent="0.3">
      <c r="A3625">
        <v>3624</v>
      </c>
      <c r="B3625" s="1">
        <f>DATE(E3625, LOOKUP(D3625, {"ene","feb","mar","abr","may","jun","jul","ago","sep","oct","nov","dic"}, {1,2,3,4,5,6,7,8,9,10,11,12}), C3625)</f>
        <v>45668</v>
      </c>
      <c r="C3625">
        <v>11</v>
      </c>
      <c r="D3625" t="s">
        <v>14</v>
      </c>
      <c r="E3625">
        <v>2025</v>
      </c>
      <c r="F3625" t="s">
        <v>15</v>
      </c>
      <c r="G3625" t="s">
        <v>24</v>
      </c>
      <c r="H3625" t="s">
        <v>21</v>
      </c>
      <c r="I3625">
        <v>5</v>
      </c>
      <c r="J3625">
        <v>0</v>
      </c>
      <c r="K3625">
        <v>5</v>
      </c>
      <c r="L3625">
        <v>250</v>
      </c>
      <c r="M3625">
        <v>0</v>
      </c>
      <c r="N3625">
        <v>250</v>
      </c>
      <c r="O3625">
        <v>50</v>
      </c>
    </row>
    <row r="3626" spans="1:15" x14ac:dyDescent="0.3">
      <c r="A3626">
        <v>3625</v>
      </c>
      <c r="B3626" s="1">
        <f>DATE(E3626, LOOKUP(D3626, {"ene","feb","mar","abr","may","jun","jul","ago","sep","oct","nov","dic"}, {1,2,3,4,5,6,7,8,9,10,11,12}), C3626)</f>
        <v>45668</v>
      </c>
      <c r="C3626">
        <v>11</v>
      </c>
      <c r="D3626" t="s">
        <v>14</v>
      </c>
      <c r="E3626">
        <v>2025</v>
      </c>
      <c r="F3626" t="s">
        <v>25</v>
      </c>
      <c r="G3626" t="s">
        <v>26</v>
      </c>
      <c r="H3626" t="s">
        <v>18</v>
      </c>
      <c r="I3626">
        <v>0</v>
      </c>
      <c r="J3626">
        <v>18</v>
      </c>
      <c r="K3626">
        <v>-18</v>
      </c>
      <c r="L3626">
        <v>0</v>
      </c>
      <c r="M3626">
        <v>27000</v>
      </c>
      <c r="N3626">
        <v>-27000</v>
      </c>
      <c r="O3626">
        <v>1500</v>
      </c>
    </row>
    <row r="3627" spans="1:15" x14ac:dyDescent="0.3">
      <c r="A3627">
        <v>3626</v>
      </c>
      <c r="B3627" s="1">
        <f>DATE(E3627, LOOKUP(D3627, {"ene","feb","mar","abr","may","jun","jul","ago","sep","oct","nov","dic"}, {1,2,3,4,5,6,7,8,9,10,11,12}), C3627)</f>
        <v>45668</v>
      </c>
      <c r="C3627">
        <v>11</v>
      </c>
      <c r="D3627" t="s">
        <v>14</v>
      </c>
      <c r="E3627">
        <v>2025</v>
      </c>
      <c r="F3627" t="s">
        <v>25</v>
      </c>
      <c r="G3627" t="s">
        <v>26</v>
      </c>
      <c r="H3627" t="s">
        <v>23</v>
      </c>
      <c r="I3627">
        <v>0</v>
      </c>
      <c r="J3627">
        <v>2</v>
      </c>
      <c r="K3627">
        <v>-2</v>
      </c>
      <c r="L3627">
        <v>0</v>
      </c>
      <c r="M3627">
        <v>800</v>
      </c>
      <c r="N3627">
        <v>-800</v>
      </c>
      <c r="O3627">
        <v>400</v>
      </c>
    </row>
    <row r="3628" spans="1:15" x14ac:dyDescent="0.3">
      <c r="A3628">
        <v>3627</v>
      </c>
      <c r="B3628" s="1">
        <f>DATE(E3628, LOOKUP(D3628, {"ene","feb","mar","abr","may","jun","jul","ago","sep","oct","nov","dic"}, {1,2,3,4,5,6,7,8,9,10,11,12}), C3628)</f>
        <v>45668</v>
      </c>
      <c r="C3628">
        <v>11</v>
      </c>
      <c r="D3628" t="s">
        <v>14</v>
      </c>
      <c r="E3628">
        <v>2025</v>
      </c>
      <c r="F3628" t="s">
        <v>15</v>
      </c>
      <c r="G3628" t="s">
        <v>24</v>
      </c>
      <c r="H3628" t="s">
        <v>20</v>
      </c>
      <c r="I3628">
        <v>22</v>
      </c>
      <c r="J3628">
        <v>0</v>
      </c>
      <c r="K3628">
        <v>22</v>
      </c>
      <c r="L3628">
        <v>44000</v>
      </c>
      <c r="M3628">
        <v>0</v>
      </c>
      <c r="N3628">
        <v>44000</v>
      </c>
      <c r="O3628">
        <v>2000</v>
      </c>
    </row>
    <row r="3629" spans="1:15" x14ac:dyDescent="0.3">
      <c r="A3629">
        <v>3628</v>
      </c>
      <c r="B3629" s="1">
        <f>DATE(E3629, LOOKUP(D3629, {"ene","feb","mar","abr","may","jun","jul","ago","sep","oct","nov","dic"}, {1,2,3,4,5,6,7,8,9,10,11,12}), C3629)</f>
        <v>45668</v>
      </c>
      <c r="C3629">
        <v>11</v>
      </c>
      <c r="D3629" t="s">
        <v>14</v>
      </c>
      <c r="E3629">
        <v>2025</v>
      </c>
      <c r="F3629" t="s">
        <v>15</v>
      </c>
      <c r="G3629" t="s">
        <v>24</v>
      </c>
      <c r="H3629" t="s">
        <v>22</v>
      </c>
      <c r="I3629">
        <v>8</v>
      </c>
      <c r="J3629">
        <v>0</v>
      </c>
      <c r="K3629">
        <v>8</v>
      </c>
      <c r="L3629">
        <v>3840</v>
      </c>
      <c r="M3629">
        <v>0</v>
      </c>
      <c r="N3629">
        <v>3840</v>
      </c>
      <c r="O3629">
        <v>480</v>
      </c>
    </row>
    <row r="3630" spans="1:15" x14ac:dyDescent="0.3">
      <c r="A3630">
        <v>3629</v>
      </c>
      <c r="B3630" s="1">
        <f>DATE(E3630, LOOKUP(D3630, {"ene","feb","mar","abr","may","jun","jul","ago","sep","oct","nov","dic"}, {1,2,3,4,5,6,7,8,9,10,11,12}), C3630)</f>
        <v>45668</v>
      </c>
      <c r="C3630">
        <v>11</v>
      </c>
      <c r="D3630" t="s">
        <v>14</v>
      </c>
      <c r="E3630">
        <v>2025</v>
      </c>
      <c r="F3630" t="s">
        <v>15</v>
      </c>
      <c r="G3630" t="s">
        <v>24</v>
      </c>
      <c r="H3630" t="s">
        <v>17</v>
      </c>
      <c r="I3630">
        <v>9</v>
      </c>
      <c r="J3630">
        <v>0</v>
      </c>
      <c r="K3630">
        <v>9</v>
      </c>
      <c r="L3630">
        <v>5850</v>
      </c>
      <c r="M3630">
        <v>0</v>
      </c>
      <c r="N3630">
        <v>5850</v>
      </c>
      <c r="O3630">
        <v>650</v>
      </c>
    </row>
    <row r="3631" spans="1:15" x14ac:dyDescent="0.3">
      <c r="A3631">
        <v>3630</v>
      </c>
      <c r="B3631" s="1">
        <f>DATE(E3631, LOOKUP(D3631, {"ene","feb","mar","abr","may","jun","jul","ago","sep","oct","nov","dic"}, {1,2,3,4,5,6,7,8,9,10,11,12}), C3631)</f>
        <v>45668</v>
      </c>
      <c r="C3631">
        <v>11</v>
      </c>
      <c r="D3631" t="s">
        <v>14</v>
      </c>
      <c r="E3631">
        <v>2025</v>
      </c>
      <c r="F3631" t="s">
        <v>25</v>
      </c>
      <c r="G3631" t="s">
        <v>26</v>
      </c>
      <c r="H3631" t="s">
        <v>19</v>
      </c>
      <c r="I3631">
        <v>0</v>
      </c>
      <c r="J3631">
        <v>17</v>
      </c>
      <c r="K3631">
        <v>-17</v>
      </c>
      <c r="L3631">
        <v>0</v>
      </c>
      <c r="M3631">
        <v>25500</v>
      </c>
      <c r="N3631">
        <v>-25500</v>
      </c>
      <c r="O3631">
        <v>1500</v>
      </c>
    </row>
    <row r="3632" spans="1:15" x14ac:dyDescent="0.3">
      <c r="A3632">
        <v>3631</v>
      </c>
      <c r="B3632" s="1">
        <f>DATE(E3632, LOOKUP(D3632, {"ene","feb","mar","abr","may","jun","jul","ago","sep","oct","nov","dic"}, {1,2,3,4,5,6,7,8,9,10,11,12}), C3632)</f>
        <v>45668</v>
      </c>
      <c r="C3632">
        <v>11</v>
      </c>
      <c r="D3632" t="s">
        <v>14</v>
      </c>
      <c r="E3632">
        <v>2025</v>
      </c>
      <c r="F3632" t="s">
        <v>25</v>
      </c>
      <c r="G3632" t="s">
        <v>26</v>
      </c>
      <c r="H3632" t="s">
        <v>21</v>
      </c>
      <c r="I3632">
        <v>0</v>
      </c>
      <c r="J3632">
        <v>12</v>
      </c>
      <c r="K3632">
        <v>-12</v>
      </c>
      <c r="L3632">
        <v>0</v>
      </c>
      <c r="M3632">
        <v>840</v>
      </c>
      <c r="N3632">
        <v>-840</v>
      </c>
      <c r="O3632">
        <v>70</v>
      </c>
    </row>
    <row r="3633" spans="1:15" x14ac:dyDescent="0.3">
      <c r="A3633">
        <v>3632</v>
      </c>
      <c r="B3633" s="1">
        <f>DATE(E3633, LOOKUP(D3633, {"ene","feb","mar","abr","may","jun","jul","ago","sep","oct","nov","dic"}, {1,2,3,4,5,6,7,8,9,10,11,12}), C3633)</f>
        <v>45668</v>
      </c>
      <c r="C3633">
        <v>11</v>
      </c>
      <c r="D3633" t="s">
        <v>14</v>
      </c>
      <c r="E3633">
        <v>2025</v>
      </c>
      <c r="F3633" t="s">
        <v>25</v>
      </c>
      <c r="G3633" t="s">
        <v>26</v>
      </c>
      <c r="H3633" t="s">
        <v>18</v>
      </c>
      <c r="I3633">
        <v>0</v>
      </c>
      <c r="J3633">
        <v>15</v>
      </c>
      <c r="K3633">
        <v>-15</v>
      </c>
      <c r="L3633">
        <v>0</v>
      </c>
      <c r="M3633">
        <v>22500</v>
      </c>
      <c r="N3633">
        <v>-22500</v>
      </c>
      <c r="O3633">
        <v>1500</v>
      </c>
    </row>
    <row r="3634" spans="1:15" x14ac:dyDescent="0.3">
      <c r="A3634">
        <v>3633</v>
      </c>
      <c r="B3634" s="1">
        <f>DATE(E3634, LOOKUP(D3634, {"ene","feb","mar","abr","may","jun","jul","ago","sep","oct","nov","dic"}, {1,2,3,4,5,6,7,8,9,10,11,12}), C3634)</f>
        <v>45668</v>
      </c>
      <c r="C3634">
        <v>11</v>
      </c>
      <c r="D3634" t="s">
        <v>14</v>
      </c>
      <c r="E3634">
        <v>2025</v>
      </c>
      <c r="F3634" t="s">
        <v>25</v>
      </c>
      <c r="G3634" t="s">
        <v>26</v>
      </c>
      <c r="H3634" t="s">
        <v>23</v>
      </c>
      <c r="I3634">
        <v>0</v>
      </c>
      <c r="J3634">
        <v>12</v>
      </c>
      <c r="K3634">
        <v>-12</v>
      </c>
      <c r="L3634">
        <v>0</v>
      </c>
      <c r="M3634">
        <v>4800</v>
      </c>
      <c r="N3634">
        <v>-4800</v>
      </c>
      <c r="O3634">
        <v>400</v>
      </c>
    </row>
    <row r="3635" spans="1:15" x14ac:dyDescent="0.3">
      <c r="A3635">
        <v>3634</v>
      </c>
      <c r="B3635" s="1">
        <f>DATE(E3635, LOOKUP(D3635, {"ene","feb","mar","abr","may","jun","jul","ago","sep","oct","nov","dic"}, {1,2,3,4,5,6,7,8,9,10,11,12}), C3635)</f>
        <v>45668</v>
      </c>
      <c r="C3635">
        <v>11</v>
      </c>
      <c r="D3635" t="s">
        <v>14</v>
      </c>
      <c r="E3635">
        <v>2025</v>
      </c>
      <c r="F3635" t="s">
        <v>15</v>
      </c>
      <c r="G3635" t="s">
        <v>24</v>
      </c>
      <c r="H3635" t="s">
        <v>20</v>
      </c>
      <c r="I3635">
        <v>3</v>
      </c>
      <c r="J3635">
        <v>0</v>
      </c>
      <c r="K3635">
        <v>3</v>
      </c>
      <c r="L3635">
        <v>6000</v>
      </c>
      <c r="M3635">
        <v>0</v>
      </c>
      <c r="N3635">
        <v>6000</v>
      </c>
      <c r="O3635">
        <v>2000</v>
      </c>
    </row>
    <row r="3636" spans="1:15" x14ac:dyDescent="0.3">
      <c r="A3636">
        <v>3635</v>
      </c>
      <c r="B3636" s="1">
        <f>DATE(E3636, LOOKUP(D3636, {"ene","feb","mar","abr","may","jun","jul","ago","sep","oct","nov","dic"}, {1,2,3,4,5,6,7,8,9,10,11,12}), C3636)</f>
        <v>45668</v>
      </c>
      <c r="C3636">
        <v>11</v>
      </c>
      <c r="D3636" t="s">
        <v>14</v>
      </c>
      <c r="E3636">
        <v>2025</v>
      </c>
      <c r="F3636" t="s">
        <v>15</v>
      </c>
      <c r="G3636" t="s">
        <v>24</v>
      </c>
      <c r="H3636" t="s">
        <v>22</v>
      </c>
      <c r="I3636">
        <v>1</v>
      </c>
      <c r="J3636">
        <v>0</v>
      </c>
      <c r="K3636">
        <v>1</v>
      </c>
      <c r="L3636">
        <v>480</v>
      </c>
      <c r="M3636">
        <v>0</v>
      </c>
      <c r="N3636">
        <v>480</v>
      </c>
      <c r="O3636">
        <v>480</v>
      </c>
    </row>
    <row r="3637" spans="1:15" x14ac:dyDescent="0.3">
      <c r="A3637">
        <v>3636</v>
      </c>
      <c r="B3637" s="1">
        <f>DATE(E3637, LOOKUP(D3637, {"ene","feb","mar","abr","may","jun","jul","ago","sep","oct","nov","dic"}, {1,2,3,4,5,6,7,8,9,10,11,12}), C3637)</f>
        <v>45668</v>
      </c>
      <c r="C3637">
        <v>11</v>
      </c>
      <c r="D3637" t="s">
        <v>14</v>
      </c>
      <c r="E3637">
        <v>2025</v>
      </c>
      <c r="F3637" t="s">
        <v>25</v>
      </c>
      <c r="G3637" t="s">
        <v>26</v>
      </c>
      <c r="H3637" t="s">
        <v>17</v>
      </c>
      <c r="I3637">
        <v>0</v>
      </c>
      <c r="J3637">
        <v>17</v>
      </c>
      <c r="K3637">
        <v>-17</v>
      </c>
      <c r="L3637">
        <v>0</v>
      </c>
      <c r="M3637">
        <v>12750</v>
      </c>
      <c r="N3637">
        <v>-12750</v>
      </c>
      <c r="O3637">
        <v>750</v>
      </c>
    </row>
    <row r="3638" spans="1:15" x14ac:dyDescent="0.3">
      <c r="A3638">
        <v>3637</v>
      </c>
      <c r="B3638" s="1">
        <f>DATE(E3638, LOOKUP(D3638, {"ene","feb","mar","abr","may","jun","jul","ago","sep","oct","nov","dic"}, {1,2,3,4,5,6,7,8,9,10,11,12}), C3638)</f>
        <v>45668</v>
      </c>
      <c r="C3638">
        <v>11</v>
      </c>
      <c r="D3638" t="s">
        <v>14</v>
      </c>
      <c r="E3638">
        <v>2025</v>
      </c>
      <c r="F3638" t="s">
        <v>25</v>
      </c>
      <c r="G3638" t="s">
        <v>26</v>
      </c>
      <c r="H3638" t="s">
        <v>19</v>
      </c>
      <c r="I3638">
        <v>0</v>
      </c>
      <c r="J3638">
        <v>1</v>
      </c>
      <c r="K3638">
        <v>-1</v>
      </c>
      <c r="L3638">
        <v>0</v>
      </c>
      <c r="M3638">
        <v>1500</v>
      </c>
      <c r="N3638">
        <v>-1500</v>
      </c>
      <c r="O3638">
        <v>1500</v>
      </c>
    </row>
    <row r="3639" spans="1:15" x14ac:dyDescent="0.3">
      <c r="A3639">
        <v>3638</v>
      </c>
      <c r="B3639" s="1">
        <f>DATE(E3639, LOOKUP(D3639, {"ene","feb","mar","abr","may","jun","jul","ago","sep","oct","nov","dic"}, {1,2,3,4,5,6,7,8,9,10,11,12}), C3639)</f>
        <v>45668</v>
      </c>
      <c r="C3639">
        <v>11</v>
      </c>
      <c r="D3639" t="s">
        <v>14</v>
      </c>
      <c r="E3639">
        <v>2025</v>
      </c>
      <c r="F3639" t="s">
        <v>25</v>
      </c>
      <c r="G3639" t="s">
        <v>26</v>
      </c>
      <c r="H3639" t="s">
        <v>21</v>
      </c>
      <c r="I3639">
        <v>0</v>
      </c>
      <c r="J3639">
        <v>4</v>
      </c>
      <c r="K3639">
        <v>-4</v>
      </c>
      <c r="L3639">
        <v>0</v>
      </c>
      <c r="M3639">
        <v>280</v>
      </c>
      <c r="N3639">
        <v>-280</v>
      </c>
      <c r="O3639">
        <v>70</v>
      </c>
    </row>
    <row r="3640" spans="1:15" x14ac:dyDescent="0.3">
      <c r="A3640">
        <v>3639</v>
      </c>
      <c r="B3640" s="1">
        <f>DATE(E3640, LOOKUP(D3640, {"ene","feb","mar","abr","may","jun","jul","ago","sep","oct","nov","dic"}, {1,2,3,4,5,6,7,8,9,10,11,12}), C3640)</f>
        <v>45668</v>
      </c>
      <c r="C3640">
        <v>11</v>
      </c>
      <c r="D3640" t="s">
        <v>14</v>
      </c>
      <c r="E3640">
        <v>2025</v>
      </c>
      <c r="F3640" t="s">
        <v>15</v>
      </c>
      <c r="G3640" t="s">
        <v>24</v>
      </c>
      <c r="H3640" t="s">
        <v>18</v>
      </c>
      <c r="I3640">
        <v>3</v>
      </c>
      <c r="J3640">
        <v>0</v>
      </c>
      <c r="K3640">
        <v>3</v>
      </c>
      <c r="L3640">
        <v>3600</v>
      </c>
      <c r="M3640">
        <v>0</v>
      </c>
      <c r="N3640">
        <v>3600</v>
      </c>
      <c r="O3640">
        <v>1200</v>
      </c>
    </row>
    <row r="3641" spans="1:15" x14ac:dyDescent="0.3">
      <c r="A3641">
        <v>3640</v>
      </c>
      <c r="B3641" s="1">
        <f>DATE(E3641, LOOKUP(D3641, {"ene","feb","mar","abr","may","jun","jul","ago","sep","oct","nov","dic"}, {1,2,3,4,5,6,7,8,9,10,11,12}), C3641)</f>
        <v>45668</v>
      </c>
      <c r="C3641">
        <v>11</v>
      </c>
      <c r="D3641" t="s">
        <v>14</v>
      </c>
      <c r="E3641">
        <v>2025</v>
      </c>
      <c r="F3641" t="s">
        <v>15</v>
      </c>
      <c r="G3641" t="s">
        <v>24</v>
      </c>
      <c r="H3641" t="s">
        <v>23</v>
      </c>
      <c r="I3641">
        <v>3</v>
      </c>
      <c r="J3641">
        <v>0</v>
      </c>
      <c r="K3641">
        <v>3</v>
      </c>
      <c r="L3641">
        <v>900</v>
      </c>
      <c r="M3641">
        <v>0</v>
      </c>
      <c r="N3641">
        <v>900</v>
      </c>
      <c r="O3641">
        <v>300</v>
      </c>
    </row>
    <row r="3642" spans="1:15" x14ac:dyDescent="0.3">
      <c r="A3642">
        <v>3641</v>
      </c>
      <c r="B3642" s="1">
        <f>DATE(E3642, LOOKUP(D3642, {"ene","feb","mar","abr","may","jun","jul","ago","sep","oct","nov","dic"}, {1,2,3,4,5,6,7,8,9,10,11,12}), C3642)</f>
        <v>45668</v>
      </c>
      <c r="C3642">
        <v>11</v>
      </c>
      <c r="D3642" t="s">
        <v>14</v>
      </c>
      <c r="E3642">
        <v>2025</v>
      </c>
      <c r="F3642" t="s">
        <v>15</v>
      </c>
      <c r="G3642" t="s">
        <v>24</v>
      </c>
      <c r="H3642" t="s">
        <v>20</v>
      </c>
      <c r="I3642">
        <v>11</v>
      </c>
      <c r="J3642">
        <v>0</v>
      </c>
      <c r="K3642">
        <v>11</v>
      </c>
      <c r="L3642">
        <v>22000</v>
      </c>
      <c r="M3642">
        <v>0</v>
      </c>
      <c r="N3642">
        <v>22000</v>
      </c>
      <c r="O3642">
        <v>2000</v>
      </c>
    </row>
    <row r="3643" spans="1:15" x14ac:dyDescent="0.3">
      <c r="A3643">
        <v>3642</v>
      </c>
      <c r="B3643" s="1">
        <f>DATE(E3643, LOOKUP(D3643, {"ene","feb","mar","abr","may","jun","jul","ago","sep","oct","nov","dic"}, {1,2,3,4,5,6,7,8,9,10,11,12}), C3643)</f>
        <v>45668</v>
      </c>
      <c r="C3643">
        <v>11</v>
      </c>
      <c r="D3643" t="s">
        <v>14</v>
      </c>
      <c r="E3643">
        <v>2025</v>
      </c>
      <c r="F3643" t="s">
        <v>25</v>
      </c>
      <c r="G3643" t="s">
        <v>26</v>
      </c>
      <c r="H3643" t="s">
        <v>22</v>
      </c>
      <c r="I3643">
        <v>0</v>
      </c>
      <c r="J3643">
        <v>4</v>
      </c>
      <c r="K3643">
        <v>-4</v>
      </c>
      <c r="L3643">
        <v>0</v>
      </c>
      <c r="M3643">
        <v>1800</v>
      </c>
      <c r="N3643">
        <v>-1800</v>
      </c>
      <c r="O3643">
        <v>450</v>
      </c>
    </row>
    <row r="3644" spans="1:15" x14ac:dyDescent="0.3">
      <c r="A3644">
        <v>3643</v>
      </c>
      <c r="B3644" s="1">
        <f>DATE(E3644, LOOKUP(D3644, {"ene","feb","mar","abr","may","jun","jul","ago","sep","oct","nov","dic"}, {1,2,3,4,5,6,7,8,9,10,11,12}), C3644)</f>
        <v>45668</v>
      </c>
      <c r="C3644">
        <v>11</v>
      </c>
      <c r="D3644" t="s">
        <v>14</v>
      </c>
      <c r="E3644">
        <v>2025</v>
      </c>
      <c r="F3644" t="s">
        <v>25</v>
      </c>
      <c r="G3644" t="s">
        <v>26</v>
      </c>
      <c r="H3644" t="s">
        <v>17</v>
      </c>
      <c r="I3644">
        <v>0</v>
      </c>
      <c r="J3644">
        <v>14</v>
      </c>
      <c r="K3644">
        <v>-14</v>
      </c>
      <c r="L3644">
        <v>0</v>
      </c>
      <c r="M3644">
        <v>10500</v>
      </c>
      <c r="N3644">
        <v>-10500</v>
      </c>
      <c r="O3644">
        <v>750</v>
      </c>
    </row>
    <row r="3645" spans="1:15" x14ac:dyDescent="0.3">
      <c r="A3645">
        <v>3644</v>
      </c>
      <c r="B3645" s="1">
        <f>DATE(E3645, LOOKUP(D3645, {"ene","feb","mar","abr","may","jun","jul","ago","sep","oct","nov","dic"}, {1,2,3,4,5,6,7,8,9,10,11,12}), C3645)</f>
        <v>45668</v>
      </c>
      <c r="C3645">
        <v>11</v>
      </c>
      <c r="D3645" t="s">
        <v>14</v>
      </c>
      <c r="E3645">
        <v>2025</v>
      </c>
      <c r="F3645" t="s">
        <v>15</v>
      </c>
      <c r="G3645" t="s">
        <v>24</v>
      </c>
      <c r="H3645" t="s">
        <v>19</v>
      </c>
      <c r="I3645">
        <v>14</v>
      </c>
      <c r="J3645">
        <v>0</v>
      </c>
      <c r="K3645">
        <v>14</v>
      </c>
      <c r="L3645">
        <v>16800</v>
      </c>
      <c r="M3645">
        <v>0</v>
      </c>
      <c r="N3645">
        <v>16800</v>
      </c>
      <c r="O3645">
        <v>1200</v>
      </c>
    </row>
    <row r="3646" spans="1:15" x14ac:dyDescent="0.3">
      <c r="A3646">
        <v>3645</v>
      </c>
      <c r="B3646" s="1">
        <f>DATE(E3646, LOOKUP(D3646, {"ene","feb","mar","abr","may","jun","jul","ago","sep","oct","nov","dic"}, {1,2,3,4,5,6,7,8,9,10,11,12}), C3646)</f>
        <v>45668</v>
      </c>
      <c r="C3646">
        <v>11</v>
      </c>
      <c r="D3646" t="s">
        <v>14</v>
      </c>
      <c r="E3646">
        <v>2025</v>
      </c>
      <c r="F3646" t="s">
        <v>25</v>
      </c>
      <c r="G3646" t="s">
        <v>26</v>
      </c>
      <c r="H3646" t="s">
        <v>21</v>
      </c>
      <c r="I3646">
        <v>0</v>
      </c>
      <c r="J3646">
        <v>5</v>
      </c>
      <c r="K3646">
        <v>-5</v>
      </c>
      <c r="L3646">
        <v>0</v>
      </c>
      <c r="M3646">
        <v>350</v>
      </c>
      <c r="N3646">
        <v>-350</v>
      </c>
      <c r="O3646">
        <v>70</v>
      </c>
    </row>
    <row r="3647" spans="1:15" x14ac:dyDescent="0.3">
      <c r="A3647">
        <v>3646</v>
      </c>
      <c r="B3647" s="1">
        <f>DATE(E3647, LOOKUP(D3647, {"ene","feb","mar","abr","may","jun","jul","ago","sep","oct","nov","dic"}, {1,2,3,4,5,6,7,8,9,10,11,12}), C3647)</f>
        <v>45668</v>
      </c>
      <c r="C3647">
        <v>11</v>
      </c>
      <c r="D3647" t="s">
        <v>14</v>
      </c>
      <c r="E3647">
        <v>2025</v>
      </c>
      <c r="F3647" t="s">
        <v>15</v>
      </c>
      <c r="G3647" t="s">
        <v>24</v>
      </c>
      <c r="H3647" t="s">
        <v>18</v>
      </c>
      <c r="I3647">
        <v>15</v>
      </c>
      <c r="J3647">
        <v>0</v>
      </c>
      <c r="K3647">
        <v>15</v>
      </c>
      <c r="L3647">
        <v>18000</v>
      </c>
      <c r="M3647">
        <v>0</v>
      </c>
      <c r="N3647">
        <v>18000</v>
      </c>
      <c r="O3647">
        <v>1200</v>
      </c>
    </row>
    <row r="3648" spans="1:15" x14ac:dyDescent="0.3">
      <c r="A3648">
        <v>3647</v>
      </c>
      <c r="B3648" s="1">
        <f>DATE(E3648, LOOKUP(D3648, {"ene","feb","mar","abr","may","jun","jul","ago","sep","oct","nov","dic"}, {1,2,3,4,5,6,7,8,9,10,11,12}), C3648)</f>
        <v>45668</v>
      </c>
      <c r="C3648">
        <v>11</v>
      </c>
      <c r="D3648" t="s">
        <v>14</v>
      </c>
      <c r="E3648">
        <v>2025</v>
      </c>
      <c r="F3648" t="s">
        <v>15</v>
      </c>
      <c r="G3648" t="s">
        <v>24</v>
      </c>
      <c r="H3648" t="s">
        <v>23</v>
      </c>
      <c r="I3648">
        <v>3</v>
      </c>
      <c r="J3648">
        <v>0</v>
      </c>
      <c r="K3648">
        <v>3</v>
      </c>
      <c r="L3648">
        <v>900</v>
      </c>
      <c r="M3648">
        <v>0</v>
      </c>
      <c r="N3648">
        <v>900</v>
      </c>
      <c r="O3648">
        <v>300</v>
      </c>
    </row>
    <row r="3649" spans="1:15" x14ac:dyDescent="0.3">
      <c r="A3649">
        <v>3648</v>
      </c>
      <c r="B3649" s="1">
        <f>DATE(E3649, LOOKUP(D3649, {"ene","feb","mar","abr","may","jun","jul","ago","sep","oct","nov","dic"}, {1,2,3,4,5,6,7,8,9,10,11,12}), C3649)</f>
        <v>45668</v>
      </c>
      <c r="C3649">
        <v>11</v>
      </c>
      <c r="D3649" t="s">
        <v>14</v>
      </c>
      <c r="E3649">
        <v>2025</v>
      </c>
      <c r="F3649" t="s">
        <v>25</v>
      </c>
      <c r="G3649" t="s">
        <v>26</v>
      </c>
      <c r="H3649" t="s">
        <v>20</v>
      </c>
      <c r="I3649">
        <v>0</v>
      </c>
      <c r="J3649">
        <v>20</v>
      </c>
      <c r="K3649">
        <v>-20</v>
      </c>
      <c r="L3649">
        <v>0</v>
      </c>
      <c r="M3649">
        <v>46000</v>
      </c>
      <c r="N3649">
        <v>-46000</v>
      </c>
      <c r="O3649">
        <v>2300</v>
      </c>
    </row>
    <row r="3650" spans="1:15" x14ac:dyDescent="0.3">
      <c r="A3650">
        <v>3649</v>
      </c>
      <c r="B3650" s="1">
        <f>DATE(E3650, LOOKUP(D3650, {"ene","feb","mar","abr","may","jun","jul","ago","sep","oct","nov","dic"}, {1,2,3,4,5,6,7,8,9,10,11,12}), C3650)</f>
        <v>45668</v>
      </c>
      <c r="C3650">
        <v>11</v>
      </c>
      <c r="D3650" t="s">
        <v>14</v>
      </c>
      <c r="E3650">
        <v>2025</v>
      </c>
      <c r="F3650" t="s">
        <v>15</v>
      </c>
      <c r="G3650" t="s">
        <v>24</v>
      </c>
      <c r="H3650" t="s">
        <v>22</v>
      </c>
      <c r="I3650">
        <v>1</v>
      </c>
      <c r="J3650">
        <v>0</v>
      </c>
      <c r="K3650">
        <v>1</v>
      </c>
      <c r="L3650">
        <v>480</v>
      </c>
      <c r="M3650">
        <v>0</v>
      </c>
      <c r="N3650">
        <v>480</v>
      </c>
      <c r="O3650">
        <v>480</v>
      </c>
    </row>
    <row r="3651" spans="1:15" x14ac:dyDescent="0.3">
      <c r="A3651">
        <v>3650</v>
      </c>
      <c r="B3651" s="1">
        <f>DATE(E3651, LOOKUP(D3651, {"ene","feb","mar","abr","may","jun","jul","ago","sep","oct","nov","dic"}, {1,2,3,4,5,6,7,8,9,10,11,12}), C3651)</f>
        <v>45668</v>
      </c>
      <c r="C3651">
        <v>11</v>
      </c>
      <c r="D3651" t="s">
        <v>14</v>
      </c>
      <c r="E3651">
        <v>2025</v>
      </c>
      <c r="F3651" t="s">
        <v>15</v>
      </c>
      <c r="G3651" t="s">
        <v>24</v>
      </c>
      <c r="H3651" t="s">
        <v>17</v>
      </c>
      <c r="I3651">
        <v>18</v>
      </c>
      <c r="J3651">
        <v>0</v>
      </c>
      <c r="K3651">
        <v>18</v>
      </c>
      <c r="L3651">
        <v>11700</v>
      </c>
      <c r="M3651">
        <v>0</v>
      </c>
      <c r="N3651">
        <v>11700</v>
      </c>
      <c r="O3651">
        <v>650</v>
      </c>
    </row>
    <row r="3652" spans="1:15" x14ac:dyDescent="0.3">
      <c r="A3652">
        <v>3651</v>
      </c>
      <c r="B3652" s="1">
        <f>DATE(E3652, LOOKUP(D3652, {"ene","feb","mar","abr","may","jun","jul","ago","sep","oct","nov","dic"}, {1,2,3,4,5,6,7,8,9,10,11,12}), C3652)</f>
        <v>45668</v>
      </c>
      <c r="C3652">
        <v>11</v>
      </c>
      <c r="D3652" t="s">
        <v>14</v>
      </c>
      <c r="E3652">
        <v>2025</v>
      </c>
      <c r="F3652" t="s">
        <v>15</v>
      </c>
      <c r="G3652" t="s">
        <v>24</v>
      </c>
      <c r="H3652" t="s">
        <v>19</v>
      </c>
      <c r="I3652">
        <v>1</v>
      </c>
      <c r="J3652">
        <v>0</v>
      </c>
      <c r="K3652">
        <v>1</v>
      </c>
      <c r="L3652">
        <v>1200</v>
      </c>
      <c r="M3652">
        <v>0</v>
      </c>
      <c r="N3652">
        <v>1200</v>
      </c>
      <c r="O3652">
        <v>1200</v>
      </c>
    </row>
    <row r="3653" spans="1:15" x14ac:dyDescent="0.3">
      <c r="A3653">
        <v>3652</v>
      </c>
      <c r="B3653" s="1">
        <f>DATE(E3653, LOOKUP(D3653, {"ene","feb","mar","abr","may","jun","jul","ago","sep","oct","nov","dic"}, {1,2,3,4,5,6,7,8,9,10,11,12}), C3653)</f>
        <v>45668</v>
      </c>
      <c r="C3653">
        <v>11</v>
      </c>
      <c r="D3653" t="s">
        <v>14</v>
      </c>
      <c r="E3653">
        <v>2025</v>
      </c>
      <c r="F3653" t="s">
        <v>15</v>
      </c>
      <c r="G3653" t="s">
        <v>24</v>
      </c>
      <c r="H3653" t="s">
        <v>21</v>
      </c>
      <c r="I3653">
        <v>15</v>
      </c>
      <c r="J3653">
        <v>0</v>
      </c>
      <c r="K3653">
        <v>15</v>
      </c>
      <c r="L3653">
        <v>750</v>
      </c>
      <c r="M3653">
        <v>0</v>
      </c>
      <c r="N3653">
        <v>750</v>
      </c>
      <c r="O3653">
        <v>50</v>
      </c>
    </row>
    <row r="3654" spans="1:15" x14ac:dyDescent="0.3">
      <c r="A3654">
        <v>3653</v>
      </c>
      <c r="B3654" s="1">
        <f>DATE(E3654, LOOKUP(D3654, {"ene","feb","mar","abr","may","jun","jul","ago","sep","oct","nov","dic"}, {1,2,3,4,5,6,7,8,9,10,11,12}), C3654)</f>
        <v>45668</v>
      </c>
      <c r="C3654">
        <v>11</v>
      </c>
      <c r="D3654" t="s">
        <v>14</v>
      </c>
      <c r="E3654">
        <v>2025</v>
      </c>
      <c r="F3654" t="s">
        <v>25</v>
      </c>
      <c r="G3654" t="s">
        <v>26</v>
      </c>
      <c r="H3654" t="s">
        <v>18</v>
      </c>
      <c r="I3654">
        <v>0</v>
      </c>
      <c r="J3654">
        <v>17</v>
      </c>
      <c r="K3654">
        <v>-17</v>
      </c>
      <c r="L3654">
        <v>0</v>
      </c>
      <c r="M3654">
        <v>25500</v>
      </c>
      <c r="N3654">
        <v>-25500</v>
      </c>
      <c r="O3654">
        <v>1500</v>
      </c>
    </row>
    <row r="3655" spans="1:15" x14ac:dyDescent="0.3">
      <c r="A3655">
        <v>3654</v>
      </c>
      <c r="B3655" s="1">
        <f>DATE(E3655, LOOKUP(D3655, {"ene","feb","mar","abr","may","jun","jul","ago","sep","oct","nov","dic"}, {1,2,3,4,5,6,7,8,9,10,11,12}), C3655)</f>
        <v>45668</v>
      </c>
      <c r="C3655">
        <v>11</v>
      </c>
      <c r="D3655" t="s">
        <v>14</v>
      </c>
      <c r="E3655">
        <v>2025</v>
      </c>
      <c r="F3655" t="s">
        <v>25</v>
      </c>
      <c r="G3655" t="s">
        <v>26</v>
      </c>
      <c r="H3655" t="s">
        <v>23</v>
      </c>
      <c r="I3655">
        <v>0</v>
      </c>
      <c r="J3655">
        <v>18</v>
      </c>
      <c r="K3655">
        <v>-18</v>
      </c>
      <c r="L3655">
        <v>0</v>
      </c>
      <c r="M3655">
        <v>7200</v>
      </c>
      <c r="N3655">
        <v>-7200</v>
      </c>
      <c r="O3655">
        <v>400</v>
      </c>
    </row>
    <row r="3656" spans="1:15" x14ac:dyDescent="0.3">
      <c r="A3656">
        <v>3655</v>
      </c>
      <c r="B3656" s="1">
        <f>DATE(E3656, LOOKUP(D3656, {"ene","feb","mar","abr","may","jun","jul","ago","sep","oct","nov","dic"}, {1,2,3,4,5,6,7,8,9,10,11,12}), C3656)</f>
        <v>45668</v>
      </c>
      <c r="C3656">
        <v>11</v>
      </c>
      <c r="D3656" t="s">
        <v>14</v>
      </c>
      <c r="E3656">
        <v>2025</v>
      </c>
      <c r="F3656" t="s">
        <v>25</v>
      </c>
      <c r="G3656" t="s">
        <v>26</v>
      </c>
      <c r="H3656" t="s">
        <v>20</v>
      </c>
      <c r="I3656">
        <v>0</v>
      </c>
      <c r="J3656">
        <v>17</v>
      </c>
      <c r="K3656">
        <v>-17</v>
      </c>
      <c r="L3656">
        <v>0</v>
      </c>
      <c r="M3656">
        <v>39100</v>
      </c>
      <c r="N3656">
        <v>-39100</v>
      </c>
      <c r="O3656">
        <v>2300</v>
      </c>
    </row>
    <row r="3657" spans="1:15" x14ac:dyDescent="0.3">
      <c r="A3657">
        <v>3656</v>
      </c>
      <c r="B3657" s="1">
        <f>DATE(E3657, LOOKUP(D3657, {"ene","feb","mar","abr","may","jun","jul","ago","sep","oct","nov","dic"}, {1,2,3,4,5,6,7,8,9,10,11,12}), C3657)</f>
        <v>45668</v>
      </c>
      <c r="C3657">
        <v>11</v>
      </c>
      <c r="D3657" t="s">
        <v>14</v>
      </c>
      <c r="E3657">
        <v>2025</v>
      </c>
      <c r="F3657" t="s">
        <v>15</v>
      </c>
      <c r="G3657" t="s">
        <v>24</v>
      </c>
      <c r="H3657" t="s">
        <v>22</v>
      </c>
      <c r="I3657">
        <v>3</v>
      </c>
      <c r="J3657">
        <v>0</v>
      </c>
      <c r="K3657">
        <v>3</v>
      </c>
      <c r="L3657">
        <v>1440</v>
      </c>
      <c r="M3657">
        <v>0</v>
      </c>
      <c r="N3657">
        <v>1440</v>
      </c>
      <c r="O3657">
        <v>480</v>
      </c>
    </row>
    <row r="3658" spans="1:15" x14ac:dyDescent="0.3">
      <c r="A3658">
        <v>3657</v>
      </c>
      <c r="B3658" s="1">
        <f>DATE(E3658, LOOKUP(D3658, {"ene","feb","mar","abr","may","jun","jul","ago","sep","oct","nov","dic"}, {1,2,3,4,5,6,7,8,9,10,11,12}), C3658)</f>
        <v>45668</v>
      </c>
      <c r="C3658">
        <v>11</v>
      </c>
      <c r="D3658" t="s">
        <v>14</v>
      </c>
      <c r="E3658">
        <v>2025</v>
      </c>
      <c r="F3658" t="s">
        <v>15</v>
      </c>
      <c r="G3658" t="s">
        <v>24</v>
      </c>
      <c r="H3658" t="s">
        <v>17</v>
      </c>
      <c r="I3658">
        <v>8</v>
      </c>
      <c r="J3658">
        <v>0</v>
      </c>
      <c r="K3658">
        <v>8</v>
      </c>
      <c r="L3658">
        <v>5200</v>
      </c>
      <c r="M3658">
        <v>0</v>
      </c>
      <c r="N3658">
        <v>5200</v>
      </c>
      <c r="O3658">
        <v>650</v>
      </c>
    </row>
    <row r="3659" spans="1:15" x14ac:dyDescent="0.3">
      <c r="A3659">
        <v>3658</v>
      </c>
      <c r="B3659" s="1">
        <f>DATE(E3659, LOOKUP(D3659, {"ene","feb","mar","abr","may","jun","jul","ago","sep","oct","nov","dic"}, {1,2,3,4,5,6,7,8,9,10,11,12}), C3659)</f>
        <v>45668</v>
      </c>
      <c r="C3659">
        <v>11</v>
      </c>
      <c r="D3659" t="s">
        <v>14</v>
      </c>
      <c r="E3659">
        <v>2025</v>
      </c>
      <c r="F3659" t="s">
        <v>25</v>
      </c>
      <c r="G3659" t="s">
        <v>26</v>
      </c>
      <c r="H3659" t="s">
        <v>19</v>
      </c>
      <c r="I3659">
        <v>0</v>
      </c>
      <c r="J3659">
        <v>17</v>
      </c>
      <c r="K3659">
        <v>-17</v>
      </c>
      <c r="L3659">
        <v>0</v>
      </c>
      <c r="M3659">
        <v>25500</v>
      </c>
      <c r="N3659">
        <v>-25500</v>
      </c>
      <c r="O3659">
        <v>1500</v>
      </c>
    </row>
    <row r="3660" spans="1:15" x14ac:dyDescent="0.3">
      <c r="A3660">
        <v>3659</v>
      </c>
      <c r="B3660" s="1">
        <f>DATE(E3660, LOOKUP(D3660, {"ene","feb","mar","abr","may","jun","jul","ago","sep","oct","nov","dic"}, {1,2,3,4,5,6,7,8,9,10,11,12}), C3660)</f>
        <v>45668</v>
      </c>
      <c r="C3660">
        <v>11</v>
      </c>
      <c r="D3660" t="s">
        <v>14</v>
      </c>
      <c r="E3660">
        <v>2025</v>
      </c>
      <c r="F3660" t="s">
        <v>25</v>
      </c>
      <c r="G3660" t="s">
        <v>26</v>
      </c>
      <c r="H3660" t="s">
        <v>21</v>
      </c>
      <c r="I3660">
        <v>0</v>
      </c>
      <c r="J3660">
        <v>14</v>
      </c>
      <c r="K3660">
        <v>-14</v>
      </c>
      <c r="L3660">
        <v>0</v>
      </c>
      <c r="M3660">
        <v>980</v>
      </c>
      <c r="N3660">
        <v>-980</v>
      </c>
      <c r="O3660">
        <v>70</v>
      </c>
    </row>
    <row r="3661" spans="1:15" x14ac:dyDescent="0.3">
      <c r="A3661">
        <v>3660</v>
      </c>
      <c r="B3661" s="1">
        <f>DATE(E3661, LOOKUP(D3661, {"ene","feb","mar","abr","may","jun","jul","ago","sep","oct","nov","dic"}, {1,2,3,4,5,6,7,8,9,10,11,12}), C3661)</f>
        <v>45668</v>
      </c>
      <c r="C3661">
        <v>11</v>
      </c>
      <c r="D3661" t="s">
        <v>14</v>
      </c>
      <c r="E3661">
        <v>2025</v>
      </c>
      <c r="F3661" t="s">
        <v>15</v>
      </c>
      <c r="G3661" t="s">
        <v>24</v>
      </c>
      <c r="H3661" t="s">
        <v>18</v>
      </c>
      <c r="I3661">
        <v>2</v>
      </c>
      <c r="J3661">
        <v>0</v>
      </c>
      <c r="K3661">
        <v>2</v>
      </c>
      <c r="L3661">
        <v>2400</v>
      </c>
      <c r="M3661">
        <v>0</v>
      </c>
      <c r="N3661">
        <v>2400</v>
      </c>
      <c r="O3661">
        <v>1200</v>
      </c>
    </row>
    <row r="3662" spans="1:15" x14ac:dyDescent="0.3">
      <c r="A3662">
        <v>3661</v>
      </c>
      <c r="B3662" s="1">
        <f>DATE(E3662, LOOKUP(D3662, {"ene","feb","mar","abr","may","jun","jul","ago","sep","oct","nov","dic"}, {1,2,3,4,5,6,7,8,9,10,11,12}), C3662)</f>
        <v>45668</v>
      </c>
      <c r="C3662">
        <v>11</v>
      </c>
      <c r="D3662" t="s">
        <v>14</v>
      </c>
      <c r="E3662">
        <v>2025</v>
      </c>
      <c r="F3662" t="s">
        <v>15</v>
      </c>
      <c r="G3662" t="s">
        <v>24</v>
      </c>
      <c r="H3662" t="s">
        <v>23</v>
      </c>
      <c r="I3662">
        <v>22</v>
      </c>
      <c r="J3662">
        <v>0</v>
      </c>
      <c r="K3662">
        <v>22</v>
      </c>
      <c r="L3662">
        <v>6600</v>
      </c>
      <c r="M3662">
        <v>0</v>
      </c>
      <c r="N3662">
        <v>6600</v>
      </c>
      <c r="O3662">
        <v>300</v>
      </c>
    </row>
    <row r="3663" spans="1:15" x14ac:dyDescent="0.3">
      <c r="A3663">
        <v>3662</v>
      </c>
      <c r="B3663" s="1">
        <f>DATE(E3663, LOOKUP(D3663, {"ene","feb","mar","abr","may","jun","jul","ago","sep","oct","nov","dic"}, {1,2,3,4,5,6,7,8,9,10,11,12}), C3663)</f>
        <v>45668</v>
      </c>
      <c r="C3663">
        <v>11</v>
      </c>
      <c r="D3663" t="s">
        <v>14</v>
      </c>
      <c r="E3663">
        <v>2025</v>
      </c>
      <c r="F3663" t="s">
        <v>15</v>
      </c>
      <c r="G3663" t="s">
        <v>24</v>
      </c>
      <c r="H3663" t="s">
        <v>20</v>
      </c>
      <c r="I3663">
        <v>3</v>
      </c>
      <c r="J3663">
        <v>0</v>
      </c>
      <c r="K3663">
        <v>3</v>
      </c>
      <c r="L3663">
        <v>6000</v>
      </c>
      <c r="M3663">
        <v>0</v>
      </c>
      <c r="N3663">
        <v>6000</v>
      </c>
      <c r="O3663">
        <v>2000</v>
      </c>
    </row>
    <row r="3664" spans="1:15" x14ac:dyDescent="0.3">
      <c r="A3664">
        <v>3663</v>
      </c>
      <c r="B3664" s="1">
        <f>DATE(E3664, LOOKUP(D3664, {"ene","feb","mar","abr","may","jun","jul","ago","sep","oct","nov","dic"}, {1,2,3,4,5,6,7,8,9,10,11,12}), C3664)</f>
        <v>45668</v>
      </c>
      <c r="C3664">
        <v>11</v>
      </c>
      <c r="D3664" t="s">
        <v>14</v>
      </c>
      <c r="E3664">
        <v>2025</v>
      </c>
      <c r="F3664" t="s">
        <v>25</v>
      </c>
      <c r="G3664" t="s">
        <v>26</v>
      </c>
      <c r="H3664" t="s">
        <v>22</v>
      </c>
      <c r="I3664">
        <v>0</v>
      </c>
      <c r="J3664">
        <v>14</v>
      </c>
      <c r="K3664">
        <v>-14</v>
      </c>
      <c r="L3664">
        <v>0</v>
      </c>
      <c r="M3664">
        <v>6300</v>
      </c>
      <c r="N3664">
        <v>-6300</v>
      </c>
      <c r="O3664">
        <v>450</v>
      </c>
    </row>
    <row r="3665" spans="1:15" x14ac:dyDescent="0.3">
      <c r="A3665">
        <v>3664</v>
      </c>
      <c r="B3665" s="1">
        <f>DATE(E3665, LOOKUP(D3665, {"ene","feb","mar","abr","may","jun","jul","ago","sep","oct","nov","dic"}, {1,2,3,4,5,6,7,8,9,10,11,12}), C3665)</f>
        <v>45668</v>
      </c>
      <c r="C3665">
        <v>11</v>
      </c>
      <c r="D3665" t="s">
        <v>14</v>
      </c>
      <c r="E3665">
        <v>2025</v>
      </c>
      <c r="F3665" t="s">
        <v>25</v>
      </c>
      <c r="G3665" t="s">
        <v>26</v>
      </c>
      <c r="H3665" t="s">
        <v>17</v>
      </c>
      <c r="I3665">
        <v>0</v>
      </c>
      <c r="J3665">
        <v>17</v>
      </c>
      <c r="K3665">
        <v>-17</v>
      </c>
      <c r="L3665">
        <v>0</v>
      </c>
      <c r="M3665">
        <v>12750</v>
      </c>
      <c r="N3665">
        <v>-12750</v>
      </c>
      <c r="O3665">
        <v>750</v>
      </c>
    </row>
    <row r="3666" spans="1:15" x14ac:dyDescent="0.3">
      <c r="A3666">
        <v>3665</v>
      </c>
      <c r="B3666" s="1">
        <f>DATE(E3666, LOOKUP(D3666, {"ene","feb","mar","abr","may","jun","jul","ago","sep","oct","nov","dic"}, {1,2,3,4,5,6,7,8,9,10,11,12}), C3666)</f>
        <v>45668</v>
      </c>
      <c r="C3666">
        <v>11</v>
      </c>
      <c r="D3666" t="s">
        <v>14</v>
      </c>
      <c r="E3666">
        <v>2025</v>
      </c>
      <c r="F3666" t="s">
        <v>15</v>
      </c>
      <c r="G3666" t="s">
        <v>24</v>
      </c>
      <c r="H3666" t="s">
        <v>19</v>
      </c>
      <c r="I3666">
        <v>3</v>
      </c>
      <c r="J3666">
        <v>0</v>
      </c>
      <c r="K3666">
        <v>3</v>
      </c>
      <c r="L3666">
        <v>3600</v>
      </c>
      <c r="M3666">
        <v>0</v>
      </c>
      <c r="N3666">
        <v>3600</v>
      </c>
      <c r="O3666">
        <v>1200</v>
      </c>
    </row>
    <row r="3667" spans="1:15" x14ac:dyDescent="0.3">
      <c r="A3667">
        <v>3666</v>
      </c>
      <c r="B3667" s="1">
        <f>DATE(E3667, LOOKUP(D3667, {"ene","feb","mar","abr","may","jun","jul","ago","sep","oct","nov","dic"}, {1,2,3,4,5,6,7,8,9,10,11,12}), C3667)</f>
        <v>45668</v>
      </c>
      <c r="C3667">
        <v>11</v>
      </c>
      <c r="D3667" t="s">
        <v>14</v>
      </c>
      <c r="E3667">
        <v>2025</v>
      </c>
      <c r="F3667" t="s">
        <v>25</v>
      </c>
      <c r="G3667" t="s">
        <v>26</v>
      </c>
      <c r="H3667" t="s">
        <v>21</v>
      </c>
      <c r="I3667">
        <v>0</v>
      </c>
      <c r="J3667">
        <v>14</v>
      </c>
      <c r="K3667">
        <v>-14</v>
      </c>
      <c r="L3667">
        <v>0</v>
      </c>
      <c r="M3667">
        <v>980</v>
      </c>
      <c r="N3667">
        <v>-980</v>
      </c>
      <c r="O3667">
        <v>70</v>
      </c>
    </row>
    <row r="3668" spans="1:15" x14ac:dyDescent="0.3">
      <c r="A3668">
        <v>3667</v>
      </c>
      <c r="B3668" s="1">
        <f>DATE(E3668, LOOKUP(D3668, {"ene","feb","mar","abr","may","jun","jul","ago","sep","oct","nov","dic"}, {1,2,3,4,5,6,7,8,9,10,11,12}), C3668)</f>
        <v>45668</v>
      </c>
      <c r="C3668">
        <v>11</v>
      </c>
      <c r="D3668" t="s">
        <v>14</v>
      </c>
      <c r="E3668">
        <v>2025</v>
      </c>
      <c r="F3668" t="s">
        <v>15</v>
      </c>
      <c r="G3668" t="s">
        <v>24</v>
      </c>
      <c r="H3668" t="s">
        <v>18</v>
      </c>
      <c r="I3668">
        <v>10</v>
      </c>
      <c r="J3668">
        <v>0</v>
      </c>
      <c r="K3668">
        <v>10</v>
      </c>
      <c r="L3668">
        <v>12000</v>
      </c>
      <c r="M3668">
        <v>0</v>
      </c>
      <c r="N3668">
        <v>12000</v>
      </c>
      <c r="O3668">
        <v>1200</v>
      </c>
    </row>
    <row r="3669" spans="1:15" x14ac:dyDescent="0.3">
      <c r="A3669">
        <v>3668</v>
      </c>
      <c r="B3669" s="1">
        <f>DATE(E3669, LOOKUP(D3669, {"ene","feb","mar","abr","may","jun","jul","ago","sep","oct","nov","dic"}, {1,2,3,4,5,6,7,8,9,10,11,12}), C3669)</f>
        <v>45668</v>
      </c>
      <c r="C3669">
        <v>11</v>
      </c>
      <c r="D3669" t="s">
        <v>14</v>
      </c>
      <c r="E3669">
        <v>2025</v>
      </c>
      <c r="F3669" t="s">
        <v>15</v>
      </c>
      <c r="G3669" t="s">
        <v>24</v>
      </c>
      <c r="H3669" t="s">
        <v>23</v>
      </c>
      <c r="I3669">
        <v>22</v>
      </c>
      <c r="J3669">
        <v>0</v>
      </c>
      <c r="K3669">
        <v>22</v>
      </c>
      <c r="L3669">
        <v>6600</v>
      </c>
      <c r="M3669">
        <v>0</v>
      </c>
      <c r="N3669">
        <v>6600</v>
      </c>
      <c r="O3669">
        <v>300</v>
      </c>
    </row>
    <row r="3670" spans="1:15" x14ac:dyDescent="0.3">
      <c r="A3670">
        <v>3669</v>
      </c>
      <c r="B3670" s="1">
        <f>DATE(E3670, LOOKUP(D3670, {"ene","feb","mar","abr","may","jun","jul","ago","sep","oct","nov","dic"}, {1,2,3,4,5,6,7,8,9,10,11,12}), C3670)</f>
        <v>45668</v>
      </c>
      <c r="C3670">
        <v>11</v>
      </c>
      <c r="D3670" t="s">
        <v>14</v>
      </c>
      <c r="E3670">
        <v>2025</v>
      </c>
      <c r="F3670" t="s">
        <v>15</v>
      </c>
      <c r="G3670" t="s">
        <v>24</v>
      </c>
      <c r="H3670" t="s">
        <v>20</v>
      </c>
      <c r="I3670">
        <v>4</v>
      </c>
      <c r="J3670">
        <v>0</v>
      </c>
      <c r="K3670">
        <v>4</v>
      </c>
      <c r="L3670">
        <v>8000</v>
      </c>
      <c r="M3670">
        <v>0</v>
      </c>
      <c r="N3670">
        <v>8000</v>
      </c>
      <c r="O3670">
        <v>2000</v>
      </c>
    </row>
    <row r="3671" spans="1:15" x14ac:dyDescent="0.3">
      <c r="A3671">
        <v>3670</v>
      </c>
      <c r="B3671" s="1">
        <f>DATE(E3671, LOOKUP(D3671, {"ene","feb","mar","abr","may","jun","jul","ago","sep","oct","nov","dic"}, {1,2,3,4,5,6,7,8,9,10,11,12}), C3671)</f>
        <v>45668</v>
      </c>
      <c r="C3671">
        <v>11</v>
      </c>
      <c r="D3671" t="s">
        <v>14</v>
      </c>
      <c r="E3671">
        <v>2025</v>
      </c>
      <c r="F3671" t="s">
        <v>25</v>
      </c>
      <c r="G3671" t="s">
        <v>26</v>
      </c>
      <c r="H3671" t="s">
        <v>22</v>
      </c>
      <c r="I3671">
        <v>0</v>
      </c>
      <c r="J3671">
        <v>18</v>
      </c>
      <c r="K3671">
        <v>-18</v>
      </c>
      <c r="L3671">
        <v>0</v>
      </c>
      <c r="M3671">
        <v>8100</v>
      </c>
      <c r="N3671">
        <v>-8100</v>
      </c>
      <c r="O3671">
        <v>450</v>
      </c>
    </row>
    <row r="3672" spans="1:15" x14ac:dyDescent="0.3">
      <c r="A3672">
        <v>3671</v>
      </c>
      <c r="B3672" s="1">
        <f>DATE(E3672, LOOKUP(D3672, {"ene","feb","mar","abr","may","jun","jul","ago","sep","oct","nov","dic"}, {1,2,3,4,5,6,7,8,9,10,11,12}), C3672)</f>
        <v>45668</v>
      </c>
      <c r="C3672">
        <v>11</v>
      </c>
      <c r="D3672" t="s">
        <v>14</v>
      </c>
      <c r="E3672">
        <v>2025</v>
      </c>
      <c r="F3672" t="s">
        <v>15</v>
      </c>
      <c r="G3672" t="s">
        <v>24</v>
      </c>
      <c r="H3672" t="s">
        <v>17</v>
      </c>
      <c r="I3672">
        <v>9</v>
      </c>
      <c r="J3672">
        <v>0</v>
      </c>
      <c r="K3672">
        <v>9</v>
      </c>
      <c r="L3672">
        <v>5850</v>
      </c>
      <c r="M3672">
        <v>0</v>
      </c>
      <c r="N3672">
        <v>5850</v>
      </c>
      <c r="O3672">
        <v>650</v>
      </c>
    </row>
    <row r="3673" spans="1:15" x14ac:dyDescent="0.3">
      <c r="A3673">
        <v>3672</v>
      </c>
      <c r="B3673" s="1">
        <f>DATE(E3673, LOOKUP(D3673, {"ene","feb","mar","abr","may","jun","jul","ago","sep","oct","nov","dic"}, {1,2,3,4,5,6,7,8,9,10,11,12}), C3673)</f>
        <v>45668</v>
      </c>
      <c r="C3673">
        <v>11</v>
      </c>
      <c r="D3673" t="s">
        <v>14</v>
      </c>
      <c r="E3673">
        <v>2025</v>
      </c>
      <c r="F3673" t="s">
        <v>15</v>
      </c>
      <c r="G3673" t="s">
        <v>24</v>
      </c>
      <c r="H3673" t="s">
        <v>19</v>
      </c>
      <c r="I3673">
        <v>2</v>
      </c>
      <c r="J3673">
        <v>0</v>
      </c>
      <c r="K3673">
        <v>2</v>
      </c>
      <c r="L3673">
        <v>2400</v>
      </c>
      <c r="M3673">
        <v>0</v>
      </c>
      <c r="N3673">
        <v>2400</v>
      </c>
      <c r="O3673">
        <v>1200</v>
      </c>
    </row>
    <row r="3674" spans="1:15" x14ac:dyDescent="0.3">
      <c r="A3674">
        <v>3673</v>
      </c>
      <c r="B3674" s="1">
        <f>DATE(E3674, LOOKUP(D3674, {"ene","feb","mar","abr","may","jun","jul","ago","sep","oct","nov","dic"}, {1,2,3,4,5,6,7,8,9,10,11,12}), C3674)</f>
        <v>45668</v>
      </c>
      <c r="C3674">
        <v>11</v>
      </c>
      <c r="D3674" t="s">
        <v>14</v>
      </c>
      <c r="E3674">
        <v>2025</v>
      </c>
      <c r="F3674" t="s">
        <v>15</v>
      </c>
      <c r="G3674" t="s">
        <v>24</v>
      </c>
      <c r="H3674" t="s">
        <v>21</v>
      </c>
      <c r="I3674">
        <v>3</v>
      </c>
      <c r="J3674">
        <v>0</v>
      </c>
      <c r="K3674">
        <v>3</v>
      </c>
      <c r="L3674">
        <v>150</v>
      </c>
      <c r="M3674">
        <v>0</v>
      </c>
      <c r="N3674">
        <v>150</v>
      </c>
      <c r="O3674">
        <v>50</v>
      </c>
    </row>
    <row r="3675" spans="1:15" x14ac:dyDescent="0.3">
      <c r="A3675">
        <v>3674</v>
      </c>
      <c r="B3675" s="1">
        <f>DATE(E3675, LOOKUP(D3675, {"ene","feb","mar","abr","may","jun","jul","ago","sep","oct","nov","dic"}, {1,2,3,4,5,6,7,8,9,10,11,12}), C3675)</f>
        <v>45668</v>
      </c>
      <c r="C3675">
        <v>11</v>
      </c>
      <c r="D3675" t="s">
        <v>14</v>
      </c>
      <c r="E3675">
        <v>2025</v>
      </c>
      <c r="F3675" t="s">
        <v>15</v>
      </c>
      <c r="G3675" t="s">
        <v>24</v>
      </c>
      <c r="H3675" t="s">
        <v>18</v>
      </c>
      <c r="I3675">
        <v>16</v>
      </c>
      <c r="J3675">
        <v>0</v>
      </c>
      <c r="K3675">
        <v>16</v>
      </c>
      <c r="L3675">
        <v>19200</v>
      </c>
      <c r="M3675">
        <v>0</v>
      </c>
      <c r="N3675">
        <v>19200</v>
      </c>
      <c r="O3675">
        <v>1200</v>
      </c>
    </row>
    <row r="3676" spans="1:15" x14ac:dyDescent="0.3">
      <c r="A3676">
        <v>3675</v>
      </c>
      <c r="B3676" s="1">
        <f>DATE(E3676, LOOKUP(D3676, {"ene","feb","mar","abr","may","jun","jul","ago","sep","oct","nov","dic"}, {1,2,3,4,5,6,7,8,9,10,11,12}), C3676)</f>
        <v>45668</v>
      </c>
      <c r="C3676">
        <v>11</v>
      </c>
      <c r="D3676" t="s">
        <v>14</v>
      </c>
      <c r="E3676">
        <v>2025</v>
      </c>
      <c r="F3676" t="s">
        <v>25</v>
      </c>
      <c r="G3676" t="s">
        <v>26</v>
      </c>
      <c r="H3676" t="s">
        <v>23</v>
      </c>
      <c r="I3676">
        <v>0</v>
      </c>
      <c r="J3676">
        <v>5</v>
      </c>
      <c r="K3676">
        <v>-5</v>
      </c>
      <c r="L3676">
        <v>0</v>
      </c>
      <c r="M3676">
        <v>2000</v>
      </c>
      <c r="N3676">
        <v>-2000</v>
      </c>
      <c r="O3676">
        <v>400</v>
      </c>
    </row>
    <row r="3677" spans="1:15" x14ac:dyDescent="0.3">
      <c r="A3677">
        <v>3676</v>
      </c>
      <c r="B3677" s="1">
        <f>DATE(E3677, LOOKUP(D3677, {"ene","feb","mar","abr","may","jun","jul","ago","sep","oct","nov","dic"}, {1,2,3,4,5,6,7,8,9,10,11,12}), C3677)</f>
        <v>45668</v>
      </c>
      <c r="C3677">
        <v>11</v>
      </c>
      <c r="D3677" t="s">
        <v>14</v>
      </c>
      <c r="E3677">
        <v>2025</v>
      </c>
      <c r="F3677" t="s">
        <v>15</v>
      </c>
      <c r="G3677" t="s">
        <v>24</v>
      </c>
      <c r="H3677" t="s">
        <v>20</v>
      </c>
      <c r="I3677">
        <v>13</v>
      </c>
      <c r="J3677">
        <v>0</v>
      </c>
      <c r="K3677">
        <v>13</v>
      </c>
      <c r="L3677">
        <v>26000</v>
      </c>
      <c r="M3677">
        <v>0</v>
      </c>
      <c r="N3677">
        <v>26000</v>
      </c>
      <c r="O3677">
        <v>2000</v>
      </c>
    </row>
    <row r="3678" spans="1:15" x14ac:dyDescent="0.3">
      <c r="A3678">
        <v>3677</v>
      </c>
      <c r="B3678" s="1">
        <f>DATE(E3678, LOOKUP(D3678, {"ene","feb","mar","abr","may","jun","jul","ago","sep","oct","nov","dic"}, {1,2,3,4,5,6,7,8,9,10,11,12}), C3678)</f>
        <v>45668</v>
      </c>
      <c r="C3678">
        <v>11</v>
      </c>
      <c r="D3678" t="s">
        <v>14</v>
      </c>
      <c r="E3678">
        <v>2025</v>
      </c>
      <c r="F3678" t="s">
        <v>15</v>
      </c>
      <c r="G3678" t="s">
        <v>24</v>
      </c>
      <c r="H3678" t="s">
        <v>22</v>
      </c>
      <c r="I3678">
        <v>16</v>
      </c>
      <c r="J3678">
        <v>0</v>
      </c>
      <c r="K3678">
        <v>16</v>
      </c>
      <c r="L3678">
        <v>7680</v>
      </c>
      <c r="M3678">
        <v>0</v>
      </c>
      <c r="N3678">
        <v>7680</v>
      </c>
      <c r="O3678">
        <v>480</v>
      </c>
    </row>
    <row r="3679" spans="1:15" x14ac:dyDescent="0.3">
      <c r="A3679">
        <v>3678</v>
      </c>
      <c r="B3679" s="1">
        <f>DATE(E3679, LOOKUP(D3679, {"ene","feb","mar","abr","may","jun","jul","ago","sep","oct","nov","dic"}, {1,2,3,4,5,6,7,8,9,10,11,12}), C3679)</f>
        <v>45668</v>
      </c>
      <c r="C3679">
        <v>11</v>
      </c>
      <c r="D3679" t="s">
        <v>14</v>
      </c>
      <c r="E3679">
        <v>2025</v>
      </c>
      <c r="F3679" t="s">
        <v>15</v>
      </c>
      <c r="G3679" t="s">
        <v>24</v>
      </c>
      <c r="H3679" t="s">
        <v>17</v>
      </c>
      <c r="I3679">
        <v>17</v>
      </c>
      <c r="J3679">
        <v>0</v>
      </c>
      <c r="K3679">
        <v>17</v>
      </c>
      <c r="L3679">
        <v>11050</v>
      </c>
      <c r="M3679">
        <v>0</v>
      </c>
      <c r="N3679">
        <v>11050</v>
      </c>
      <c r="O3679">
        <v>650</v>
      </c>
    </row>
    <row r="3680" spans="1:15" x14ac:dyDescent="0.3">
      <c r="A3680">
        <v>3679</v>
      </c>
      <c r="B3680" s="1">
        <f>DATE(E3680, LOOKUP(D3680, {"ene","feb","mar","abr","may","jun","jul","ago","sep","oct","nov","dic"}, {1,2,3,4,5,6,7,8,9,10,11,12}), C3680)</f>
        <v>45668</v>
      </c>
      <c r="C3680">
        <v>11</v>
      </c>
      <c r="D3680" t="s">
        <v>14</v>
      </c>
      <c r="E3680">
        <v>2025</v>
      </c>
      <c r="F3680" t="s">
        <v>15</v>
      </c>
      <c r="G3680" t="s">
        <v>24</v>
      </c>
      <c r="H3680" t="s">
        <v>19</v>
      </c>
      <c r="I3680">
        <v>15</v>
      </c>
      <c r="J3680">
        <v>0</v>
      </c>
      <c r="K3680">
        <v>15</v>
      </c>
      <c r="L3680">
        <v>18000</v>
      </c>
      <c r="M3680">
        <v>0</v>
      </c>
      <c r="N3680">
        <v>18000</v>
      </c>
      <c r="O3680">
        <v>1200</v>
      </c>
    </row>
    <row r="3681" spans="1:15" x14ac:dyDescent="0.3">
      <c r="A3681">
        <v>3680</v>
      </c>
      <c r="B3681" s="1">
        <f>DATE(E3681, LOOKUP(D3681, {"ene","feb","mar","abr","may","jun","jul","ago","sep","oct","nov","dic"}, {1,2,3,4,5,6,7,8,9,10,11,12}), C3681)</f>
        <v>45668</v>
      </c>
      <c r="C3681">
        <v>11</v>
      </c>
      <c r="D3681" t="s">
        <v>14</v>
      </c>
      <c r="E3681">
        <v>2025</v>
      </c>
      <c r="F3681" t="s">
        <v>25</v>
      </c>
      <c r="G3681" t="s">
        <v>26</v>
      </c>
      <c r="H3681" t="s">
        <v>21</v>
      </c>
      <c r="I3681">
        <v>0</v>
      </c>
      <c r="J3681">
        <v>4</v>
      </c>
      <c r="K3681">
        <v>-4</v>
      </c>
      <c r="L3681">
        <v>0</v>
      </c>
      <c r="M3681">
        <v>280</v>
      </c>
      <c r="N3681">
        <v>-280</v>
      </c>
      <c r="O3681">
        <v>70</v>
      </c>
    </row>
    <row r="3682" spans="1:15" x14ac:dyDescent="0.3">
      <c r="A3682">
        <v>3681</v>
      </c>
      <c r="B3682" s="1">
        <f>DATE(E3682, LOOKUP(D3682, {"ene","feb","mar","abr","may","jun","jul","ago","sep","oct","nov","dic"}, {1,2,3,4,5,6,7,8,9,10,11,12}), C3682)</f>
        <v>45668</v>
      </c>
      <c r="C3682">
        <v>11</v>
      </c>
      <c r="D3682" t="s">
        <v>14</v>
      </c>
      <c r="E3682">
        <v>2025</v>
      </c>
      <c r="F3682" t="s">
        <v>25</v>
      </c>
      <c r="G3682" t="s">
        <v>26</v>
      </c>
      <c r="H3682" t="s">
        <v>18</v>
      </c>
      <c r="I3682">
        <v>0</v>
      </c>
      <c r="J3682">
        <v>17</v>
      </c>
      <c r="K3682">
        <v>-17</v>
      </c>
      <c r="L3682">
        <v>0</v>
      </c>
      <c r="M3682">
        <v>25500</v>
      </c>
      <c r="N3682">
        <v>-25500</v>
      </c>
      <c r="O3682">
        <v>1500</v>
      </c>
    </row>
    <row r="3683" spans="1:15" x14ac:dyDescent="0.3">
      <c r="A3683">
        <v>3682</v>
      </c>
      <c r="B3683" s="1">
        <f>DATE(E3683, LOOKUP(D3683, {"ene","feb","mar","abr","may","jun","jul","ago","sep","oct","nov","dic"}, {1,2,3,4,5,6,7,8,9,10,11,12}), C3683)</f>
        <v>45668</v>
      </c>
      <c r="C3683">
        <v>11</v>
      </c>
      <c r="D3683" t="s">
        <v>14</v>
      </c>
      <c r="E3683">
        <v>2025</v>
      </c>
      <c r="F3683" t="s">
        <v>25</v>
      </c>
      <c r="G3683" t="s">
        <v>26</v>
      </c>
      <c r="H3683" t="s">
        <v>23</v>
      </c>
      <c r="I3683">
        <v>0</v>
      </c>
      <c r="J3683">
        <v>10</v>
      </c>
      <c r="K3683">
        <v>-10</v>
      </c>
      <c r="L3683">
        <v>0</v>
      </c>
      <c r="M3683">
        <v>4000</v>
      </c>
      <c r="N3683">
        <v>-4000</v>
      </c>
      <c r="O3683">
        <v>400</v>
      </c>
    </row>
    <row r="3684" spans="1:15" x14ac:dyDescent="0.3">
      <c r="A3684">
        <v>3683</v>
      </c>
      <c r="B3684" s="1">
        <f>DATE(E3684, LOOKUP(D3684, {"ene","feb","mar","abr","may","jun","jul","ago","sep","oct","nov","dic"}, {1,2,3,4,5,6,7,8,9,10,11,12}), C3684)</f>
        <v>45668</v>
      </c>
      <c r="C3684">
        <v>11</v>
      </c>
      <c r="D3684" t="s">
        <v>14</v>
      </c>
      <c r="E3684">
        <v>2025</v>
      </c>
      <c r="F3684" t="s">
        <v>15</v>
      </c>
      <c r="G3684" t="s">
        <v>24</v>
      </c>
      <c r="H3684" t="s">
        <v>20</v>
      </c>
      <c r="I3684">
        <v>3</v>
      </c>
      <c r="J3684">
        <v>0</v>
      </c>
      <c r="K3684">
        <v>3</v>
      </c>
      <c r="L3684">
        <v>6000</v>
      </c>
      <c r="M3684">
        <v>0</v>
      </c>
      <c r="N3684">
        <v>6000</v>
      </c>
      <c r="O3684">
        <v>2000</v>
      </c>
    </row>
    <row r="3685" spans="1:15" x14ac:dyDescent="0.3">
      <c r="A3685">
        <v>3684</v>
      </c>
      <c r="B3685" s="1">
        <f>DATE(E3685, LOOKUP(D3685, {"ene","feb","mar","abr","may","jun","jul","ago","sep","oct","nov","dic"}, {1,2,3,4,5,6,7,8,9,10,11,12}), C3685)</f>
        <v>45668</v>
      </c>
      <c r="C3685">
        <v>11</v>
      </c>
      <c r="D3685" t="s">
        <v>14</v>
      </c>
      <c r="E3685">
        <v>2025</v>
      </c>
      <c r="F3685" t="s">
        <v>25</v>
      </c>
      <c r="G3685" t="s">
        <v>26</v>
      </c>
      <c r="H3685" t="s">
        <v>22</v>
      </c>
      <c r="I3685">
        <v>0</v>
      </c>
      <c r="J3685">
        <v>10</v>
      </c>
      <c r="K3685">
        <v>-10</v>
      </c>
      <c r="L3685">
        <v>0</v>
      </c>
      <c r="M3685">
        <v>4500</v>
      </c>
      <c r="N3685">
        <v>-4500</v>
      </c>
      <c r="O3685">
        <v>450</v>
      </c>
    </row>
    <row r="3686" spans="1:15" x14ac:dyDescent="0.3">
      <c r="A3686">
        <v>3685</v>
      </c>
      <c r="B3686" s="1">
        <f>DATE(E3686, LOOKUP(D3686, {"ene","feb","mar","abr","may","jun","jul","ago","sep","oct","nov","dic"}, {1,2,3,4,5,6,7,8,9,10,11,12}), C3686)</f>
        <v>45668</v>
      </c>
      <c r="C3686">
        <v>11</v>
      </c>
      <c r="D3686" t="s">
        <v>14</v>
      </c>
      <c r="E3686">
        <v>2025</v>
      </c>
      <c r="F3686" t="s">
        <v>25</v>
      </c>
      <c r="G3686" t="s">
        <v>26</v>
      </c>
      <c r="H3686" t="s">
        <v>17</v>
      </c>
      <c r="I3686">
        <v>0</v>
      </c>
      <c r="J3686">
        <v>17</v>
      </c>
      <c r="K3686">
        <v>-17</v>
      </c>
      <c r="L3686">
        <v>0</v>
      </c>
      <c r="M3686">
        <v>12750</v>
      </c>
      <c r="N3686">
        <v>-12750</v>
      </c>
      <c r="O3686">
        <v>750</v>
      </c>
    </row>
    <row r="3687" spans="1:15" x14ac:dyDescent="0.3">
      <c r="A3687">
        <v>3686</v>
      </c>
      <c r="B3687" s="1">
        <f>DATE(E3687, LOOKUP(D3687, {"ene","feb","mar","abr","may","jun","jul","ago","sep","oct","nov","dic"}, {1,2,3,4,5,6,7,8,9,10,11,12}), C3687)</f>
        <v>45668</v>
      </c>
      <c r="C3687">
        <v>11</v>
      </c>
      <c r="D3687" t="s">
        <v>14</v>
      </c>
      <c r="E3687">
        <v>2025</v>
      </c>
      <c r="F3687" t="s">
        <v>25</v>
      </c>
      <c r="G3687" t="s">
        <v>26</v>
      </c>
      <c r="H3687" t="s">
        <v>19</v>
      </c>
      <c r="I3687">
        <v>0</v>
      </c>
      <c r="J3687">
        <v>14</v>
      </c>
      <c r="K3687">
        <v>-14</v>
      </c>
      <c r="L3687">
        <v>0</v>
      </c>
      <c r="M3687">
        <v>21000</v>
      </c>
      <c r="N3687">
        <v>-21000</v>
      </c>
      <c r="O3687">
        <v>1500</v>
      </c>
    </row>
    <row r="3688" spans="1:15" x14ac:dyDescent="0.3">
      <c r="A3688">
        <v>3687</v>
      </c>
      <c r="B3688" s="1">
        <f>DATE(E3688, LOOKUP(D3688, {"ene","feb","mar","abr","may","jun","jul","ago","sep","oct","nov","dic"}, {1,2,3,4,5,6,7,8,9,10,11,12}), C3688)</f>
        <v>45668</v>
      </c>
      <c r="C3688">
        <v>11</v>
      </c>
      <c r="D3688" t="s">
        <v>14</v>
      </c>
      <c r="E3688">
        <v>2025</v>
      </c>
      <c r="F3688" t="s">
        <v>15</v>
      </c>
      <c r="G3688" t="s">
        <v>24</v>
      </c>
      <c r="H3688" t="s">
        <v>21</v>
      </c>
      <c r="I3688">
        <v>9</v>
      </c>
      <c r="J3688">
        <v>0</v>
      </c>
      <c r="K3688">
        <v>9</v>
      </c>
      <c r="L3688">
        <v>450</v>
      </c>
      <c r="M3688">
        <v>0</v>
      </c>
      <c r="N3688">
        <v>450</v>
      </c>
      <c r="O3688">
        <v>50</v>
      </c>
    </row>
    <row r="3689" spans="1:15" x14ac:dyDescent="0.3">
      <c r="A3689">
        <v>3688</v>
      </c>
      <c r="B3689" s="1">
        <f>DATE(E3689, LOOKUP(D3689, {"ene","feb","mar","abr","may","jun","jul","ago","sep","oct","nov","dic"}, {1,2,3,4,5,6,7,8,9,10,11,12}), C3689)</f>
        <v>45668</v>
      </c>
      <c r="C3689">
        <v>11</v>
      </c>
      <c r="D3689" t="s">
        <v>14</v>
      </c>
      <c r="E3689">
        <v>2025</v>
      </c>
      <c r="F3689" t="s">
        <v>25</v>
      </c>
      <c r="G3689" t="s">
        <v>26</v>
      </c>
      <c r="H3689" t="s">
        <v>18</v>
      </c>
      <c r="I3689">
        <v>0</v>
      </c>
      <c r="J3689">
        <v>11</v>
      </c>
      <c r="K3689">
        <v>-11</v>
      </c>
      <c r="L3689">
        <v>0</v>
      </c>
      <c r="M3689">
        <v>16500</v>
      </c>
      <c r="N3689">
        <v>-16500</v>
      </c>
      <c r="O3689">
        <v>1500</v>
      </c>
    </row>
    <row r="3690" spans="1:15" x14ac:dyDescent="0.3">
      <c r="A3690">
        <v>3689</v>
      </c>
      <c r="B3690" s="1">
        <f>DATE(E3690, LOOKUP(D3690, {"ene","feb","mar","abr","may","jun","jul","ago","sep","oct","nov","dic"}, {1,2,3,4,5,6,7,8,9,10,11,12}), C3690)</f>
        <v>45668</v>
      </c>
      <c r="C3690">
        <v>11</v>
      </c>
      <c r="D3690" t="s">
        <v>14</v>
      </c>
      <c r="E3690">
        <v>2025</v>
      </c>
      <c r="F3690" t="s">
        <v>25</v>
      </c>
      <c r="G3690" t="s">
        <v>26</v>
      </c>
      <c r="H3690" t="s">
        <v>23</v>
      </c>
      <c r="I3690">
        <v>0</v>
      </c>
      <c r="J3690">
        <v>3</v>
      </c>
      <c r="K3690">
        <v>-3</v>
      </c>
      <c r="L3690">
        <v>0</v>
      </c>
      <c r="M3690">
        <v>1200</v>
      </c>
      <c r="N3690">
        <v>-1200</v>
      </c>
      <c r="O3690">
        <v>400</v>
      </c>
    </row>
    <row r="3691" spans="1:15" x14ac:dyDescent="0.3">
      <c r="A3691">
        <v>3690</v>
      </c>
      <c r="B3691" s="1">
        <f>DATE(E3691, LOOKUP(D3691, {"ene","feb","mar","abr","may","jun","jul","ago","sep","oct","nov","dic"}, {1,2,3,4,5,6,7,8,9,10,11,12}), C3691)</f>
        <v>45668</v>
      </c>
      <c r="C3691">
        <v>11</v>
      </c>
      <c r="D3691" t="s">
        <v>14</v>
      </c>
      <c r="E3691">
        <v>2025</v>
      </c>
      <c r="F3691" t="s">
        <v>25</v>
      </c>
      <c r="G3691" t="s">
        <v>26</v>
      </c>
      <c r="H3691" t="s">
        <v>20</v>
      </c>
      <c r="I3691">
        <v>0</v>
      </c>
      <c r="J3691">
        <v>3</v>
      </c>
      <c r="K3691">
        <v>-3</v>
      </c>
      <c r="L3691">
        <v>0</v>
      </c>
      <c r="M3691">
        <v>6900</v>
      </c>
      <c r="N3691">
        <v>-6900</v>
      </c>
      <c r="O3691">
        <v>2300</v>
      </c>
    </row>
    <row r="3692" spans="1:15" x14ac:dyDescent="0.3">
      <c r="A3692">
        <v>3691</v>
      </c>
      <c r="B3692" s="1">
        <f>DATE(E3692, LOOKUP(D3692, {"ene","feb","mar","abr","may","jun","jul","ago","sep","oct","nov","dic"}, {1,2,3,4,5,6,7,8,9,10,11,12}), C3692)</f>
        <v>45668</v>
      </c>
      <c r="C3692">
        <v>11</v>
      </c>
      <c r="D3692" t="s">
        <v>14</v>
      </c>
      <c r="E3692">
        <v>2025</v>
      </c>
      <c r="F3692" t="s">
        <v>25</v>
      </c>
      <c r="G3692" t="s">
        <v>26</v>
      </c>
      <c r="H3692" t="s">
        <v>22</v>
      </c>
      <c r="I3692">
        <v>0</v>
      </c>
      <c r="J3692">
        <v>3</v>
      </c>
      <c r="K3692">
        <v>-3</v>
      </c>
      <c r="L3692">
        <v>0</v>
      </c>
      <c r="M3692">
        <v>1350</v>
      </c>
      <c r="N3692">
        <v>-1350</v>
      </c>
      <c r="O3692">
        <v>450</v>
      </c>
    </row>
    <row r="3693" spans="1:15" x14ac:dyDescent="0.3">
      <c r="A3693">
        <v>3692</v>
      </c>
      <c r="B3693" s="1">
        <f>DATE(E3693, LOOKUP(D3693, {"ene","feb","mar","abr","may","jun","jul","ago","sep","oct","nov","dic"}, {1,2,3,4,5,6,7,8,9,10,11,12}), C3693)</f>
        <v>45668</v>
      </c>
      <c r="C3693">
        <v>11</v>
      </c>
      <c r="D3693" t="s">
        <v>14</v>
      </c>
      <c r="E3693">
        <v>2025</v>
      </c>
      <c r="F3693" t="s">
        <v>15</v>
      </c>
      <c r="G3693" t="s">
        <v>24</v>
      </c>
      <c r="H3693" t="s">
        <v>17</v>
      </c>
      <c r="I3693">
        <v>22</v>
      </c>
      <c r="J3693">
        <v>0</v>
      </c>
      <c r="K3693">
        <v>22</v>
      </c>
      <c r="L3693">
        <v>14300</v>
      </c>
      <c r="M3693">
        <v>0</v>
      </c>
      <c r="N3693">
        <v>14300</v>
      </c>
      <c r="O3693">
        <v>650</v>
      </c>
    </row>
    <row r="3694" spans="1:15" x14ac:dyDescent="0.3">
      <c r="A3694">
        <v>3693</v>
      </c>
      <c r="B3694" s="1">
        <f>DATE(E3694, LOOKUP(D3694, {"ene","feb","mar","abr","may","jun","jul","ago","sep","oct","nov","dic"}, {1,2,3,4,5,6,7,8,9,10,11,12}), C3694)</f>
        <v>45668</v>
      </c>
      <c r="C3694">
        <v>11</v>
      </c>
      <c r="D3694" t="s">
        <v>14</v>
      </c>
      <c r="E3694">
        <v>2025</v>
      </c>
      <c r="F3694" t="s">
        <v>15</v>
      </c>
      <c r="G3694" t="s">
        <v>24</v>
      </c>
      <c r="H3694" t="s">
        <v>19</v>
      </c>
      <c r="I3694">
        <v>3</v>
      </c>
      <c r="J3694">
        <v>0</v>
      </c>
      <c r="K3694">
        <v>3</v>
      </c>
      <c r="L3694">
        <v>3600</v>
      </c>
      <c r="M3694">
        <v>0</v>
      </c>
      <c r="N3694">
        <v>3600</v>
      </c>
      <c r="O3694">
        <v>1200</v>
      </c>
    </row>
    <row r="3695" spans="1:15" x14ac:dyDescent="0.3">
      <c r="A3695">
        <v>3694</v>
      </c>
      <c r="B3695" s="1">
        <f>DATE(E3695, LOOKUP(D3695, {"ene","feb","mar","abr","may","jun","jul","ago","sep","oct","nov","dic"}, {1,2,3,4,5,6,7,8,9,10,11,12}), C3695)</f>
        <v>45668</v>
      </c>
      <c r="C3695">
        <v>11</v>
      </c>
      <c r="D3695" t="s">
        <v>14</v>
      </c>
      <c r="E3695">
        <v>2025</v>
      </c>
      <c r="F3695" t="s">
        <v>25</v>
      </c>
      <c r="G3695" t="s">
        <v>26</v>
      </c>
      <c r="H3695" t="s">
        <v>21</v>
      </c>
      <c r="I3695">
        <v>0</v>
      </c>
      <c r="J3695">
        <v>17</v>
      </c>
      <c r="K3695">
        <v>-17</v>
      </c>
      <c r="L3695">
        <v>0</v>
      </c>
      <c r="M3695">
        <v>1190</v>
      </c>
      <c r="N3695">
        <v>-1190</v>
      </c>
      <c r="O3695">
        <v>70</v>
      </c>
    </row>
    <row r="3696" spans="1:15" x14ac:dyDescent="0.3">
      <c r="A3696">
        <v>3695</v>
      </c>
      <c r="B3696" s="1">
        <f>DATE(E3696, LOOKUP(D3696, {"ene","feb","mar","abr","may","jun","jul","ago","sep","oct","nov","dic"}, {1,2,3,4,5,6,7,8,9,10,11,12}), C3696)</f>
        <v>45668</v>
      </c>
      <c r="C3696">
        <v>11</v>
      </c>
      <c r="D3696" t="s">
        <v>14</v>
      </c>
      <c r="E3696">
        <v>2025</v>
      </c>
      <c r="F3696" t="s">
        <v>25</v>
      </c>
      <c r="G3696" t="s">
        <v>26</v>
      </c>
      <c r="H3696" t="s">
        <v>18</v>
      </c>
      <c r="I3696">
        <v>0</v>
      </c>
      <c r="J3696">
        <v>10</v>
      </c>
      <c r="K3696">
        <v>-10</v>
      </c>
      <c r="L3696">
        <v>0</v>
      </c>
      <c r="M3696">
        <v>15000</v>
      </c>
      <c r="N3696">
        <v>-15000</v>
      </c>
      <c r="O3696">
        <v>1500</v>
      </c>
    </row>
    <row r="3697" spans="1:15" x14ac:dyDescent="0.3">
      <c r="A3697">
        <v>3696</v>
      </c>
      <c r="B3697" s="1">
        <f>DATE(E3697, LOOKUP(D3697, {"ene","feb","mar","abr","may","jun","jul","ago","sep","oct","nov","dic"}, {1,2,3,4,5,6,7,8,9,10,11,12}), C3697)</f>
        <v>45668</v>
      </c>
      <c r="C3697">
        <v>11</v>
      </c>
      <c r="D3697" t="s">
        <v>14</v>
      </c>
      <c r="E3697">
        <v>2025</v>
      </c>
      <c r="F3697" t="s">
        <v>25</v>
      </c>
      <c r="G3697" t="s">
        <v>26</v>
      </c>
      <c r="H3697" t="s">
        <v>23</v>
      </c>
      <c r="I3697">
        <v>0</v>
      </c>
      <c r="J3697">
        <v>4</v>
      </c>
      <c r="K3697">
        <v>-4</v>
      </c>
      <c r="L3697">
        <v>0</v>
      </c>
      <c r="M3697">
        <v>1600</v>
      </c>
      <c r="N3697">
        <v>-1600</v>
      </c>
      <c r="O3697">
        <v>400</v>
      </c>
    </row>
    <row r="3698" spans="1:15" x14ac:dyDescent="0.3">
      <c r="A3698">
        <v>3697</v>
      </c>
      <c r="B3698" s="1">
        <f>DATE(E3698, LOOKUP(D3698, {"ene","feb","mar","abr","may","jun","jul","ago","sep","oct","nov","dic"}, {1,2,3,4,5,6,7,8,9,10,11,12}), C3698)</f>
        <v>45668</v>
      </c>
      <c r="C3698">
        <v>11</v>
      </c>
      <c r="D3698" t="s">
        <v>14</v>
      </c>
      <c r="E3698">
        <v>2025</v>
      </c>
      <c r="F3698" t="s">
        <v>25</v>
      </c>
      <c r="G3698" t="s">
        <v>26</v>
      </c>
      <c r="H3698" t="s">
        <v>20</v>
      </c>
      <c r="I3698">
        <v>0</v>
      </c>
      <c r="J3698">
        <v>16</v>
      </c>
      <c r="K3698">
        <v>-16</v>
      </c>
      <c r="L3698">
        <v>0</v>
      </c>
      <c r="M3698">
        <v>36800</v>
      </c>
      <c r="N3698">
        <v>-36800</v>
      </c>
      <c r="O3698">
        <v>2300</v>
      </c>
    </row>
    <row r="3699" spans="1:15" x14ac:dyDescent="0.3">
      <c r="A3699">
        <v>3698</v>
      </c>
      <c r="B3699" s="1">
        <f>DATE(E3699, LOOKUP(D3699, {"ene","feb","mar","abr","may","jun","jul","ago","sep","oct","nov","dic"}, {1,2,3,4,5,6,7,8,9,10,11,12}), C3699)</f>
        <v>45668</v>
      </c>
      <c r="C3699">
        <v>11</v>
      </c>
      <c r="D3699" t="s">
        <v>14</v>
      </c>
      <c r="E3699">
        <v>2025</v>
      </c>
      <c r="F3699" t="s">
        <v>25</v>
      </c>
      <c r="G3699" t="s">
        <v>26</v>
      </c>
      <c r="H3699" t="s">
        <v>22</v>
      </c>
      <c r="I3699">
        <v>0</v>
      </c>
      <c r="J3699">
        <v>17</v>
      </c>
      <c r="K3699">
        <v>-17</v>
      </c>
      <c r="L3699">
        <v>0</v>
      </c>
      <c r="M3699">
        <v>7650</v>
      </c>
      <c r="N3699">
        <v>-7650</v>
      </c>
      <c r="O3699">
        <v>450</v>
      </c>
    </row>
    <row r="3700" spans="1:15" x14ac:dyDescent="0.3">
      <c r="A3700">
        <v>3699</v>
      </c>
      <c r="B3700" s="1">
        <f>DATE(E3700, LOOKUP(D3700, {"ene","feb","mar","abr","may","jun","jul","ago","sep","oct","nov","dic"}, {1,2,3,4,5,6,7,8,9,10,11,12}), C3700)</f>
        <v>45668</v>
      </c>
      <c r="C3700">
        <v>11</v>
      </c>
      <c r="D3700" t="s">
        <v>14</v>
      </c>
      <c r="E3700">
        <v>2025</v>
      </c>
      <c r="F3700" t="s">
        <v>15</v>
      </c>
      <c r="G3700" t="s">
        <v>24</v>
      </c>
      <c r="H3700" t="s">
        <v>17</v>
      </c>
      <c r="I3700">
        <v>19</v>
      </c>
      <c r="J3700">
        <v>0</v>
      </c>
      <c r="K3700">
        <v>19</v>
      </c>
      <c r="L3700">
        <v>12350</v>
      </c>
      <c r="M3700">
        <v>0</v>
      </c>
      <c r="N3700">
        <v>12350</v>
      </c>
      <c r="O3700">
        <v>650</v>
      </c>
    </row>
    <row r="3701" spans="1:15" x14ac:dyDescent="0.3">
      <c r="A3701">
        <v>3700</v>
      </c>
      <c r="B3701" s="1">
        <f>DATE(E3701, LOOKUP(D3701, {"ene","feb","mar","abr","may","jun","jul","ago","sep","oct","nov","dic"}, {1,2,3,4,5,6,7,8,9,10,11,12}), C3701)</f>
        <v>45668</v>
      </c>
      <c r="C3701">
        <v>11</v>
      </c>
      <c r="D3701" t="s">
        <v>14</v>
      </c>
      <c r="E3701">
        <v>2025</v>
      </c>
      <c r="F3701" t="s">
        <v>25</v>
      </c>
      <c r="G3701" t="s">
        <v>26</v>
      </c>
      <c r="H3701" t="s">
        <v>19</v>
      </c>
      <c r="I3701">
        <v>0</v>
      </c>
      <c r="J3701">
        <v>17</v>
      </c>
      <c r="K3701">
        <v>-17</v>
      </c>
      <c r="L3701">
        <v>0</v>
      </c>
      <c r="M3701">
        <v>25500</v>
      </c>
      <c r="N3701">
        <v>-25500</v>
      </c>
      <c r="O3701">
        <v>1500</v>
      </c>
    </row>
    <row r="3702" spans="1:15" x14ac:dyDescent="0.3">
      <c r="A3702">
        <v>3701</v>
      </c>
      <c r="B3702" s="1">
        <f>DATE(E3702, LOOKUP(D3702, {"ene","feb","mar","abr","may","jun","jul","ago","sep","oct","nov","dic"}, {1,2,3,4,5,6,7,8,9,10,11,12}), C3702)</f>
        <v>45668</v>
      </c>
      <c r="C3702">
        <v>11</v>
      </c>
      <c r="D3702" t="s">
        <v>14</v>
      </c>
      <c r="E3702">
        <v>2025</v>
      </c>
      <c r="F3702" t="s">
        <v>25</v>
      </c>
      <c r="G3702" t="s">
        <v>26</v>
      </c>
      <c r="H3702" t="s">
        <v>21</v>
      </c>
      <c r="I3702">
        <v>0</v>
      </c>
      <c r="J3702">
        <v>2</v>
      </c>
      <c r="K3702">
        <v>-2</v>
      </c>
      <c r="L3702">
        <v>0</v>
      </c>
      <c r="M3702">
        <v>140</v>
      </c>
      <c r="N3702">
        <v>-140</v>
      </c>
      <c r="O3702">
        <v>70</v>
      </c>
    </row>
    <row r="3703" spans="1:15" x14ac:dyDescent="0.3">
      <c r="A3703">
        <v>3702</v>
      </c>
      <c r="B3703" s="1">
        <f>DATE(E3703, LOOKUP(D3703, {"ene","feb","mar","abr","may","jun","jul","ago","sep","oct","nov","dic"}, {1,2,3,4,5,6,7,8,9,10,11,12}), C3703)</f>
        <v>45668</v>
      </c>
      <c r="C3703">
        <v>11</v>
      </c>
      <c r="D3703" t="s">
        <v>14</v>
      </c>
      <c r="E3703">
        <v>2025</v>
      </c>
      <c r="F3703" t="s">
        <v>25</v>
      </c>
      <c r="G3703" t="s">
        <v>26</v>
      </c>
      <c r="H3703" t="s">
        <v>18</v>
      </c>
      <c r="I3703">
        <v>0</v>
      </c>
      <c r="J3703">
        <v>17</v>
      </c>
      <c r="K3703">
        <v>-17</v>
      </c>
      <c r="L3703">
        <v>0</v>
      </c>
      <c r="M3703">
        <v>25500</v>
      </c>
      <c r="N3703">
        <v>-25500</v>
      </c>
      <c r="O3703">
        <v>1500</v>
      </c>
    </row>
    <row r="3704" spans="1:15" x14ac:dyDescent="0.3">
      <c r="A3704">
        <v>3703</v>
      </c>
      <c r="B3704" s="1">
        <f>DATE(E3704, LOOKUP(D3704, {"ene","feb","mar","abr","may","jun","jul","ago","sep","oct","nov","dic"}, {1,2,3,4,5,6,7,8,9,10,11,12}), C3704)</f>
        <v>45668</v>
      </c>
      <c r="C3704">
        <v>11</v>
      </c>
      <c r="D3704" t="s">
        <v>14</v>
      </c>
      <c r="E3704">
        <v>2025</v>
      </c>
      <c r="F3704" t="s">
        <v>15</v>
      </c>
      <c r="G3704" t="s">
        <v>24</v>
      </c>
      <c r="H3704" t="s">
        <v>23</v>
      </c>
      <c r="I3704">
        <v>3</v>
      </c>
      <c r="J3704">
        <v>0</v>
      </c>
      <c r="K3704">
        <v>3</v>
      </c>
      <c r="L3704">
        <v>900</v>
      </c>
      <c r="M3704">
        <v>0</v>
      </c>
      <c r="N3704">
        <v>900</v>
      </c>
      <c r="O3704">
        <v>300</v>
      </c>
    </row>
    <row r="3705" spans="1:15" x14ac:dyDescent="0.3">
      <c r="A3705">
        <v>3704</v>
      </c>
      <c r="B3705" s="1">
        <f>DATE(E3705, LOOKUP(D3705, {"ene","feb","mar","abr","may","jun","jul","ago","sep","oct","nov","dic"}, {1,2,3,4,5,6,7,8,9,10,11,12}), C3705)</f>
        <v>45668</v>
      </c>
      <c r="C3705">
        <v>11</v>
      </c>
      <c r="D3705" t="s">
        <v>14</v>
      </c>
      <c r="E3705">
        <v>2025</v>
      </c>
      <c r="F3705" t="s">
        <v>15</v>
      </c>
      <c r="G3705" t="s">
        <v>24</v>
      </c>
      <c r="H3705" t="s">
        <v>20</v>
      </c>
      <c r="I3705">
        <v>3</v>
      </c>
      <c r="J3705">
        <v>0</v>
      </c>
      <c r="K3705">
        <v>3</v>
      </c>
      <c r="L3705">
        <v>6000</v>
      </c>
      <c r="M3705">
        <v>0</v>
      </c>
      <c r="N3705">
        <v>6000</v>
      </c>
      <c r="O3705">
        <v>2000</v>
      </c>
    </row>
    <row r="3706" spans="1:15" x14ac:dyDescent="0.3">
      <c r="A3706">
        <v>3705</v>
      </c>
      <c r="B3706" s="1">
        <f>DATE(E3706, LOOKUP(D3706, {"ene","feb","mar","abr","may","jun","jul","ago","sep","oct","nov","dic"}, {1,2,3,4,5,6,7,8,9,10,11,12}), C3706)</f>
        <v>45668</v>
      </c>
      <c r="C3706">
        <v>11</v>
      </c>
      <c r="D3706" t="s">
        <v>14</v>
      </c>
      <c r="E3706">
        <v>2025</v>
      </c>
      <c r="F3706" t="s">
        <v>15</v>
      </c>
      <c r="G3706" t="s">
        <v>24</v>
      </c>
      <c r="H3706" t="s">
        <v>22</v>
      </c>
      <c r="I3706">
        <v>13</v>
      </c>
      <c r="J3706">
        <v>0</v>
      </c>
      <c r="K3706">
        <v>13</v>
      </c>
      <c r="L3706">
        <v>6240</v>
      </c>
      <c r="M3706">
        <v>0</v>
      </c>
      <c r="N3706">
        <v>6240</v>
      </c>
      <c r="O3706">
        <v>480</v>
      </c>
    </row>
    <row r="3707" spans="1:15" x14ac:dyDescent="0.3">
      <c r="A3707">
        <v>3706</v>
      </c>
      <c r="B3707" s="1">
        <f>DATE(E3707, LOOKUP(D3707, {"ene","feb","mar","abr","may","jun","jul","ago","sep","oct","nov","dic"}, {1,2,3,4,5,6,7,8,9,10,11,12}), C3707)</f>
        <v>45668</v>
      </c>
      <c r="C3707">
        <v>11</v>
      </c>
      <c r="D3707" t="s">
        <v>14</v>
      </c>
      <c r="E3707">
        <v>2025</v>
      </c>
      <c r="F3707" t="s">
        <v>25</v>
      </c>
      <c r="G3707" t="s">
        <v>26</v>
      </c>
      <c r="H3707" t="s">
        <v>17</v>
      </c>
      <c r="I3707">
        <v>0</v>
      </c>
      <c r="J3707">
        <v>17</v>
      </c>
      <c r="K3707">
        <v>-17</v>
      </c>
      <c r="L3707">
        <v>0</v>
      </c>
      <c r="M3707">
        <v>12750</v>
      </c>
      <c r="N3707">
        <v>-12750</v>
      </c>
      <c r="O3707">
        <v>750</v>
      </c>
    </row>
    <row r="3708" spans="1:15" x14ac:dyDescent="0.3">
      <c r="A3708">
        <v>3707</v>
      </c>
      <c r="B3708" s="1">
        <f>DATE(E3708, LOOKUP(D3708, {"ene","feb","mar","abr","may","jun","jul","ago","sep","oct","nov","dic"}, {1,2,3,4,5,6,7,8,9,10,11,12}), C3708)</f>
        <v>45668</v>
      </c>
      <c r="C3708">
        <v>11</v>
      </c>
      <c r="D3708" t="s">
        <v>14</v>
      </c>
      <c r="E3708">
        <v>2025</v>
      </c>
      <c r="F3708" t="s">
        <v>15</v>
      </c>
      <c r="G3708" t="s">
        <v>24</v>
      </c>
      <c r="H3708" t="s">
        <v>19</v>
      </c>
      <c r="I3708">
        <v>10</v>
      </c>
      <c r="J3708">
        <v>0</v>
      </c>
      <c r="K3708">
        <v>10</v>
      </c>
      <c r="L3708">
        <v>12000</v>
      </c>
      <c r="M3708">
        <v>0</v>
      </c>
      <c r="N3708">
        <v>12000</v>
      </c>
      <c r="O3708">
        <v>1200</v>
      </c>
    </row>
    <row r="3709" spans="1:15" x14ac:dyDescent="0.3">
      <c r="A3709">
        <v>3708</v>
      </c>
      <c r="B3709" s="1">
        <f>DATE(E3709, LOOKUP(D3709, {"ene","feb","mar","abr","may","jun","jul","ago","sep","oct","nov","dic"}, {1,2,3,4,5,6,7,8,9,10,11,12}), C3709)</f>
        <v>45668</v>
      </c>
      <c r="C3709">
        <v>11</v>
      </c>
      <c r="D3709" t="s">
        <v>14</v>
      </c>
      <c r="E3709">
        <v>2025</v>
      </c>
      <c r="F3709" t="s">
        <v>15</v>
      </c>
      <c r="G3709" t="s">
        <v>24</v>
      </c>
      <c r="H3709" t="s">
        <v>21</v>
      </c>
      <c r="I3709">
        <v>22</v>
      </c>
      <c r="J3709">
        <v>0</v>
      </c>
      <c r="K3709">
        <v>22</v>
      </c>
      <c r="L3709">
        <v>1100</v>
      </c>
      <c r="M3709">
        <v>0</v>
      </c>
      <c r="N3709">
        <v>1100</v>
      </c>
      <c r="O3709">
        <v>50</v>
      </c>
    </row>
    <row r="3710" spans="1:15" x14ac:dyDescent="0.3">
      <c r="A3710">
        <v>3709</v>
      </c>
      <c r="B3710" s="1">
        <f>DATE(E3710, LOOKUP(D3710, {"ene","feb","mar","abr","may","jun","jul","ago","sep","oct","nov","dic"}, {1,2,3,4,5,6,7,8,9,10,11,12}), C3710)</f>
        <v>45668</v>
      </c>
      <c r="C3710">
        <v>11</v>
      </c>
      <c r="D3710" t="s">
        <v>14</v>
      </c>
      <c r="E3710">
        <v>2025</v>
      </c>
      <c r="F3710" t="s">
        <v>25</v>
      </c>
      <c r="G3710" t="s">
        <v>26</v>
      </c>
      <c r="H3710" t="s">
        <v>18</v>
      </c>
      <c r="I3710">
        <v>0</v>
      </c>
      <c r="J3710">
        <v>18</v>
      </c>
      <c r="K3710">
        <v>-18</v>
      </c>
      <c r="L3710">
        <v>0</v>
      </c>
      <c r="M3710">
        <v>27000</v>
      </c>
      <c r="N3710">
        <v>-27000</v>
      </c>
      <c r="O3710">
        <v>1500</v>
      </c>
    </row>
    <row r="3711" spans="1:15" x14ac:dyDescent="0.3">
      <c r="A3711">
        <v>3710</v>
      </c>
      <c r="B3711" s="1">
        <f>DATE(E3711, LOOKUP(D3711, {"ene","feb","mar","abr","may","jun","jul","ago","sep","oct","nov","dic"}, {1,2,3,4,5,6,7,8,9,10,11,12}), C3711)</f>
        <v>45668</v>
      </c>
      <c r="C3711">
        <v>11</v>
      </c>
      <c r="D3711" t="s">
        <v>14</v>
      </c>
      <c r="E3711">
        <v>2025</v>
      </c>
      <c r="F3711" t="s">
        <v>25</v>
      </c>
      <c r="G3711" t="s">
        <v>26</v>
      </c>
      <c r="H3711" t="s">
        <v>23</v>
      </c>
      <c r="I3711">
        <v>0</v>
      </c>
      <c r="J3711">
        <v>11</v>
      </c>
      <c r="K3711">
        <v>-11</v>
      </c>
      <c r="L3711">
        <v>0</v>
      </c>
      <c r="M3711">
        <v>4400</v>
      </c>
      <c r="N3711">
        <v>-4400</v>
      </c>
      <c r="O3711">
        <v>400</v>
      </c>
    </row>
    <row r="3712" spans="1:15" x14ac:dyDescent="0.3">
      <c r="A3712">
        <v>3711</v>
      </c>
      <c r="B3712" s="1">
        <f>DATE(E3712, LOOKUP(D3712, {"ene","feb","mar","abr","may","jun","jul","ago","sep","oct","nov","dic"}, {1,2,3,4,5,6,7,8,9,10,11,12}), C3712)</f>
        <v>45668</v>
      </c>
      <c r="C3712">
        <v>11</v>
      </c>
      <c r="D3712" t="s">
        <v>14</v>
      </c>
      <c r="E3712">
        <v>2025</v>
      </c>
      <c r="F3712" t="s">
        <v>15</v>
      </c>
      <c r="G3712" t="s">
        <v>24</v>
      </c>
      <c r="H3712" t="s">
        <v>20</v>
      </c>
      <c r="I3712">
        <v>22</v>
      </c>
      <c r="J3712">
        <v>0</v>
      </c>
      <c r="K3712">
        <v>22</v>
      </c>
      <c r="L3712">
        <v>44000</v>
      </c>
      <c r="M3712">
        <v>0</v>
      </c>
      <c r="N3712">
        <v>44000</v>
      </c>
      <c r="O3712">
        <v>2000</v>
      </c>
    </row>
    <row r="3713" spans="1:15" x14ac:dyDescent="0.3">
      <c r="A3713">
        <v>3712</v>
      </c>
      <c r="B3713" s="1">
        <f>DATE(E3713, LOOKUP(D3713, {"ene","feb","mar","abr","may","jun","jul","ago","sep","oct","nov","dic"}, {1,2,3,4,5,6,7,8,9,10,11,12}), C3713)</f>
        <v>45668</v>
      </c>
      <c r="C3713">
        <v>11</v>
      </c>
      <c r="D3713" t="s">
        <v>14</v>
      </c>
      <c r="E3713">
        <v>2025</v>
      </c>
      <c r="F3713" t="s">
        <v>15</v>
      </c>
      <c r="G3713" t="s">
        <v>24</v>
      </c>
      <c r="H3713" t="s">
        <v>22</v>
      </c>
      <c r="I3713">
        <v>3</v>
      </c>
      <c r="J3713">
        <v>0</v>
      </c>
      <c r="K3713">
        <v>3</v>
      </c>
      <c r="L3713">
        <v>1440</v>
      </c>
      <c r="M3713">
        <v>0</v>
      </c>
      <c r="N3713">
        <v>1440</v>
      </c>
      <c r="O3713">
        <v>480</v>
      </c>
    </row>
    <row r="3714" spans="1:15" x14ac:dyDescent="0.3">
      <c r="A3714">
        <v>3713</v>
      </c>
      <c r="B3714" s="1">
        <f>DATE(E3714, LOOKUP(D3714, {"ene","feb","mar","abr","may","jun","jul","ago","sep","oct","nov","dic"}, {1,2,3,4,5,6,7,8,9,10,11,12}), C3714)</f>
        <v>45668</v>
      </c>
      <c r="C3714">
        <v>11</v>
      </c>
      <c r="D3714" t="s">
        <v>14</v>
      </c>
      <c r="E3714">
        <v>2025</v>
      </c>
      <c r="F3714" t="s">
        <v>15</v>
      </c>
      <c r="G3714" t="s">
        <v>24</v>
      </c>
      <c r="H3714" t="s">
        <v>17</v>
      </c>
      <c r="I3714">
        <v>14</v>
      </c>
      <c r="J3714">
        <v>0</v>
      </c>
      <c r="K3714">
        <v>14</v>
      </c>
      <c r="L3714">
        <v>9100</v>
      </c>
      <c r="M3714">
        <v>0</v>
      </c>
      <c r="N3714">
        <v>9100</v>
      </c>
      <c r="O3714">
        <v>650</v>
      </c>
    </row>
    <row r="3715" spans="1:15" x14ac:dyDescent="0.3">
      <c r="A3715">
        <v>3714</v>
      </c>
      <c r="B3715" s="1">
        <f>DATE(E3715, LOOKUP(D3715, {"ene","feb","mar","abr","may","jun","jul","ago","sep","oct","nov","dic"}, {1,2,3,4,5,6,7,8,9,10,11,12}), C3715)</f>
        <v>45668</v>
      </c>
      <c r="C3715">
        <v>11</v>
      </c>
      <c r="D3715" t="s">
        <v>14</v>
      </c>
      <c r="E3715">
        <v>2025</v>
      </c>
      <c r="F3715" t="s">
        <v>25</v>
      </c>
      <c r="G3715" t="s">
        <v>26</v>
      </c>
      <c r="H3715" t="s">
        <v>19</v>
      </c>
      <c r="I3715">
        <v>0</v>
      </c>
      <c r="J3715">
        <v>3</v>
      </c>
      <c r="K3715">
        <v>-3</v>
      </c>
      <c r="L3715">
        <v>0</v>
      </c>
      <c r="M3715">
        <v>4500</v>
      </c>
      <c r="N3715">
        <v>-4500</v>
      </c>
      <c r="O3715">
        <v>1500</v>
      </c>
    </row>
    <row r="3716" spans="1:15" x14ac:dyDescent="0.3">
      <c r="A3716">
        <v>3715</v>
      </c>
      <c r="B3716" s="1">
        <f>DATE(E3716, LOOKUP(D3716, {"ene","feb","mar","abr","may","jun","jul","ago","sep","oct","nov","dic"}, {1,2,3,4,5,6,7,8,9,10,11,12}), C3716)</f>
        <v>45668</v>
      </c>
      <c r="C3716">
        <v>11</v>
      </c>
      <c r="D3716" t="s">
        <v>14</v>
      </c>
      <c r="E3716">
        <v>2025</v>
      </c>
      <c r="F3716" t="s">
        <v>25</v>
      </c>
      <c r="G3716" t="s">
        <v>26</v>
      </c>
      <c r="H3716" t="s">
        <v>21</v>
      </c>
      <c r="I3716">
        <v>0</v>
      </c>
      <c r="J3716">
        <v>15</v>
      </c>
      <c r="K3716">
        <v>-15</v>
      </c>
      <c r="L3716">
        <v>0</v>
      </c>
      <c r="M3716">
        <v>1050</v>
      </c>
      <c r="N3716">
        <v>-1050</v>
      </c>
      <c r="O3716">
        <v>70</v>
      </c>
    </row>
    <row r="3717" spans="1:15" x14ac:dyDescent="0.3">
      <c r="A3717">
        <v>3716</v>
      </c>
      <c r="B3717" s="1">
        <f>DATE(E3717, LOOKUP(D3717, {"ene","feb","mar","abr","may","jun","jul","ago","sep","oct","nov","dic"}, {1,2,3,4,5,6,7,8,9,10,11,12}), C3717)</f>
        <v>45668</v>
      </c>
      <c r="C3717">
        <v>11</v>
      </c>
      <c r="D3717" t="s">
        <v>14</v>
      </c>
      <c r="E3717">
        <v>2025</v>
      </c>
      <c r="F3717" t="s">
        <v>25</v>
      </c>
      <c r="G3717" t="s">
        <v>26</v>
      </c>
      <c r="H3717" t="s">
        <v>18</v>
      </c>
      <c r="I3717">
        <v>0</v>
      </c>
      <c r="J3717">
        <v>5</v>
      </c>
      <c r="K3717">
        <v>-5</v>
      </c>
      <c r="L3717">
        <v>0</v>
      </c>
      <c r="M3717">
        <v>7500</v>
      </c>
      <c r="N3717">
        <v>-7500</v>
      </c>
      <c r="O3717">
        <v>1500</v>
      </c>
    </row>
    <row r="3718" spans="1:15" x14ac:dyDescent="0.3">
      <c r="A3718">
        <v>3717</v>
      </c>
      <c r="B3718" s="1">
        <f>DATE(E3718, LOOKUP(D3718, {"ene","feb","mar","abr","may","jun","jul","ago","sep","oct","nov","dic"}, {1,2,3,4,5,6,7,8,9,10,11,12}), C3718)</f>
        <v>45668</v>
      </c>
      <c r="C3718">
        <v>11</v>
      </c>
      <c r="D3718" t="s">
        <v>14</v>
      </c>
      <c r="E3718">
        <v>2025</v>
      </c>
      <c r="F3718" t="s">
        <v>25</v>
      </c>
      <c r="G3718" t="s">
        <v>26</v>
      </c>
      <c r="H3718" t="s">
        <v>23</v>
      </c>
      <c r="I3718">
        <v>0</v>
      </c>
      <c r="J3718">
        <v>10</v>
      </c>
      <c r="K3718">
        <v>-10</v>
      </c>
      <c r="L3718">
        <v>0</v>
      </c>
      <c r="M3718">
        <v>4000</v>
      </c>
      <c r="N3718">
        <v>-4000</v>
      </c>
      <c r="O3718">
        <v>400</v>
      </c>
    </row>
    <row r="3719" spans="1:15" x14ac:dyDescent="0.3">
      <c r="A3719">
        <v>3718</v>
      </c>
      <c r="B3719" s="1">
        <f>DATE(E3719, LOOKUP(D3719, {"ene","feb","mar","abr","may","jun","jul","ago","sep","oct","nov","dic"}, {1,2,3,4,5,6,7,8,9,10,11,12}), C3719)</f>
        <v>45668</v>
      </c>
      <c r="C3719">
        <v>11</v>
      </c>
      <c r="D3719" t="s">
        <v>14</v>
      </c>
      <c r="E3719">
        <v>2025</v>
      </c>
      <c r="F3719" t="s">
        <v>15</v>
      </c>
      <c r="G3719" t="s">
        <v>24</v>
      </c>
      <c r="H3719" t="s">
        <v>20</v>
      </c>
      <c r="I3719">
        <v>16</v>
      </c>
      <c r="J3719">
        <v>0</v>
      </c>
      <c r="K3719">
        <v>16</v>
      </c>
      <c r="L3719">
        <v>32000</v>
      </c>
      <c r="M3719">
        <v>0</v>
      </c>
      <c r="N3719">
        <v>32000</v>
      </c>
      <c r="O3719">
        <v>2000</v>
      </c>
    </row>
    <row r="3720" spans="1:15" x14ac:dyDescent="0.3">
      <c r="A3720">
        <v>3719</v>
      </c>
      <c r="B3720" s="1">
        <f>DATE(E3720, LOOKUP(D3720, {"ene","feb","mar","abr","may","jun","jul","ago","sep","oct","nov","dic"}, {1,2,3,4,5,6,7,8,9,10,11,12}), C3720)</f>
        <v>45668</v>
      </c>
      <c r="C3720">
        <v>11</v>
      </c>
      <c r="D3720" t="s">
        <v>14</v>
      </c>
      <c r="E3720">
        <v>2025</v>
      </c>
      <c r="F3720" t="s">
        <v>15</v>
      </c>
      <c r="G3720" t="s">
        <v>24</v>
      </c>
      <c r="H3720" t="s">
        <v>22</v>
      </c>
      <c r="I3720">
        <v>8</v>
      </c>
      <c r="J3720">
        <v>0</v>
      </c>
      <c r="K3720">
        <v>8</v>
      </c>
      <c r="L3720">
        <v>3840</v>
      </c>
      <c r="M3720">
        <v>0</v>
      </c>
      <c r="N3720">
        <v>3840</v>
      </c>
      <c r="O3720">
        <v>480</v>
      </c>
    </row>
    <row r="3721" spans="1:15" x14ac:dyDescent="0.3">
      <c r="A3721">
        <v>3720</v>
      </c>
      <c r="B3721" s="1">
        <f>DATE(E3721, LOOKUP(D3721, {"ene","feb","mar","abr","may","jun","jul","ago","sep","oct","nov","dic"}, {1,2,3,4,5,6,7,8,9,10,11,12}), C3721)</f>
        <v>45668</v>
      </c>
      <c r="C3721">
        <v>11</v>
      </c>
      <c r="D3721" t="s">
        <v>14</v>
      </c>
      <c r="E3721">
        <v>2025</v>
      </c>
      <c r="F3721" t="s">
        <v>25</v>
      </c>
      <c r="G3721" t="s">
        <v>26</v>
      </c>
      <c r="H3721" t="s">
        <v>17</v>
      </c>
      <c r="I3721">
        <v>0</v>
      </c>
      <c r="J3721">
        <v>17</v>
      </c>
      <c r="K3721">
        <v>-17</v>
      </c>
      <c r="L3721">
        <v>0</v>
      </c>
      <c r="M3721">
        <v>12750</v>
      </c>
      <c r="N3721">
        <v>-12750</v>
      </c>
      <c r="O3721">
        <v>750</v>
      </c>
    </row>
    <row r="3722" spans="1:15" x14ac:dyDescent="0.3">
      <c r="A3722">
        <v>3721</v>
      </c>
      <c r="B3722" s="1">
        <f>DATE(E3722, LOOKUP(D3722, {"ene","feb","mar","abr","may","jun","jul","ago","sep","oct","nov","dic"}, {1,2,3,4,5,6,7,8,9,10,11,12}), C3722)</f>
        <v>45668</v>
      </c>
      <c r="C3722">
        <v>11</v>
      </c>
      <c r="D3722" t="s">
        <v>14</v>
      </c>
      <c r="E3722">
        <v>2025</v>
      </c>
      <c r="F3722" t="s">
        <v>25</v>
      </c>
      <c r="G3722" t="s">
        <v>26</v>
      </c>
      <c r="H3722" t="s">
        <v>19</v>
      </c>
      <c r="I3722">
        <v>0</v>
      </c>
      <c r="J3722">
        <v>20</v>
      </c>
      <c r="K3722">
        <v>-20</v>
      </c>
      <c r="L3722">
        <v>0</v>
      </c>
      <c r="M3722">
        <v>30000</v>
      </c>
      <c r="N3722">
        <v>-30000</v>
      </c>
      <c r="O3722">
        <v>1500</v>
      </c>
    </row>
    <row r="3723" spans="1:15" x14ac:dyDescent="0.3">
      <c r="A3723">
        <v>3722</v>
      </c>
      <c r="B3723" s="1">
        <f>DATE(E3723, LOOKUP(D3723, {"ene","feb","mar","abr","may","jun","jul","ago","sep","oct","nov","dic"}, {1,2,3,4,5,6,7,8,9,10,11,12}), C3723)</f>
        <v>45668</v>
      </c>
      <c r="C3723">
        <v>11</v>
      </c>
      <c r="D3723" t="s">
        <v>14</v>
      </c>
      <c r="E3723">
        <v>2025</v>
      </c>
      <c r="F3723" t="s">
        <v>15</v>
      </c>
      <c r="G3723" t="s">
        <v>24</v>
      </c>
      <c r="H3723" t="s">
        <v>21</v>
      </c>
      <c r="I3723">
        <v>14</v>
      </c>
      <c r="J3723">
        <v>0</v>
      </c>
      <c r="K3723">
        <v>14</v>
      </c>
      <c r="L3723">
        <v>700</v>
      </c>
      <c r="M3723">
        <v>0</v>
      </c>
      <c r="N3723">
        <v>700</v>
      </c>
      <c r="O3723">
        <v>50</v>
      </c>
    </row>
    <row r="3724" spans="1:15" x14ac:dyDescent="0.3">
      <c r="A3724">
        <v>3723</v>
      </c>
      <c r="B3724" s="1">
        <f>DATE(E3724, LOOKUP(D3724, {"ene","feb","mar","abr","may","jun","jul","ago","sep","oct","nov","dic"}, {1,2,3,4,5,6,7,8,9,10,11,12}), C3724)</f>
        <v>45668</v>
      </c>
      <c r="C3724">
        <v>11</v>
      </c>
      <c r="D3724" t="s">
        <v>14</v>
      </c>
      <c r="E3724">
        <v>2025</v>
      </c>
      <c r="F3724" t="s">
        <v>25</v>
      </c>
      <c r="G3724" t="s">
        <v>26</v>
      </c>
      <c r="H3724" t="s">
        <v>18</v>
      </c>
      <c r="I3724">
        <v>0</v>
      </c>
      <c r="J3724">
        <v>13</v>
      </c>
      <c r="K3724">
        <v>-13</v>
      </c>
      <c r="L3724">
        <v>0</v>
      </c>
      <c r="M3724">
        <v>19500</v>
      </c>
      <c r="N3724">
        <v>-19500</v>
      </c>
      <c r="O3724">
        <v>1500</v>
      </c>
    </row>
    <row r="3725" spans="1:15" x14ac:dyDescent="0.3">
      <c r="A3725">
        <v>3724</v>
      </c>
      <c r="B3725" s="1">
        <f>DATE(E3725, LOOKUP(D3725, {"ene","feb","mar","abr","may","jun","jul","ago","sep","oct","nov","dic"}, {1,2,3,4,5,6,7,8,9,10,11,12}), C3725)</f>
        <v>45668</v>
      </c>
      <c r="C3725">
        <v>11</v>
      </c>
      <c r="D3725" t="s">
        <v>14</v>
      </c>
      <c r="E3725">
        <v>2025</v>
      </c>
      <c r="F3725" t="s">
        <v>25</v>
      </c>
      <c r="G3725" t="s">
        <v>26</v>
      </c>
      <c r="H3725" t="s">
        <v>23</v>
      </c>
      <c r="I3725">
        <v>0</v>
      </c>
      <c r="J3725">
        <v>12</v>
      </c>
      <c r="K3725">
        <v>-12</v>
      </c>
      <c r="L3725">
        <v>0</v>
      </c>
      <c r="M3725">
        <v>4800</v>
      </c>
      <c r="N3725">
        <v>-4800</v>
      </c>
      <c r="O3725">
        <v>400</v>
      </c>
    </row>
    <row r="3726" spans="1:15" x14ac:dyDescent="0.3">
      <c r="A3726">
        <v>3725</v>
      </c>
      <c r="B3726" s="1">
        <f>DATE(E3726, LOOKUP(D3726, {"ene","feb","mar","abr","may","jun","jul","ago","sep","oct","nov","dic"}, {1,2,3,4,5,6,7,8,9,10,11,12}), C3726)</f>
        <v>45668</v>
      </c>
      <c r="C3726">
        <v>11</v>
      </c>
      <c r="D3726" t="s">
        <v>14</v>
      </c>
      <c r="E3726">
        <v>2025</v>
      </c>
      <c r="F3726" t="s">
        <v>15</v>
      </c>
      <c r="G3726" t="s">
        <v>24</v>
      </c>
      <c r="H3726" t="s">
        <v>20</v>
      </c>
      <c r="I3726">
        <v>19</v>
      </c>
      <c r="J3726">
        <v>0</v>
      </c>
      <c r="K3726">
        <v>19</v>
      </c>
      <c r="L3726">
        <v>38000</v>
      </c>
      <c r="M3726">
        <v>0</v>
      </c>
      <c r="N3726">
        <v>38000</v>
      </c>
      <c r="O3726">
        <v>2000</v>
      </c>
    </row>
    <row r="3727" spans="1:15" x14ac:dyDescent="0.3">
      <c r="A3727">
        <v>3726</v>
      </c>
      <c r="B3727" s="1">
        <f>DATE(E3727, LOOKUP(D3727, {"ene","feb","mar","abr","may","jun","jul","ago","sep","oct","nov","dic"}, {1,2,3,4,5,6,7,8,9,10,11,12}), C3727)</f>
        <v>45668</v>
      </c>
      <c r="C3727">
        <v>11</v>
      </c>
      <c r="D3727" t="s">
        <v>14</v>
      </c>
      <c r="E3727">
        <v>2025</v>
      </c>
      <c r="F3727" t="s">
        <v>25</v>
      </c>
      <c r="G3727" t="s">
        <v>26</v>
      </c>
      <c r="H3727" t="s">
        <v>22</v>
      </c>
      <c r="I3727">
        <v>0</v>
      </c>
      <c r="J3727">
        <v>19</v>
      </c>
      <c r="K3727">
        <v>-19</v>
      </c>
      <c r="L3727">
        <v>0</v>
      </c>
      <c r="M3727">
        <v>8550</v>
      </c>
      <c r="N3727">
        <v>-8550</v>
      </c>
      <c r="O3727">
        <v>450</v>
      </c>
    </row>
    <row r="3728" spans="1:15" x14ac:dyDescent="0.3">
      <c r="A3728">
        <v>3727</v>
      </c>
      <c r="B3728" s="1">
        <f>DATE(E3728, LOOKUP(D3728, {"ene","feb","mar","abr","may","jun","jul","ago","sep","oct","nov","dic"}, {1,2,3,4,5,6,7,8,9,10,11,12}), C3728)</f>
        <v>45668</v>
      </c>
      <c r="C3728">
        <v>11</v>
      </c>
      <c r="D3728" t="s">
        <v>14</v>
      </c>
      <c r="E3728">
        <v>2025</v>
      </c>
      <c r="F3728" t="s">
        <v>15</v>
      </c>
      <c r="G3728" t="s">
        <v>24</v>
      </c>
      <c r="H3728" t="s">
        <v>17</v>
      </c>
      <c r="I3728">
        <v>17</v>
      </c>
      <c r="J3728">
        <v>0</v>
      </c>
      <c r="K3728">
        <v>17</v>
      </c>
      <c r="L3728">
        <v>11050</v>
      </c>
      <c r="M3728">
        <v>0</v>
      </c>
      <c r="N3728">
        <v>11050</v>
      </c>
      <c r="O3728">
        <v>650</v>
      </c>
    </row>
    <row r="3729" spans="1:15" x14ac:dyDescent="0.3">
      <c r="A3729">
        <v>3728</v>
      </c>
      <c r="B3729" s="1">
        <f>DATE(E3729, LOOKUP(D3729, {"ene","feb","mar","abr","may","jun","jul","ago","sep","oct","nov","dic"}, {1,2,3,4,5,6,7,8,9,10,11,12}), C3729)</f>
        <v>45668</v>
      </c>
      <c r="C3729">
        <v>11</v>
      </c>
      <c r="D3729" t="s">
        <v>14</v>
      </c>
      <c r="E3729">
        <v>2025</v>
      </c>
      <c r="F3729" t="s">
        <v>15</v>
      </c>
      <c r="G3729" t="s">
        <v>24</v>
      </c>
      <c r="H3729" t="s">
        <v>19</v>
      </c>
      <c r="I3729">
        <v>3</v>
      </c>
      <c r="J3729">
        <v>0</v>
      </c>
      <c r="K3729">
        <v>3</v>
      </c>
      <c r="L3729">
        <v>3600</v>
      </c>
      <c r="M3729">
        <v>0</v>
      </c>
      <c r="N3729">
        <v>3600</v>
      </c>
      <c r="O3729">
        <v>1200</v>
      </c>
    </row>
    <row r="3730" spans="1:15" x14ac:dyDescent="0.3">
      <c r="A3730">
        <v>3729</v>
      </c>
      <c r="B3730" s="1">
        <f>DATE(E3730, LOOKUP(D3730, {"ene","feb","mar","abr","may","jun","jul","ago","sep","oct","nov","dic"}, {1,2,3,4,5,6,7,8,9,10,11,12}), C3730)</f>
        <v>45668</v>
      </c>
      <c r="C3730">
        <v>11</v>
      </c>
      <c r="D3730" t="s">
        <v>14</v>
      </c>
      <c r="E3730">
        <v>2025</v>
      </c>
      <c r="F3730" t="s">
        <v>25</v>
      </c>
      <c r="G3730" t="s">
        <v>26</v>
      </c>
      <c r="H3730" t="s">
        <v>21</v>
      </c>
      <c r="I3730">
        <v>0</v>
      </c>
      <c r="J3730">
        <v>14</v>
      </c>
      <c r="K3730">
        <v>-14</v>
      </c>
      <c r="L3730">
        <v>0</v>
      </c>
      <c r="M3730">
        <v>980</v>
      </c>
      <c r="N3730">
        <v>-980</v>
      </c>
      <c r="O3730">
        <v>70</v>
      </c>
    </row>
    <row r="3731" spans="1:15" x14ac:dyDescent="0.3">
      <c r="A3731">
        <v>3730</v>
      </c>
      <c r="B3731" s="1">
        <f>DATE(E3731, LOOKUP(D3731, {"ene","feb","mar","abr","may","jun","jul","ago","sep","oct","nov","dic"}, {1,2,3,4,5,6,7,8,9,10,11,12}), C3731)</f>
        <v>45668</v>
      </c>
      <c r="C3731">
        <v>11</v>
      </c>
      <c r="D3731" t="s">
        <v>14</v>
      </c>
      <c r="E3731">
        <v>2025</v>
      </c>
      <c r="F3731" t="s">
        <v>15</v>
      </c>
      <c r="G3731" t="s">
        <v>24</v>
      </c>
      <c r="H3731" t="s">
        <v>18</v>
      </c>
      <c r="I3731">
        <v>10</v>
      </c>
      <c r="J3731">
        <v>0</v>
      </c>
      <c r="K3731">
        <v>10</v>
      </c>
      <c r="L3731">
        <v>12000</v>
      </c>
      <c r="M3731">
        <v>0</v>
      </c>
      <c r="N3731">
        <v>12000</v>
      </c>
      <c r="O3731">
        <v>1200</v>
      </c>
    </row>
    <row r="3732" spans="1:15" x14ac:dyDescent="0.3">
      <c r="A3732">
        <v>3731</v>
      </c>
      <c r="B3732" s="1">
        <f>DATE(E3732, LOOKUP(D3732, {"ene","feb","mar","abr","may","jun","jul","ago","sep","oct","nov","dic"}, {1,2,3,4,5,6,7,8,9,10,11,12}), C3732)</f>
        <v>45668</v>
      </c>
      <c r="C3732">
        <v>11</v>
      </c>
      <c r="D3732" t="s">
        <v>14</v>
      </c>
      <c r="E3732">
        <v>2025</v>
      </c>
      <c r="F3732" t="s">
        <v>25</v>
      </c>
      <c r="G3732" t="s">
        <v>26</v>
      </c>
      <c r="H3732" t="s">
        <v>23</v>
      </c>
      <c r="I3732">
        <v>0</v>
      </c>
      <c r="J3732">
        <v>14</v>
      </c>
      <c r="K3732">
        <v>-14</v>
      </c>
      <c r="L3732">
        <v>0</v>
      </c>
      <c r="M3732">
        <v>5600</v>
      </c>
      <c r="N3732">
        <v>-5600</v>
      </c>
      <c r="O3732">
        <v>400</v>
      </c>
    </row>
    <row r="3733" spans="1:15" x14ac:dyDescent="0.3">
      <c r="A3733">
        <v>3732</v>
      </c>
      <c r="B3733" s="1">
        <f>DATE(E3733, LOOKUP(D3733, {"ene","feb","mar","abr","may","jun","jul","ago","sep","oct","nov","dic"}, {1,2,3,4,5,6,7,8,9,10,11,12}), C3733)</f>
        <v>45668</v>
      </c>
      <c r="C3733">
        <v>11</v>
      </c>
      <c r="D3733" t="s">
        <v>14</v>
      </c>
      <c r="E3733">
        <v>2025</v>
      </c>
      <c r="F3733" t="s">
        <v>15</v>
      </c>
      <c r="G3733" t="s">
        <v>24</v>
      </c>
      <c r="H3733" t="s">
        <v>20</v>
      </c>
      <c r="I3733">
        <v>17</v>
      </c>
      <c r="J3733">
        <v>0</v>
      </c>
      <c r="K3733">
        <v>17</v>
      </c>
      <c r="L3733">
        <v>34000</v>
      </c>
      <c r="M3733">
        <v>0</v>
      </c>
      <c r="N3733">
        <v>34000</v>
      </c>
      <c r="O3733">
        <v>2000</v>
      </c>
    </row>
    <row r="3734" spans="1:15" x14ac:dyDescent="0.3">
      <c r="A3734">
        <v>3733</v>
      </c>
      <c r="B3734" s="1">
        <f>DATE(E3734, LOOKUP(D3734, {"ene","feb","mar","abr","may","jun","jul","ago","sep","oct","nov","dic"}, {1,2,3,4,5,6,7,8,9,10,11,12}), C3734)</f>
        <v>45668</v>
      </c>
      <c r="C3734">
        <v>11</v>
      </c>
      <c r="D3734" t="s">
        <v>14</v>
      </c>
      <c r="E3734">
        <v>2025</v>
      </c>
      <c r="F3734" t="s">
        <v>15</v>
      </c>
      <c r="G3734" t="s">
        <v>24</v>
      </c>
      <c r="H3734" t="s">
        <v>22</v>
      </c>
      <c r="I3734">
        <v>20</v>
      </c>
      <c r="J3734">
        <v>0</v>
      </c>
      <c r="K3734">
        <v>20</v>
      </c>
      <c r="L3734">
        <v>9600</v>
      </c>
      <c r="M3734">
        <v>0</v>
      </c>
      <c r="N3734">
        <v>9600</v>
      </c>
      <c r="O3734">
        <v>480</v>
      </c>
    </row>
    <row r="3735" spans="1:15" x14ac:dyDescent="0.3">
      <c r="A3735">
        <v>3734</v>
      </c>
      <c r="B3735" s="1">
        <f>DATE(E3735, LOOKUP(D3735, {"ene","feb","mar","abr","may","jun","jul","ago","sep","oct","nov","dic"}, {1,2,3,4,5,6,7,8,9,10,11,12}), C3735)</f>
        <v>45668</v>
      </c>
      <c r="C3735">
        <v>11</v>
      </c>
      <c r="D3735" t="s">
        <v>14</v>
      </c>
      <c r="E3735">
        <v>2025</v>
      </c>
      <c r="F3735" t="s">
        <v>15</v>
      </c>
      <c r="G3735" t="s">
        <v>24</v>
      </c>
      <c r="H3735" t="s">
        <v>17</v>
      </c>
      <c r="I3735">
        <v>20</v>
      </c>
      <c r="J3735">
        <v>0</v>
      </c>
      <c r="K3735">
        <v>20</v>
      </c>
      <c r="L3735">
        <v>13000</v>
      </c>
      <c r="M3735">
        <v>0</v>
      </c>
      <c r="N3735">
        <v>13000</v>
      </c>
      <c r="O3735">
        <v>650</v>
      </c>
    </row>
    <row r="3736" spans="1:15" x14ac:dyDescent="0.3">
      <c r="A3736">
        <v>3735</v>
      </c>
      <c r="B3736" s="1">
        <f>DATE(E3736, LOOKUP(D3736, {"ene","feb","mar","abr","may","jun","jul","ago","sep","oct","nov","dic"}, {1,2,3,4,5,6,7,8,9,10,11,12}), C3736)</f>
        <v>45668</v>
      </c>
      <c r="C3736">
        <v>11</v>
      </c>
      <c r="D3736" t="s">
        <v>14</v>
      </c>
      <c r="E3736">
        <v>2025</v>
      </c>
      <c r="F3736" t="s">
        <v>15</v>
      </c>
      <c r="G3736" t="s">
        <v>24</v>
      </c>
      <c r="H3736" t="s">
        <v>19</v>
      </c>
      <c r="I3736">
        <v>3</v>
      </c>
      <c r="J3736">
        <v>0</v>
      </c>
      <c r="K3736">
        <v>3</v>
      </c>
      <c r="L3736">
        <v>3600</v>
      </c>
      <c r="M3736">
        <v>0</v>
      </c>
      <c r="N3736">
        <v>3600</v>
      </c>
      <c r="O3736">
        <v>1200</v>
      </c>
    </row>
    <row r="3737" spans="1:15" x14ac:dyDescent="0.3">
      <c r="A3737">
        <v>3736</v>
      </c>
      <c r="B3737" s="1">
        <f>DATE(E3737, LOOKUP(D3737, {"ene","feb","mar","abr","may","jun","jul","ago","sep","oct","nov","dic"}, {1,2,3,4,5,6,7,8,9,10,11,12}), C3737)</f>
        <v>45668</v>
      </c>
      <c r="C3737">
        <v>11</v>
      </c>
      <c r="D3737" t="s">
        <v>14</v>
      </c>
      <c r="E3737">
        <v>2025</v>
      </c>
      <c r="F3737" t="s">
        <v>25</v>
      </c>
      <c r="G3737" t="s">
        <v>26</v>
      </c>
      <c r="H3737" t="s">
        <v>21</v>
      </c>
      <c r="I3737">
        <v>0</v>
      </c>
      <c r="J3737">
        <v>17</v>
      </c>
      <c r="K3737">
        <v>-17</v>
      </c>
      <c r="L3737">
        <v>0</v>
      </c>
      <c r="M3737">
        <v>1190</v>
      </c>
      <c r="N3737">
        <v>-1190</v>
      </c>
      <c r="O3737">
        <v>70</v>
      </c>
    </row>
    <row r="3738" spans="1:15" x14ac:dyDescent="0.3">
      <c r="A3738">
        <v>3737</v>
      </c>
      <c r="B3738" s="1">
        <f>DATE(E3738, LOOKUP(D3738, {"ene","feb","mar","abr","may","jun","jul","ago","sep","oct","nov","dic"}, {1,2,3,4,5,6,7,8,9,10,11,12}), C3738)</f>
        <v>45668</v>
      </c>
      <c r="C3738">
        <v>11</v>
      </c>
      <c r="D3738" t="s">
        <v>14</v>
      </c>
      <c r="E3738">
        <v>2025</v>
      </c>
      <c r="F3738" t="s">
        <v>25</v>
      </c>
      <c r="G3738" t="s">
        <v>26</v>
      </c>
      <c r="H3738" t="s">
        <v>18</v>
      </c>
      <c r="I3738">
        <v>0</v>
      </c>
      <c r="J3738">
        <v>1</v>
      </c>
      <c r="K3738">
        <v>-1</v>
      </c>
      <c r="L3738">
        <v>0</v>
      </c>
      <c r="M3738">
        <v>1500</v>
      </c>
      <c r="N3738">
        <v>-1500</v>
      </c>
      <c r="O3738">
        <v>1500</v>
      </c>
    </row>
    <row r="3739" spans="1:15" x14ac:dyDescent="0.3">
      <c r="A3739">
        <v>3738</v>
      </c>
      <c r="B3739" s="1">
        <f>DATE(E3739, LOOKUP(D3739, {"ene","feb","mar","abr","may","jun","jul","ago","sep","oct","nov","dic"}, {1,2,3,4,5,6,7,8,9,10,11,12}), C3739)</f>
        <v>45668</v>
      </c>
      <c r="C3739">
        <v>11</v>
      </c>
      <c r="D3739" t="s">
        <v>14</v>
      </c>
      <c r="E3739">
        <v>2025</v>
      </c>
      <c r="F3739" t="s">
        <v>15</v>
      </c>
      <c r="G3739" t="s">
        <v>24</v>
      </c>
      <c r="H3739" t="s">
        <v>23</v>
      </c>
      <c r="I3739">
        <v>3</v>
      </c>
      <c r="J3739">
        <v>0</v>
      </c>
      <c r="K3739">
        <v>3</v>
      </c>
      <c r="L3739">
        <v>900</v>
      </c>
      <c r="M3739">
        <v>0</v>
      </c>
      <c r="N3739">
        <v>900</v>
      </c>
      <c r="O3739">
        <v>300</v>
      </c>
    </row>
    <row r="3740" spans="1:15" x14ac:dyDescent="0.3">
      <c r="A3740">
        <v>3739</v>
      </c>
      <c r="B3740" s="1">
        <f>DATE(E3740, LOOKUP(D3740, {"ene","feb","mar","abr","may","jun","jul","ago","sep","oct","nov","dic"}, {1,2,3,4,5,6,7,8,9,10,11,12}), C3740)</f>
        <v>45668</v>
      </c>
      <c r="C3740">
        <v>11</v>
      </c>
      <c r="D3740" t="s">
        <v>14</v>
      </c>
      <c r="E3740">
        <v>2025</v>
      </c>
      <c r="F3740" t="s">
        <v>15</v>
      </c>
      <c r="G3740" t="s">
        <v>24</v>
      </c>
      <c r="H3740" t="s">
        <v>20</v>
      </c>
      <c r="I3740">
        <v>3</v>
      </c>
      <c r="J3740">
        <v>0</v>
      </c>
      <c r="K3740">
        <v>3</v>
      </c>
      <c r="L3740">
        <v>6000</v>
      </c>
      <c r="M3740">
        <v>0</v>
      </c>
      <c r="N3740">
        <v>6000</v>
      </c>
      <c r="O3740">
        <v>2000</v>
      </c>
    </row>
    <row r="3741" spans="1:15" x14ac:dyDescent="0.3">
      <c r="A3741">
        <v>3740</v>
      </c>
      <c r="B3741" s="1">
        <f>DATE(E3741, LOOKUP(D3741, {"ene","feb","mar","abr","may","jun","jul","ago","sep","oct","nov","dic"}, {1,2,3,4,5,6,7,8,9,10,11,12}), C3741)</f>
        <v>45668</v>
      </c>
      <c r="C3741">
        <v>11</v>
      </c>
      <c r="D3741" t="s">
        <v>14</v>
      </c>
      <c r="E3741">
        <v>2025</v>
      </c>
      <c r="F3741" t="s">
        <v>15</v>
      </c>
      <c r="G3741" t="s">
        <v>24</v>
      </c>
      <c r="H3741" t="s">
        <v>22</v>
      </c>
      <c r="I3741">
        <v>22</v>
      </c>
      <c r="J3741">
        <v>0</v>
      </c>
      <c r="K3741">
        <v>22</v>
      </c>
      <c r="L3741">
        <v>10560</v>
      </c>
      <c r="M3741">
        <v>0</v>
      </c>
      <c r="N3741">
        <v>10560</v>
      </c>
      <c r="O3741">
        <v>480</v>
      </c>
    </row>
    <row r="3742" spans="1:15" x14ac:dyDescent="0.3">
      <c r="A3742">
        <v>3741</v>
      </c>
      <c r="B3742" s="1">
        <f>DATE(E3742, LOOKUP(D3742, {"ene","feb","mar","abr","may","jun","jul","ago","sep","oct","nov","dic"}, {1,2,3,4,5,6,7,8,9,10,11,12}), C3742)</f>
        <v>45668</v>
      </c>
      <c r="C3742">
        <v>11</v>
      </c>
      <c r="D3742" t="s">
        <v>14</v>
      </c>
      <c r="E3742">
        <v>2025</v>
      </c>
      <c r="F3742" t="s">
        <v>25</v>
      </c>
      <c r="G3742" t="s">
        <v>26</v>
      </c>
      <c r="H3742" t="s">
        <v>17</v>
      </c>
      <c r="I3742">
        <v>0</v>
      </c>
      <c r="J3742">
        <v>4</v>
      </c>
      <c r="K3742">
        <v>-4</v>
      </c>
      <c r="L3742">
        <v>0</v>
      </c>
      <c r="M3742">
        <v>3000</v>
      </c>
      <c r="N3742">
        <v>-3000</v>
      </c>
      <c r="O3742">
        <v>750</v>
      </c>
    </row>
    <row r="3743" spans="1:15" x14ac:dyDescent="0.3">
      <c r="A3743">
        <v>3742</v>
      </c>
      <c r="B3743" s="1">
        <f>DATE(E3743, LOOKUP(D3743, {"ene","feb","mar","abr","may","jun","jul","ago","sep","oct","nov","dic"}, {1,2,3,4,5,6,7,8,9,10,11,12}), C3743)</f>
        <v>45668</v>
      </c>
      <c r="C3743">
        <v>11</v>
      </c>
      <c r="D3743" t="s">
        <v>14</v>
      </c>
      <c r="E3743">
        <v>2025</v>
      </c>
      <c r="F3743" t="s">
        <v>15</v>
      </c>
      <c r="G3743" t="s">
        <v>24</v>
      </c>
      <c r="H3743" t="s">
        <v>19</v>
      </c>
      <c r="I3743">
        <v>18</v>
      </c>
      <c r="J3743">
        <v>0</v>
      </c>
      <c r="K3743">
        <v>18</v>
      </c>
      <c r="L3743">
        <v>21600</v>
      </c>
      <c r="M3743">
        <v>0</v>
      </c>
      <c r="N3743">
        <v>21600</v>
      </c>
      <c r="O3743">
        <v>1200</v>
      </c>
    </row>
    <row r="3744" spans="1:15" x14ac:dyDescent="0.3">
      <c r="A3744">
        <v>3743</v>
      </c>
      <c r="B3744" s="1">
        <f>DATE(E3744, LOOKUP(D3744, {"ene","feb","mar","abr","may","jun","jul","ago","sep","oct","nov","dic"}, {1,2,3,4,5,6,7,8,9,10,11,12}), C3744)</f>
        <v>45668</v>
      </c>
      <c r="C3744">
        <v>11</v>
      </c>
      <c r="D3744" t="s">
        <v>14</v>
      </c>
      <c r="E3744">
        <v>2025</v>
      </c>
      <c r="F3744" t="s">
        <v>25</v>
      </c>
      <c r="G3744" t="s">
        <v>26</v>
      </c>
      <c r="H3744" t="s">
        <v>21</v>
      </c>
      <c r="I3744">
        <v>0</v>
      </c>
      <c r="J3744">
        <v>11</v>
      </c>
      <c r="K3744">
        <v>-11</v>
      </c>
      <c r="L3744">
        <v>0</v>
      </c>
      <c r="M3744">
        <v>770</v>
      </c>
      <c r="N3744">
        <v>-770</v>
      </c>
      <c r="O3744">
        <v>70</v>
      </c>
    </row>
    <row r="3745" spans="1:15" x14ac:dyDescent="0.3">
      <c r="A3745">
        <v>3744</v>
      </c>
      <c r="B3745" s="1">
        <f>DATE(E3745, LOOKUP(D3745, {"ene","feb","mar","abr","may","jun","jul","ago","sep","oct","nov","dic"}, {1,2,3,4,5,6,7,8,9,10,11,12}), C3745)</f>
        <v>45668</v>
      </c>
      <c r="C3745">
        <v>11</v>
      </c>
      <c r="D3745" t="s">
        <v>14</v>
      </c>
      <c r="E3745">
        <v>2025</v>
      </c>
      <c r="F3745" t="s">
        <v>15</v>
      </c>
      <c r="G3745" t="s">
        <v>24</v>
      </c>
      <c r="H3745" t="s">
        <v>18</v>
      </c>
      <c r="I3745">
        <v>18</v>
      </c>
      <c r="J3745">
        <v>0</v>
      </c>
      <c r="K3745">
        <v>18</v>
      </c>
      <c r="L3745">
        <v>21600</v>
      </c>
      <c r="M3745">
        <v>0</v>
      </c>
      <c r="N3745">
        <v>21600</v>
      </c>
      <c r="O3745">
        <v>1200</v>
      </c>
    </row>
    <row r="3746" spans="1:15" x14ac:dyDescent="0.3">
      <c r="A3746">
        <v>3745</v>
      </c>
      <c r="B3746" s="1">
        <f>DATE(E3746, LOOKUP(D3746, {"ene","feb","mar","abr","may","jun","jul","ago","sep","oct","nov","dic"}, {1,2,3,4,5,6,7,8,9,10,11,12}), C3746)</f>
        <v>45668</v>
      </c>
      <c r="C3746">
        <v>11</v>
      </c>
      <c r="D3746" t="s">
        <v>14</v>
      </c>
      <c r="E3746">
        <v>2025</v>
      </c>
      <c r="F3746" t="s">
        <v>15</v>
      </c>
      <c r="G3746" t="s">
        <v>24</v>
      </c>
      <c r="H3746" t="s">
        <v>23</v>
      </c>
      <c r="I3746">
        <v>9</v>
      </c>
      <c r="J3746">
        <v>0</v>
      </c>
      <c r="K3746">
        <v>9</v>
      </c>
      <c r="L3746">
        <v>2700</v>
      </c>
      <c r="M3746">
        <v>0</v>
      </c>
      <c r="N3746">
        <v>2700</v>
      </c>
      <c r="O3746">
        <v>300</v>
      </c>
    </row>
    <row r="3747" spans="1:15" x14ac:dyDescent="0.3">
      <c r="A3747">
        <v>3746</v>
      </c>
      <c r="B3747" s="1">
        <f>DATE(E3747, LOOKUP(D3747, {"ene","feb","mar","abr","may","jun","jul","ago","sep","oct","nov","dic"}, {1,2,3,4,5,6,7,8,9,10,11,12}), C3747)</f>
        <v>45668</v>
      </c>
      <c r="C3747">
        <v>11</v>
      </c>
      <c r="D3747" t="s">
        <v>14</v>
      </c>
      <c r="E3747">
        <v>2025</v>
      </c>
      <c r="F3747" t="s">
        <v>25</v>
      </c>
      <c r="G3747" t="s">
        <v>26</v>
      </c>
      <c r="H3747" t="s">
        <v>20</v>
      </c>
      <c r="I3747">
        <v>0</v>
      </c>
      <c r="J3747">
        <v>17</v>
      </c>
      <c r="K3747">
        <v>-17</v>
      </c>
      <c r="L3747">
        <v>0</v>
      </c>
      <c r="M3747">
        <v>39100</v>
      </c>
      <c r="N3747">
        <v>-39100</v>
      </c>
      <c r="O3747">
        <v>2300</v>
      </c>
    </row>
    <row r="3748" spans="1:15" x14ac:dyDescent="0.3">
      <c r="A3748">
        <v>3747</v>
      </c>
      <c r="B3748" s="1">
        <f>DATE(E3748, LOOKUP(D3748, {"ene","feb","mar","abr","may","jun","jul","ago","sep","oct","nov","dic"}, {1,2,3,4,5,6,7,8,9,10,11,12}), C3748)</f>
        <v>45668</v>
      </c>
      <c r="C3748">
        <v>11</v>
      </c>
      <c r="D3748" t="s">
        <v>14</v>
      </c>
      <c r="E3748">
        <v>2025</v>
      </c>
      <c r="F3748" t="s">
        <v>15</v>
      </c>
      <c r="G3748" t="s">
        <v>24</v>
      </c>
      <c r="H3748" t="s">
        <v>22</v>
      </c>
      <c r="I3748">
        <v>10</v>
      </c>
      <c r="J3748">
        <v>0</v>
      </c>
      <c r="K3748">
        <v>10</v>
      </c>
      <c r="L3748">
        <v>4800</v>
      </c>
      <c r="M3748">
        <v>0</v>
      </c>
      <c r="N3748">
        <v>4800</v>
      </c>
      <c r="O3748">
        <v>480</v>
      </c>
    </row>
    <row r="3749" spans="1:15" x14ac:dyDescent="0.3">
      <c r="A3749">
        <v>3748</v>
      </c>
      <c r="B3749" s="1">
        <f>DATE(E3749, LOOKUP(D3749, {"ene","feb","mar","abr","may","jun","jul","ago","sep","oct","nov","dic"}, {1,2,3,4,5,6,7,8,9,10,11,12}), C3749)</f>
        <v>45668</v>
      </c>
      <c r="C3749">
        <v>11</v>
      </c>
      <c r="D3749" t="s">
        <v>14</v>
      </c>
      <c r="E3749">
        <v>2025</v>
      </c>
      <c r="F3749" t="s">
        <v>25</v>
      </c>
      <c r="G3749" t="s">
        <v>26</v>
      </c>
      <c r="H3749" t="s">
        <v>17</v>
      </c>
      <c r="I3749">
        <v>0</v>
      </c>
      <c r="J3749">
        <v>13</v>
      </c>
      <c r="K3749">
        <v>-13</v>
      </c>
      <c r="L3749">
        <v>0</v>
      </c>
      <c r="M3749">
        <v>9750</v>
      </c>
      <c r="N3749">
        <v>-9750</v>
      </c>
      <c r="O3749">
        <v>750</v>
      </c>
    </row>
    <row r="3750" spans="1:15" x14ac:dyDescent="0.3">
      <c r="A3750">
        <v>3749</v>
      </c>
      <c r="B3750" s="1">
        <f>DATE(E3750, LOOKUP(D3750, {"ene","feb","mar","abr","may","jun","jul","ago","sep","oct","nov","dic"}, {1,2,3,4,5,6,7,8,9,10,11,12}), C3750)</f>
        <v>45668</v>
      </c>
      <c r="C3750">
        <v>11</v>
      </c>
      <c r="D3750" t="s">
        <v>14</v>
      </c>
      <c r="E3750">
        <v>2025</v>
      </c>
      <c r="F3750" t="s">
        <v>15</v>
      </c>
      <c r="G3750" t="s">
        <v>24</v>
      </c>
      <c r="H3750" t="s">
        <v>19</v>
      </c>
      <c r="I3750">
        <v>11</v>
      </c>
      <c r="J3750">
        <v>0</v>
      </c>
      <c r="K3750">
        <v>11</v>
      </c>
      <c r="L3750">
        <v>13200</v>
      </c>
      <c r="M3750">
        <v>0</v>
      </c>
      <c r="N3750">
        <v>13200</v>
      </c>
      <c r="O3750">
        <v>1200</v>
      </c>
    </row>
    <row r="3751" spans="1:15" x14ac:dyDescent="0.3">
      <c r="A3751">
        <v>3750</v>
      </c>
      <c r="B3751" s="1">
        <f>DATE(E3751, LOOKUP(D3751, {"ene","feb","mar","abr","may","jun","jul","ago","sep","oct","nov","dic"}, {1,2,3,4,5,6,7,8,9,10,11,12}), C3751)</f>
        <v>45668</v>
      </c>
      <c r="C3751">
        <v>11</v>
      </c>
      <c r="D3751" t="s">
        <v>14</v>
      </c>
      <c r="E3751">
        <v>2025</v>
      </c>
      <c r="F3751" t="s">
        <v>15</v>
      </c>
      <c r="G3751" t="s">
        <v>24</v>
      </c>
      <c r="H3751" t="s">
        <v>21</v>
      </c>
      <c r="I3751">
        <v>8</v>
      </c>
      <c r="J3751">
        <v>0</v>
      </c>
      <c r="K3751">
        <v>8</v>
      </c>
      <c r="L3751">
        <v>400</v>
      </c>
      <c r="M3751">
        <v>0</v>
      </c>
      <c r="N3751">
        <v>400</v>
      </c>
      <c r="O3751">
        <v>50</v>
      </c>
    </row>
    <row r="3752" spans="1:15" x14ac:dyDescent="0.3">
      <c r="A3752">
        <v>3751</v>
      </c>
      <c r="B3752" s="1">
        <f>DATE(E3752, LOOKUP(D3752, {"ene","feb","mar","abr","may","jun","jul","ago","sep","oct","nov","dic"}, {1,2,3,4,5,6,7,8,9,10,11,12}), C3752)</f>
        <v>45668</v>
      </c>
      <c r="C3752">
        <v>11</v>
      </c>
      <c r="D3752" t="s">
        <v>14</v>
      </c>
      <c r="E3752">
        <v>2025</v>
      </c>
      <c r="F3752" t="s">
        <v>15</v>
      </c>
      <c r="G3752" t="s">
        <v>24</v>
      </c>
      <c r="H3752" t="s">
        <v>18</v>
      </c>
      <c r="I3752">
        <v>4</v>
      </c>
      <c r="J3752">
        <v>0</v>
      </c>
      <c r="K3752">
        <v>4</v>
      </c>
      <c r="L3752">
        <v>4800</v>
      </c>
      <c r="M3752">
        <v>0</v>
      </c>
      <c r="N3752">
        <v>4800</v>
      </c>
      <c r="O3752">
        <v>1200</v>
      </c>
    </row>
    <row r="3753" spans="1:15" x14ac:dyDescent="0.3">
      <c r="A3753">
        <v>3752</v>
      </c>
      <c r="B3753" s="1">
        <f>DATE(E3753, LOOKUP(D3753, {"ene","feb","mar","abr","may","jun","jul","ago","sep","oct","nov","dic"}, {1,2,3,4,5,6,7,8,9,10,11,12}), C3753)</f>
        <v>45668</v>
      </c>
      <c r="C3753">
        <v>11</v>
      </c>
      <c r="D3753" t="s">
        <v>14</v>
      </c>
      <c r="E3753">
        <v>2025</v>
      </c>
      <c r="F3753" t="s">
        <v>25</v>
      </c>
      <c r="G3753" t="s">
        <v>26</v>
      </c>
      <c r="H3753" t="s">
        <v>23</v>
      </c>
      <c r="I3753">
        <v>0</v>
      </c>
      <c r="J3753">
        <v>20</v>
      </c>
      <c r="K3753">
        <v>-20</v>
      </c>
      <c r="L3753">
        <v>0</v>
      </c>
      <c r="M3753">
        <v>8000</v>
      </c>
      <c r="N3753">
        <v>-8000</v>
      </c>
      <c r="O3753">
        <v>400</v>
      </c>
    </row>
    <row r="3754" spans="1:15" x14ac:dyDescent="0.3">
      <c r="A3754">
        <v>3753</v>
      </c>
      <c r="B3754" s="1">
        <f>DATE(E3754, LOOKUP(D3754, {"ene","feb","mar","abr","may","jun","jul","ago","sep","oct","nov","dic"}, {1,2,3,4,5,6,7,8,9,10,11,12}), C3754)</f>
        <v>45668</v>
      </c>
      <c r="C3754">
        <v>11</v>
      </c>
      <c r="D3754" t="s">
        <v>14</v>
      </c>
      <c r="E3754">
        <v>2025</v>
      </c>
      <c r="F3754" t="s">
        <v>25</v>
      </c>
      <c r="G3754" t="s">
        <v>26</v>
      </c>
      <c r="H3754" t="s">
        <v>20</v>
      </c>
      <c r="I3754">
        <v>0</v>
      </c>
      <c r="J3754">
        <v>12</v>
      </c>
      <c r="K3754">
        <v>-12</v>
      </c>
      <c r="L3754">
        <v>0</v>
      </c>
      <c r="M3754">
        <v>27600</v>
      </c>
      <c r="N3754">
        <v>-27600</v>
      </c>
      <c r="O3754">
        <v>2300</v>
      </c>
    </row>
    <row r="3755" spans="1:15" x14ac:dyDescent="0.3">
      <c r="A3755">
        <v>3754</v>
      </c>
      <c r="B3755" s="1">
        <f>DATE(E3755, LOOKUP(D3755, {"ene","feb","mar","abr","may","jun","jul","ago","sep","oct","nov","dic"}, {1,2,3,4,5,6,7,8,9,10,11,12}), C3755)</f>
        <v>45668</v>
      </c>
      <c r="C3755">
        <v>11</v>
      </c>
      <c r="D3755" t="s">
        <v>14</v>
      </c>
      <c r="E3755">
        <v>2025</v>
      </c>
      <c r="F3755" t="s">
        <v>15</v>
      </c>
      <c r="G3755" t="s">
        <v>24</v>
      </c>
      <c r="H3755" t="s">
        <v>22</v>
      </c>
      <c r="I3755">
        <v>20</v>
      </c>
      <c r="J3755">
        <v>0</v>
      </c>
      <c r="K3755">
        <v>20</v>
      </c>
      <c r="L3755">
        <v>9600</v>
      </c>
      <c r="M3755">
        <v>0</v>
      </c>
      <c r="N3755">
        <v>9600</v>
      </c>
      <c r="O3755">
        <v>480</v>
      </c>
    </row>
    <row r="3756" spans="1:15" x14ac:dyDescent="0.3">
      <c r="A3756">
        <v>3755</v>
      </c>
      <c r="B3756" s="1">
        <f>DATE(E3756, LOOKUP(D3756, {"ene","feb","mar","abr","may","jun","jul","ago","sep","oct","nov","dic"}, {1,2,3,4,5,6,7,8,9,10,11,12}), C3756)</f>
        <v>45668</v>
      </c>
      <c r="C3756">
        <v>11</v>
      </c>
      <c r="D3756" t="s">
        <v>14</v>
      </c>
      <c r="E3756">
        <v>2025</v>
      </c>
      <c r="F3756" t="s">
        <v>15</v>
      </c>
      <c r="G3756" t="s">
        <v>24</v>
      </c>
      <c r="H3756" t="s">
        <v>17</v>
      </c>
      <c r="I3756">
        <v>2</v>
      </c>
      <c r="J3756">
        <v>0</v>
      </c>
      <c r="K3756">
        <v>2</v>
      </c>
      <c r="L3756">
        <v>1300</v>
      </c>
      <c r="M3756">
        <v>0</v>
      </c>
      <c r="N3756">
        <v>1300</v>
      </c>
      <c r="O3756">
        <v>650</v>
      </c>
    </row>
    <row r="3757" spans="1:15" x14ac:dyDescent="0.3">
      <c r="A3757">
        <v>3756</v>
      </c>
      <c r="B3757" s="1">
        <f>DATE(E3757, LOOKUP(D3757, {"ene","feb","mar","abr","may","jun","jul","ago","sep","oct","nov","dic"}, {1,2,3,4,5,6,7,8,9,10,11,12}), C3757)</f>
        <v>45668</v>
      </c>
      <c r="C3757">
        <v>11</v>
      </c>
      <c r="D3757" t="s">
        <v>14</v>
      </c>
      <c r="E3757">
        <v>2025</v>
      </c>
      <c r="F3757" t="s">
        <v>25</v>
      </c>
      <c r="G3757" t="s">
        <v>26</v>
      </c>
      <c r="H3757" t="s">
        <v>19</v>
      </c>
      <c r="I3757">
        <v>0</v>
      </c>
      <c r="J3757">
        <v>5</v>
      </c>
      <c r="K3757">
        <v>-5</v>
      </c>
      <c r="L3757">
        <v>0</v>
      </c>
      <c r="M3757">
        <v>7500</v>
      </c>
      <c r="N3757">
        <v>-7500</v>
      </c>
      <c r="O3757">
        <v>1500</v>
      </c>
    </row>
    <row r="3758" spans="1:15" x14ac:dyDescent="0.3">
      <c r="A3758">
        <v>3757</v>
      </c>
      <c r="B3758" s="1">
        <f>DATE(E3758, LOOKUP(D3758, {"ene","feb","mar","abr","may","jun","jul","ago","sep","oct","nov","dic"}, {1,2,3,4,5,6,7,8,9,10,11,12}), C3758)</f>
        <v>45668</v>
      </c>
      <c r="C3758">
        <v>11</v>
      </c>
      <c r="D3758" t="s">
        <v>14</v>
      </c>
      <c r="E3758">
        <v>2025</v>
      </c>
      <c r="F3758" t="s">
        <v>15</v>
      </c>
      <c r="G3758" t="s">
        <v>24</v>
      </c>
      <c r="H3758" t="s">
        <v>21</v>
      </c>
      <c r="I3758">
        <v>13</v>
      </c>
      <c r="J3758">
        <v>0</v>
      </c>
      <c r="K3758">
        <v>13</v>
      </c>
      <c r="L3758">
        <v>650</v>
      </c>
      <c r="M3758">
        <v>0</v>
      </c>
      <c r="N3758">
        <v>650</v>
      </c>
      <c r="O3758">
        <v>50</v>
      </c>
    </row>
    <row r="3759" spans="1:15" x14ac:dyDescent="0.3">
      <c r="A3759">
        <v>3758</v>
      </c>
      <c r="B3759" s="1">
        <f>DATE(E3759, LOOKUP(D3759, {"ene","feb","mar","abr","may","jun","jul","ago","sep","oct","nov","dic"}, {1,2,3,4,5,6,7,8,9,10,11,12}), C3759)</f>
        <v>45668</v>
      </c>
      <c r="C3759">
        <v>11</v>
      </c>
      <c r="D3759" t="s">
        <v>14</v>
      </c>
      <c r="E3759">
        <v>2025</v>
      </c>
      <c r="F3759" t="s">
        <v>25</v>
      </c>
      <c r="G3759" t="s">
        <v>26</v>
      </c>
      <c r="H3759" t="s">
        <v>18</v>
      </c>
      <c r="I3759">
        <v>0</v>
      </c>
      <c r="J3759">
        <v>14</v>
      </c>
      <c r="K3759">
        <v>-14</v>
      </c>
      <c r="L3759">
        <v>0</v>
      </c>
      <c r="M3759">
        <v>21000</v>
      </c>
      <c r="N3759">
        <v>-21000</v>
      </c>
      <c r="O3759">
        <v>1500</v>
      </c>
    </row>
    <row r="3760" spans="1:15" x14ac:dyDescent="0.3">
      <c r="A3760">
        <v>3759</v>
      </c>
      <c r="B3760" s="1">
        <f>DATE(E3760, LOOKUP(D3760, {"ene","feb","mar","abr","may","jun","jul","ago","sep","oct","nov","dic"}, {1,2,3,4,5,6,7,8,9,10,11,12}), C3760)</f>
        <v>45668</v>
      </c>
      <c r="C3760">
        <v>11</v>
      </c>
      <c r="D3760" t="s">
        <v>14</v>
      </c>
      <c r="E3760">
        <v>2025</v>
      </c>
      <c r="F3760" t="s">
        <v>15</v>
      </c>
      <c r="G3760" t="s">
        <v>24</v>
      </c>
      <c r="H3760" t="s">
        <v>23</v>
      </c>
      <c r="I3760">
        <v>3</v>
      </c>
      <c r="J3760">
        <v>0</v>
      </c>
      <c r="K3760">
        <v>3</v>
      </c>
      <c r="L3760">
        <v>900</v>
      </c>
      <c r="M3760">
        <v>0</v>
      </c>
      <c r="N3760">
        <v>900</v>
      </c>
      <c r="O3760">
        <v>300</v>
      </c>
    </row>
    <row r="3761" spans="1:15" x14ac:dyDescent="0.3">
      <c r="A3761">
        <v>3760</v>
      </c>
      <c r="B3761" s="1">
        <f>DATE(E3761, LOOKUP(D3761, {"ene","feb","mar","abr","may","jun","jul","ago","sep","oct","nov","dic"}, {1,2,3,4,5,6,7,8,9,10,11,12}), C3761)</f>
        <v>45668</v>
      </c>
      <c r="C3761">
        <v>11</v>
      </c>
      <c r="D3761" t="s">
        <v>14</v>
      </c>
      <c r="E3761">
        <v>2025</v>
      </c>
      <c r="F3761" t="s">
        <v>15</v>
      </c>
      <c r="G3761" t="s">
        <v>24</v>
      </c>
      <c r="H3761" t="s">
        <v>20</v>
      </c>
      <c r="I3761">
        <v>19</v>
      </c>
      <c r="J3761">
        <v>0</v>
      </c>
      <c r="K3761">
        <v>19</v>
      </c>
      <c r="L3761">
        <v>38000</v>
      </c>
      <c r="M3761">
        <v>0</v>
      </c>
      <c r="N3761">
        <v>38000</v>
      </c>
      <c r="O3761">
        <v>2000</v>
      </c>
    </row>
    <row r="3762" spans="1:15" x14ac:dyDescent="0.3">
      <c r="A3762">
        <v>3761</v>
      </c>
      <c r="B3762" s="1">
        <f>DATE(E3762, LOOKUP(D3762, {"ene","feb","mar","abr","may","jun","jul","ago","sep","oct","nov","dic"}, {1,2,3,4,5,6,7,8,9,10,11,12}), C3762)</f>
        <v>45668</v>
      </c>
      <c r="C3762">
        <v>11</v>
      </c>
      <c r="D3762" t="s">
        <v>14</v>
      </c>
      <c r="E3762">
        <v>2025</v>
      </c>
      <c r="F3762" t="s">
        <v>15</v>
      </c>
      <c r="G3762" t="s">
        <v>24</v>
      </c>
      <c r="H3762" t="s">
        <v>22</v>
      </c>
      <c r="I3762">
        <v>4</v>
      </c>
      <c r="J3762">
        <v>0</v>
      </c>
      <c r="K3762">
        <v>4</v>
      </c>
      <c r="L3762">
        <v>1920</v>
      </c>
      <c r="M3762">
        <v>0</v>
      </c>
      <c r="N3762">
        <v>1920</v>
      </c>
      <c r="O3762">
        <v>480</v>
      </c>
    </row>
    <row r="3763" spans="1:15" x14ac:dyDescent="0.3">
      <c r="A3763">
        <v>3762</v>
      </c>
      <c r="B3763" s="1">
        <f>DATE(E3763, LOOKUP(D3763, {"ene","feb","mar","abr","may","jun","jul","ago","sep","oct","nov","dic"}, {1,2,3,4,5,6,7,8,9,10,11,12}), C3763)</f>
        <v>45668</v>
      </c>
      <c r="C3763">
        <v>11</v>
      </c>
      <c r="D3763" t="s">
        <v>14</v>
      </c>
      <c r="E3763">
        <v>2025</v>
      </c>
      <c r="F3763" t="s">
        <v>25</v>
      </c>
      <c r="G3763" t="s">
        <v>26</v>
      </c>
      <c r="H3763" t="s">
        <v>17</v>
      </c>
      <c r="I3763">
        <v>0</v>
      </c>
      <c r="J3763">
        <v>4</v>
      </c>
      <c r="K3763">
        <v>-4</v>
      </c>
      <c r="L3763">
        <v>0</v>
      </c>
      <c r="M3763">
        <v>3000</v>
      </c>
      <c r="N3763">
        <v>-3000</v>
      </c>
      <c r="O3763">
        <v>750</v>
      </c>
    </row>
    <row r="3764" spans="1:15" x14ac:dyDescent="0.3">
      <c r="A3764">
        <v>3763</v>
      </c>
      <c r="B3764" s="1">
        <f>DATE(E3764, LOOKUP(D3764, {"ene","feb","mar","abr","may","jun","jul","ago","sep","oct","nov","dic"}, {1,2,3,4,5,6,7,8,9,10,11,12}), C3764)</f>
        <v>45668</v>
      </c>
      <c r="C3764">
        <v>11</v>
      </c>
      <c r="D3764" t="s">
        <v>14</v>
      </c>
      <c r="E3764">
        <v>2025</v>
      </c>
      <c r="F3764" t="s">
        <v>15</v>
      </c>
      <c r="G3764" t="s">
        <v>24</v>
      </c>
      <c r="H3764" t="s">
        <v>19</v>
      </c>
      <c r="I3764">
        <v>10</v>
      </c>
      <c r="J3764">
        <v>0</v>
      </c>
      <c r="K3764">
        <v>10</v>
      </c>
      <c r="L3764">
        <v>12000</v>
      </c>
      <c r="M3764">
        <v>0</v>
      </c>
      <c r="N3764">
        <v>12000</v>
      </c>
      <c r="O3764">
        <v>1200</v>
      </c>
    </row>
    <row r="3765" spans="1:15" x14ac:dyDescent="0.3">
      <c r="A3765">
        <v>3764</v>
      </c>
      <c r="B3765" s="1">
        <f>DATE(E3765, LOOKUP(D3765, {"ene","feb","mar","abr","may","jun","jul","ago","sep","oct","nov","dic"}, {1,2,3,4,5,6,7,8,9,10,11,12}), C3765)</f>
        <v>45668</v>
      </c>
      <c r="C3765">
        <v>11</v>
      </c>
      <c r="D3765" t="s">
        <v>14</v>
      </c>
      <c r="E3765">
        <v>2025</v>
      </c>
      <c r="F3765" t="s">
        <v>25</v>
      </c>
      <c r="G3765" t="s">
        <v>26</v>
      </c>
      <c r="H3765" t="s">
        <v>21</v>
      </c>
      <c r="I3765">
        <v>0</v>
      </c>
      <c r="J3765">
        <v>2</v>
      </c>
      <c r="K3765">
        <v>-2</v>
      </c>
      <c r="L3765">
        <v>0</v>
      </c>
      <c r="M3765">
        <v>140</v>
      </c>
      <c r="N3765">
        <v>-140</v>
      </c>
      <c r="O3765">
        <v>70</v>
      </c>
    </row>
    <row r="3766" spans="1:15" x14ac:dyDescent="0.3">
      <c r="A3766">
        <v>3765</v>
      </c>
      <c r="B3766" s="1">
        <f>DATE(E3766, LOOKUP(D3766, {"ene","feb","mar","abr","may","jun","jul","ago","sep","oct","nov","dic"}, {1,2,3,4,5,6,7,8,9,10,11,12}), C3766)</f>
        <v>45668</v>
      </c>
      <c r="C3766">
        <v>11</v>
      </c>
      <c r="D3766" t="s">
        <v>14</v>
      </c>
      <c r="E3766">
        <v>2025</v>
      </c>
      <c r="F3766" t="s">
        <v>15</v>
      </c>
      <c r="G3766" t="s">
        <v>24</v>
      </c>
      <c r="H3766" t="s">
        <v>18</v>
      </c>
      <c r="I3766">
        <v>3</v>
      </c>
      <c r="J3766">
        <v>0</v>
      </c>
      <c r="K3766">
        <v>3</v>
      </c>
      <c r="L3766">
        <v>3600</v>
      </c>
      <c r="M3766">
        <v>0</v>
      </c>
      <c r="N3766">
        <v>3600</v>
      </c>
      <c r="O3766">
        <v>1200</v>
      </c>
    </row>
    <row r="3767" spans="1:15" x14ac:dyDescent="0.3">
      <c r="A3767">
        <v>3766</v>
      </c>
      <c r="B3767" s="1">
        <f>DATE(E3767, LOOKUP(D3767, {"ene","feb","mar","abr","may","jun","jul","ago","sep","oct","nov","dic"}, {1,2,3,4,5,6,7,8,9,10,11,12}), C3767)</f>
        <v>45668</v>
      </c>
      <c r="C3767">
        <v>11</v>
      </c>
      <c r="D3767" t="s">
        <v>14</v>
      </c>
      <c r="E3767">
        <v>2025</v>
      </c>
      <c r="F3767" t="s">
        <v>15</v>
      </c>
      <c r="G3767" t="s">
        <v>24</v>
      </c>
      <c r="H3767" t="s">
        <v>23</v>
      </c>
      <c r="I3767">
        <v>3</v>
      </c>
      <c r="J3767">
        <v>0</v>
      </c>
      <c r="K3767">
        <v>3</v>
      </c>
      <c r="L3767">
        <v>900</v>
      </c>
      <c r="M3767">
        <v>0</v>
      </c>
      <c r="N3767">
        <v>900</v>
      </c>
      <c r="O3767">
        <v>300</v>
      </c>
    </row>
    <row r="3768" spans="1:15" x14ac:dyDescent="0.3">
      <c r="A3768">
        <v>3767</v>
      </c>
      <c r="B3768" s="1">
        <f>DATE(E3768, LOOKUP(D3768, {"ene","feb","mar","abr","may","jun","jul","ago","sep","oct","nov","dic"}, {1,2,3,4,5,6,7,8,9,10,11,12}), C3768)</f>
        <v>45668</v>
      </c>
      <c r="C3768">
        <v>11</v>
      </c>
      <c r="D3768" t="s">
        <v>14</v>
      </c>
      <c r="E3768">
        <v>2025</v>
      </c>
      <c r="F3768" t="s">
        <v>15</v>
      </c>
      <c r="G3768" t="s">
        <v>24</v>
      </c>
      <c r="H3768" t="s">
        <v>20</v>
      </c>
      <c r="I3768">
        <v>6</v>
      </c>
      <c r="J3768">
        <v>0</v>
      </c>
      <c r="K3768">
        <v>6</v>
      </c>
      <c r="L3768">
        <v>12000</v>
      </c>
      <c r="M3768">
        <v>0</v>
      </c>
      <c r="N3768">
        <v>12000</v>
      </c>
      <c r="O3768">
        <v>2000</v>
      </c>
    </row>
    <row r="3769" spans="1:15" x14ac:dyDescent="0.3">
      <c r="A3769">
        <v>3768</v>
      </c>
      <c r="B3769" s="1">
        <f>DATE(E3769, LOOKUP(D3769, {"ene","feb","mar","abr","may","jun","jul","ago","sep","oct","nov","dic"}, {1,2,3,4,5,6,7,8,9,10,11,12}), C3769)</f>
        <v>45668</v>
      </c>
      <c r="C3769">
        <v>11</v>
      </c>
      <c r="D3769" t="s">
        <v>14</v>
      </c>
      <c r="E3769">
        <v>2025</v>
      </c>
      <c r="F3769" t="s">
        <v>15</v>
      </c>
      <c r="G3769" t="s">
        <v>24</v>
      </c>
      <c r="H3769" t="s">
        <v>22</v>
      </c>
      <c r="I3769">
        <v>14</v>
      </c>
      <c r="J3769">
        <v>0</v>
      </c>
      <c r="K3769">
        <v>14</v>
      </c>
      <c r="L3769">
        <v>6720</v>
      </c>
      <c r="M3769">
        <v>0</v>
      </c>
      <c r="N3769">
        <v>6720</v>
      </c>
      <c r="O3769">
        <v>480</v>
      </c>
    </row>
    <row r="3770" spans="1:15" x14ac:dyDescent="0.3">
      <c r="A3770">
        <v>3769</v>
      </c>
      <c r="B3770" s="1">
        <f>DATE(E3770, LOOKUP(D3770, {"ene","feb","mar","abr","may","jun","jul","ago","sep","oct","nov","dic"}, {1,2,3,4,5,6,7,8,9,10,11,12}), C3770)</f>
        <v>45668</v>
      </c>
      <c r="C3770">
        <v>11</v>
      </c>
      <c r="D3770" t="s">
        <v>14</v>
      </c>
      <c r="E3770">
        <v>2025</v>
      </c>
      <c r="F3770" t="s">
        <v>15</v>
      </c>
      <c r="G3770" t="s">
        <v>24</v>
      </c>
      <c r="H3770" t="s">
        <v>17</v>
      </c>
      <c r="I3770">
        <v>17</v>
      </c>
      <c r="J3770">
        <v>0</v>
      </c>
      <c r="K3770">
        <v>17</v>
      </c>
      <c r="L3770">
        <v>11050</v>
      </c>
      <c r="M3770">
        <v>0</v>
      </c>
      <c r="N3770">
        <v>11050</v>
      </c>
      <c r="O3770">
        <v>650</v>
      </c>
    </row>
    <row r="3771" spans="1:15" x14ac:dyDescent="0.3">
      <c r="A3771">
        <v>3770</v>
      </c>
      <c r="B3771" s="1">
        <f>DATE(E3771, LOOKUP(D3771, {"ene","feb","mar","abr","may","jun","jul","ago","sep","oct","nov","dic"}, {1,2,3,4,5,6,7,8,9,10,11,12}), C3771)</f>
        <v>45668</v>
      </c>
      <c r="C3771">
        <v>11</v>
      </c>
      <c r="D3771" t="s">
        <v>14</v>
      </c>
      <c r="E3771">
        <v>2025</v>
      </c>
      <c r="F3771" t="s">
        <v>15</v>
      </c>
      <c r="G3771" t="s">
        <v>24</v>
      </c>
      <c r="H3771" t="s">
        <v>19</v>
      </c>
      <c r="I3771">
        <v>8</v>
      </c>
      <c r="J3771">
        <v>0</v>
      </c>
      <c r="K3771">
        <v>8</v>
      </c>
      <c r="L3771">
        <v>9600</v>
      </c>
      <c r="M3771">
        <v>0</v>
      </c>
      <c r="N3771">
        <v>9600</v>
      </c>
      <c r="O3771">
        <v>1200</v>
      </c>
    </row>
    <row r="3772" spans="1:15" x14ac:dyDescent="0.3">
      <c r="A3772">
        <v>3771</v>
      </c>
      <c r="B3772" s="1">
        <f>DATE(E3772, LOOKUP(D3772, {"ene","feb","mar","abr","may","jun","jul","ago","sep","oct","nov","dic"}, {1,2,3,4,5,6,7,8,9,10,11,12}), C3772)</f>
        <v>45668</v>
      </c>
      <c r="C3772">
        <v>11</v>
      </c>
      <c r="D3772" t="s">
        <v>14</v>
      </c>
      <c r="E3772">
        <v>2025</v>
      </c>
      <c r="F3772" t="s">
        <v>25</v>
      </c>
      <c r="G3772" t="s">
        <v>26</v>
      </c>
      <c r="H3772" t="s">
        <v>21</v>
      </c>
      <c r="I3772">
        <v>0</v>
      </c>
      <c r="J3772">
        <v>4</v>
      </c>
      <c r="K3772">
        <v>-4</v>
      </c>
      <c r="L3772">
        <v>0</v>
      </c>
      <c r="M3772">
        <v>280</v>
      </c>
      <c r="N3772">
        <v>-280</v>
      </c>
      <c r="O3772">
        <v>70</v>
      </c>
    </row>
    <row r="3773" spans="1:15" x14ac:dyDescent="0.3">
      <c r="A3773">
        <v>3772</v>
      </c>
      <c r="B3773" s="1">
        <f>DATE(E3773, LOOKUP(D3773, {"ene","feb","mar","abr","may","jun","jul","ago","sep","oct","nov","dic"}, {1,2,3,4,5,6,7,8,9,10,11,12}), C3773)</f>
        <v>45668</v>
      </c>
      <c r="C3773">
        <v>11</v>
      </c>
      <c r="D3773" t="s">
        <v>14</v>
      </c>
      <c r="E3773">
        <v>2025</v>
      </c>
      <c r="F3773" t="s">
        <v>25</v>
      </c>
      <c r="G3773" t="s">
        <v>26</v>
      </c>
      <c r="H3773" t="s">
        <v>18</v>
      </c>
      <c r="I3773">
        <v>0</v>
      </c>
      <c r="J3773">
        <v>15</v>
      </c>
      <c r="K3773">
        <v>-15</v>
      </c>
      <c r="L3773">
        <v>0</v>
      </c>
      <c r="M3773">
        <v>22500</v>
      </c>
      <c r="N3773">
        <v>-22500</v>
      </c>
      <c r="O3773">
        <v>1500</v>
      </c>
    </row>
    <row r="3774" spans="1:15" x14ac:dyDescent="0.3">
      <c r="A3774">
        <v>3773</v>
      </c>
      <c r="B3774" s="1">
        <f>DATE(E3774, LOOKUP(D3774, {"ene","feb","mar","abr","may","jun","jul","ago","sep","oct","nov","dic"}, {1,2,3,4,5,6,7,8,9,10,11,12}), C3774)</f>
        <v>45668</v>
      </c>
      <c r="C3774">
        <v>11</v>
      </c>
      <c r="D3774" t="s">
        <v>14</v>
      </c>
      <c r="E3774">
        <v>2025</v>
      </c>
      <c r="F3774" t="s">
        <v>15</v>
      </c>
      <c r="G3774" t="s">
        <v>24</v>
      </c>
      <c r="H3774" t="s">
        <v>23</v>
      </c>
      <c r="I3774">
        <v>5</v>
      </c>
      <c r="J3774">
        <v>0</v>
      </c>
      <c r="K3774">
        <v>5</v>
      </c>
      <c r="L3774">
        <v>1500</v>
      </c>
      <c r="M3774">
        <v>0</v>
      </c>
      <c r="N3774">
        <v>1500</v>
      </c>
      <c r="O3774">
        <v>300</v>
      </c>
    </row>
    <row r="3775" spans="1:15" x14ac:dyDescent="0.3">
      <c r="A3775">
        <v>3774</v>
      </c>
      <c r="B3775" s="1">
        <f>DATE(E3775, LOOKUP(D3775, {"ene","feb","mar","abr","may","jun","jul","ago","sep","oct","nov","dic"}, {1,2,3,4,5,6,7,8,9,10,11,12}), C3775)</f>
        <v>45668</v>
      </c>
      <c r="C3775">
        <v>11</v>
      </c>
      <c r="D3775" t="s">
        <v>14</v>
      </c>
      <c r="E3775">
        <v>2025</v>
      </c>
      <c r="F3775" t="s">
        <v>15</v>
      </c>
      <c r="G3775" t="s">
        <v>24</v>
      </c>
      <c r="H3775" t="s">
        <v>20</v>
      </c>
      <c r="I3775">
        <v>2</v>
      </c>
      <c r="J3775">
        <v>0</v>
      </c>
      <c r="K3775">
        <v>2</v>
      </c>
      <c r="L3775">
        <v>4000</v>
      </c>
      <c r="M3775">
        <v>0</v>
      </c>
      <c r="N3775">
        <v>4000</v>
      </c>
      <c r="O3775">
        <v>2000</v>
      </c>
    </row>
    <row r="3776" spans="1:15" x14ac:dyDescent="0.3">
      <c r="A3776">
        <v>3775</v>
      </c>
      <c r="B3776" s="1">
        <f>DATE(E3776, LOOKUP(D3776, {"ene","feb","mar","abr","may","jun","jul","ago","sep","oct","nov","dic"}, {1,2,3,4,5,6,7,8,9,10,11,12}), C3776)</f>
        <v>45668</v>
      </c>
      <c r="C3776">
        <v>11</v>
      </c>
      <c r="D3776" t="s">
        <v>14</v>
      </c>
      <c r="E3776">
        <v>2025</v>
      </c>
      <c r="F3776" t="s">
        <v>15</v>
      </c>
      <c r="G3776" t="s">
        <v>24</v>
      </c>
      <c r="H3776" t="s">
        <v>22</v>
      </c>
      <c r="I3776">
        <v>13</v>
      </c>
      <c r="J3776">
        <v>0</v>
      </c>
      <c r="K3776">
        <v>13</v>
      </c>
      <c r="L3776">
        <v>6240</v>
      </c>
      <c r="M3776">
        <v>0</v>
      </c>
      <c r="N3776">
        <v>6240</v>
      </c>
      <c r="O3776">
        <v>480</v>
      </c>
    </row>
    <row r="3777" spans="1:15" x14ac:dyDescent="0.3">
      <c r="A3777">
        <v>3776</v>
      </c>
      <c r="B3777" s="1">
        <f>DATE(E3777, LOOKUP(D3777, {"ene","feb","mar","abr","may","jun","jul","ago","sep","oct","nov","dic"}, {1,2,3,4,5,6,7,8,9,10,11,12}), C3777)</f>
        <v>45668</v>
      </c>
      <c r="C3777">
        <v>11</v>
      </c>
      <c r="D3777" t="s">
        <v>14</v>
      </c>
      <c r="E3777">
        <v>2025</v>
      </c>
      <c r="F3777" t="s">
        <v>25</v>
      </c>
      <c r="G3777" t="s">
        <v>26</v>
      </c>
      <c r="H3777" t="s">
        <v>17</v>
      </c>
      <c r="I3777">
        <v>0</v>
      </c>
      <c r="J3777">
        <v>17</v>
      </c>
      <c r="K3777">
        <v>-17</v>
      </c>
      <c r="L3777">
        <v>0</v>
      </c>
      <c r="M3777">
        <v>12750</v>
      </c>
      <c r="N3777">
        <v>-12750</v>
      </c>
      <c r="O3777">
        <v>750</v>
      </c>
    </row>
    <row r="3778" spans="1:15" x14ac:dyDescent="0.3">
      <c r="A3778">
        <v>3777</v>
      </c>
      <c r="B3778" s="1">
        <f>DATE(E3778, LOOKUP(D3778, {"ene","feb","mar","abr","may","jun","jul","ago","sep","oct","nov","dic"}, {1,2,3,4,5,6,7,8,9,10,11,12}), C3778)</f>
        <v>45668</v>
      </c>
      <c r="C3778">
        <v>11</v>
      </c>
      <c r="D3778" t="s">
        <v>14</v>
      </c>
      <c r="E3778">
        <v>2025</v>
      </c>
      <c r="F3778" t="s">
        <v>25</v>
      </c>
      <c r="G3778" t="s">
        <v>26</v>
      </c>
      <c r="H3778" t="s">
        <v>19</v>
      </c>
      <c r="I3778">
        <v>0</v>
      </c>
      <c r="J3778">
        <v>3</v>
      </c>
      <c r="K3778">
        <v>-3</v>
      </c>
      <c r="L3778">
        <v>0</v>
      </c>
      <c r="M3778">
        <v>4500</v>
      </c>
      <c r="N3778">
        <v>-4500</v>
      </c>
      <c r="O3778">
        <v>1500</v>
      </c>
    </row>
    <row r="3779" spans="1:15" x14ac:dyDescent="0.3">
      <c r="A3779">
        <v>3778</v>
      </c>
      <c r="B3779" s="1">
        <f>DATE(E3779, LOOKUP(D3779, {"ene","feb","mar","abr","may","jun","jul","ago","sep","oct","nov","dic"}, {1,2,3,4,5,6,7,8,9,10,11,12}), C3779)</f>
        <v>45668</v>
      </c>
      <c r="C3779">
        <v>11</v>
      </c>
      <c r="D3779" t="s">
        <v>14</v>
      </c>
      <c r="E3779">
        <v>2025</v>
      </c>
      <c r="F3779" t="s">
        <v>15</v>
      </c>
      <c r="G3779" t="s">
        <v>24</v>
      </c>
      <c r="H3779" t="s">
        <v>21</v>
      </c>
      <c r="I3779">
        <v>4</v>
      </c>
      <c r="J3779">
        <v>0</v>
      </c>
      <c r="K3779">
        <v>4</v>
      </c>
      <c r="L3779">
        <v>200</v>
      </c>
      <c r="M3779">
        <v>0</v>
      </c>
      <c r="N3779">
        <v>200</v>
      </c>
      <c r="O3779">
        <v>50</v>
      </c>
    </row>
    <row r="3780" spans="1:15" x14ac:dyDescent="0.3">
      <c r="A3780">
        <v>3779</v>
      </c>
      <c r="B3780" s="1">
        <f>DATE(E3780, LOOKUP(D3780, {"ene","feb","mar","abr","may","jun","jul","ago","sep","oct","nov","dic"}, {1,2,3,4,5,6,7,8,9,10,11,12}), C3780)</f>
        <v>45668</v>
      </c>
      <c r="C3780">
        <v>11</v>
      </c>
      <c r="D3780" t="s">
        <v>14</v>
      </c>
      <c r="E3780">
        <v>2025</v>
      </c>
      <c r="F3780" t="s">
        <v>15</v>
      </c>
      <c r="G3780" t="s">
        <v>24</v>
      </c>
      <c r="H3780" t="s">
        <v>18</v>
      </c>
      <c r="I3780">
        <v>3</v>
      </c>
      <c r="J3780">
        <v>0</v>
      </c>
      <c r="K3780">
        <v>3</v>
      </c>
      <c r="L3780">
        <v>3600</v>
      </c>
      <c r="M3780">
        <v>0</v>
      </c>
      <c r="N3780">
        <v>3600</v>
      </c>
      <c r="O3780">
        <v>1200</v>
      </c>
    </row>
    <row r="3781" spans="1:15" x14ac:dyDescent="0.3">
      <c r="A3781">
        <v>3780</v>
      </c>
      <c r="B3781" s="1">
        <f>DATE(E3781, LOOKUP(D3781, {"ene","feb","mar","abr","may","jun","jul","ago","sep","oct","nov","dic"}, {1,2,3,4,5,6,7,8,9,10,11,12}), C3781)</f>
        <v>45668</v>
      </c>
      <c r="C3781">
        <v>11</v>
      </c>
      <c r="D3781" t="s">
        <v>14</v>
      </c>
      <c r="E3781">
        <v>2025</v>
      </c>
      <c r="F3781" t="s">
        <v>25</v>
      </c>
      <c r="G3781" t="s">
        <v>26</v>
      </c>
      <c r="H3781" t="s">
        <v>23</v>
      </c>
      <c r="I3781">
        <v>0</v>
      </c>
      <c r="J3781">
        <v>10</v>
      </c>
      <c r="K3781">
        <v>-10</v>
      </c>
      <c r="L3781">
        <v>0</v>
      </c>
      <c r="M3781">
        <v>4000</v>
      </c>
      <c r="N3781">
        <v>-4000</v>
      </c>
      <c r="O3781">
        <v>400</v>
      </c>
    </row>
    <row r="3782" spans="1:15" x14ac:dyDescent="0.3">
      <c r="A3782">
        <v>3781</v>
      </c>
      <c r="B3782" s="1">
        <f>DATE(E3782, LOOKUP(D3782, {"ene","feb","mar","abr","may","jun","jul","ago","sep","oct","nov","dic"}, {1,2,3,4,5,6,7,8,9,10,11,12}), C3782)</f>
        <v>45668</v>
      </c>
      <c r="C3782">
        <v>11</v>
      </c>
      <c r="D3782" t="s">
        <v>14</v>
      </c>
      <c r="E3782">
        <v>2025</v>
      </c>
      <c r="F3782" t="s">
        <v>25</v>
      </c>
      <c r="G3782" t="s">
        <v>26</v>
      </c>
      <c r="H3782" t="s">
        <v>20</v>
      </c>
      <c r="I3782">
        <v>0</v>
      </c>
      <c r="J3782">
        <v>19</v>
      </c>
      <c r="K3782">
        <v>-19</v>
      </c>
      <c r="L3782">
        <v>0</v>
      </c>
      <c r="M3782">
        <v>43700</v>
      </c>
      <c r="N3782">
        <v>-43700</v>
      </c>
      <c r="O3782">
        <v>2300</v>
      </c>
    </row>
    <row r="3783" spans="1:15" x14ac:dyDescent="0.3">
      <c r="A3783">
        <v>3782</v>
      </c>
      <c r="B3783" s="1">
        <f>DATE(E3783, LOOKUP(D3783, {"ene","feb","mar","abr","may","jun","jul","ago","sep","oct","nov","dic"}, {1,2,3,4,5,6,7,8,9,10,11,12}), C3783)</f>
        <v>45668</v>
      </c>
      <c r="C3783">
        <v>11</v>
      </c>
      <c r="D3783" t="s">
        <v>14</v>
      </c>
      <c r="E3783">
        <v>2025</v>
      </c>
      <c r="F3783" t="s">
        <v>25</v>
      </c>
      <c r="G3783" t="s">
        <v>26</v>
      </c>
      <c r="H3783" t="s">
        <v>22</v>
      </c>
      <c r="I3783">
        <v>0</v>
      </c>
      <c r="J3783">
        <v>14</v>
      </c>
      <c r="K3783">
        <v>-14</v>
      </c>
      <c r="L3783">
        <v>0</v>
      </c>
      <c r="M3783">
        <v>6300</v>
      </c>
      <c r="N3783">
        <v>-6300</v>
      </c>
      <c r="O3783">
        <v>450</v>
      </c>
    </row>
    <row r="3784" spans="1:15" x14ac:dyDescent="0.3">
      <c r="A3784">
        <v>3783</v>
      </c>
      <c r="B3784" s="1">
        <f>DATE(E3784, LOOKUP(D3784, {"ene","feb","mar","abr","may","jun","jul","ago","sep","oct","nov","dic"}, {1,2,3,4,5,6,7,8,9,10,11,12}), C3784)</f>
        <v>45668</v>
      </c>
      <c r="C3784">
        <v>11</v>
      </c>
      <c r="D3784" t="s">
        <v>14</v>
      </c>
      <c r="E3784">
        <v>2025</v>
      </c>
      <c r="F3784" t="s">
        <v>25</v>
      </c>
      <c r="G3784" t="s">
        <v>26</v>
      </c>
      <c r="H3784" t="s">
        <v>17</v>
      </c>
      <c r="I3784">
        <v>0</v>
      </c>
      <c r="J3784">
        <v>10</v>
      </c>
      <c r="K3784">
        <v>-10</v>
      </c>
      <c r="L3784">
        <v>0</v>
      </c>
      <c r="M3784">
        <v>7500</v>
      </c>
      <c r="N3784">
        <v>-7500</v>
      </c>
      <c r="O3784">
        <v>750</v>
      </c>
    </row>
    <row r="3785" spans="1:15" x14ac:dyDescent="0.3">
      <c r="A3785">
        <v>3784</v>
      </c>
      <c r="B3785" s="1">
        <f>DATE(E3785, LOOKUP(D3785, {"ene","feb","mar","abr","may","jun","jul","ago","sep","oct","nov","dic"}, {1,2,3,4,5,6,7,8,9,10,11,12}), C3785)</f>
        <v>45668</v>
      </c>
      <c r="C3785">
        <v>11</v>
      </c>
      <c r="D3785" t="s">
        <v>14</v>
      </c>
      <c r="E3785">
        <v>2025</v>
      </c>
      <c r="F3785" t="s">
        <v>25</v>
      </c>
      <c r="G3785" t="s">
        <v>26</v>
      </c>
      <c r="H3785" t="s">
        <v>19</v>
      </c>
      <c r="I3785">
        <v>0</v>
      </c>
      <c r="J3785">
        <v>15</v>
      </c>
      <c r="K3785">
        <v>-15</v>
      </c>
      <c r="L3785">
        <v>0</v>
      </c>
      <c r="M3785">
        <v>22500</v>
      </c>
      <c r="N3785">
        <v>-22500</v>
      </c>
      <c r="O3785">
        <v>1500</v>
      </c>
    </row>
    <row r="3786" spans="1:15" x14ac:dyDescent="0.3">
      <c r="A3786">
        <v>3785</v>
      </c>
      <c r="B3786" s="1">
        <f>DATE(E3786, LOOKUP(D3786, {"ene","feb","mar","abr","may","jun","jul","ago","sep","oct","nov","dic"}, {1,2,3,4,5,6,7,8,9,10,11,12}), C3786)</f>
        <v>45668</v>
      </c>
      <c r="C3786">
        <v>11</v>
      </c>
      <c r="D3786" t="s">
        <v>14</v>
      </c>
      <c r="E3786">
        <v>2025</v>
      </c>
      <c r="F3786" t="s">
        <v>15</v>
      </c>
      <c r="G3786" t="s">
        <v>24</v>
      </c>
      <c r="H3786" t="s">
        <v>21</v>
      </c>
      <c r="I3786">
        <v>12</v>
      </c>
      <c r="J3786">
        <v>0</v>
      </c>
      <c r="K3786">
        <v>12</v>
      </c>
      <c r="L3786">
        <v>600</v>
      </c>
      <c r="M3786">
        <v>0</v>
      </c>
      <c r="N3786">
        <v>600</v>
      </c>
      <c r="O3786">
        <v>50</v>
      </c>
    </row>
    <row r="3787" spans="1:15" x14ac:dyDescent="0.3">
      <c r="A3787">
        <v>3786</v>
      </c>
      <c r="B3787" s="1">
        <f>DATE(E3787, LOOKUP(D3787, {"ene","feb","mar","abr","may","jun","jul","ago","sep","oct","nov","dic"}, {1,2,3,4,5,6,7,8,9,10,11,12}), C3787)</f>
        <v>45668</v>
      </c>
      <c r="C3787">
        <v>11</v>
      </c>
      <c r="D3787" t="s">
        <v>14</v>
      </c>
      <c r="E3787">
        <v>2025</v>
      </c>
      <c r="F3787" t="s">
        <v>15</v>
      </c>
      <c r="G3787" t="s">
        <v>24</v>
      </c>
      <c r="H3787" t="s">
        <v>18</v>
      </c>
      <c r="I3787">
        <v>10</v>
      </c>
      <c r="J3787">
        <v>0</v>
      </c>
      <c r="K3787">
        <v>10</v>
      </c>
      <c r="L3787">
        <v>12000</v>
      </c>
      <c r="M3787">
        <v>0</v>
      </c>
      <c r="N3787">
        <v>12000</v>
      </c>
      <c r="O3787">
        <v>1200</v>
      </c>
    </row>
    <row r="3788" spans="1:15" x14ac:dyDescent="0.3">
      <c r="A3788">
        <v>3787</v>
      </c>
      <c r="B3788" s="1">
        <f>DATE(E3788, LOOKUP(D3788, {"ene","feb","mar","abr","may","jun","jul","ago","sep","oct","nov","dic"}, {1,2,3,4,5,6,7,8,9,10,11,12}), C3788)</f>
        <v>45668</v>
      </c>
      <c r="C3788">
        <v>11</v>
      </c>
      <c r="D3788" t="s">
        <v>14</v>
      </c>
      <c r="E3788">
        <v>2025</v>
      </c>
      <c r="F3788" t="s">
        <v>25</v>
      </c>
      <c r="G3788" t="s">
        <v>26</v>
      </c>
      <c r="H3788" t="s">
        <v>23</v>
      </c>
      <c r="I3788">
        <v>0</v>
      </c>
      <c r="J3788">
        <v>12</v>
      </c>
      <c r="K3788">
        <v>-12</v>
      </c>
      <c r="L3788">
        <v>0</v>
      </c>
      <c r="M3788">
        <v>4800</v>
      </c>
      <c r="N3788">
        <v>-4800</v>
      </c>
      <c r="O3788">
        <v>400</v>
      </c>
    </row>
    <row r="3789" spans="1:15" x14ac:dyDescent="0.3">
      <c r="A3789">
        <v>3788</v>
      </c>
      <c r="B3789" s="1">
        <f>DATE(E3789, LOOKUP(D3789, {"ene","feb","mar","abr","may","jun","jul","ago","sep","oct","nov","dic"}, {1,2,3,4,5,6,7,8,9,10,11,12}), C3789)</f>
        <v>45668</v>
      </c>
      <c r="C3789">
        <v>11</v>
      </c>
      <c r="D3789" t="s">
        <v>14</v>
      </c>
      <c r="E3789">
        <v>2025</v>
      </c>
      <c r="F3789" t="s">
        <v>15</v>
      </c>
      <c r="G3789" t="s">
        <v>24</v>
      </c>
      <c r="H3789" t="s">
        <v>20</v>
      </c>
      <c r="I3789">
        <v>22</v>
      </c>
      <c r="J3789">
        <v>0</v>
      </c>
      <c r="K3789">
        <v>22</v>
      </c>
      <c r="L3789">
        <v>44000</v>
      </c>
      <c r="M3789">
        <v>0</v>
      </c>
      <c r="N3789">
        <v>44000</v>
      </c>
      <c r="O3789">
        <v>2000</v>
      </c>
    </row>
    <row r="3790" spans="1:15" x14ac:dyDescent="0.3">
      <c r="A3790">
        <v>3789</v>
      </c>
      <c r="B3790" s="1">
        <f>DATE(E3790, LOOKUP(D3790, {"ene","feb","mar","abr","may","jun","jul","ago","sep","oct","nov","dic"}, {1,2,3,4,5,6,7,8,9,10,11,12}), C3790)</f>
        <v>45668</v>
      </c>
      <c r="C3790">
        <v>11</v>
      </c>
      <c r="D3790" t="s">
        <v>14</v>
      </c>
      <c r="E3790">
        <v>2025</v>
      </c>
      <c r="F3790" t="s">
        <v>15</v>
      </c>
      <c r="G3790" t="s">
        <v>24</v>
      </c>
      <c r="H3790" t="s">
        <v>22</v>
      </c>
      <c r="I3790">
        <v>9</v>
      </c>
      <c r="J3790">
        <v>0</v>
      </c>
      <c r="K3790">
        <v>9</v>
      </c>
      <c r="L3790">
        <v>4320</v>
      </c>
      <c r="M3790">
        <v>0</v>
      </c>
      <c r="N3790">
        <v>4320</v>
      </c>
      <c r="O3790">
        <v>480</v>
      </c>
    </row>
    <row r="3791" spans="1:15" x14ac:dyDescent="0.3">
      <c r="A3791">
        <v>3790</v>
      </c>
      <c r="B3791" s="1">
        <f>DATE(E3791, LOOKUP(D3791, {"ene","feb","mar","abr","may","jun","jul","ago","sep","oct","nov","dic"}, {1,2,3,4,5,6,7,8,9,10,11,12}), C3791)</f>
        <v>45668</v>
      </c>
      <c r="C3791">
        <v>11</v>
      </c>
      <c r="D3791" t="s">
        <v>14</v>
      </c>
      <c r="E3791">
        <v>2025</v>
      </c>
      <c r="F3791" t="s">
        <v>25</v>
      </c>
      <c r="G3791" t="s">
        <v>26</v>
      </c>
      <c r="H3791" t="s">
        <v>17</v>
      </c>
      <c r="I3791">
        <v>0</v>
      </c>
      <c r="J3791">
        <v>12</v>
      </c>
      <c r="K3791">
        <v>-12</v>
      </c>
      <c r="L3791">
        <v>0</v>
      </c>
      <c r="M3791">
        <v>9000</v>
      </c>
      <c r="N3791">
        <v>-9000</v>
      </c>
      <c r="O3791">
        <v>750</v>
      </c>
    </row>
    <row r="3792" spans="1:15" x14ac:dyDescent="0.3">
      <c r="A3792">
        <v>3791</v>
      </c>
      <c r="B3792" s="1">
        <f>DATE(E3792, LOOKUP(D3792, {"ene","feb","mar","abr","may","jun","jul","ago","sep","oct","nov","dic"}, {1,2,3,4,5,6,7,8,9,10,11,12}), C3792)</f>
        <v>45668</v>
      </c>
      <c r="C3792">
        <v>11</v>
      </c>
      <c r="D3792" t="s">
        <v>14</v>
      </c>
      <c r="E3792">
        <v>2025</v>
      </c>
      <c r="F3792" t="s">
        <v>15</v>
      </c>
      <c r="G3792" t="s">
        <v>24</v>
      </c>
      <c r="H3792" t="s">
        <v>19</v>
      </c>
      <c r="I3792">
        <v>8</v>
      </c>
      <c r="J3792">
        <v>0</v>
      </c>
      <c r="K3792">
        <v>8</v>
      </c>
      <c r="L3792">
        <v>9600</v>
      </c>
      <c r="M3792">
        <v>0</v>
      </c>
      <c r="N3792">
        <v>9600</v>
      </c>
      <c r="O3792">
        <v>1200</v>
      </c>
    </row>
    <row r="3793" spans="1:15" x14ac:dyDescent="0.3">
      <c r="A3793">
        <v>3792</v>
      </c>
      <c r="B3793" s="1">
        <f>DATE(E3793, LOOKUP(D3793, {"ene","feb","mar","abr","may","jun","jul","ago","sep","oct","nov","dic"}, {1,2,3,4,5,6,7,8,9,10,11,12}), C3793)</f>
        <v>45668</v>
      </c>
      <c r="C3793">
        <v>11</v>
      </c>
      <c r="D3793" t="s">
        <v>14</v>
      </c>
      <c r="E3793">
        <v>2025</v>
      </c>
      <c r="F3793" t="s">
        <v>15</v>
      </c>
      <c r="G3793" t="s">
        <v>24</v>
      </c>
      <c r="H3793" t="s">
        <v>21</v>
      </c>
      <c r="I3793">
        <v>3</v>
      </c>
      <c r="J3793">
        <v>0</v>
      </c>
      <c r="K3793">
        <v>3</v>
      </c>
      <c r="L3793">
        <v>150</v>
      </c>
      <c r="M3793">
        <v>0</v>
      </c>
      <c r="N3793">
        <v>150</v>
      </c>
      <c r="O3793">
        <v>50</v>
      </c>
    </row>
    <row r="3794" spans="1:15" x14ac:dyDescent="0.3">
      <c r="A3794">
        <v>3793</v>
      </c>
      <c r="B3794" s="1">
        <f>DATE(E3794, LOOKUP(D3794, {"ene","feb","mar","abr","may","jun","jul","ago","sep","oct","nov","dic"}, {1,2,3,4,5,6,7,8,9,10,11,12}), C3794)</f>
        <v>45668</v>
      </c>
      <c r="C3794">
        <v>11</v>
      </c>
      <c r="D3794" t="s">
        <v>14</v>
      </c>
      <c r="E3794">
        <v>2025</v>
      </c>
      <c r="F3794" t="s">
        <v>25</v>
      </c>
      <c r="G3794" t="s">
        <v>26</v>
      </c>
      <c r="H3794" t="s">
        <v>18</v>
      </c>
      <c r="I3794">
        <v>0</v>
      </c>
      <c r="J3794">
        <v>17</v>
      </c>
      <c r="K3794">
        <v>-17</v>
      </c>
      <c r="L3794">
        <v>0</v>
      </c>
      <c r="M3794">
        <v>25500</v>
      </c>
      <c r="N3794">
        <v>-25500</v>
      </c>
      <c r="O3794">
        <v>1500</v>
      </c>
    </row>
    <row r="3795" spans="1:15" x14ac:dyDescent="0.3">
      <c r="A3795">
        <v>3794</v>
      </c>
      <c r="B3795" s="1">
        <f>DATE(E3795, LOOKUP(D3795, {"ene","feb","mar","abr","may","jun","jul","ago","sep","oct","nov","dic"}, {1,2,3,4,5,6,7,8,9,10,11,12}), C3795)</f>
        <v>45668</v>
      </c>
      <c r="C3795">
        <v>11</v>
      </c>
      <c r="D3795" t="s">
        <v>14</v>
      </c>
      <c r="E3795">
        <v>2025</v>
      </c>
      <c r="F3795" t="s">
        <v>15</v>
      </c>
      <c r="G3795" t="s">
        <v>24</v>
      </c>
      <c r="H3795" t="s">
        <v>23</v>
      </c>
      <c r="I3795">
        <v>8</v>
      </c>
      <c r="J3795">
        <v>0</v>
      </c>
      <c r="K3795">
        <v>8</v>
      </c>
      <c r="L3795">
        <v>2400</v>
      </c>
      <c r="M3795">
        <v>0</v>
      </c>
      <c r="N3795">
        <v>2400</v>
      </c>
      <c r="O3795">
        <v>300</v>
      </c>
    </row>
    <row r="3796" spans="1:15" x14ac:dyDescent="0.3">
      <c r="A3796">
        <v>3795</v>
      </c>
      <c r="B3796" s="1">
        <f>DATE(E3796, LOOKUP(D3796, {"ene","feb","mar","abr","may","jun","jul","ago","sep","oct","nov","dic"}, {1,2,3,4,5,6,7,8,9,10,11,12}), C3796)</f>
        <v>45668</v>
      </c>
      <c r="C3796">
        <v>11</v>
      </c>
      <c r="D3796" t="s">
        <v>14</v>
      </c>
      <c r="E3796">
        <v>2025</v>
      </c>
      <c r="F3796" t="s">
        <v>15</v>
      </c>
      <c r="G3796" t="s">
        <v>24</v>
      </c>
      <c r="H3796" t="s">
        <v>20</v>
      </c>
      <c r="I3796">
        <v>3</v>
      </c>
      <c r="J3796">
        <v>0</v>
      </c>
      <c r="K3796">
        <v>3</v>
      </c>
      <c r="L3796">
        <v>6000</v>
      </c>
      <c r="M3796">
        <v>0</v>
      </c>
      <c r="N3796">
        <v>6000</v>
      </c>
      <c r="O3796">
        <v>2000</v>
      </c>
    </row>
    <row r="3797" spans="1:15" x14ac:dyDescent="0.3">
      <c r="A3797">
        <v>3796</v>
      </c>
      <c r="B3797" s="1">
        <f>DATE(E3797, LOOKUP(D3797, {"ene","feb","mar","abr","may","jun","jul","ago","sep","oct","nov","dic"}, {1,2,3,4,5,6,7,8,9,10,11,12}), C3797)</f>
        <v>45668</v>
      </c>
      <c r="C3797">
        <v>11</v>
      </c>
      <c r="D3797" t="s">
        <v>14</v>
      </c>
      <c r="E3797">
        <v>2025</v>
      </c>
      <c r="F3797" t="s">
        <v>15</v>
      </c>
      <c r="G3797" t="s">
        <v>24</v>
      </c>
      <c r="H3797" t="s">
        <v>22</v>
      </c>
      <c r="I3797">
        <v>7</v>
      </c>
      <c r="J3797">
        <v>0</v>
      </c>
      <c r="K3797">
        <v>7</v>
      </c>
      <c r="L3797">
        <v>3360</v>
      </c>
      <c r="M3797">
        <v>0</v>
      </c>
      <c r="N3797">
        <v>3360</v>
      </c>
      <c r="O3797">
        <v>480</v>
      </c>
    </row>
    <row r="3798" spans="1:15" x14ac:dyDescent="0.3">
      <c r="A3798">
        <v>3797</v>
      </c>
      <c r="B3798" s="1">
        <f>DATE(E3798, LOOKUP(D3798, {"ene","feb","mar","abr","may","jun","jul","ago","sep","oct","nov","dic"}, {1,2,3,4,5,6,7,8,9,10,11,12}), C3798)</f>
        <v>45668</v>
      </c>
      <c r="C3798">
        <v>11</v>
      </c>
      <c r="D3798" t="s">
        <v>14</v>
      </c>
      <c r="E3798">
        <v>2025</v>
      </c>
      <c r="F3798" t="s">
        <v>25</v>
      </c>
      <c r="G3798" t="s">
        <v>26</v>
      </c>
      <c r="H3798" t="s">
        <v>17</v>
      </c>
      <c r="I3798">
        <v>0</v>
      </c>
      <c r="J3798">
        <v>18</v>
      </c>
      <c r="K3798">
        <v>-18</v>
      </c>
      <c r="L3798">
        <v>0</v>
      </c>
      <c r="M3798">
        <v>13500</v>
      </c>
      <c r="N3798">
        <v>-13500</v>
      </c>
      <c r="O3798">
        <v>750</v>
      </c>
    </row>
    <row r="3799" spans="1:15" x14ac:dyDescent="0.3">
      <c r="A3799">
        <v>3798</v>
      </c>
      <c r="B3799" s="1">
        <f>DATE(E3799, LOOKUP(D3799, {"ene","feb","mar","abr","may","jun","jul","ago","sep","oct","nov","dic"}, {1,2,3,4,5,6,7,8,9,10,11,12}), C3799)</f>
        <v>45668</v>
      </c>
      <c r="C3799">
        <v>11</v>
      </c>
      <c r="D3799" t="s">
        <v>14</v>
      </c>
      <c r="E3799">
        <v>2025</v>
      </c>
      <c r="F3799" t="s">
        <v>25</v>
      </c>
      <c r="G3799" t="s">
        <v>26</v>
      </c>
      <c r="H3799" t="s">
        <v>19</v>
      </c>
      <c r="I3799">
        <v>0</v>
      </c>
      <c r="J3799">
        <v>10</v>
      </c>
      <c r="K3799">
        <v>-10</v>
      </c>
      <c r="L3799">
        <v>0</v>
      </c>
      <c r="M3799">
        <v>15000</v>
      </c>
      <c r="N3799">
        <v>-15000</v>
      </c>
      <c r="O3799">
        <v>1500</v>
      </c>
    </row>
    <row r="3800" spans="1:15" x14ac:dyDescent="0.3">
      <c r="A3800">
        <v>3799</v>
      </c>
      <c r="B3800" s="1">
        <f>DATE(E3800, LOOKUP(D3800, {"ene","feb","mar","abr","may","jun","jul","ago","sep","oct","nov","dic"}, {1,2,3,4,5,6,7,8,9,10,11,12}), C3800)</f>
        <v>45668</v>
      </c>
      <c r="C3800">
        <v>11</v>
      </c>
      <c r="D3800" t="s">
        <v>14</v>
      </c>
      <c r="E3800">
        <v>2025</v>
      </c>
      <c r="F3800" t="s">
        <v>15</v>
      </c>
      <c r="G3800" t="s">
        <v>24</v>
      </c>
      <c r="H3800" t="s">
        <v>21</v>
      </c>
      <c r="I3800">
        <v>3</v>
      </c>
      <c r="J3800">
        <v>0</v>
      </c>
      <c r="K3800">
        <v>3</v>
      </c>
      <c r="L3800">
        <v>150</v>
      </c>
      <c r="M3800">
        <v>0</v>
      </c>
      <c r="N3800">
        <v>150</v>
      </c>
      <c r="O3800">
        <v>50</v>
      </c>
    </row>
    <row r="3801" spans="1:15" x14ac:dyDescent="0.3">
      <c r="A3801">
        <v>3800</v>
      </c>
      <c r="B3801" s="1">
        <f>DATE(E3801, LOOKUP(D3801, {"ene","feb","mar","abr","may","jun","jul","ago","sep","oct","nov","dic"}, {1,2,3,4,5,6,7,8,9,10,11,12}), C3801)</f>
        <v>45668</v>
      </c>
      <c r="C3801">
        <v>11</v>
      </c>
      <c r="D3801" t="s">
        <v>14</v>
      </c>
      <c r="E3801">
        <v>2025</v>
      </c>
      <c r="F3801" t="s">
        <v>25</v>
      </c>
      <c r="G3801" t="s">
        <v>26</v>
      </c>
      <c r="H3801" t="s">
        <v>18</v>
      </c>
      <c r="I3801">
        <v>0</v>
      </c>
      <c r="J3801">
        <v>13</v>
      </c>
      <c r="K3801">
        <v>-13</v>
      </c>
      <c r="L3801">
        <v>0</v>
      </c>
      <c r="M3801">
        <v>19500</v>
      </c>
      <c r="N3801">
        <v>-19500</v>
      </c>
      <c r="O3801">
        <v>1500</v>
      </c>
    </row>
    <row r="3802" spans="1:15" x14ac:dyDescent="0.3">
      <c r="A3802">
        <v>3801</v>
      </c>
      <c r="B3802" s="1">
        <f>DATE(E3802, LOOKUP(D3802, {"ene","feb","mar","abr","may","jun","jul","ago","sep","oct","nov","dic"}, {1,2,3,4,5,6,7,8,9,10,11,12}), C3802)</f>
        <v>45668</v>
      </c>
      <c r="C3802">
        <v>11</v>
      </c>
      <c r="D3802" t="s">
        <v>14</v>
      </c>
      <c r="E3802">
        <v>2025</v>
      </c>
      <c r="F3802" t="s">
        <v>15</v>
      </c>
      <c r="G3802" t="s">
        <v>24</v>
      </c>
      <c r="H3802" t="s">
        <v>23</v>
      </c>
      <c r="I3802">
        <v>13</v>
      </c>
      <c r="J3802">
        <v>0</v>
      </c>
      <c r="K3802">
        <v>13</v>
      </c>
      <c r="L3802">
        <v>3900</v>
      </c>
      <c r="M3802">
        <v>0</v>
      </c>
      <c r="N3802">
        <v>3900</v>
      </c>
      <c r="O3802">
        <v>300</v>
      </c>
    </row>
    <row r="3803" spans="1:15" x14ac:dyDescent="0.3">
      <c r="A3803">
        <v>3802</v>
      </c>
      <c r="B3803" s="1">
        <f>DATE(E3803, LOOKUP(D3803, {"ene","feb","mar","abr","may","jun","jul","ago","sep","oct","nov","dic"}, {1,2,3,4,5,6,7,8,9,10,11,12}), C3803)</f>
        <v>45668</v>
      </c>
      <c r="C3803">
        <v>11</v>
      </c>
      <c r="D3803" t="s">
        <v>14</v>
      </c>
      <c r="E3803">
        <v>2025</v>
      </c>
      <c r="F3803" t="s">
        <v>25</v>
      </c>
      <c r="G3803" t="s">
        <v>26</v>
      </c>
      <c r="H3803" t="s">
        <v>20</v>
      </c>
      <c r="I3803">
        <v>0</v>
      </c>
      <c r="J3803">
        <v>13</v>
      </c>
      <c r="K3803">
        <v>-13</v>
      </c>
      <c r="L3803">
        <v>0</v>
      </c>
      <c r="M3803">
        <v>29900</v>
      </c>
      <c r="N3803">
        <v>-29900</v>
      </c>
      <c r="O3803">
        <v>2300</v>
      </c>
    </row>
    <row r="3804" spans="1:15" x14ac:dyDescent="0.3">
      <c r="A3804">
        <v>3803</v>
      </c>
      <c r="B3804" s="1">
        <f>DATE(E3804, LOOKUP(D3804, {"ene","feb","mar","abr","may","jun","jul","ago","sep","oct","nov","dic"}, {1,2,3,4,5,6,7,8,9,10,11,12}), C3804)</f>
        <v>45668</v>
      </c>
      <c r="C3804">
        <v>11</v>
      </c>
      <c r="D3804" t="s">
        <v>14</v>
      </c>
      <c r="E3804">
        <v>2025</v>
      </c>
      <c r="F3804" t="s">
        <v>15</v>
      </c>
      <c r="G3804" t="s">
        <v>24</v>
      </c>
      <c r="H3804" t="s">
        <v>22</v>
      </c>
      <c r="I3804">
        <v>9</v>
      </c>
      <c r="J3804">
        <v>0</v>
      </c>
      <c r="K3804">
        <v>9</v>
      </c>
      <c r="L3804">
        <v>4320</v>
      </c>
      <c r="M3804">
        <v>0</v>
      </c>
      <c r="N3804">
        <v>4320</v>
      </c>
      <c r="O3804">
        <v>480</v>
      </c>
    </row>
    <row r="3805" spans="1:15" x14ac:dyDescent="0.3">
      <c r="A3805">
        <v>3804</v>
      </c>
      <c r="B3805" s="1">
        <f>DATE(E3805, LOOKUP(D3805, {"ene","feb","mar","abr","may","jun","jul","ago","sep","oct","nov","dic"}, {1,2,3,4,5,6,7,8,9,10,11,12}), C3805)</f>
        <v>45668</v>
      </c>
      <c r="C3805">
        <v>11</v>
      </c>
      <c r="D3805" t="s">
        <v>14</v>
      </c>
      <c r="E3805">
        <v>2025</v>
      </c>
      <c r="F3805" t="s">
        <v>15</v>
      </c>
      <c r="G3805" t="s">
        <v>24</v>
      </c>
      <c r="H3805" t="s">
        <v>17</v>
      </c>
      <c r="I3805">
        <v>16</v>
      </c>
      <c r="J3805">
        <v>0</v>
      </c>
      <c r="K3805">
        <v>16</v>
      </c>
      <c r="L3805">
        <v>10400</v>
      </c>
      <c r="M3805">
        <v>0</v>
      </c>
      <c r="N3805">
        <v>10400</v>
      </c>
      <c r="O3805">
        <v>650</v>
      </c>
    </row>
    <row r="3806" spans="1:15" x14ac:dyDescent="0.3">
      <c r="A3806">
        <v>3805</v>
      </c>
      <c r="B3806" s="1">
        <f>DATE(E3806, LOOKUP(D3806, {"ene","feb","mar","abr","may","jun","jul","ago","sep","oct","nov","dic"}, {1,2,3,4,5,6,7,8,9,10,11,12}), C3806)</f>
        <v>45668</v>
      </c>
      <c r="C3806">
        <v>11</v>
      </c>
      <c r="D3806" t="s">
        <v>14</v>
      </c>
      <c r="E3806">
        <v>2025</v>
      </c>
      <c r="F3806" t="s">
        <v>25</v>
      </c>
      <c r="G3806" t="s">
        <v>26</v>
      </c>
      <c r="H3806" t="s">
        <v>19</v>
      </c>
      <c r="I3806">
        <v>0</v>
      </c>
      <c r="J3806">
        <v>12</v>
      </c>
      <c r="K3806">
        <v>-12</v>
      </c>
      <c r="L3806">
        <v>0</v>
      </c>
      <c r="M3806">
        <v>18000</v>
      </c>
      <c r="N3806">
        <v>-18000</v>
      </c>
      <c r="O3806">
        <v>1500</v>
      </c>
    </row>
    <row r="3807" spans="1:15" x14ac:dyDescent="0.3">
      <c r="A3807">
        <v>3806</v>
      </c>
      <c r="B3807" s="1">
        <f>DATE(E3807, LOOKUP(D3807, {"ene","feb","mar","abr","may","jun","jul","ago","sep","oct","nov","dic"}, {1,2,3,4,5,6,7,8,9,10,11,12}), C3807)</f>
        <v>45668</v>
      </c>
      <c r="C3807">
        <v>11</v>
      </c>
      <c r="D3807" t="s">
        <v>14</v>
      </c>
      <c r="E3807">
        <v>2025</v>
      </c>
      <c r="F3807" t="s">
        <v>25</v>
      </c>
      <c r="G3807" t="s">
        <v>26</v>
      </c>
      <c r="H3807" t="s">
        <v>21</v>
      </c>
      <c r="I3807">
        <v>0</v>
      </c>
      <c r="J3807">
        <v>17</v>
      </c>
      <c r="K3807">
        <v>-17</v>
      </c>
      <c r="L3807">
        <v>0</v>
      </c>
      <c r="M3807">
        <v>1190</v>
      </c>
      <c r="N3807">
        <v>-1190</v>
      </c>
      <c r="O3807">
        <v>70</v>
      </c>
    </row>
    <row r="3808" spans="1:15" x14ac:dyDescent="0.3">
      <c r="A3808">
        <v>3807</v>
      </c>
      <c r="B3808" s="1">
        <f>DATE(E3808, LOOKUP(D3808, {"ene","feb","mar","abr","may","jun","jul","ago","sep","oct","nov","dic"}, {1,2,3,4,5,6,7,8,9,10,11,12}), C3808)</f>
        <v>45668</v>
      </c>
      <c r="C3808">
        <v>11</v>
      </c>
      <c r="D3808" t="s">
        <v>14</v>
      </c>
      <c r="E3808">
        <v>2025</v>
      </c>
      <c r="F3808" t="s">
        <v>15</v>
      </c>
      <c r="G3808" t="s">
        <v>24</v>
      </c>
      <c r="H3808" t="s">
        <v>18</v>
      </c>
      <c r="I3808">
        <v>22</v>
      </c>
      <c r="J3808">
        <v>0</v>
      </c>
      <c r="K3808">
        <v>22</v>
      </c>
      <c r="L3808">
        <v>26400</v>
      </c>
      <c r="M3808">
        <v>0</v>
      </c>
      <c r="N3808">
        <v>26400</v>
      </c>
      <c r="O3808">
        <v>1200</v>
      </c>
    </row>
    <row r="3809" spans="1:15" x14ac:dyDescent="0.3">
      <c r="A3809">
        <v>3808</v>
      </c>
      <c r="B3809" s="1">
        <f>DATE(E3809, LOOKUP(D3809, {"ene","feb","mar","abr","may","jun","jul","ago","sep","oct","nov","dic"}, {1,2,3,4,5,6,7,8,9,10,11,12}), C3809)</f>
        <v>45668</v>
      </c>
      <c r="C3809">
        <v>11</v>
      </c>
      <c r="D3809" t="s">
        <v>14</v>
      </c>
      <c r="E3809">
        <v>2025</v>
      </c>
      <c r="F3809" t="s">
        <v>15</v>
      </c>
      <c r="G3809" t="s">
        <v>24</v>
      </c>
      <c r="H3809" t="s">
        <v>23</v>
      </c>
      <c r="I3809">
        <v>10</v>
      </c>
      <c r="J3809">
        <v>0</v>
      </c>
      <c r="K3809">
        <v>10</v>
      </c>
      <c r="L3809">
        <v>3000</v>
      </c>
      <c r="M3809">
        <v>0</v>
      </c>
      <c r="N3809">
        <v>3000</v>
      </c>
      <c r="O3809">
        <v>300</v>
      </c>
    </row>
    <row r="3810" spans="1:15" x14ac:dyDescent="0.3">
      <c r="A3810">
        <v>3809</v>
      </c>
      <c r="B3810" s="1">
        <f>DATE(E3810, LOOKUP(D3810, {"ene","feb","mar","abr","may","jun","jul","ago","sep","oct","nov","dic"}, {1,2,3,4,5,6,7,8,9,10,11,12}), C3810)</f>
        <v>45668</v>
      </c>
      <c r="C3810">
        <v>11</v>
      </c>
      <c r="D3810" t="s">
        <v>14</v>
      </c>
      <c r="E3810">
        <v>2025</v>
      </c>
      <c r="F3810" t="s">
        <v>25</v>
      </c>
      <c r="G3810" t="s">
        <v>26</v>
      </c>
      <c r="H3810" t="s">
        <v>20</v>
      </c>
      <c r="I3810">
        <v>0</v>
      </c>
      <c r="J3810">
        <v>20</v>
      </c>
      <c r="K3810">
        <v>-20</v>
      </c>
      <c r="L3810">
        <v>0</v>
      </c>
      <c r="M3810">
        <v>46000</v>
      </c>
      <c r="N3810">
        <v>-46000</v>
      </c>
      <c r="O3810">
        <v>2300</v>
      </c>
    </row>
    <row r="3811" spans="1:15" x14ac:dyDescent="0.3">
      <c r="A3811">
        <v>3810</v>
      </c>
      <c r="B3811" s="1">
        <f>DATE(E3811, LOOKUP(D3811, {"ene","feb","mar","abr","may","jun","jul","ago","sep","oct","nov","dic"}, {1,2,3,4,5,6,7,8,9,10,11,12}), C3811)</f>
        <v>45668</v>
      </c>
      <c r="C3811">
        <v>11</v>
      </c>
      <c r="D3811" t="s">
        <v>14</v>
      </c>
      <c r="E3811">
        <v>2025</v>
      </c>
      <c r="F3811" t="s">
        <v>15</v>
      </c>
      <c r="G3811" t="s">
        <v>24</v>
      </c>
      <c r="H3811" t="s">
        <v>22</v>
      </c>
      <c r="I3811">
        <v>3</v>
      </c>
      <c r="J3811">
        <v>0</v>
      </c>
      <c r="K3811">
        <v>3</v>
      </c>
      <c r="L3811">
        <v>1440</v>
      </c>
      <c r="M3811">
        <v>0</v>
      </c>
      <c r="N3811">
        <v>1440</v>
      </c>
      <c r="O3811">
        <v>480</v>
      </c>
    </row>
    <row r="3812" spans="1:15" x14ac:dyDescent="0.3">
      <c r="A3812">
        <v>3811</v>
      </c>
      <c r="B3812" s="1">
        <f>DATE(E3812, LOOKUP(D3812, {"ene","feb","mar","abr","may","jun","jul","ago","sep","oct","nov","dic"}, {1,2,3,4,5,6,7,8,9,10,11,12}), C3812)</f>
        <v>45668</v>
      </c>
      <c r="C3812">
        <v>11</v>
      </c>
      <c r="D3812" t="s">
        <v>14</v>
      </c>
      <c r="E3812">
        <v>2025</v>
      </c>
      <c r="F3812" t="s">
        <v>25</v>
      </c>
      <c r="G3812" t="s">
        <v>26</v>
      </c>
      <c r="H3812" t="s">
        <v>17</v>
      </c>
      <c r="I3812">
        <v>0</v>
      </c>
      <c r="J3812">
        <v>15</v>
      </c>
      <c r="K3812">
        <v>-15</v>
      </c>
      <c r="L3812">
        <v>0</v>
      </c>
      <c r="M3812">
        <v>11250</v>
      </c>
      <c r="N3812">
        <v>-11250</v>
      </c>
      <c r="O3812">
        <v>750</v>
      </c>
    </row>
    <row r="3813" spans="1:15" x14ac:dyDescent="0.3">
      <c r="A3813">
        <v>3812</v>
      </c>
      <c r="B3813" s="1">
        <f>DATE(E3813, LOOKUP(D3813, {"ene","feb","mar","abr","may","jun","jul","ago","sep","oct","nov","dic"}, {1,2,3,4,5,6,7,8,9,10,11,12}), C3813)</f>
        <v>45668</v>
      </c>
      <c r="C3813">
        <v>11</v>
      </c>
      <c r="D3813" t="s">
        <v>14</v>
      </c>
      <c r="E3813">
        <v>2025</v>
      </c>
      <c r="F3813" t="s">
        <v>15</v>
      </c>
      <c r="G3813" t="s">
        <v>24</v>
      </c>
      <c r="H3813" t="s">
        <v>19</v>
      </c>
      <c r="I3813">
        <v>3</v>
      </c>
      <c r="J3813">
        <v>0</v>
      </c>
      <c r="K3813">
        <v>3</v>
      </c>
      <c r="L3813">
        <v>3600</v>
      </c>
      <c r="M3813">
        <v>0</v>
      </c>
      <c r="N3813">
        <v>3600</v>
      </c>
      <c r="O3813">
        <v>1200</v>
      </c>
    </row>
    <row r="3814" spans="1:15" x14ac:dyDescent="0.3">
      <c r="A3814">
        <v>3813</v>
      </c>
      <c r="B3814" s="1">
        <f>DATE(E3814, LOOKUP(D3814, {"ene","feb","mar","abr","may","jun","jul","ago","sep","oct","nov","dic"}, {1,2,3,4,5,6,7,8,9,10,11,12}), C3814)</f>
        <v>45668</v>
      </c>
      <c r="C3814">
        <v>11</v>
      </c>
      <c r="D3814" t="s">
        <v>14</v>
      </c>
      <c r="E3814">
        <v>2025</v>
      </c>
      <c r="F3814" t="s">
        <v>15</v>
      </c>
      <c r="G3814" t="s">
        <v>24</v>
      </c>
      <c r="H3814" t="s">
        <v>21</v>
      </c>
      <c r="I3814">
        <v>13</v>
      </c>
      <c r="J3814">
        <v>0</v>
      </c>
      <c r="K3814">
        <v>13</v>
      </c>
      <c r="L3814">
        <v>650</v>
      </c>
      <c r="M3814">
        <v>0</v>
      </c>
      <c r="N3814">
        <v>650</v>
      </c>
      <c r="O3814">
        <v>50</v>
      </c>
    </row>
    <row r="3815" spans="1:15" x14ac:dyDescent="0.3">
      <c r="A3815">
        <v>3814</v>
      </c>
      <c r="B3815" s="1">
        <f>DATE(E3815, LOOKUP(D3815, {"ene","feb","mar","abr","may","jun","jul","ago","sep","oct","nov","dic"}, {1,2,3,4,5,6,7,8,9,10,11,12}), C3815)</f>
        <v>45668</v>
      </c>
      <c r="C3815">
        <v>11</v>
      </c>
      <c r="D3815" t="s">
        <v>14</v>
      </c>
      <c r="E3815">
        <v>2025</v>
      </c>
      <c r="F3815" t="s">
        <v>25</v>
      </c>
      <c r="G3815" t="s">
        <v>26</v>
      </c>
      <c r="H3815" t="s">
        <v>18</v>
      </c>
      <c r="I3815">
        <v>0</v>
      </c>
      <c r="J3815">
        <v>10</v>
      </c>
      <c r="K3815">
        <v>-10</v>
      </c>
      <c r="L3815">
        <v>0</v>
      </c>
      <c r="M3815">
        <v>15000</v>
      </c>
      <c r="N3815">
        <v>-15000</v>
      </c>
      <c r="O3815">
        <v>1500</v>
      </c>
    </row>
    <row r="3816" spans="1:15" x14ac:dyDescent="0.3">
      <c r="A3816">
        <v>3815</v>
      </c>
      <c r="B3816" s="1">
        <f>DATE(E3816, LOOKUP(D3816, {"ene","feb","mar","abr","may","jun","jul","ago","sep","oct","nov","dic"}, {1,2,3,4,5,6,7,8,9,10,11,12}), C3816)</f>
        <v>45668</v>
      </c>
      <c r="C3816">
        <v>11</v>
      </c>
      <c r="D3816" t="s">
        <v>14</v>
      </c>
      <c r="E3816">
        <v>2025</v>
      </c>
      <c r="F3816" t="s">
        <v>25</v>
      </c>
      <c r="G3816" t="s">
        <v>26</v>
      </c>
      <c r="H3816" t="s">
        <v>23</v>
      </c>
      <c r="I3816">
        <v>0</v>
      </c>
      <c r="J3816">
        <v>14</v>
      </c>
      <c r="K3816">
        <v>-14</v>
      </c>
      <c r="L3816">
        <v>0</v>
      </c>
      <c r="M3816">
        <v>5600</v>
      </c>
      <c r="N3816">
        <v>-5600</v>
      </c>
      <c r="O3816">
        <v>400</v>
      </c>
    </row>
    <row r="3817" spans="1:15" x14ac:dyDescent="0.3">
      <c r="A3817">
        <v>3816</v>
      </c>
      <c r="B3817" s="1">
        <f>DATE(E3817, LOOKUP(D3817, {"ene","feb","mar","abr","may","jun","jul","ago","sep","oct","nov","dic"}, {1,2,3,4,5,6,7,8,9,10,11,12}), C3817)</f>
        <v>45668</v>
      </c>
      <c r="C3817">
        <v>11</v>
      </c>
      <c r="D3817" t="s">
        <v>14</v>
      </c>
      <c r="E3817">
        <v>2025</v>
      </c>
      <c r="F3817" t="s">
        <v>15</v>
      </c>
      <c r="G3817" t="s">
        <v>24</v>
      </c>
      <c r="H3817" t="s">
        <v>20</v>
      </c>
      <c r="I3817">
        <v>3</v>
      </c>
      <c r="J3817">
        <v>0</v>
      </c>
      <c r="K3817">
        <v>3</v>
      </c>
      <c r="L3817">
        <v>6000</v>
      </c>
      <c r="M3817">
        <v>0</v>
      </c>
      <c r="N3817">
        <v>6000</v>
      </c>
      <c r="O3817">
        <v>2000</v>
      </c>
    </row>
    <row r="3818" spans="1:15" x14ac:dyDescent="0.3">
      <c r="A3818">
        <v>3817</v>
      </c>
      <c r="B3818" s="1">
        <f>DATE(E3818, LOOKUP(D3818, {"ene","feb","mar","abr","may","jun","jul","ago","sep","oct","nov","dic"}, {1,2,3,4,5,6,7,8,9,10,11,12}), C3818)</f>
        <v>45668</v>
      </c>
      <c r="C3818">
        <v>11</v>
      </c>
      <c r="D3818" t="s">
        <v>14</v>
      </c>
      <c r="E3818">
        <v>2025</v>
      </c>
      <c r="F3818" t="s">
        <v>15</v>
      </c>
      <c r="G3818" t="s">
        <v>24</v>
      </c>
      <c r="H3818" t="s">
        <v>22</v>
      </c>
      <c r="I3818">
        <v>3</v>
      </c>
      <c r="J3818">
        <v>0</v>
      </c>
      <c r="K3818">
        <v>3</v>
      </c>
      <c r="L3818">
        <v>1440</v>
      </c>
      <c r="M3818">
        <v>0</v>
      </c>
      <c r="N3818">
        <v>1440</v>
      </c>
      <c r="O3818">
        <v>480</v>
      </c>
    </row>
    <row r="3819" spans="1:15" x14ac:dyDescent="0.3">
      <c r="A3819">
        <v>3818</v>
      </c>
      <c r="B3819" s="1">
        <f>DATE(E3819, LOOKUP(D3819, {"ene","feb","mar","abr","may","jun","jul","ago","sep","oct","nov","dic"}, {1,2,3,4,5,6,7,8,9,10,11,12}), C3819)</f>
        <v>45668</v>
      </c>
      <c r="C3819">
        <v>11</v>
      </c>
      <c r="D3819" t="s">
        <v>14</v>
      </c>
      <c r="E3819">
        <v>2025</v>
      </c>
      <c r="F3819" t="s">
        <v>25</v>
      </c>
      <c r="G3819" t="s">
        <v>26</v>
      </c>
      <c r="H3819" t="s">
        <v>17</v>
      </c>
      <c r="I3819">
        <v>0</v>
      </c>
      <c r="J3819">
        <v>11</v>
      </c>
      <c r="K3819">
        <v>-11</v>
      </c>
      <c r="L3819">
        <v>0</v>
      </c>
      <c r="M3819">
        <v>8250</v>
      </c>
      <c r="N3819">
        <v>-8250</v>
      </c>
      <c r="O3819">
        <v>750</v>
      </c>
    </row>
    <row r="3820" spans="1:15" x14ac:dyDescent="0.3">
      <c r="A3820">
        <v>3819</v>
      </c>
      <c r="B3820" s="1">
        <f>DATE(E3820, LOOKUP(D3820, {"ene","feb","mar","abr","may","jun","jul","ago","sep","oct","nov","dic"}, {1,2,3,4,5,6,7,8,9,10,11,12}), C3820)</f>
        <v>45668</v>
      </c>
      <c r="C3820">
        <v>11</v>
      </c>
      <c r="D3820" t="s">
        <v>14</v>
      </c>
      <c r="E3820">
        <v>2025</v>
      </c>
      <c r="F3820" t="s">
        <v>25</v>
      </c>
      <c r="G3820" t="s">
        <v>26</v>
      </c>
      <c r="H3820" t="s">
        <v>19</v>
      </c>
      <c r="I3820">
        <v>0</v>
      </c>
      <c r="J3820">
        <v>17</v>
      </c>
      <c r="K3820">
        <v>-17</v>
      </c>
      <c r="L3820">
        <v>0</v>
      </c>
      <c r="M3820">
        <v>25500</v>
      </c>
      <c r="N3820">
        <v>-25500</v>
      </c>
      <c r="O3820">
        <v>1500</v>
      </c>
    </row>
    <row r="3821" spans="1:15" x14ac:dyDescent="0.3">
      <c r="A3821">
        <v>3820</v>
      </c>
      <c r="B3821" s="1">
        <f>DATE(E3821, LOOKUP(D3821, {"ene","feb","mar","abr","may","jun","jul","ago","sep","oct","nov","dic"}, {1,2,3,4,5,6,7,8,9,10,11,12}), C3821)</f>
        <v>45668</v>
      </c>
      <c r="C3821">
        <v>11</v>
      </c>
      <c r="D3821" t="s">
        <v>14</v>
      </c>
      <c r="E3821">
        <v>2025</v>
      </c>
      <c r="F3821" t="s">
        <v>25</v>
      </c>
      <c r="G3821" t="s">
        <v>26</v>
      </c>
      <c r="H3821" t="s">
        <v>21</v>
      </c>
      <c r="I3821">
        <v>0</v>
      </c>
      <c r="J3821">
        <v>15</v>
      </c>
      <c r="K3821">
        <v>-15</v>
      </c>
      <c r="L3821">
        <v>0</v>
      </c>
      <c r="M3821">
        <v>1050</v>
      </c>
      <c r="N3821">
        <v>-1050</v>
      </c>
      <c r="O3821">
        <v>70</v>
      </c>
    </row>
    <row r="3822" spans="1:15" x14ac:dyDescent="0.3">
      <c r="A3822">
        <v>3821</v>
      </c>
      <c r="B3822" s="1">
        <f>DATE(E3822, LOOKUP(D3822, {"ene","feb","mar","abr","may","jun","jul","ago","sep","oct","nov","dic"}, {1,2,3,4,5,6,7,8,9,10,11,12}), C3822)</f>
        <v>45668</v>
      </c>
      <c r="C3822">
        <v>11</v>
      </c>
      <c r="D3822" t="s">
        <v>14</v>
      </c>
      <c r="E3822">
        <v>2025</v>
      </c>
      <c r="F3822" t="s">
        <v>25</v>
      </c>
      <c r="G3822" t="s">
        <v>26</v>
      </c>
      <c r="H3822" t="s">
        <v>18</v>
      </c>
      <c r="I3822">
        <v>0</v>
      </c>
      <c r="J3822">
        <v>13</v>
      </c>
      <c r="K3822">
        <v>-13</v>
      </c>
      <c r="L3822">
        <v>0</v>
      </c>
      <c r="M3822">
        <v>19500</v>
      </c>
      <c r="N3822">
        <v>-19500</v>
      </c>
      <c r="O3822">
        <v>1500</v>
      </c>
    </row>
    <row r="3823" spans="1:15" x14ac:dyDescent="0.3">
      <c r="A3823">
        <v>3822</v>
      </c>
      <c r="B3823" s="1">
        <f>DATE(E3823, LOOKUP(D3823, {"ene","feb","mar","abr","may","jun","jul","ago","sep","oct","nov","dic"}, {1,2,3,4,5,6,7,8,9,10,11,12}), C3823)</f>
        <v>45668</v>
      </c>
      <c r="C3823">
        <v>11</v>
      </c>
      <c r="D3823" t="s">
        <v>14</v>
      </c>
      <c r="E3823">
        <v>2025</v>
      </c>
      <c r="F3823" t="s">
        <v>15</v>
      </c>
      <c r="G3823" t="s">
        <v>24</v>
      </c>
      <c r="H3823" t="s">
        <v>23</v>
      </c>
      <c r="I3823">
        <v>3</v>
      </c>
      <c r="J3823">
        <v>0</v>
      </c>
      <c r="K3823">
        <v>3</v>
      </c>
      <c r="L3823">
        <v>900</v>
      </c>
      <c r="M3823">
        <v>0</v>
      </c>
      <c r="N3823">
        <v>900</v>
      </c>
      <c r="O3823">
        <v>300</v>
      </c>
    </row>
    <row r="3824" spans="1:15" x14ac:dyDescent="0.3">
      <c r="A3824">
        <v>3823</v>
      </c>
      <c r="B3824" s="1">
        <f>DATE(E3824, LOOKUP(D3824, {"ene","feb","mar","abr","may","jun","jul","ago","sep","oct","nov","dic"}, {1,2,3,4,5,6,7,8,9,10,11,12}), C3824)</f>
        <v>45668</v>
      </c>
      <c r="C3824">
        <v>11</v>
      </c>
      <c r="D3824" t="s">
        <v>14</v>
      </c>
      <c r="E3824">
        <v>2025</v>
      </c>
      <c r="F3824" t="s">
        <v>15</v>
      </c>
      <c r="G3824" t="s">
        <v>24</v>
      </c>
      <c r="H3824" t="s">
        <v>20</v>
      </c>
      <c r="I3824">
        <v>13</v>
      </c>
      <c r="J3824">
        <v>0</v>
      </c>
      <c r="K3824">
        <v>13</v>
      </c>
      <c r="L3824">
        <v>26000</v>
      </c>
      <c r="M3824">
        <v>0</v>
      </c>
      <c r="N3824">
        <v>26000</v>
      </c>
      <c r="O3824">
        <v>2000</v>
      </c>
    </row>
    <row r="3825" spans="1:15" x14ac:dyDescent="0.3">
      <c r="A3825">
        <v>3824</v>
      </c>
      <c r="B3825" s="1">
        <f>DATE(E3825, LOOKUP(D3825, {"ene","feb","mar","abr","may","jun","jul","ago","sep","oct","nov","dic"}, {1,2,3,4,5,6,7,8,9,10,11,12}), C3825)</f>
        <v>45668</v>
      </c>
      <c r="C3825">
        <v>11</v>
      </c>
      <c r="D3825" t="s">
        <v>14</v>
      </c>
      <c r="E3825">
        <v>2025</v>
      </c>
      <c r="F3825" t="s">
        <v>15</v>
      </c>
      <c r="G3825" t="s">
        <v>24</v>
      </c>
      <c r="H3825" t="s">
        <v>22</v>
      </c>
      <c r="I3825">
        <v>3</v>
      </c>
      <c r="J3825">
        <v>0</v>
      </c>
      <c r="K3825">
        <v>3</v>
      </c>
      <c r="L3825">
        <v>1440</v>
      </c>
      <c r="M3825">
        <v>0</v>
      </c>
      <c r="N3825">
        <v>1440</v>
      </c>
      <c r="O3825">
        <v>480</v>
      </c>
    </row>
    <row r="3826" spans="1:15" x14ac:dyDescent="0.3">
      <c r="A3826">
        <v>3825</v>
      </c>
      <c r="B3826" s="1">
        <f>DATE(E3826, LOOKUP(D3826, {"ene","feb","mar","abr","may","jun","jul","ago","sep","oct","nov","dic"}, {1,2,3,4,5,6,7,8,9,10,11,12}), C3826)</f>
        <v>45668</v>
      </c>
      <c r="C3826">
        <v>11</v>
      </c>
      <c r="D3826" t="s">
        <v>14</v>
      </c>
      <c r="E3826">
        <v>2025</v>
      </c>
      <c r="F3826" t="s">
        <v>15</v>
      </c>
      <c r="G3826" t="s">
        <v>24</v>
      </c>
      <c r="H3826" t="s">
        <v>17</v>
      </c>
      <c r="I3826">
        <v>3</v>
      </c>
      <c r="J3826">
        <v>0</v>
      </c>
      <c r="K3826">
        <v>3</v>
      </c>
      <c r="L3826">
        <v>1950</v>
      </c>
      <c r="M3826">
        <v>0</v>
      </c>
      <c r="N3826">
        <v>1950</v>
      </c>
      <c r="O3826">
        <v>650</v>
      </c>
    </row>
    <row r="3827" spans="1:15" x14ac:dyDescent="0.3">
      <c r="A3827">
        <v>3826</v>
      </c>
      <c r="B3827" s="1">
        <f>DATE(E3827, LOOKUP(D3827, {"ene","feb","mar","abr","may","jun","jul","ago","sep","oct","nov","dic"}, {1,2,3,4,5,6,7,8,9,10,11,12}), C3827)</f>
        <v>45668</v>
      </c>
      <c r="C3827">
        <v>11</v>
      </c>
      <c r="D3827" t="s">
        <v>14</v>
      </c>
      <c r="E3827">
        <v>2025</v>
      </c>
      <c r="F3827" t="s">
        <v>15</v>
      </c>
      <c r="G3827" t="s">
        <v>24</v>
      </c>
      <c r="H3827" t="s">
        <v>19</v>
      </c>
      <c r="I3827">
        <v>16</v>
      </c>
      <c r="J3827">
        <v>0</v>
      </c>
      <c r="K3827">
        <v>16</v>
      </c>
      <c r="L3827">
        <v>19200</v>
      </c>
      <c r="M3827">
        <v>0</v>
      </c>
      <c r="N3827">
        <v>19200</v>
      </c>
      <c r="O3827">
        <v>1200</v>
      </c>
    </row>
    <row r="3828" spans="1:15" x14ac:dyDescent="0.3">
      <c r="A3828">
        <v>3827</v>
      </c>
      <c r="B3828" s="1">
        <f>DATE(E3828, LOOKUP(D3828, {"ene","feb","mar","abr","may","jun","jul","ago","sep","oct","nov","dic"}, {1,2,3,4,5,6,7,8,9,10,11,12}), C3828)</f>
        <v>45668</v>
      </c>
      <c r="C3828">
        <v>11</v>
      </c>
      <c r="D3828" t="s">
        <v>14</v>
      </c>
      <c r="E3828">
        <v>2025</v>
      </c>
      <c r="F3828" t="s">
        <v>25</v>
      </c>
      <c r="G3828" t="s">
        <v>26</v>
      </c>
      <c r="H3828" t="s">
        <v>21</v>
      </c>
      <c r="I3828">
        <v>0</v>
      </c>
      <c r="J3828">
        <v>4</v>
      </c>
      <c r="K3828">
        <v>-4</v>
      </c>
      <c r="L3828">
        <v>0</v>
      </c>
      <c r="M3828">
        <v>280</v>
      </c>
      <c r="N3828">
        <v>-280</v>
      </c>
      <c r="O3828">
        <v>70</v>
      </c>
    </row>
    <row r="3829" spans="1:15" x14ac:dyDescent="0.3">
      <c r="A3829">
        <v>3828</v>
      </c>
      <c r="B3829" s="1">
        <f>DATE(E3829, LOOKUP(D3829, {"ene","feb","mar","abr","may","jun","jul","ago","sep","oct","nov","dic"}, {1,2,3,4,5,6,7,8,9,10,11,12}), C3829)</f>
        <v>45668</v>
      </c>
      <c r="C3829">
        <v>11</v>
      </c>
      <c r="D3829" t="s">
        <v>14</v>
      </c>
      <c r="E3829">
        <v>2025</v>
      </c>
      <c r="F3829" t="s">
        <v>15</v>
      </c>
      <c r="G3829" t="s">
        <v>24</v>
      </c>
      <c r="H3829" t="s">
        <v>18</v>
      </c>
      <c r="I3829">
        <v>18</v>
      </c>
      <c r="J3829">
        <v>0</v>
      </c>
      <c r="K3829">
        <v>18</v>
      </c>
      <c r="L3829">
        <v>21600</v>
      </c>
      <c r="M3829">
        <v>0</v>
      </c>
      <c r="N3829">
        <v>21600</v>
      </c>
      <c r="O3829">
        <v>1200</v>
      </c>
    </row>
    <row r="3830" spans="1:15" x14ac:dyDescent="0.3">
      <c r="A3830">
        <v>3829</v>
      </c>
      <c r="B3830" s="1">
        <f>DATE(E3830, LOOKUP(D3830, {"ene","feb","mar","abr","may","jun","jul","ago","sep","oct","nov","dic"}, {1,2,3,4,5,6,7,8,9,10,11,12}), C3830)</f>
        <v>45668</v>
      </c>
      <c r="C3830">
        <v>11</v>
      </c>
      <c r="D3830" t="s">
        <v>14</v>
      </c>
      <c r="E3830">
        <v>2025</v>
      </c>
      <c r="F3830" t="s">
        <v>15</v>
      </c>
      <c r="G3830" t="s">
        <v>24</v>
      </c>
      <c r="H3830" t="s">
        <v>23</v>
      </c>
      <c r="I3830">
        <v>15</v>
      </c>
      <c r="J3830">
        <v>0</v>
      </c>
      <c r="K3830">
        <v>15</v>
      </c>
      <c r="L3830">
        <v>4500</v>
      </c>
      <c r="M3830">
        <v>0</v>
      </c>
      <c r="N3830">
        <v>4500</v>
      </c>
      <c r="O3830">
        <v>300</v>
      </c>
    </row>
    <row r="3831" spans="1:15" x14ac:dyDescent="0.3">
      <c r="A3831">
        <v>3830</v>
      </c>
      <c r="B3831" s="1">
        <f>DATE(E3831, LOOKUP(D3831, {"ene","feb","mar","abr","may","jun","jul","ago","sep","oct","nov","dic"}, {1,2,3,4,5,6,7,8,9,10,11,12}), C3831)</f>
        <v>45668</v>
      </c>
      <c r="C3831">
        <v>11</v>
      </c>
      <c r="D3831" t="s">
        <v>14</v>
      </c>
      <c r="E3831">
        <v>2025</v>
      </c>
      <c r="F3831" t="s">
        <v>25</v>
      </c>
      <c r="G3831" t="s">
        <v>26</v>
      </c>
      <c r="H3831" t="s">
        <v>20</v>
      </c>
      <c r="I3831">
        <v>0</v>
      </c>
      <c r="J3831">
        <v>17</v>
      </c>
      <c r="K3831">
        <v>-17</v>
      </c>
      <c r="L3831">
        <v>0</v>
      </c>
      <c r="M3831">
        <v>39100</v>
      </c>
      <c r="N3831">
        <v>-39100</v>
      </c>
      <c r="O3831">
        <v>2300</v>
      </c>
    </row>
    <row r="3832" spans="1:15" x14ac:dyDescent="0.3">
      <c r="A3832">
        <v>3831</v>
      </c>
      <c r="B3832" s="1">
        <f>DATE(E3832, LOOKUP(D3832, {"ene","feb","mar","abr","may","jun","jul","ago","sep","oct","nov","dic"}, {1,2,3,4,5,6,7,8,9,10,11,12}), C3832)</f>
        <v>45668</v>
      </c>
      <c r="C3832">
        <v>11</v>
      </c>
      <c r="D3832" t="s">
        <v>14</v>
      </c>
      <c r="E3832">
        <v>2025</v>
      </c>
      <c r="F3832" t="s">
        <v>25</v>
      </c>
      <c r="G3832" t="s">
        <v>26</v>
      </c>
      <c r="H3832" t="s">
        <v>22</v>
      </c>
      <c r="I3832">
        <v>0</v>
      </c>
      <c r="J3832">
        <v>20</v>
      </c>
      <c r="K3832">
        <v>-20</v>
      </c>
      <c r="L3832">
        <v>0</v>
      </c>
      <c r="M3832">
        <v>9000</v>
      </c>
      <c r="N3832">
        <v>-9000</v>
      </c>
      <c r="O3832">
        <v>450</v>
      </c>
    </row>
    <row r="3833" spans="1:15" x14ac:dyDescent="0.3">
      <c r="A3833">
        <v>3832</v>
      </c>
      <c r="B3833" s="1">
        <f>DATE(E3833, LOOKUP(D3833, {"ene","feb","mar","abr","may","jun","jul","ago","sep","oct","nov","dic"}, {1,2,3,4,5,6,7,8,9,10,11,12}), C3833)</f>
        <v>45668</v>
      </c>
      <c r="C3833">
        <v>11</v>
      </c>
      <c r="D3833" t="s">
        <v>14</v>
      </c>
      <c r="E3833">
        <v>2025</v>
      </c>
      <c r="F3833" t="s">
        <v>15</v>
      </c>
      <c r="G3833" t="s">
        <v>24</v>
      </c>
      <c r="H3833" t="s">
        <v>17</v>
      </c>
      <c r="I3833">
        <v>3</v>
      </c>
      <c r="J3833">
        <v>0</v>
      </c>
      <c r="K3833">
        <v>3</v>
      </c>
      <c r="L3833">
        <v>1950</v>
      </c>
      <c r="M3833">
        <v>0</v>
      </c>
      <c r="N3833">
        <v>1950</v>
      </c>
      <c r="O3833">
        <v>650</v>
      </c>
    </row>
    <row r="3834" spans="1:15" x14ac:dyDescent="0.3">
      <c r="A3834">
        <v>3833</v>
      </c>
      <c r="B3834" s="1">
        <f>DATE(E3834, LOOKUP(D3834, {"ene","feb","mar","abr","may","jun","jul","ago","sep","oct","nov","dic"}, {1,2,3,4,5,6,7,8,9,10,11,12}), C3834)</f>
        <v>45668</v>
      </c>
      <c r="C3834">
        <v>11</v>
      </c>
      <c r="D3834" t="s">
        <v>14</v>
      </c>
      <c r="E3834">
        <v>2025</v>
      </c>
      <c r="F3834" t="s">
        <v>15</v>
      </c>
      <c r="G3834" t="s">
        <v>24</v>
      </c>
      <c r="H3834" t="s">
        <v>19</v>
      </c>
      <c r="I3834">
        <v>13</v>
      </c>
      <c r="J3834">
        <v>0</v>
      </c>
      <c r="K3834">
        <v>13</v>
      </c>
      <c r="L3834">
        <v>15600</v>
      </c>
      <c r="M3834">
        <v>0</v>
      </c>
      <c r="N3834">
        <v>15600</v>
      </c>
      <c r="O3834">
        <v>1200</v>
      </c>
    </row>
    <row r="3835" spans="1:15" x14ac:dyDescent="0.3">
      <c r="A3835">
        <v>3834</v>
      </c>
      <c r="B3835" s="1">
        <f>DATE(E3835, LOOKUP(D3835, {"ene","feb","mar","abr","may","jun","jul","ago","sep","oct","nov","dic"}, {1,2,3,4,5,6,7,8,9,10,11,12}), C3835)</f>
        <v>45668</v>
      </c>
      <c r="C3835">
        <v>11</v>
      </c>
      <c r="D3835" t="s">
        <v>14</v>
      </c>
      <c r="E3835">
        <v>2025</v>
      </c>
      <c r="F3835" t="s">
        <v>15</v>
      </c>
      <c r="G3835" t="s">
        <v>24</v>
      </c>
      <c r="H3835" t="s">
        <v>21</v>
      </c>
      <c r="I3835">
        <v>21</v>
      </c>
      <c r="J3835">
        <v>0</v>
      </c>
      <c r="K3835">
        <v>21</v>
      </c>
      <c r="L3835">
        <v>1050</v>
      </c>
      <c r="M3835">
        <v>0</v>
      </c>
      <c r="N3835">
        <v>1050</v>
      </c>
      <c r="O3835">
        <v>50</v>
      </c>
    </row>
    <row r="3836" spans="1:15" x14ac:dyDescent="0.3">
      <c r="A3836">
        <v>3835</v>
      </c>
      <c r="B3836" s="1">
        <f>DATE(E3836, LOOKUP(D3836, {"ene","feb","mar","abr","may","jun","jul","ago","sep","oct","nov","dic"}, {1,2,3,4,5,6,7,8,9,10,11,12}), C3836)</f>
        <v>45668</v>
      </c>
      <c r="C3836">
        <v>11</v>
      </c>
      <c r="D3836" t="s">
        <v>14</v>
      </c>
      <c r="E3836">
        <v>2025</v>
      </c>
      <c r="F3836" t="s">
        <v>15</v>
      </c>
      <c r="G3836" t="s">
        <v>24</v>
      </c>
      <c r="H3836" t="s">
        <v>18</v>
      </c>
      <c r="I3836">
        <v>3</v>
      </c>
      <c r="J3836">
        <v>0</v>
      </c>
      <c r="K3836">
        <v>3</v>
      </c>
      <c r="L3836">
        <v>3600</v>
      </c>
      <c r="M3836">
        <v>0</v>
      </c>
      <c r="N3836">
        <v>3600</v>
      </c>
      <c r="O3836">
        <v>1200</v>
      </c>
    </row>
    <row r="3837" spans="1:15" x14ac:dyDescent="0.3">
      <c r="A3837">
        <v>3836</v>
      </c>
      <c r="B3837" s="1">
        <f>DATE(E3837, LOOKUP(D3837, {"ene","feb","mar","abr","may","jun","jul","ago","sep","oct","nov","dic"}, {1,2,3,4,5,6,7,8,9,10,11,12}), C3837)</f>
        <v>45668</v>
      </c>
      <c r="C3837">
        <v>11</v>
      </c>
      <c r="D3837" t="s">
        <v>14</v>
      </c>
      <c r="E3837">
        <v>2025</v>
      </c>
      <c r="F3837" t="s">
        <v>15</v>
      </c>
      <c r="G3837" t="s">
        <v>24</v>
      </c>
      <c r="H3837" t="s">
        <v>23</v>
      </c>
      <c r="I3837">
        <v>5</v>
      </c>
      <c r="J3837">
        <v>0</v>
      </c>
      <c r="K3837">
        <v>5</v>
      </c>
      <c r="L3837">
        <v>1500</v>
      </c>
      <c r="M3837">
        <v>0</v>
      </c>
      <c r="N3837">
        <v>1500</v>
      </c>
      <c r="O3837">
        <v>300</v>
      </c>
    </row>
    <row r="3838" spans="1:15" x14ac:dyDescent="0.3">
      <c r="A3838">
        <v>3837</v>
      </c>
      <c r="B3838" s="1">
        <f>DATE(E3838, LOOKUP(D3838, {"ene","feb","mar","abr","may","jun","jul","ago","sep","oct","nov","dic"}, {1,2,3,4,5,6,7,8,9,10,11,12}), C3838)</f>
        <v>45668</v>
      </c>
      <c r="C3838">
        <v>11</v>
      </c>
      <c r="D3838" t="s">
        <v>14</v>
      </c>
      <c r="E3838">
        <v>2025</v>
      </c>
      <c r="F3838" t="s">
        <v>25</v>
      </c>
      <c r="G3838" t="s">
        <v>26</v>
      </c>
      <c r="H3838" t="s">
        <v>20</v>
      </c>
      <c r="I3838">
        <v>0</v>
      </c>
      <c r="J3838">
        <v>13</v>
      </c>
      <c r="K3838">
        <v>-13</v>
      </c>
      <c r="L3838">
        <v>0</v>
      </c>
      <c r="M3838">
        <v>29900</v>
      </c>
      <c r="N3838">
        <v>-29900</v>
      </c>
      <c r="O3838">
        <v>2300</v>
      </c>
    </row>
    <row r="3839" spans="1:15" x14ac:dyDescent="0.3">
      <c r="A3839">
        <v>3838</v>
      </c>
      <c r="B3839" s="1">
        <f>DATE(E3839, LOOKUP(D3839, {"ene","feb","mar","abr","may","jun","jul","ago","sep","oct","nov","dic"}, {1,2,3,4,5,6,7,8,9,10,11,12}), C3839)</f>
        <v>45668</v>
      </c>
      <c r="C3839">
        <v>11</v>
      </c>
      <c r="D3839" t="s">
        <v>14</v>
      </c>
      <c r="E3839">
        <v>2025</v>
      </c>
      <c r="F3839" t="s">
        <v>25</v>
      </c>
      <c r="G3839" t="s">
        <v>26</v>
      </c>
      <c r="H3839" t="s">
        <v>22</v>
      </c>
      <c r="I3839">
        <v>0</v>
      </c>
      <c r="J3839">
        <v>20</v>
      </c>
      <c r="K3839">
        <v>-20</v>
      </c>
      <c r="L3839">
        <v>0</v>
      </c>
      <c r="M3839">
        <v>9000</v>
      </c>
      <c r="N3839">
        <v>-9000</v>
      </c>
      <c r="O3839">
        <v>450</v>
      </c>
    </row>
    <row r="3840" spans="1:15" x14ac:dyDescent="0.3">
      <c r="A3840">
        <v>3839</v>
      </c>
      <c r="B3840" s="1">
        <f>DATE(E3840, LOOKUP(D3840, {"ene","feb","mar","abr","may","jun","jul","ago","sep","oct","nov","dic"}, {1,2,3,4,5,6,7,8,9,10,11,12}), C3840)</f>
        <v>45668</v>
      </c>
      <c r="C3840">
        <v>11</v>
      </c>
      <c r="D3840" t="s">
        <v>14</v>
      </c>
      <c r="E3840">
        <v>2025</v>
      </c>
      <c r="F3840" t="s">
        <v>15</v>
      </c>
      <c r="G3840" t="s">
        <v>24</v>
      </c>
      <c r="H3840" t="s">
        <v>17</v>
      </c>
      <c r="I3840">
        <v>19</v>
      </c>
      <c r="J3840">
        <v>0</v>
      </c>
      <c r="K3840">
        <v>19</v>
      </c>
      <c r="L3840">
        <v>12350</v>
      </c>
      <c r="M3840">
        <v>0</v>
      </c>
      <c r="N3840">
        <v>12350</v>
      </c>
      <c r="O3840">
        <v>650</v>
      </c>
    </row>
    <row r="3841" spans="1:15" x14ac:dyDescent="0.3">
      <c r="A3841">
        <v>3840</v>
      </c>
      <c r="B3841" s="1">
        <f>DATE(E3841, LOOKUP(D3841, {"ene","feb","mar","abr","may","jun","jul","ago","sep","oct","nov","dic"}, {1,2,3,4,5,6,7,8,9,10,11,12}), C3841)</f>
        <v>45668</v>
      </c>
      <c r="C3841">
        <v>11</v>
      </c>
      <c r="D3841" t="s">
        <v>14</v>
      </c>
      <c r="E3841">
        <v>2025</v>
      </c>
      <c r="F3841" t="s">
        <v>15</v>
      </c>
      <c r="G3841" t="s">
        <v>24</v>
      </c>
      <c r="H3841" t="s">
        <v>19</v>
      </c>
      <c r="I3841">
        <v>4</v>
      </c>
      <c r="J3841">
        <v>0</v>
      </c>
      <c r="K3841">
        <v>4</v>
      </c>
      <c r="L3841">
        <v>4800</v>
      </c>
      <c r="M3841">
        <v>0</v>
      </c>
      <c r="N3841">
        <v>4800</v>
      </c>
      <c r="O3841">
        <v>1200</v>
      </c>
    </row>
    <row r="3842" spans="1:15" x14ac:dyDescent="0.3">
      <c r="A3842">
        <v>3841</v>
      </c>
      <c r="B3842" s="1">
        <f>DATE(E3842, LOOKUP(D3842, {"ene","feb","mar","abr","may","jun","jul","ago","sep","oct","nov","dic"}, {1,2,3,4,5,6,7,8,9,10,11,12}), C3842)</f>
        <v>45668</v>
      </c>
      <c r="C3842">
        <v>11</v>
      </c>
      <c r="D3842" t="s">
        <v>14</v>
      </c>
      <c r="E3842">
        <v>2025</v>
      </c>
      <c r="F3842" t="s">
        <v>25</v>
      </c>
      <c r="G3842" t="s">
        <v>26</v>
      </c>
      <c r="H3842" t="s">
        <v>21</v>
      </c>
      <c r="I3842">
        <v>0</v>
      </c>
      <c r="J3842">
        <v>14</v>
      </c>
      <c r="K3842">
        <v>-14</v>
      </c>
      <c r="L3842">
        <v>0</v>
      </c>
      <c r="M3842">
        <v>980</v>
      </c>
      <c r="N3842">
        <v>-980</v>
      </c>
      <c r="O3842">
        <v>70</v>
      </c>
    </row>
    <row r="3843" spans="1:15" x14ac:dyDescent="0.3">
      <c r="A3843">
        <v>3842</v>
      </c>
      <c r="B3843" s="1">
        <f>DATE(E3843, LOOKUP(D3843, {"ene","feb","mar","abr","may","jun","jul","ago","sep","oct","nov","dic"}, {1,2,3,4,5,6,7,8,9,10,11,12}), C3843)</f>
        <v>45668</v>
      </c>
      <c r="C3843">
        <v>11</v>
      </c>
      <c r="D3843" t="s">
        <v>14</v>
      </c>
      <c r="E3843">
        <v>2025</v>
      </c>
      <c r="F3843" t="s">
        <v>15</v>
      </c>
      <c r="G3843" t="s">
        <v>24</v>
      </c>
      <c r="H3843" t="s">
        <v>18</v>
      </c>
      <c r="I3843">
        <v>1</v>
      </c>
      <c r="J3843">
        <v>0</v>
      </c>
      <c r="K3843">
        <v>1</v>
      </c>
      <c r="L3843">
        <v>1200</v>
      </c>
      <c r="M3843">
        <v>0</v>
      </c>
      <c r="N3843">
        <v>1200</v>
      </c>
      <c r="O3843">
        <v>1200</v>
      </c>
    </row>
    <row r="3844" spans="1:15" x14ac:dyDescent="0.3">
      <c r="A3844">
        <v>3843</v>
      </c>
      <c r="B3844" s="1">
        <f>DATE(E3844, LOOKUP(D3844, {"ene","feb","mar","abr","may","jun","jul","ago","sep","oct","nov","dic"}, {1,2,3,4,5,6,7,8,9,10,11,12}), C3844)</f>
        <v>45668</v>
      </c>
      <c r="C3844">
        <v>11</v>
      </c>
      <c r="D3844" t="s">
        <v>14</v>
      </c>
      <c r="E3844">
        <v>2025</v>
      </c>
      <c r="F3844" t="s">
        <v>15</v>
      </c>
      <c r="G3844" t="s">
        <v>24</v>
      </c>
      <c r="H3844" t="s">
        <v>23</v>
      </c>
      <c r="I3844">
        <v>3</v>
      </c>
      <c r="J3844">
        <v>0</v>
      </c>
      <c r="K3844">
        <v>3</v>
      </c>
      <c r="L3844">
        <v>900</v>
      </c>
      <c r="M3844">
        <v>0</v>
      </c>
      <c r="N3844">
        <v>900</v>
      </c>
      <c r="O3844">
        <v>300</v>
      </c>
    </row>
    <row r="3845" spans="1:15" x14ac:dyDescent="0.3">
      <c r="A3845">
        <v>3844</v>
      </c>
      <c r="B3845" s="1">
        <f>DATE(E3845, LOOKUP(D3845, {"ene","feb","mar","abr","may","jun","jul","ago","sep","oct","nov","dic"}, {1,2,3,4,5,6,7,8,9,10,11,12}), C3845)</f>
        <v>45668</v>
      </c>
      <c r="C3845">
        <v>11</v>
      </c>
      <c r="D3845" t="s">
        <v>14</v>
      </c>
      <c r="E3845">
        <v>2025</v>
      </c>
      <c r="F3845" t="s">
        <v>15</v>
      </c>
      <c r="G3845" t="s">
        <v>24</v>
      </c>
      <c r="H3845" t="s">
        <v>20</v>
      </c>
      <c r="I3845">
        <v>13</v>
      </c>
      <c r="J3845">
        <v>0</v>
      </c>
      <c r="K3845">
        <v>13</v>
      </c>
      <c r="L3845">
        <v>26000</v>
      </c>
      <c r="M3845">
        <v>0</v>
      </c>
      <c r="N3845">
        <v>26000</v>
      </c>
      <c r="O3845">
        <v>2000</v>
      </c>
    </row>
    <row r="3846" spans="1:15" x14ac:dyDescent="0.3">
      <c r="A3846">
        <v>3845</v>
      </c>
      <c r="B3846" s="1">
        <f>DATE(E3846, LOOKUP(D3846, {"ene","feb","mar","abr","may","jun","jul","ago","sep","oct","nov","dic"}, {1,2,3,4,5,6,7,8,9,10,11,12}), C3846)</f>
        <v>45668</v>
      </c>
      <c r="C3846">
        <v>11</v>
      </c>
      <c r="D3846" t="s">
        <v>14</v>
      </c>
      <c r="E3846">
        <v>2025</v>
      </c>
      <c r="F3846" t="s">
        <v>15</v>
      </c>
      <c r="G3846" t="s">
        <v>24</v>
      </c>
      <c r="H3846" t="s">
        <v>22</v>
      </c>
      <c r="I3846">
        <v>3</v>
      </c>
      <c r="J3846">
        <v>0</v>
      </c>
      <c r="K3846">
        <v>3</v>
      </c>
      <c r="L3846">
        <v>1440</v>
      </c>
      <c r="M3846">
        <v>0</v>
      </c>
      <c r="N3846">
        <v>1440</v>
      </c>
      <c r="O3846">
        <v>480</v>
      </c>
    </row>
    <row r="3847" spans="1:15" x14ac:dyDescent="0.3">
      <c r="A3847">
        <v>3846</v>
      </c>
      <c r="B3847" s="1">
        <f>DATE(E3847, LOOKUP(D3847, {"ene","feb","mar","abr","may","jun","jul","ago","sep","oct","nov","dic"}, {1,2,3,4,5,6,7,8,9,10,11,12}), C3847)</f>
        <v>45668</v>
      </c>
      <c r="C3847">
        <v>11</v>
      </c>
      <c r="D3847" t="s">
        <v>14</v>
      </c>
      <c r="E3847">
        <v>2025</v>
      </c>
      <c r="F3847" t="s">
        <v>15</v>
      </c>
      <c r="G3847" t="s">
        <v>24</v>
      </c>
      <c r="H3847" t="s">
        <v>17</v>
      </c>
      <c r="I3847">
        <v>12</v>
      </c>
      <c r="J3847">
        <v>0</v>
      </c>
      <c r="K3847">
        <v>12</v>
      </c>
      <c r="L3847">
        <v>7800</v>
      </c>
      <c r="M3847">
        <v>0</v>
      </c>
      <c r="N3847">
        <v>7800</v>
      </c>
      <c r="O3847">
        <v>650</v>
      </c>
    </row>
    <row r="3848" spans="1:15" x14ac:dyDescent="0.3">
      <c r="A3848">
        <v>3847</v>
      </c>
      <c r="B3848" s="1">
        <f>DATE(E3848, LOOKUP(D3848, {"ene","feb","mar","abr","may","jun","jul","ago","sep","oct","nov","dic"}, {1,2,3,4,5,6,7,8,9,10,11,12}), C3848)</f>
        <v>45668</v>
      </c>
      <c r="C3848">
        <v>11</v>
      </c>
      <c r="D3848" t="s">
        <v>14</v>
      </c>
      <c r="E3848">
        <v>2025</v>
      </c>
      <c r="F3848" t="s">
        <v>25</v>
      </c>
      <c r="G3848" t="s">
        <v>26</v>
      </c>
      <c r="H3848" t="s">
        <v>19</v>
      </c>
      <c r="I3848">
        <v>0</v>
      </c>
      <c r="J3848">
        <v>14</v>
      </c>
      <c r="K3848">
        <v>-14</v>
      </c>
      <c r="L3848">
        <v>0</v>
      </c>
      <c r="M3848">
        <v>21000</v>
      </c>
      <c r="N3848">
        <v>-21000</v>
      </c>
      <c r="O3848">
        <v>1500</v>
      </c>
    </row>
    <row r="3849" spans="1:15" x14ac:dyDescent="0.3">
      <c r="A3849">
        <v>3848</v>
      </c>
      <c r="B3849" s="1">
        <f>DATE(E3849, LOOKUP(D3849, {"ene","feb","mar","abr","may","jun","jul","ago","sep","oct","nov","dic"}, {1,2,3,4,5,6,7,8,9,10,11,12}), C3849)</f>
        <v>45668</v>
      </c>
      <c r="C3849">
        <v>11</v>
      </c>
      <c r="D3849" t="s">
        <v>14</v>
      </c>
      <c r="E3849">
        <v>2025</v>
      </c>
      <c r="F3849" t="s">
        <v>25</v>
      </c>
      <c r="G3849" t="s">
        <v>26</v>
      </c>
      <c r="H3849" t="s">
        <v>21</v>
      </c>
      <c r="I3849">
        <v>0</v>
      </c>
      <c r="J3849">
        <v>4</v>
      </c>
      <c r="K3849">
        <v>-4</v>
      </c>
      <c r="L3849">
        <v>0</v>
      </c>
      <c r="M3849">
        <v>280</v>
      </c>
      <c r="N3849">
        <v>-280</v>
      </c>
      <c r="O3849">
        <v>70</v>
      </c>
    </row>
    <row r="3850" spans="1:15" x14ac:dyDescent="0.3">
      <c r="A3850">
        <v>3849</v>
      </c>
      <c r="B3850" s="1">
        <f>DATE(E3850, LOOKUP(D3850, {"ene","feb","mar","abr","may","jun","jul","ago","sep","oct","nov","dic"}, {1,2,3,4,5,6,7,8,9,10,11,12}), C3850)</f>
        <v>45668</v>
      </c>
      <c r="C3850">
        <v>11</v>
      </c>
      <c r="D3850" t="s">
        <v>14</v>
      </c>
      <c r="E3850">
        <v>2025</v>
      </c>
      <c r="F3850" t="s">
        <v>25</v>
      </c>
      <c r="G3850" t="s">
        <v>26</v>
      </c>
      <c r="H3850" t="s">
        <v>18</v>
      </c>
      <c r="I3850">
        <v>0</v>
      </c>
      <c r="J3850">
        <v>17</v>
      </c>
      <c r="K3850">
        <v>-17</v>
      </c>
      <c r="L3850">
        <v>0</v>
      </c>
      <c r="M3850">
        <v>25500</v>
      </c>
      <c r="N3850">
        <v>-25500</v>
      </c>
      <c r="O3850">
        <v>1500</v>
      </c>
    </row>
    <row r="3851" spans="1:15" x14ac:dyDescent="0.3">
      <c r="A3851">
        <v>3850</v>
      </c>
      <c r="B3851" s="1">
        <f>DATE(E3851, LOOKUP(D3851, {"ene","feb","mar","abr","may","jun","jul","ago","sep","oct","nov","dic"}, {1,2,3,4,5,6,7,8,9,10,11,12}), C3851)</f>
        <v>45668</v>
      </c>
      <c r="C3851">
        <v>11</v>
      </c>
      <c r="D3851" t="s">
        <v>14</v>
      </c>
      <c r="E3851">
        <v>2025</v>
      </c>
      <c r="F3851" t="s">
        <v>15</v>
      </c>
      <c r="G3851" t="s">
        <v>24</v>
      </c>
      <c r="H3851" t="s">
        <v>23</v>
      </c>
      <c r="I3851">
        <v>7</v>
      </c>
      <c r="J3851">
        <v>0</v>
      </c>
      <c r="K3851">
        <v>7</v>
      </c>
      <c r="L3851">
        <v>2100</v>
      </c>
      <c r="M3851">
        <v>0</v>
      </c>
      <c r="N3851">
        <v>2100</v>
      </c>
      <c r="O3851">
        <v>300</v>
      </c>
    </row>
    <row r="3852" spans="1:15" x14ac:dyDescent="0.3">
      <c r="A3852">
        <v>3851</v>
      </c>
      <c r="B3852" s="1">
        <f>DATE(E3852, LOOKUP(D3852, {"ene","feb","mar","abr","may","jun","jul","ago","sep","oct","nov","dic"}, {1,2,3,4,5,6,7,8,9,10,11,12}), C3852)</f>
        <v>45668</v>
      </c>
      <c r="C3852">
        <v>11</v>
      </c>
      <c r="D3852" t="s">
        <v>14</v>
      </c>
      <c r="E3852">
        <v>2025</v>
      </c>
      <c r="F3852" t="s">
        <v>25</v>
      </c>
      <c r="G3852" t="s">
        <v>26</v>
      </c>
      <c r="H3852" t="s">
        <v>20</v>
      </c>
      <c r="I3852">
        <v>0</v>
      </c>
      <c r="J3852">
        <v>11</v>
      </c>
      <c r="K3852">
        <v>-11</v>
      </c>
      <c r="L3852">
        <v>0</v>
      </c>
      <c r="M3852">
        <v>25300</v>
      </c>
      <c r="N3852">
        <v>-25300</v>
      </c>
      <c r="O3852">
        <v>2300</v>
      </c>
    </row>
    <row r="3853" spans="1:15" x14ac:dyDescent="0.3">
      <c r="A3853">
        <v>3852</v>
      </c>
      <c r="B3853" s="1">
        <f>DATE(E3853, LOOKUP(D3853, {"ene","feb","mar","abr","may","jun","jul","ago","sep","oct","nov","dic"}, {1,2,3,4,5,6,7,8,9,10,11,12}), C3853)</f>
        <v>45668</v>
      </c>
      <c r="C3853">
        <v>11</v>
      </c>
      <c r="D3853" t="s">
        <v>14</v>
      </c>
      <c r="E3853">
        <v>2025</v>
      </c>
      <c r="F3853" t="s">
        <v>25</v>
      </c>
      <c r="G3853" t="s">
        <v>26</v>
      </c>
      <c r="H3853" t="s">
        <v>22</v>
      </c>
      <c r="I3853">
        <v>0</v>
      </c>
      <c r="J3853">
        <v>4</v>
      </c>
      <c r="K3853">
        <v>-4</v>
      </c>
      <c r="L3853">
        <v>0</v>
      </c>
      <c r="M3853">
        <v>1800</v>
      </c>
      <c r="N3853">
        <v>-1800</v>
      </c>
      <c r="O3853">
        <v>450</v>
      </c>
    </row>
    <row r="3854" spans="1:15" x14ac:dyDescent="0.3">
      <c r="A3854">
        <v>3853</v>
      </c>
      <c r="B3854" s="1">
        <f>DATE(E3854, LOOKUP(D3854, {"ene","feb","mar","abr","may","jun","jul","ago","sep","oct","nov","dic"}, {1,2,3,4,5,6,7,8,9,10,11,12}), C3854)</f>
        <v>45668</v>
      </c>
      <c r="C3854">
        <v>11</v>
      </c>
      <c r="D3854" t="s">
        <v>14</v>
      </c>
      <c r="E3854">
        <v>2025</v>
      </c>
      <c r="F3854" t="s">
        <v>25</v>
      </c>
      <c r="G3854" t="s">
        <v>26</v>
      </c>
      <c r="H3854" t="s">
        <v>17</v>
      </c>
      <c r="I3854">
        <v>0</v>
      </c>
      <c r="J3854">
        <v>17</v>
      </c>
      <c r="K3854">
        <v>-17</v>
      </c>
      <c r="L3854">
        <v>0</v>
      </c>
      <c r="M3854">
        <v>12750</v>
      </c>
      <c r="N3854">
        <v>-12750</v>
      </c>
      <c r="O3854">
        <v>750</v>
      </c>
    </row>
    <row r="3855" spans="1:15" x14ac:dyDescent="0.3">
      <c r="A3855">
        <v>3854</v>
      </c>
      <c r="B3855" s="1">
        <f>DATE(E3855, LOOKUP(D3855, {"ene","feb","mar","abr","may","jun","jul","ago","sep","oct","nov","dic"}, {1,2,3,4,5,6,7,8,9,10,11,12}), C3855)</f>
        <v>45668</v>
      </c>
      <c r="C3855">
        <v>11</v>
      </c>
      <c r="D3855" t="s">
        <v>14</v>
      </c>
      <c r="E3855">
        <v>2025</v>
      </c>
      <c r="F3855" t="s">
        <v>15</v>
      </c>
      <c r="G3855" t="s">
        <v>24</v>
      </c>
      <c r="H3855" t="s">
        <v>19</v>
      </c>
      <c r="I3855">
        <v>7</v>
      </c>
      <c r="J3855">
        <v>0</v>
      </c>
      <c r="K3855">
        <v>7</v>
      </c>
      <c r="L3855">
        <v>8400</v>
      </c>
      <c r="M3855">
        <v>0</v>
      </c>
      <c r="N3855">
        <v>8400</v>
      </c>
      <c r="O3855">
        <v>1200</v>
      </c>
    </row>
    <row r="3856" spans="1:15" x14ac:dyDescent="0.3">
      <c r="A3856">
        <v>3855</v>
      </c>
      <c r="B3856" s="1">
        <f>DATE(E3856, LOOKUP(D3856, {"ene","feb","mar","abr","may","jun","jul","ago","sep","oct","nov","dic"}, {1,2,3,4,5,6,7,8,9,10,11,12}), C3856)</f>
        <v>45668</v>
      </c>
      <c r="C3856">
        <v>11</v>
      </c>
      <c r="D3856" t="s">
        <v>14</v>
      </c>
      <c r="E3856">
        <v>2025</v>
      </c>
      <c r="F3856" t="s">
        <v>25</v>
      </c>
      <c r="G3856" t="s">
        <v>26</v>
      </c>
      <c r="H3856" t="s">
        <v>21</v>
      </c>
      <c r="I3856">
        <v>0</v>
      </c>
      <c r="J3856">
        <v>1</v>
      </c>
      <c r="K3856">
        <v>-1</v>
      </c>
      <c r="L3856">
        <v>0</v>
      </c>
      <c r="M3856">
        <v>70</v>
      </c>
      <c r="N3856">
        <v>-70</v>
      </c>
      <c r="O3856">
        <v>70</v>
      </c>
    </row>
    <row r="3857" spans="1:15" x14ac:dyDescent="0.3">
      <c r="A3857">
        <v>3856</v>
      </c>
      <c r="B3857" s="1">
        <f>DATE(E3857, LOOKUP(D3857, {"ene","feb","mar","abr","may","jun","jul","ago","sep","oct","nov","dic"}, {1,2,3,4,5,6,7,8,9,10,11,12}), C3857)</f>
        <v>45668</v>
      </c>
      <c r="C3857">
        <v>11</v>
      </c>
      <c r="D3857" t="s">
        <v>14</v>
      </c>
      <c r="E3857">
        <v>2025</v>
      </c>
      <c r="F3857" t="s">
        <v>25</v>
      </c>
      <c r="G3857" t="s">
        <v>26</v>
      </c>
      <c r="H3857" t="s">
        <v>18</v>
      </c>
      <c r="I3857">
        <v>0</v>
      </c>
      <c r="J3857">
        <v>11</v>
      </c>
      <c r="K3857">
        <v>-11</v>
      </c>
      <c r="L3857">
        <v>0</v>
      </c>
      <c r="M3857">
        <v>16500</v>
      </c>
      <c r="N3857">
        <v>-16500</v>
      </c>
      <c r="O3857">
        <v>1500</v>
      </c>
    </row>
    <row r="3858" spans="1:15" x14ac:dyDescent="0.3">
      <c r="A3858">
        <v>3857</v>
      </c>
      <c r="B3858" s="1">
        <f>DATE(E3858, LOOKUP(D3858, {"ene","feb","mar","abr","may","jun","jul","ago","sep","oct","nov","dic"}, {1,2,3,4,5,6,7,8,9,10,11,12}), C3858)</f>
        <v>45668</v>
      </c>
      <c r="C3858">
        <v>11</v>
      </c>
      <c r="D3858" t="s">
        <v>14</v>
      </c>
      <c r="E3858">
        <v>2025</v>
      </c>
      <c r="F3858" t="s">
        <v>15</v>
      </c>
      <c r="G3858" t="s">
        <v>24</v>
      </c>
      <c r="H3858" t="s">
        <v>23</v>
      </c>
      <c r="I3858">
        <v>3</v>
      </c>
      <c r="J3858">
        <v>0</v>
      </c>
      <c r="K3858">
        <v>3</v>
      </c>
      <c r="L3858">
        <v>900</v>
      </c>
      <c r="M3858">
        <v>0</v>
      </c>
      <c r="N3858">
        <v>900</v>
      </c>
      <c r="O3858">
        <v>300</v>
      </c>
    </row>
    <row r="3859" spans="1:15" x14ac:dyDescent="0.3">
      <c r="A3859">
        <v>3858</v>
      </c>
      <c r="B3859" s="1">
        <f>DATE(E3859, LOOKUP(D3859, {"ene","feb","mar","abr","may","jun","jul","ago","sep","oct","nov","dic"}, {1,2,3,4,5,6,7,8,9,10,11,12}), C3859)</f>
        <v>45668</v>
      </c>
      <c r="C3859">
        <v>11</v>
      </c>
      <c r="D3859" t="s">
        <v>14</v>
      </c>
      <c r="E3859">
        <v>2025</v>
      </c>
      <c r="F3859" t="s">
        <v>25</v>
      </c>
      <c r="G3859" t="s">
        <v>26</v>
      </c>
      <c r="H3859" t="s">
        <v>20</v>
      </c>
      <c r="I3859">
        <v>0</v>
      </c>
      <c r="J3859">
        <v>20</v>
      </c>
      <c r="K3859">
        <v>-20</v>
      </c>
      <c r="L3859">
        <v>0</v>
      </c>
      <c r="M3859">
        <v>46000</v>
      </c>
      <c r="N3859">
        <v>-46000</v>
      </c>
      <c r="O3859">
        <v>2300</v>
      </c>
    </row>
    <row r="3860" spans="1:15" x14ac:dyDescent="0.3">
      <c r="A3860">
        <v>3859</v>
      </c>
      <c r="B3860" s="1">
        <f>DATE(E3860, LOOKUP(D3860, {"ene","feb","mar","abr","may","jun","jul","ago","sep","oct","nov","dic"}, {1,2,3,4,5,6,7,8,9,10,11,12}), C3860)</f>
        <v>45668</v>
      </c>
      <c r="C3860">
        <v>11</v>
      </c>
      <c r="D3860" t="s">
        <v>14</v>
      </c>
      <c r="E3860">
        <v>2025</v>
      </c>
      <c r="F3860" t="s">
        <v>15</v>
      </c>
      <c r="G3860" t="s">
        <v>24</v>
      </c>
      <c r="H3860" t="s">
        <v>22</v>
      </c>
      <c r="I3860">
        <v>6</v>
      </c>
      <c r="J3860">
        <v>0</v>
      </c>
      <c r="K3860">
        <v>6</v>
      </c>
      <c r="L3860">
        <v>2880</v>
      </c>
      <c r="M3860">
        <v>0</v>
      </c>
      <c r="N3860">
        <v>2880</v>
      </c>
      <c r="O3860">
        <v>480</v>
      </c>
    </row>
    <row r="3861" spans="1:15" x14ac:dyDescent="0.3">
      <c r="A3861">
        <v>3860</v>
      </c>
      <c r="B3861" s="1">
        <f>DATE(E3861, LOOKUP(D3861, {"ene","feb","mar","abr","may","jun","jul","ago","sep","oct","nov","dic"}, {1,2,3,4,5,6,7,8,9,10,11,12}), C3861)</f>
        <v>45668</v>
      </c>
      <c r="C3861">
        <v>11</v>
      </c>
      <c r="D3861" t="s">
        <v>14</v>
      </c>
      <c r="E3861">
        <v>2025</v>
      </c>
      <c r="F3861" t="s">
        <v>15</v>
      </c>
      <c r="G3861" t="s">
        <v>24</v>
      </c>
      <c r="H3861" t="s">
        <v>17</v>
      </c>
      <c r="I3861">
        <v>3</v>
      </c>
      <c r="J3861">
        <v>0</v>
      </c>
      <c r="K3861">
        <v>3</v>
      </c>
      <c r="L3861">
        <v>1950</v>
      </c>
      <c r="M3861">
        <v>0</v>
      </c>
      <c r="N3861">
        <v>1950</v>
      </c>
      <c r="O3861">
        <v>650</v>
      </c>
    </row>
    <row r="3862" spans="1:15" x14ac:dyDescent="0.3">
      <c r="A3862">
        <v>3861</v>
      </c>
      <c r="B3862" s="1">
        <f>DATE(E3862, LOOKUP(D3862, {"ene","feb","mar","abr","may","jun","jul","ago","sep","oct","nov","dic"}, {1,2,3,4,5,6,7,8,9,10,11,12}), C3862)</f>
        <v>45668</v>
      </c>
      <c r="C3862">
        <v>11</v>
      </c>
      <c r="D3862" t="s">
        <v>14</v>
      </c>
      <c r="E3862">
        <v>2025</v>
      </c>
      <c r="F3862" t="s">
        <v>25</v>
      </c>
      <c r="G3862" t="s">
        <v>26</v>
      </c>
      <c r="H3862" t="s">
        <v>19</v>
      </c>
      <c r="I3862">
        <v>0</v>
      </c>
      <c r="J3862">
        <v>5</v>
      </c>
      <c r="K3862">
        <v>-5</v>
      </c>
      <c r="L3862">
        <v>0</v>
      </c>
      <c r="M3862">
        <v>7500</v>
      </c>
      <c r="N3862">
        <v>-7500</v>
      </c>
      <c r="O3862">
        <v>1500</v>
      </c>
    </row>
    <row r="3863" spans="1:15" x14ac:dyDescent="0.3">
      <c r="A3863">
        <v>3862</v>
      </c>
      <c r="B3863" s="1">
        <f>DATE(E3863, LOOKUP(D3863, {"ene","feb","mar","abr","may","jun","jul","ago","sep","oct","nov","dic"}, {1,2,3,4,5,6,7,8,9,10,11,12}), C3863)</f>
        <v>45668</v>
      </c>
      <c r="C3863">
        <v>11</v>
      </c>
      <c r="D3863" t="s">
        <v>14</v>
      </c>
      <c r="E3863">
        <v>2025</v>
      </c>
      <c r="F3863" t="s">
        <v>15</v>
      </c>
      <c r="G3863" t="s">
        <v>24</v>
      </c>
      <c r="H3863" t="s">
        <v>21</v>
      </c>
      <c r="I3863">
        <v>1</v>
      </c>
      <c r="J3863">
        <v>0</v>
      </c>
      <c r="K3863">
        <v>1</v>
      </c>
      <c r="L3863">
        <v>50</v>
      </c>
      <c r="M3863">
        <v>0</v>
      </c>
      <c r="N3863">
        <v>50</v>
      </c>
      <c r="O3863">
        <v>50</v>
      </c>
    </row>
    <row r="3864" spans="1:15" x14ac:dyDescent="0.3">
      <c r="A3864">
        <v>3863</v>
      </c>
      <c r="B3864" s="1">
        <f>DATE(E3864, LOOKUP(D3864, {"ene","feb","mar","abr","may","jun","jul","ago","sep","oct","nov","dic"}, {1,2,3,4,5,6,7,8,9,10,11,12}), C3864)</f>
        <v>45668</v>
      </c>
      <c r="C3864">
        <v>11</v>
      </c>
      <c r="D3864" t="s">
        <v>14</v>
      </c>
      <c r="E3864">
        <v>2025</v>
      </c>
      <c r="F3864" t="s">
        <v>15</v>
      </c>
      <c r="G3864" t="s">
        <v>24</v>
      </c>
      <c r="H3864" t="s">
        <v>18</v>
      </c>
      <c r="I3864">
        <v>3</v>
      </c>
      <c r="J3864">
        <v>0</v>
      </c>
      <c r="K3864">
        <v>3</v>
      </c>
      <c r="L3864">
        <v>3600</v>
      </c>
      <c r="M3864">
        <v>0</v>
      </c>
      <c r="N3864">
        <v>3600</v>
      </c>
      <c r="O3864">
        <v>1200</v>
      </c>
    </row>
    <row r="3865" spans="1:15" x14ac:dyDescent="0.3">
      <c r="A3865">
        <v>3864</v>
      </c>
      <c r="B3865" s="1">
        <f>DATE(E3865, LOOKUP(D3865, {"ene","feb","mar","abr","may","jun","jul","ago","sep","oct","nov","dic"}, {1,2,3,4,5,6,7,8,9,10,11,12}), C3865)</f>
        <v>45668</v>
      </c>
      <c r="C3865">
        <v>11</v>
      </c>
      <c r="D3865" t="s">
        <v>14</v>
      </c>
      <c r="E3865">
        <v>2025</v>
      </c>
      <c r="F3865" t="s">
        <v>25</v>
      </c>
      <c r="G3865" t="s">
        <v>26</v>
      </c>
      <c r="H3865" t="s">
        <v>23</v>
      </c>
      <c r="I3865">
        <v>0</v>
      </c>
      <c r="J3865">
        <v>10</v>
      </c>
      <c r="K3865">
        <v>-10</v>
      </c>
      <c r="L3865">
        <v>0</v>
      </c>
      <c r="M3865">
        <v>4000</v>
      </c>
      <c r="N3865">
        <v>-4000</v>
      </c>
      <c r="O3865">
        <v>400</v>
      </c>
    </row>
    <row r="3866" spans="1:15" x14ac:dyDescent="0.3">
      <c r="A3866">
        <v>3865</v>
      </c>
      <c r="B3866" s="1">
        <f>DATE(E3866, LOOKUP(D3866, {"ene","feb","mar","abr","may","jun","jul","ago","sep","oct","nov","dic"}, {1,2,3,4,5,6,7,8,9,10,11,12}), C3866)</f>
        <v>45668</v>
      </c>
      <c r="C3866">
        <v>11</v>
      </c>
      <c r="D3866" t="s">
        <v>14</v>
      </c>
      <c r="E3866">
        <v>2025</v>
      </c>
      <c r="F3866" t="s">
        <v>25</v>
      </c>
      <c r="G3866" t="s">
        <v>26</v>
      </c>
      <c r="H3866" t="s">
        <v>20</v>
      </c>
      <c r="I3866">
        <v>0</v>
      </c>
      <c r="J3866">
        <v>17</v>
      </c>
      <c r="K3866">
        <v>-17</v>
      </c>
      <c r="L3866">
        <v>0</v>
      </c>
      <c r="M3866">
        <v>39100</v>
      </c>
      <c r="N3866">
        <v>-39100</v>
      </c>
      <c r="O3866">
        <v>2300</v>
      </c>
    </row>
    <row r="3867" spans="1:15" x14ac:dyDescent="0.3">
      <c r="A3867">
        <v>3866</v>
      </c>
      <c r="B3867" s="1">
        <f>DATE(E3867, LOOKUP(D3867, {"ene","feb","mar","abr","may","jun","jul","ago","sep","oct","nov","dic"}, {1,2,3,4,5,6,7,8,9,10,11,12}), C3867)</f>
        <v>45668</v>
      </c>
      <c r="C3867">
        <v>11</v>
      </c>
      <c r="D3867" t="s">
        <v>14</v>
      </c>
      <c r="E3867">
        <v>2025</v>
      </c>
      <c r="F3867" t="s">
        <v>15</v>
      </c>
      <c r="G3867" t="s">
        <v>24</v>
      </c>
      <c r="H3867" t="s">
        <v>22</v>
      </c>
      <c r="I3867">
        <v>17</v>
      </c>
      <c r="J3867">
        <v>0</v>
      </c>
      <c r="K3867">
        <v>17</v>
      </c>
      <c r="L3867">
        <v>8160</v>
      </c>
      <c r="M3867">
        <v>0</v>
      </c>
      <c r="N3867">
        <v>8160</v>
      </c>
      <c r="O3867">
        <v>480</v>
      </c>
    </row>
    <row r="3868" spans="1:15" x14ac:dyDescent="0.3">
      <c r="A3868">
        <v>3867</v>
      </c>
      <c r="B3868" s="1">
        <f>DATE(E3868, LOOKUP(D3868, {"ene","feb","mar","abr","may","jun","jul","ago","sep","oct","nov","dic"}, {1,2,3,4,5,6,7,8,9,10,11,12}), C3868)</f>
        <v>45668</v>
      </c>
      <c r="C3868">
        <v>11</v>
      </c>
      <c r="D3868" t="s">
        <v>14</v>
      </c>
      <c r="E3868">
        <v>2025</v>
      </c>
      <c r="F3868" t="s">
        <v>15</v>
      </c>
      <c r="G3868" t="s">
        <v>24</v>
      </c>
      <c r="H3868" t="s">
        <v>17</v>
      </c>
      <c r="I3868">
        <v>8</v>
      </c>
      <c r="J3868">
        <v>0</v>
      </c>
      <c r="K3868">
        <v>8</v>
      </c>
      <c r="L3868">
        <v>5200</v>
      </c>
      <c r="M3868">
        <v>0</v>
      </c>
      <c r="N3868">
        <v>5200</v>
      </c>
      <c r="O3868">
        <v>650</v>
      </c>
    </row>
    <row r="3869" spans="1:15" x14ac:dyDescent="0.3">
      <c r="A3869">
        <v>3868</v>
      </c>
      <c r="B3869" s="1">
        <f>DATE(E3869, LOOKUP(D3869, {"ene","feb","mar","abr","may","jun","jul","ago","sep","oct","nov","dic"}, {1,2,3,4,5,6,7,8,9,10,11,12}), C3869)</f>
        <v>45668</v>
      </c>
      <c r="C3869">
        <v>11</v>
      </c>
      <c r="D3869" t="s">
        <v>14</v>
      </c>
      <c r="E3869">
        <v>2025</v>
      </c>
      <c r="F3869" t="s">
        <v>15</v>
      </c>
      <c r="G3869" t="s">
        <v>24</v>
      </c>
      <c r="H3869" t="s">
        <v>19</v>
      </c>
      <c r="I3869">
        <v>3</v>
      </c>
      <c r="J3869">
        <v>0</v>
      </c>
      <c r="K3869">
        <v>3</v>
      </c>
      <c r="L3869">
        <v>3600</v>
      </c>
      <c r="M3869">
        <v>0</v>
      </c>
      <c r="N3869">
        <v>3600</v>
      </c>
      <c r="O3869">
        <v>1200</v>
      </c>
    </row>
    <row r="3870" spans="1:15" x14ac:dyDescent="0.3">
      <c r="A3870">
        <v>3869</v>
      </c>
      <c r="B3870" s="1">
        <f>DATE(E3870, LOOKUP(D3870, {"ene","feb","mar","abr","may","jun","jul","ago","sep","oct","nov","dic"}, {1,2,3,4,5,6,7,8,9,10,11,12}), C3870)</f>
        <v>45668</v>
      </c>
      <c r="C3870">
        <v>11</v>
      </c>
      <c r="D3870" t="s">
        <v>14</v>
      </c>
      <c r="E3870">
        <v>2025</v>
      </c>
      <c r="F3870" t="s">
        <v>25</v>
      </c>
      <c r="G3870" t="s">
        <v>26</v>
      </c>
      <c r="H3870" t="s">
        <v>21</v>
      </c>
      <c r="I3870">
        <v>0</v>
      </c>
      <c r="J3870">
        <v>17</v>
      </c>
      <c r="K3870">
        <v>-17</v>
      </c>
      <c r="L3870">
        <v>0</v>
      </c>
      <c r="M3870">
        <v>1190</v>
      </c>
      <c r="N3870">
        <v>-1190</v>
      </c>
      <c r="O3870">
        <v>70</v>
      </c>
    </row>
    <row r="3871" spans="1:15" x14ac:dyDescent="0.3">
      <c r="A3871">
        <v>3870</v>
      </c>
      <c r="B3871" s="1">
        <f>DATE(E3871, LOOKUP(D3871, {"ene","feb","mar","abr","may","jun","jul","ago","sep","oct","nov","dic"}, {1,2,3,4,5,6,7,8,9,10,11,12}), C3871)</f>
        <v>45668</v>
      </c>
      <c r="C3871">
        <v>11</v>
      </c>
      <c r="D3871" t="s">
        <v>14</v>
      </c>
      <c r="E3871">
        <v>2025</v>
      </c>
      <c r="F3871" t="s">
        <v>15</v>
      </c>
      <c r="G3871" t="s">
        <v>24</v>
      </c>
      <c r="H3871" t="s">
        <v>18</v>
      </c>
      <c r="I3871">
        <v>17</v>
      </c>
      <c r="J3871">
        <v>0</v>
      </c>
      <c r="K3871">
        <v>17</v>
      </c>
      <c r="L3871">
        <v>20400</v>
      </c>
      <c r="M3871">
        <v>0</v>
      </c>
      <c r="N3871">
        <v>20400</v>
      </c>
      <c r="O3871">
        <v>1200</v>
      </c>
    </row>
    <row r="3872" spans="1:15" x14ac:dyDescent="0.3">
      <c r="A3872">
        <v>3871</v>
      </c>
      <c r="B3872" s="1">
        <f>DATE(E3872, LOOKUP(D3872, {"ene","feb","mar","abr","may","jun","jul","ago","sep","oct","nov","dic"}, {1,2,3,4,5,6,7,8,9,10,11,12}), C3872)</f>
        <v>45668</v>
      </c>
      <c r="C3872">
        <v>11</v>
      </c>
      <c r="D3872" t="s">
        <v>14</v>
      </c>
      <c r="E3872">
        <v>2025</v>
      </c>
      <c r="F3872" t="s">
        <v>15</v>
      </c>
      <c r="G3872" t="s">
        <v>24</v>
      </c>
      <c r="H3872" t="s">
        <v>23</v>
      </c>
      <c r="I3872">
        <v>17</v>
      </c>
      <c r="J3872">
        <v>0</v>
      </c>
      <c r="K3872">
        <v>17</v>
      </c>
      <c r="L3872">
        <v>5100</v>
      </c>
      <c r="M3872">
        <v>0</v>
      </c>
      <c r="N3872">
        <v>5100</v>
      </c>
      <c r="O3872">
        <v>300</v>
      </c>
    </row>
    <row r="3873" spans="1:15" x14ac:dyDescent="0.3">
      <c r="A3873">
        <v>3872</v>
      </c>
      <c r="B3873" s="1">
        <f>DATE(E3873, LOOKUP(D3873, {"ene","feb","mar","abr","may","jun","jul","ago","sep","oct","nov","dic"}, {1,2,3,4,5,6,7,8,9,10,11,12}), C3873)</f>
        <v>45668</v>
      </c>
      <c r="C3873">
        <v>11</v>
      </c>
      <c r="D3873" t="s">
        <v>14</v>
      </c>
      <c r="E3873">
        <v>2025</v>
      </c>
      <c r="F3873" t="s">
        <v>25</v>
      </c>
      <c r="G3873" t="s">
        <v>26</v>
      </c>
      <c r="H3873" t="s">
        <v>20</v>
      </c>
      <c r="I3873">
        <v>0</v>
      </c>
      <c r="J3873">
        <v>11</v>
      </c>
      <c r="K3873">
        <v>-11</v>
      </c>
      <c r="L3873">
        <v>0</v>
      </c>
      <c r="M3873">
        <v>25300</v>
      </c>
      <c r="N3873">
        <v>-25300</v>
      </c>
      <c r="O3873">
        <v>2300</v>
      </c>
    </row>
    <row r="3874" spans="1:15" x14ac:dyDescent="0.3">
      <c r="A3874">
        <v>3873</v>
      </c>
      <c r="B3874" s="1">
        <f>DATE(E3874, LOOKUP(D3874, {"ene","feb","mar","abr","may","jun","jul","ago","sep","oct","nov","dic"}, {1,2,3,4,5,6,7,8,9,10,11,12}), C3874)</f>
        <v>45668</v>
      </c>
      <c r="C3874">
        <v>11</v>
      </c>
      <c r="D3874" t="s">
        <v>14</v>
      </c>
      <c r="E3874">
        <v>2025</v>
      </c>
      <c r="F3874" t="s">
        <v>15</v>
      </c>
      <c r="G3874" t="s">
        <v>24</v>
      </c>
      <c r="H3874" t="s">
        <v>22</v>
      </c>
      <c r="I3874">
        <v>10</v>
      </c>
      <c r="J3874">
        <v>0</v>
      </c>
      <c r="K3874">
        <v>10</v>
      </c>
      <c r="L3874">
        <v>4800</v>
      </c>
      <c r="M3874">
        <v>0</v>
      </c>
      <c r="N3874">
        <v>4800</v>
      </c>
      <c r="O3874">
        <v>480</v>
      </c>
    </row>
    <row r="3875" spans="1:15" x14ac:dyDescent="0.3">
      <c r="A3875">
        <v>3874</v>
      </c>
      <c r="B3875" s="1">
        <f>DATE(E3875, LOOKUP(D3875, {"ene","feb","mar","abr","may","jun","jul","ago","sep","oct","nov","dic"}, {1,2,3,4,5,6,7,8,9,10,11,12}), C3875)</f>
        <v>45668</v>
      </c>
      <c r="C3875">
        <v>11</v>
      </c>
      <c r="D3875" t="s">
        <v>14</v>
      </c>
      <c r="E3875">
        <v>2025</v>
      </c>
      <c r="F3875" t="s">
        <v>25</v>
      </c>
      <c r="G3875" t="s">
        <v>26</v>
      </c>
      <c r="H3875" t="s">
        <v>17</v>
      </c>
      <c r="I3875">
        <v>0</v>
      </c>
      <c r="J3875">
        <v>10</v>
      </c>
      <c r="K3875">
        <v>-10</v>
      </c>
      <c r="L3875">
        <v>0</v>
      </c>
      <c r="M3875">
        <v>7500</v>
      </c>
      <c r="N3875">
        <v>-7500</v>
      </c>
      <c r="O3875">
        <v>750</v>
      </c>
    </row>
    <row r="3876" spans="1:15" x14ac:dyDescent="0.3">
      <c r="A3876">
        <v>3875</v>
      </c>
      <c r="B3876" s="1">
        <f>DATE(E3876, LOOKUP(D3876, {"ene","feb","mar","abr","may","jun","jul","ago","sep","oct","nov","dic"}, {1,2,3,4,5,6,7,8,9,10,11,12}), C3876)</f>
        <v>45668</v>
      </c>
      <c r="C3876">
        <v>11</v>
      </c>
      <c r="D3876" t="s">
        <v>14</v>
      </c>
      <c r="E3876">
        <v>2025</v>
      </c>
      <c r="F3876" t="s">
        <v>25</v>
      </c>
      <c r="G3876" t="s">
        <v>26</v>
      </c>
      <c r="H3876" t="s">
        <v>19</v>
      </c>
      <c r="I3876">
        <v>0</v>
      </c>
      <c r="J3876">
        <v>11</v>
      </c>
      <c r="K3876">
        <v>-11</v>
      </c>
      <c r="L3876">
        <v>0</v>
      </c>
      <c r="M3876">
        <v>16500</v>
      </c>
      <c r="N3876">
        <v>-16500</v>
      </c>
      <c r="O3876">
        <v>1500</v>
      </c>
    </row>
    <row r="3877" spans="1:15" x14ac:dyDescent="0.3">
      <c r="A3877">
        <v>3876</v>
      </c>
      <c r="B3877" s="1">
        <f>DATE(E3877, LOOKUP(D3877, {"ene","feb","mar","abr","may","jun","jul","ago","sep","oct","nov","dic"}, {1,2,3,4,5,6,7,8,9,10,11,12}), C3877)</f>
        <v>45668</v>
      </c>
      <c r="C3877">
        <v>11</v>
      </c>
      <c r="D3877" t="s">
        <v>14</v>
      </c>
      <c r="E3877">
        <v>2025</v>
      </c>
      <c r="F3877" t="s">
        <v>15</v>
      </c>
      <c r="G3877" t="s">
        <v>24</v>
      </c>
      <c r="H3877" t="s">
        <v>21</v>
      </c>
      <c r="I3877">
        <v>3</v>
      </c>
      <c r="J3877">
        <v>0</v>
      </c>
      <c r="K3877">
        <v>3</v>
      </c>
      <c r="L3877">
        <v>150</v>
      </c>
      <c r="M3877">
        <v>0</v>
      </c>
      <c r="N3877">
        <v>150</v>
      </c>
      <c r="O3877">
        <v>50</v>
      </c>
    </row>
    <row r="3878" spans="1:15" x14ac:dyDescent="0.3">
      <c r="A3878">
        <v>3877</v>
      </c>
      <c r="B3878" s="1">
        <f>DATE(E3878, LOOKUP(D3878, {"ene","feb","mar","abr","may","jun","jul","ago","sep","oct","nov","dic"}, {1,2,3,4,5,6,7,8,9,10,11,12}), C3878)</f>
        <v>45668</v>
      </c>
      <c r="C3878">
        <v>11</v>
      </c>
      <c r="D3878" t="s">
        <v>14</v>
      </c>
      <c r="E3878">
        <v>2025</v>
      </c>
      <c r="F3878" t="s">
        <v>25</v>
      </c>
      <c r="G3878" t="s">
        <v>26</v>
      </c>
      <c r="H3878" t="s">
        <v>18</v>
      </c>
      <c r="I3878">
        <v>0</v>
      </c>
      <c r="J3878">
        <v>17</v>
      </c>
      <c r="K3878">
        <v>-17</v>
      </c>
      <c r="L3878">
        <v>0</v>
      </c>
      <c r="M3878">
        <v>25500</v>
      </c>
      <c r="N3878">
        <v>-25500</v>
      </c>
      <c r="O3878">
        <v>1500</v>
      </c>
    </row>
    <row r="3879" spans="1:15" x14ac:dyDescent="0.3">
      <c r="A3879">
        <v>3878</v>
      </c>
      <c r="B3879" s="1">
        <f>DATE(E3879, LOOKUP(D3879, {"ene","feb","mar","abr","may","jun","jul","ago","sep","oct","nov","dic"}, {1,2,3,4,5,6,7,8,9,10,11,12}), C3879)</f>
        <v>45668</v>
      </c>
      <c r="C3879">
        <v>11</v>
      </c>
      <c r="D3879" t="s">
        <v>14</v>
      </c>
      <c r="E3879">
        <v>2025</v>
      </c>
      <c r="F3879" t="s">
        <v>15</v>
      </c>
      <c r="G3879" t="s">
        <v>24</v>
      </c>
      <c r="H3879" t="s">
        <v>23</v>
      </c>
      <c r="I3879">
        <v>19</v>
      </c>
      <c r="J3879">
        <v>0</v>
      </c>
      <c r="K3879">
        <v>19</v>
      </c>
      <c r="L3879">
        <v>5700</v>
      </c>
      <c r="M3879">
        <v>0</v>
      </c>
      <c r="N3879">
        <v>5700</v>
      </c>
      <c r="O3879">
        <v>300</v>
      </c>
    </row>
    <row r="3880" spans="1:15" x14ac:dyDescent="0.3">
      <c r="A3880">
        <v>3879</v>
      </c>
      <c r="B3880" s="1">
        <f>DATE(E3880, LOOKUP(D3880, {"ene","feb","mar","abr","may","jun","jul","ago","sep","oct","nov","dic"}, {1,2,3,4,5,6,7,8,9,10,11,12}), C3880)</f>
        <v>45668</v>
      </c>
      <c r="C3880">
        <v>11</v>
      </c>
      <c r="D3880" t="s">
        <v>14</v>
      </c>
      <c r="E3880">
        <v>2025</v>
      </c>
      <c r="F3880" t="s">
        <v>15</v>
      </c>
      <c r="G3880" t="s">
        <v>24</v>
      </c>
      <c r="H3880" t="s">
        <v>20</v>
      </c>
      <c r="I3880">
        <v>6</v>
      </c>
      <c r="J3880">
        <v>0</v>
      </c>
      <c r="K3880">
        <v>6</v>
      </c>
      <c r="L3880">
        <v>12000</v>
      </c>
      <c r="M3880">
        <v>0</v>
      </c>
      <c r="N3880">
        <v>12000</v>
      </c>
      <c r="O3880">
        <v>2000</v>
      </c>
    </row>
    <row r="3881" spans="1:15" x14ac:dyDescent="0.3">
      <c r="A3881">
        <v>3880</v>
      </c>
      <c r="B3881" s="1">
        <f>DATE(E3881, LOOKUP(D3881, {"ene","feb","mar","abr","may","jun","jul","ago","sep","oct","nov","dic"}, {1,2,3,4,5,6,7,8,9,10,11,12}), C3881)</f>
        <v>45668</v>
      </c>
      <c r="C3881">
        <v>11</v>
      </c>
      <c r="D3881" t="s">
        <v>14</v>
      </c>
      <c r="E3881">
        <v>2025</v>
      </c>
      <c r="F3881" t="s">
        <v>15</v>
      </c>
      <c r="G3881" t="s">
        <v>24</v>
      </c>
      <c r="H3881" t="s">
        <v>22</v>
      </c>
      <c r="I3881">
        <v>3</v>
      </c>
      <c r="J3881">
        <v>0</v>
      </c>
      <c r="K3881">
        <v>3</v>
      </c>
      <c r="L3881">
        <v>1440</v>
      </c>
      <c r="M3881">
        <v>0</v>
      </c>
      <c r="N3881">
        <v>1440</v>
      </c>
      <c r="O3881">
        <v>480</v>
      </c>
    </row>
    <row r="3882" spans="1:15" x14ac:dyDescent="0.3">
      <c r="A3882">
        <v>3881</v>
      </c>
      <c r="B3882" s="1">
        <f>DATE(E3882, LOOKUP(D3882, {"ene","feb","mar","abr","may","jun","jul","ago","sep","oct","nov","dic"}, {1,2,3,4,5,6,7,8,9,10,11,12}), C3882)</f>
        <v>45668</v>
      </c>
      <c r="C3882">
        <v>11</v>
      </c>
      <c r="D3882" t="s">
        <v>14</v>
      </c>
      <c r="E3882">
        <v>2025</v>
      </c>
      <c r="F3882" t="s">
        <v>25</v>
      </c>
      <c r="G3882" t="s">
        <v>26</v>
      </c>
      <c r="H3882" t="s">
        <v>17</v>
      </c>
      <c r="I3882">
        <v>0</v>
      </c>
      <c r="J3882">
        <v>17</v>
      </c>
      <c r="K3882">
        <v>-17</v>
      </c>
      <c r="L3882">
        <v>0</v>
      </c>
      <c r="M3882">
        <v>12750</v>
      </c>
      <c r="N3882">
        <v>-12750</v>
      </c>
      <c r="O3882">
        <v>750</v>
      </c>
    </row>
    <row r="3883" spans="1:15" x14ac:dyDescent="0.3">
      <c r="A3883">
        <v>3882</v>
      </c>
      <c r="B3883" s="1">
        <f>DATE(E3883, LOOKUP(D3883, {"ene","feb","mar","abr","may","jun","jul","ago","sep","oct","nov","dic"}, {1,2,3,4,5,6,7,8,9,10,11,12}), C3883)</f>
        <v>45668</v>
      </c>
      <c r="C3883">
        <v>11</v>
      </c>
      <c r="D3883" t="s">
        <v>14</v>
      </c>
      <c r="E3883">
        <v>2025</v>
      </c>
      <c r="F3883" t="s">
        <v>25</v>
      </c>
      <c r="G3883" t="s">
        <v>26</v>
      </c>
      <c r="H3883" t="s">
        <v>19</v>
      </c>
      <c r="I3883">
        <v>0</v>
      </c>
      <c r="J3883">
        <v>17</v>
      </c>
      <c r="K3883">
        <v>-17</v>
      </c>
      <c r="L3883">
        <v>0</v>
      </c>
      <c r="M3883">
        <v>25500</v>
      </c>
      <c r="N3883">
        <v>-25500</v>
      </c>
      <c r="O3883">
        <v>1500</v>
      </c>
    </row>
    <row r="3884" spans="1:15" x14ac:dyDescent="0.3">
      <c r="A3884">
        <v>3883</v>
      </c>
      <c r="B3884" s="1">
        <f>DATE(E3884, LOOKUP(D3884, {"ene","feb","mar","abr","may","jun","jul","ago","sep","oct","nov","dic"}, {1,2,3,4,5,6,7,8,9,10,11,12}), C3884)</f>
        <v>45668</v>
      </c>
      <c r="C3884">
        <v>11</v>
      </c>
      <c r="D3884" t="s">
        <v>14</v>
      </c>
      <c r="E3884">
        <v>2025</v>
      </c>
      <c r="F3884" t="s">
        <v>15</v>
      </c>
      <c r="G3884" t="s">
        <v>24</v>
      </c>
      <c r="H3884" t="s">
        <v>21</v>
      </c>
      <c r="I3884">
        <v>9</v>
      </c>
      <c r="J3884">
        <v>0</v>
      </c>
      <c r="K3884">
        <v>9</v>
      </c>
      <c r="L3884">
        <v>450</v>
      </c>
      <c r="M3884">
        <v>0</v>
      </c>
      <c r="N3884">
        <v>450</v>
      </c>
      <c r="O3884">
        <v>50</v>
      </c>
    </row>
    <row r="3885" spans="1:15" x14ac:dyDescent="0.3">
      <c r="A3885">
        <v>3884</v>
      </c>
      <c r="B3885" s="1">
        <f>DATE(E3885, LOOKUP(D3885, {"ene","feb","mar","abr","may","jun","jul","ago","sep","oct","nov","dic"}, {1,2,3,4,5,6,7,8,9,10,11,12}), C3885)</f>
        <v>45668</v>
      </c>
      <c r="C3885">
        <v>11</v>
      </c>
      <c r="D3885" t="s">
        <v>14</v>
      </c>
      <c r="E3885">
        <v>2025</v>
      </c>
      <c r="F3885" t="s">
        <v>15</v>
      </c>
      <c r="G3885" t="s">
        <v>24</v>
      </c>
      <c r="H3885" t="s">
        <v>18</v>
      </c>
      <c r="I3885">
        <v>4</v>
      </c>
      <c r="J3885">
        <v>0</v>
      </c>
      <c r="K3885">
        <v>4</v>
      </c>
      <c r="L3885">
        <v>4800</v>
      </c>
      <c r="M3885">
        <v>0</v>
      </c>
      <c r="N3885">
        <v>4800</v>
      </c>
      <c r="O3885">
        <v>1200</v>
      </c>
    </row>
    <row r="3886" spans="1:15" x14ac:dyDescent="0.3">
      <c r="A3886">
        <v>3885</v>
      </c>
      <c r="B3886" s="1">
        <f>DATE(E3886, LOOKUP(D3886, {"ene","feb","mar","abr","may","jun","jul","ago","sep","oct","nov","dic"}, {1,2,3,4,5,6,7,8,9,10,11,12}), C3886)</f>
        <v>45668</v>
      </c>
      <c r="C3886">
        <v>11</v>
      </c>
      <c r="D3886" t="s">
        <v>14</v>
      </c>
      <c r="E3886">
        <v>2025</v>
      </c>
      <c r="F3886" t="s">
        <v>25</v>
      </c>
      <c r="G3886" t="s">
        <v>26</v>
      </c>
      <c r="H3886" t="s">
        <v>23</v>
      </c>
      <c r="I3886">
        <v>0</v>
      </c>
      <c r="J3886">
        <v>3</v>
      </c>
      <c r="K3886">
        <v>-3</v>
      </c>
      <c r="L3886">
        <v>0</v>
      </c>
      <c r="M3886">
        <v>1200</v>
      </c>
      <c r="N3886">
        <v>-1200</v>
      </c>
      <c r="O3886">
        <v>400</v>
      </c>
    </row>
    <row r="3887" spans="1:15" x14ac:dyDescent="0.3">
      <c r="A3887">
        <v>3886</v>
      </c>
      <c r="B3887" s="1">
        <f>DATE(E3887, LOOKUP(D3887, {"ene","feb","mar","abr","may","jun","jul","ago","sep","oct","nov","dic"}, {1,2,3,4,5,6,7,8,9,10,11,12}), C3887)</f>
        <v>45669</v>
      </c>
      <c r="C3887">
        <v>12</v>
      </c>
      <c r="D3887" t="s">
        <v>14</v>
      </c>
      <c r="E3887">
        <v>2025</v>
      </c>
      <c r="F3887" t="s">
        <v>25</v>
      </c>
      <c r="G3887" t="s">
        <v>26</v>
      </c>
      <c r="H3887" t="s">
        <v>20</v>
      </c>
      <c r="I3887">
        <v>0</v>
      </c>
      <c r="J3887">
        <v>1</v>
      </c>
      <c r="K3887">
        <v>-1</v>
      </c>
      <c r="L3887">
        <v>0</v>
      </c>
      <c r="M3887">
        <v>2300</v>
      </c>
      <c r="N3887">
        <v>-2300</v>
      </c>
      <c r="O3887">
        <v>2300</v>
      </c>
    </row>
    <row r="3888" spans="1:15" x14ac:dyDescent="0.3">
      <c r="A3888">
        <v>3887</v>
      </c>
      <c r="B3888" s="1">
        <f>DATE(E3888, LOOKUP(D3888, {"ene","feb","mar","abr","may","jun","jul","ago","sep","oct","nov","dic"}, {1,2,3,4,5,6,7,8,9,10,11,12}), C3888)</f>
        <v>45669</v>
      </c>
      <c r="C3888">
        <v>12</v>
      </c>
      <c r="D3888" t="s">
        <v>14</v>
      </c>
      <c r="E3888">
        <v>2025</v>
      </c>
      <c r="F3888" t="s">
        <v>15</v>
      </c>
      <c r="G3888" t="s">
        <v>24</v>
      </c>
      <c r="H3888" t="s">
        <v>22</v>
      </c>
      <c r="I3888">
        <v>3</v>
      </c>
      <c r="J3888">
        <v>0</v>
      </c>
      <c r="K3888">
        <v>3</v>
      </c>
      <c r="L3888">
        <v>1440</v>
      </c>
      <c r="M3888">
        <v>0</v>
      </c>
      <c r="N3888">
        <v>1440</v>
      </c>
      <c r="O3888">
        <v>480</v>
      </c>
    </row>
    <row r="3889" spans="1:15" x14ac:dyDescent="0.3">
      <c r="A3889">
        <v>3888</v>
      </c>
      <c r="B3889" s="1">
        <f>DATE(E3889, LOOKUP(D3889, {"ene","feb","mar","abr","may","jun","jul","ago","sep","oct","nov","dic"}, {1,2,3,4,5,6,7,8,9,10,11,12}), C3889)</f>
        <v>45669</v>
      </c>
      <c r="C3889">
        <v>12</v>
      </c>
      <c r="D3889" t="s">
        <v>14</v>
      </c>
      <c r="E3889">
        <v>2025</v>
      </c>
      <c r="F3889" t="s">
        <v>15</v>
      </c>
      <c r="G3889" t="s">
        <v>24</v>
      </c>
      <c r="H3889" t="s">
        <v>17</v>
      </c>
      <c r="I3889">
        <v>19</v>
      </c>
      <c r="J3889">
        <v>0</v>
      </c>
      <c r="K3889">
        <v>19</v>
      </c>
      <c r="L3889">
        <v>12350</v>
      </c>
      <c r="M3889">
        <v>0</v>
      </c>
      <c r="N3889">
        <v>12350</v>
      </c>
      <c r="O3889">
        <v>650</v>
      </c>
    </row>
    <row r="3890" spans="1:15" x14ac:dyDescent="0.3">
      <c r="A3890">
        <v>3889</v>
      </c>
      <c r="B3890" s="1">
        <f>DATE(E3890, LOOKUP(D3890, {"ene","feb","mar","abr","may","jun","jul","ago","sep","oct","nov","dic"}, {1,2,3,4,5,6,7,8,9,10,11,12}), C3890)</f>
        <v>45669</v>
      </c>
      <c r="C3890">
        <v>12</v>
      </c>
      <c r="D3890" t="s">
        <v>14</v>
      </c>
      <c r="E3890">
        <v>2025</v>
      </c>
      <c r="F3890" t="s">
        <v>15</v>
      </c>
      <c r="G3890" t="s">
        <v>24</v>
      </c>
      <c r="H3890" t="s">
        <v>19</v>
      </c>
      <c r="I3890">
        <v>3</v>
      </c>
      <c r="J3890">
        <v>0</v>
      </c>
      <c r="K3890">
        <v>3</v>
      </c>
      <c r="L3890">
        <v>3600</v>
      </c>
      <c r="M3890">
        <v>0</v>
      </c>
      <c r="N3890">
        <v>3600</v>
      </c>
      <c r="O3890">
        <v>1200</v>
      </c>
    </row>
    <row r="3891" spans="1:15" x14ac:dyDescent="0.3">
      <c r="A3891">
        <v>3890</v>
      </c>
      <c r="B3891" s="1">
        <f>DATE(E3891, LOOKUP(D3891, {"ene","feb","mar","abr","may","jun","jul","ago","sep","oct","nov","dic"}, {1,2,3,4,5,6,7,8,9,10,11,12}), C3891)</f>
        <v>45669</v>
      </c>
      <c r="C3891">
        <v>12</v>
      </c>
      <c r="D3891" t="s">
        <v>14</v>
      </c>
      <c r="E3891">
        <v>2025</v>
      </c>
      <c r="F3891" t="s">
        <v>15</v>
      </c>
      <c r="G3891" t="s">
        <v>24</v>
      </c>
      <c r="H3891" t="s">
        <v>21</v>
      </c>
      <c r="I3891">
        <v>22</v>
      </c>
      <c r="J3891">
        <v>0</v>
      </c>
      <c r="K3891">
        <v>22</v>
      </c>
      <c r="L3891">
        <v>1100</v>
      </c>
      <c r="M3891">
        <v>0</v>
      </c>
      <c r="N3891">
        <v>1100</v>
      </c>
      <c r="O3891">
        <v>50</v>
      </c>
    </row>
    <row r="3892" spans="1:15" x14ac:dyDescent="0.3">
      <c r="A3892">
        <v>3891</v>
      </c>
      <c r="B3892" s="1">
        <f>DATE(E3892, LOOKUP(D3892, {"ene","feb","mar","abr","may","jun","jul","ago","sep","oct","nov","dic"}, {1,2,3,4,5,6,7,8,9,10,11,12}), C3892)</f>
        <v>45669</v>
      </c>
      <c r="C3892">
        <v>12</v>
      </c>
      <c r="D3892" t="s">
        <v>14</v>
      </c>
      <c r="E3892">
        <v>2025</v>
      </c>
      <c r="F3892" t="s">
        <v>25</v>
      </c>
      <c r="G3892" t="s">
        <v>26</v>
      </c>
      <c r="H3892" t="s">
        <v>18</v>
      </c>
      <c r="I3892">
        <v>0</v>
      </c>
      <c r="J3892">
        <v>14</v>
      </c>
      <c r="K3892">
        <v>-14</v>
      </c>
      <c r="L3892">
        <v>0</v>
      </c>
      <c r="M3892">
        <v>21000</v>
      </c>
      <c r="N3892">
        <v>-21000</v>
      </c>
      <c r="O3892">
        <v>1500</v>
      </c>
    </row>
    <row r="3893" spans="1:15" x14ac:dyDescent="0.3">
      <c r="A3893">
        <v>3892</v>
      </c>
      <c r="B3893" s="1">
        <f>DATE(E3893, LOOKUP(D3893, {"ene","feb","mar","abr","may","jun","jul","ago","sep","oct","nov","dic"}, {1,2,3,4,5,6,7,8,9,10,11,12}), C3893)</f>
        <v>45669</v>
      </c>
      <c r="C3893">
        <v>12</v>
      </c>
      <c r="D3893" t="s">
        <v>14</v>
      </c>
      <c r="E3893">
        <v>2025</v>
      </c>
      <c r="F3893" t="s">
        <v>15</v>
      </c>
      <c r="G3893" t="s">
        <v>24</v>
      </c>
      <c r="H3893" t="s">
        <v>23</v>
      </c>
      <c r="I3893">
        <v>8</v>
      </c>
      <c r="J3893">
        <v>0</v>
      </c>
      <c r="K3893">
        <v>8</v>
      </c>
      <c r="L3893">
        <v>2400</v>
      </c>
      <c r="M3893">
        <v>0</v>
      </c>
      <c r="N3893">
        <v>2400</v>
      </c>
      <c r="O3893">
        <v>300</v>
      </c>
    </row>
    <row r="3894" spans="1:15" x14ac:dyDescent="0.3">
      <c r="A3894">
        <v>3893</v>
      </c>
      <c r="B3894" s="1">
        <f>DATE(E3894, LOOKUP(D3894, {"ene","feb","mar","abr","may","jun","jul","ago","sep","oct","nov","dic"}, {1,2,3,4,5,6,7,8,9,10,11,12}), C3894)</f>
        <v>45669</v>
      </c>
      <c r="C3894">
        <v>12</v>
      </c>
      <c r="D3894" t="s">
        <v>14</v>
      </c>
      <c r="E3894">
        <v>2025</v>
      </c>
      <c r="F3894" t="s">
        <v>25</v>
      </c>
      <c r="G3894" t="s">
        <v>26</v>
      </c>
      <c r="H3894" t="s">
        <v>20</v>
      </c>
      <c r="I3894">
        <v>0</v>
      </c>
      <c r="J3894">
        <v>2</v>
      </c>
      <c r="K3894">
        <v>-2</v>
      </c>
      <c r="L3894">
        <v>0</v>
      </c>
      <c r="M3894">
        <v>4600</v>
      </c>
      <c r="N3894">
        <v>-4600</v>
      </c>
      <c r="O3894">
        <v>2300</v>
      </c>
    </row>
    <row r="3895" spans="1:15" x14ac:dyDescent="0.3">
      <c r="A3895">
        <v>3894</v>
      </c>
      <c r="B3895" s="1">
        <f>DATE(E3895, LOOKUP(D3895, {"ene","feb","mar","abr","may","jun","jul","ago","sep","oct","nov","dic"}, {1,2,3,4,5,6,7,8,9,10,11,12}), C3895)</f>
        <v>45669</v>
      </c>
      <c r="C3895">
        <v>12</v>
      </c>
      <c r="D3895" t="s">
        <v>14</v>
      </c>
      <c r="E3895">
        <v>2025</v>
      </c>
      <c r="F3895" t="s">
        <v>15</v>
      </c>
      <c r="G3895" t="s">
        <v>24</v>
      </c>
      <c r="H3895" t="s">
        <v>22</v>
      </c>
      <c r="I3895">
        <v>3</v>
      </c>
      <c r="J3895">
        <v>0</v>
      </c>
      <c r="K3895">
        <v>3</v>
      </c>
      <c r="L3895">
        <v>1440</v>
      </c>
      <c r="M3895">
        <v>0</v>
      </c>
      <c r="N3895">
        <v>1440</v>
      </c>
      <c r="O3895">
        <v>480</v>
      </c>
    </row>
    <row r="3896" spans="1:15" x14ac:dyDescent="0.3">
      <c r="A3896">
        <v>3895</v>
      </c>
      <c r="B3896" s="1">
        <f>DATE(E3896, LOOKUP(D3896, {"ene","feb","mar","abr","may","jun","jul","ago","sep","oct","nov","dic"}, {1,2,3,4,5,6,7,8,9,10,11,12}), C3896)</f>
        <v>45669</v>
      </c>
      <c r="C3896">
        <v>12</v>
      </c>
      <c r="D3896" t="s">
        <v>14</v>
      </c>
      <c r="E3896">
        <v>2025</v>
      </c>
      <c r="F3896" t="s">
        <v>15</v>
      </c>
      <c r="G3896" t="s">
        <v>24</v>
      </c>
      <c r="H3896" t="s">
        <v>17</v>
      </c>
      <c r="I3896">
        <v>18</v>
      </c>
      <c r="J3896">
        <v>0</v>
      </c>
      <c r="K3896">
        <v>18</v>
      </c>
      <c r="L3896">
        <v>11700</v>
      </c>
      <c r="M3896">
        <v>0</v>
      </c>
      <c r="N3896">
        <v>11700</v>
      </c>
      <c r="O3896">
        <v>650</v>
      </c>
    </row>
    <row r="3897" spans="1:15" x14ac:dyDescent="0.3">
      <c r="A3897">
        <v>3896</v>
      </c>
      <c r="B3897" s="1">
        <f>DATE(E3897, LOOKUP(D3897, {"ene","feb","mar","abr","may","jun","jul","ago","sep","oct","nov","dic"}, {1,2,3,4,5,6,7,8,9,10,11,12}), C3897)</f>
        <v>45669</v>
      </c>
      <c r="C3897">
        <v>12</v>
      </c>
      <c r="D3897" t="s">
        <v>14</v>
      </c>
      <c r="E3897">
        <v>2025</v>
      </c>
      <c r="F3897" t="s">
        <v>25</v>
      </c>
      <c r="G3897" t="s">
        <v>26</v>
      </c>
      <c r="H3897" t="s">
        <v>19</v>
      </c>
      <c r="I3897">
        <v>0</v>
      </c>
      <c r="J3897">
        <v>5</v>
      </c>
      <c r="K3897">
        <v>-5</v>
      </c>
      <c r="L3897">
        <v>0</v>
      </c>
      <c r="M3897">
        <v>7500</v>
      </c>
      <c r="N3897">
        <v>-7500</v>
      </c>
      <c r="O3897">
        <v>1500</v>
      </c>
    </row>
    <row r="3898" spans="1:15" x14ac:dyDescent="0.3">
      <c r="A3898">
        <v>3897</v>
      </c>
      <c r="B3898" s="1">
        <f>DATE(E3898, LOOKUP(D3898, {"ene","feb","mar","abr","may","jun","jul","ago","sep","oct","nov","dic"}, {1,2,3,4,5,6,7,8,9,10,11,12}), C3898)</f>
        <v>45669</v>
      </c>
      <c r="C3898">
        <v>12</v>
      </c>
      <c r="D3898" t="s">
        <v>14</v>
      </c>
      <c r="E3898">
        <v>2025</v>
      </c>
      <c r="F3898" t="s">
        <v>15</v>
      </c>
      <c r="G3898" t="s">
        <v>24</v>
      </c>
      <c r="H3898" t="s">
        <v>21</v>
      </c>
      <c r="I3898">
        <v>3</v>
      </c>
      <c r="J3898">
        <v>0</v>
      </c>
      <c r="K3898">
        <v>3</v>
      </c>
      <c r="L3898">
        <v>150</v>
      </c>
      <c r="M3898">
        <v>0</v>
      </c>
      <c r="N3898">
        <v>150</v>
      </c>
      <c r="O3898">
        <v>50</v>
      </c>
    </row>
    <row r="3899" spans="1:15" x14ac:dyDescent="0.3">
      <c r="A3899">
        <v>3898</v>
      </c>
      <c r="B3899" s="1">
        <f>DATE(E3899, LOOKUP(D3899, {"ene","feb","mar","abr","may","jun","jul","ago","sep","oct","nov","dic"}, {1,2,3,4,5,6,7,8,9,10,11,12}), C3899)</f>
        <v>45669</v>
      </c>
      <c r="C3899">
        <v>12</v>
      </c>
      <c r="D3899" t="s">
        <v>14</v>
      </c>
      <c r="E3899">
        <v>2025</v>
      </c>
      <c r="F3899" t="s">
        <v>15</v>
      </c>
      <c r="G3899" t="s">
        <v>24</v>
      </c>
      <c r="H3899" t="s">
        <v>18</v>
      </c>
      <c r="I3899">
        <v>3</v>
      </c>
      <c r="J3899">
        <v>0</v>
      </c>
      <c r="K3899">
        <v>3</v>
      </c>
      <c r="L3899">
        <v>3600</v>
      </c>
      <c r="M3899">
        <v>0</v>
      </c>
      <c r="N3899">
        <v>3600</v>
      </c>
      <c r="O3899">
        <v>1200</v>
      </c>
    </row>
    <row r="3900" spans="1:15" x14ac:dyDescent="0.3">
      <c r="A3900">
        <v>3899</v>
      </c>
      <c r="B3900" s="1">
        <f>DATE(E3900, LOOKUP(D3900, {"ene","feb","mar","abr","may","jun","jul","ago","sep","oct","nov","dic"}, {1,2,3,4,5,6,7,8,9,10,11,12}), C3900)</f>
        <v>45669</v>
      </c>
      <c r="C3900">
        <v>12</v>
      </c>
      <c r="D3900" t="s">
        <v>14</v>
      </c>
      <c r="E3900">
        <v>2025</v>
      </c>
      <c r="F3900" t="s">
        <v>25</v>
      </c>
      <c r="G3900" t="s">
        <v>26</v>
      </c>
      <c r="H3900" t="s">
        <v>23</v>
      </c>
      <c r="I3900">
        <v>0</v>
      </c>
      <c r="J3900">
        <v>17</v>
      </c>
      <c r="K3900">
        <v>-17</v>
      </c>
      <c r="L3900">
        <v>0</v>
      </c>
      <c r="M3900">
        <v>6800</v>
      </c>
      <c r="N3900">
        <v>-6800</v>
      </c>
      <c r="O3900">
        <v>400</v>
      </c>
    </row>
    <row r="3901" spans="1:15" x14ac:dyDescent="0.3">
      <c r="A3901">
        <v>3900</v>
      </c>
      <c r="B3901" s="1">
        <f>DATE(E3901, LOOKUP(D3901, {"ene","feb","mar","abr","may","jun","jul","ago","sep","oct","nov","dic"}, {1,2,3,4,5,6,7,8,9,10,11,12}), C3901)</f>
        <v>45669</v>
      </c>
      <c r="C3901">
        <v>12</v>
      </c>
      <c r="D3901" t="s">
        <v>14</v>
      </c>
      <c r="E3901">
        <v>2025</v>
      </c>
      <c r="F3901" t="s">
        <v>15</v>
      </c>
      <c r="G3901" t="s">
        <v>24</v>
      </c>
      <c r="H3901" t="s">
        <v>20</v>
      </c>
      <c r="I3901">
        <v>3</v>
      </c>
      <c r="J3901">
        <v>0</v>
      </c>
      <c r="K3901">
        <v>3</v>
      </c>
      <c r="L3901">
        <v>6000</v>
      </c>
      <c r="M3901">
        <v>0</v>
      </c>
      <c r="N3901">
        <v>6000</v>
      </c>
      <c r="O3901">
        <v>2000</v>
      </c>
    </row>
    <row r="3902" spans="1:15" x14ac:dyDescent="0.3">
      <c r="A3902">
        <v>3901</v>
      </c>
      <c r="B3902" s="1">
        <f>DATE(E3902, LOOKUP(D3902, {"ene","feb","mar","abr","may","jun","jul","ago","sep","oct","nov","dic"}, {1,2,3,4,5,6,7,8,9,10,11,12}), C3902)</f>
        <v>45669</v>
      </c>
      <c r="C3902">
        <v>12</v>
      </c>
      <c r="D3902" t="s">
        <v>14</v>
      </c>
      <c r="E3902">
        <v>2025</v>
      </c>
      <c r="F3902" t="s">
        <v>15</v>
      </c>
      <c r="G3902" t="s">
        <v>24</v>
      </c>
      <c r="H3902" t="s">
        <v>22</v>
      </c>
      <c r="I3902">
        <v>9</v>
      </c>
      <c r="J3902">
        <v>0</v>
      </c>
      <c r="K3902">
        <v>9</v>
      </c>
      <c r="L3902">
        <v>4320</v>
      </c>
      <c r="M3902">
        <v>0</v>
      </c>
      <c r="N3902">
        <v>4320</v>
      </c>
      <c r="O3902">
        <v>480</v>
      </c>
    </row>
    <row r="3903" spans="1:15" x14ac:dyDescent="0.3">
      <c r="A3903">
        <v>3902</v>
      </c>
      <c r="B3903" s="1">
        <f>DATE(E3903, LOOKUP(D3903, {"ene","feb","mar","abr","may","jun","jul","ago","sep","oct","nov","dic"}, {1,2,3,4,5,6,7,8,9,10,11,12}), C3903)</f>
        <v>45669</v>
      </c>
      <c r="C3903">
        <v>12</v>
      </c>
      <c r="D3903" t="s">
        <v>14</v>
      </c>
      <c r="E3903">
        <v>2025</v>
      </c>
      <c r="F3903" t="s">
        <v>25</v>
      </c>
      <c r="G3903" t="s">
        <v>26</v>
      </c>
      <c r="H3903" t="s">
        <v>17</v>
      </c>
      <c r="I3903">
        <v>0</v>
      </c>
      <c r="J3903">
        <v>4</v>
      </c>
      <c r="K3903">
        <v>-4</v>
      </c>
      <c r="L3903">
        <v>0</v>
      </c>
      <c r="M3903">
        <v>3000</v>
      </c>
      <c r="N3903">
        <v>-3000</v>
      </c>
      <c r="O3903">
        <v>750</v>
      </c>
    </row>
    <row r="3904" spans="1:15" x14ac:dyDescent="0.3">
      <c r="A3904">
        <v>3903</v>
      </c>
      <c r="B3904" s="1">
        <f>DATE(E3904, LOOKUP(D3904, {"ene","feb","mar","abr","may","jun","jul","ago","sep","oct","nov","dic"}, {1,2,3,4,5,6,7,8,9,10,11,12}), C3904)</f>
        <v>45669</v>
      </c>
      <c r="C3904">
        <v>12</v>
      </c>
      <c r="D3904" t="s">
        <v>14</v>
      </c>
      <c r="E3904">
        <v>2025</v>
      </c>
      <c r="F3904" t="s">
        <v>15</v>
      </c>
      <c r="G3904" t="s">
        <v>24</v>
      </c>
      <c r="H3904" t="s">
        <v>19</v>
      </c>
      <c r="I3904">
        <v>10</v>
      </c>
      <c r="J3904">
        <v>0</v>
      </c>
      <c r="K3904">
        <v>10</v>
      </c>
      <c r="L3904">
        <v>12000</v>
      </c>
      <c r="M3904">
        <v>0</v>
      </c>
      <c r="N3904">
        <v>12000</v>
      </c>
      <c r="O3904">
        <v>1200</v>
      </c>
    </row>
    <row r="3905" spans="1:15" x14ac:dyDescent="0.3">
      <c r="A3905">
        <v>3904</v>
      </c>
      <c r="B3905" s="1">
        <f>DATE(E3905, LOOKUP(D3905, {"ene","feb","mar","abr","may","jun","jul","ago","sep","oct","nov","dic"}, {1,2,3,4,5,6,7,8,9,10,11,12}), C3905)</f>
        <v>45669</v>
      </c>
      <c r="C3905">
        <v>12</v>
      </c>
      <c r="D3905" t="s">
        <v>14</v>
      </c>
      <c r="E3905">
        <v>2025</v>
      </c>
      <c r="F3905" t="s">
        <v>15</v>
      </c>
      <c r="G3905" t="s">
        <v>24</v>
      </c>
      <c r="H3905" t="s">
        <v>21</v>
      </c>
      <c r="I3905">
        <v>3</v>
      </c>
      <c r="J3905">
        <v>0</v>
      </c>
      <c r="K3905">
        <v>3</v>
      </c>
      <c r="L3905">
        <v>150</v>
      </c>
      <c r="M3905">
        <v>0</v>
      </c>
      <c r="N3905">
        <v>150</v>
      </c>
      <c r="O3905">
        <v>50</v>
      </c>
    </row>
    <row r="3906" spans="1:15" x14ac:dyDescent="0.3">
      <c r="A3906">
        <v>3905</v>
      </c>
      <c r="B3906" s="1">
        <f>DATE(E3906, LOOKUP(D3906, {"ene","feb","mar","abr","may","jun","jul","ago","sep","oct","nov","dic"}, {1,2,3,4,5,6,7,8,9,10,11,12}), C3906)</f>
        <v>45669</v>
      </c>
      <c r="C3906">
        <v>12</v>
      </c>
      <c r="D3906" t="s">
        <v>14</v>
      </c>
      <c r="E3906">
        <v>2025</v>
      </c>
      <c r="F3906" t="s">
        <v>15</v>
      </c>
      <c r="G3906" t="s">
        <v>24</v>
      </c>
      <c r="H3906" t="s">
        <v>18</v>
      </c>
      <c r="I3906">
        <v>3</v>
      </c>
      <c r="J3906">
        <v>0</v>
      </c>
      <c r="K3906">
        <v>3</v>
      </c>
      <c r="L3906">
        <v>3600</v>
      </c>
      <c r="M3906">
        <v>0</v>
      </c>
      <c r="N3906">
        <v>3600</v>
      </c>
      <c r="O3906">
        <v>1200</v>
      </c>
    </row>
    <row r="3907" spans="1:15" x14ac:dyDescent="0.3">
      <c r="A3907">
        <v>3906</v>
      </c>
      <c r="B3907" s="1">
        <f>DATE(E3907, LOOKUP(D3907, {"ene","feb","mar","abr","may","jun","jul","ago","sep","oct","nov","dic"}, {1,2,3,4,5,6,7,8,9,10,11,12}), C3907)</f>
        <v>45669</v>
      </c>
      <c r="C3907">
        <v>12</v>
      </c>
      <c r="D3907" t="s">
        <v>14</v>
      </c>
      <c r="E3907">
        <v>2025</v>
      </c>
      <c r="F3907" t="s">
        <v>15</v>
      </c>
      <c r="G3907" t="s">
        <v>24</v>
      </c>
      <c r="H3907" t="s">
        <v>23</v>
      </c>
      <c r="I3907">
        <v>3</v>
      </c>
      <c r="J3907">
        <v>0</v>
      </c>
      <c r="K3907">
        <v>3</v>
      </c>
      <c r="L3907">
        <v>900</v>
      </c>
      <c r="M3907">
        <v>0</v>
      </c>
      <c r="N3907">
        <v>900</v>
      </c>
      <c r="O3907">
        <v>300</v>
      </c>
    </row>
    <row r="3908" spans="1:15" x14ac:dyDescent="0.3">
      <c r="A3908">
        <v>3907</v>
      </c>
      <c r="B3908" s="1">
        <f>DATE(E3908, LOOKUP(D3908, {"ene","feb","mar","abr","may","jun","jul","ago","sep","oct","nov","dic"}, {1,2,3,4,5,6,7,8,9,10,11,12}), C3908)</f>
        <v>45669</v>
      </c>
      <c r="C3908">
        <v>12</v>
      </c>
      <c r="D3908" t="s">
        <v>14</v>
      </c>
      <c r="E3908">
        <v>2025</v>
      </c>
      <c r="F3908" t="s">
        <v>25</v>
      </c>
      <c r="G3908" t="s">
        <v>26</v>
      </c>
      <c r="H3908" t="s">
        <v>20</v>
      </c>
      <c r="I3908">
        <v>0</v>
      </c>
      <c r="J3908">
        <v>18</v>
      </c>
      <c r="K3908">
        <v>-18</v>
      </c>
      <c r="L3908">
        <v>0</v>
      </c>
      <c r="M3908">
        <v>41400</v>
      </c>
      <c r="N3908">
        <v>-41400</v>
      </c>
      <c r="O3908">
        <v>2300</v>
      </c>
    </row>
    <row r="3909" spans="1:15" x14ac:dyDescent="0.3">
      <c r="A3909">
        <v>3908</v>
      </c>
      <c r="B3909" s="1">
        <f>DATE(E3909, LOOKUP(D3909, {"ene","feb","mar","abr","may","jun","jul","ago","sep","oct","nov","dic"}, {1,2,3,4,5,6,7,8,9,10,11,12}), C3909)</f>
        <v>45669</v>
      </c>
      <c r="C3909">
        <v>12</v>
      </c>
      <c r="D3909" t="s">
        <v>14</v>
      </c>
      <c r="E3909">
        <v>2025</v>
      </c>
      <c r="F3909" t="s">
        <v>25</v>
      </c>
      <c r="G3909" t="s">
        <v>26</v>
      </c>
      <c r="H3909" t="s">
        <v>22</v>
      </c>
      <c r="I3909">
        <v>0</v>
      </c>
      <c r="J3909">
        <v>1</v>
      </c>
      <c r="K3909">
        <v>-1</v>
      </c>
      <c r="L3909">
        <v>0</v>
      </c>
      <c r="M3909">
        <v>450</v>
      </c>
      <c r="N3909">
        <v>-450</v>
      </c>
      <c r="O3909">
        <v>450</v>
      </c>
    </row>
    <row r="3910" spans="1:15" x14ac:dyDescent="0.3">
      <c r="A3910">
        <v>3909</v>
      </c>
      <c r="B3910" s="1">
        <f>DATE(E3910, LOOKUP(D3910, {"ene","feb","mar","abr","may","jun","jul","ago","sep","oct","nov","dic"}, {1,2,3,4,5,6,7,8,9,10,11,12}), C3910)</f>
        <v>45669</v>
      </c>
      <c r="C3910">
        <v>12</v>
      </c>
      <c r="D3910" t="s">
        <v>14</v>
      </c>
      <c r="E3910">
        <v>2025</v>
      </c>
      <c r="F3910" t="s">
        <v>25</v>
      </c>
      <c r="G3910" t="s">
        <v>26</v>
      </c>
      <c r="H3910" t="s">
        <v>17</v>
      </c>
      <c r="I3910">
        <v>0</v>
      </c>
      <c r="J3910">
        <v>4</v>
      </c>
      <c r="K3910">
        <v>-4</v>
      </c>
      <c r="L3910">
        <v>0</v>
      </c>
      <c r="M3910">
        <v>3000</v>
      </c>
      <c r="N3910">
        <v>-3000</v>
      </c>
      <c r="O3910">
        <v>750</v>
      </c>
    </row>
    <row r="3911" spans="1:15" x14ac:dyDescent="0.3">
      <c r="A3911">
        <v>3910</v>
      </c>
      <c r="B3911" s="1">
        <f>DATE(E3911, LOOKUP(D3911, {"ene","feb","mar","abr","may","jun","jul","ago","sep","oct","nov","dic"}, {1,2,3,4,5,6,7,8,9,10,11,12}), C3911)</f>
        <v>45669</v>
      </c>
      <c r="C3911">
        <v>12</v>
      </c>
      <c r="D3911" t="s">
        <v>14</v>
      </c>
      <c r="E3911">
        <v>2025</v>
      </c>
      <c r="F3911" t="s">
        <v>25</v>
      </c>
      <c r="G3911" t="s">
        <v>26</v>
      </c>
      <c r="H3911" t="s">
        <v>19</v>
      </c>
      <c r="I3911">
        <v>0</v>
      </c>
      <c r="J3911">
        <v>20</v>
      </c>
      <c r="K3911">
        <v>-20</v>
      </c>
      <c r="L3911">
        <v>0</v>
      </c>
      <c r="M3911">
        <v>30000</v>
      </c>
      <c r="N3911">
        <v>-30000</v>
      </c>
      <c r="O3911">
        <v>1500</v>
      </c>
    </row>
    <row r="3912" spans="1:15" x14ac:dyDescent="0.3">
      <c r="A3912">
        <v>3911</v>
      </c>
      <c r="B3912" s="1">
        <f>DATE(E3912, LOOKUP(D3912, {"ene","feb","mar","abr","may","jun","jul","ago","sep","oct","nov","dic"}, {1,2,3,4,5,6,7,8,9,10,11,12}), C3912)</f>
        <v>45669</v>
      </c>
      <c r="C3912">
        <v>12</v>
      </c>
      <c r="D3912" t="s">
        <v>14</v>
      </c>
      <c r="E3912">
        <v>2025</v>
      </c>
      <c r="F3912" t="s">
        <v>15</v>
      </c>
      <c r="G3912" t="s">
        <v>24</v>
      </c>
      <c r="H3912" t="s">
        <v>21</v>
      </c>
      <c r="I3912">
        <v>6</v>
      </c>
      <c r="J3912">
        <v>0</v>
      </c>
      <c r="K3912">
        <v>6</v>
      </c>
      <c r="L3912">
        <v>300</v>
      </c>
      <c r="M3912">
        <v>0</v>
      </c>
      <c r="N3912">
        <v>300</v>
      </c>
      <c r="O3912">
        <v>50</v>
      </c>
    </row>
    <row r="3913" spans="1:15" x14ac:dyDescent="0.3">
      <c r="A3913">
        <v>3912</v>
      </c>
      <c r="B3913" s="1">
        <f>DATE(E3913, LOOKUP(D3913, {"ene","feb","mar","abr","may","jun","jul","ago","sep","oct","nov","dic"}, {1,2,3,4,5,6,7,8,9,10,11,12}), C3913)</f>
        <v>45669</v>
      </c>
      <c r="C3913">
        <v>12</v>
      </c>
      <c r="D3913" t="s">
        <v>14</v>
      </c>
      <c r="E3913">
        <v>2025</v>
      </c>
      <c r="F3913" t="s">
        <v>15</v>
      </c>
      <c r="G3913" t="s">
        <v>24</v>
      </c>
      <c r="H3913" t="s">
        <v>18</v>
      </c>
      <c r="I3913">
        <v>14</v>
      </c>
      <c r="J3913">
        <v>0</v>
      </c>
      <c r="K3913">
        <v>14</v>
      </c>
      <c r="L3913">
        <v>16800</v>
      </c>
      <c r="M3913">
        <v>0</v>
      </c>
      <c r="N3913">
        <v>16800</v>
      </c>
      <c r="O3913">
        <v>1200</v>
      </c>
    </row>
    <row r="3914" spans="1:15" x14ac:dyDescent="0.3">
      <c r="A3914">
        <v>3913</v>
      </c>
      <c r="B3914" s="1">
        <f>DATE(E3914, LOOKUP(D3914, {"ene","feb","mar","abr","may","jun","jul","ago","sep","oct","nov","dic"}, {1,2,3,4,5,6,7,8,9,10,11,12}), C3914)</f>
        <v>45669</v>
      </c>
      <c r="C3914">
        <v>12</v>
      </c>
      <c r="D3914" t="s">
        <v>14</v>
      </c>
      <c r="E3914">
        <v>2025</v>
      </c>
      <c r="F3914" t="s">
        <v>15</v>
      </c>
      <c r="G3914" t="s">
        <v>24</v>
      </c>
      <c r="H3914" t="s">
        <v>23</v>
      </c>
      <c r="I3914">
        <v>21</v>
      </c>
      <c r="J3914">
        <v>0</v>
      </c>
      <c r="K3914">
        <v>21</v>
      </c>
      <c r="L3914">
        <v>6300</v>
      </c>
      <c r="M3914">
        <v>0</v>
      </c>
      <c r="N3914">
        <v>6300</v>
      </c>
      <c r="O3914">
        <v>300</v>
      </c>
    </row>
    <row r="3915" spans="1:15" x14ac:dyDescent="0.3">
      <c r="A3915">
        <v>3914</v>
      </c>
      <c r="B3915" s="1">
        <f>DATE(E3915, LOOKUP(D3915, {"ene","feb","mar","abr","may","jun","jul","ago","sep","oct","nov","dic"}, {1,2,3,4,5,6,7,8,9,10,11,12}), C3915)</f>
        <v>45669</v>
      </c>
      <c r="C3915">
        <v>12</v>
      </c>
      <c r="D3915" t="s">
        <v>14</v>
      </c>
      <c r="E3915">
        <v>2025</v>
      </c>
      <c r="F3915" t="s">
        <v>25</v>
      </c>
      <c r="G3915" t="s">
        <v>26</v>
      </c>
      <c r="H3915" t="s">
        <v>20</v>
      </c>
      <c r="I3915">
        <v>0</v>
      </c>
      <c r="J3915">
        <v>3</v>
      </c>
      <c r="K3915">
        <v>-3</v>
      </c>
      <c r="L3915">
        <v>0</v>
      </c>
      <c r="M3915">
        <v>6900</v>
      </c>
      <c r="N3915">
        <v>-6900</v>
      </c>
      <c r="O3915">
        <v>2300</v>
      </c>
    </row>
    <row r="3916" spans="1:15" x14ac:dyDescent="0.3">
      <c r="A3916">
        <v>3915</v>
      </c>
      <c r="B3916" s="1">
        <f>DATE(E3916, LOOKUP(D3916, {"ene","feb","mar","abr","may","jun","jul","ago","sep","oct","nov","dic"}, {1,2,3,4,5,6,7,8,9,10,11,12}), C3916)</f>
        <v>45669</v>
      </c>
      <c r="C3916">
        <v>12</v>
      </c>
      <c r="D3916" t="s">
        <v>14</v>
      </c>
      <c r="E3916">
        <v>2025</v>
      </c>
      <c r="F3916" t="s">
        <v>15</v>
      </c>
      <c r="G3916" t="s">
        <v>24</v>
      </c>
      <c r="H3916" t="s">
        <v>22</v>
      </c>
      <c r="I3916">
        <v>17</v>
      </c>
      <c r="J3916">
        <v>0</v>
      </c>
      <c r="K3916">
        <v>17</v>
      </c>
      <c r="L3916">
        <v>8160</v>
      </c>
      <c r="M3916">
        <v>0</v>
      </c>
      <c r="N3916">
        <v>8160</v>
      </c>
      <c r="O3916">
        <v>480</v>
      </c>
    </row>
    <row r="3917" spans="1:15" x14ac:dyDescent="0.3">
      <c r="A3917">
        <v>3916</v>
      </c>
      <c r="B3917" s="1">
        <f>DATE(E3917, LOOKUP(D3917, {"ene","feb","mar","abr","may","jun","jul","ago","sep","oct","nov","dic"}, {1,2,3,4,5,6,7,8,9,10,11,12}), C3917)</f>
        <v>45669</v>
      </c>
      <c r="C3917">
        <v>12</v>
      </c>
      <c r="D3917" t="s">
        <v>14</v>
      </c>
      <c r="E3917">
        <v>2025</v>
      </c>
      <c r="F3917" t="s">
        <v>25</v>
      </c>
      <c r="G3917" t="s">
        <v>26</v>
      </c>
      <c r="H3917" t="s">
        <v>17</v>
      </c>
      <c r="I3917">
        <v>0</v>
      </c>
      <c r="J3917">
        <v>1</v>
      </c>
      <c r="K3917">
        <v>-1</v>
      </c>
      <c r="L3917">
        <v>0</v>
      </c>
      <c r="M3917">
        <v>750</v>
      </c>
      <c r="N3917">
        <v>-750</v>
      </c>
      <c r="O3917">
        <v>750</v>
      </c>
    </row>
    <row r="3918" spans="1:15" x14ac:dyDescent="0.3">
      <c r="A3918">
        <v>3917</v>
      </c>
      <c r="B3918" s="1">
        <f>DATE(E3918, LOOKUP(D3918, {"ene","feb","mar","abr","may","jun","jul","ago","sep","oct","nov","dic"}, {1,2,3,4,5,6,7,8,9,10,11,12}), C3918)</f>
        <v>45669</v>
      </c>
      <c r="C3918">
        <v>12</v>
      </c>
      <c r="D3918" t="s">
        <v>14</v>
      </c>
      <c r="E3918">
        <v>2025</v>
      </c>
      <c r="F3918" t="s">
        <v>15</v>
      </c>
      <c r="G3918" t="s">
        <v>24</v>
      </c>
      <c r="H3918" t="s">
        <v>19</v>
      </c>
      <c r="I3918">
        <v>4</v>
      </c>
      <c r="J3918">
        <v>0</v>
      </c>
      <c r="K3918">
        <v>4</v>
      </c>
      <c r="L3918">
        <v>4800</v>
      </c>
      <c r="M3918">
        <v>0</v>
      </c>
      <c r="N3918">
        <v>4800</v>
      </c>
      <c r="O3918">
        <v>1200</v>
      </c>
    </row>
    <row r="3919" spans="1:15" x14ac:dyDescent="0.3">
      <c r="A3919">
        <v>3918</v>
      </c>
      <c r="B3919" s="1">
        <f>DATE(E3919, LOOKUP(D3919, {"ene","feb","mar","abr","may","jun","jul","ago","sep","oct","nov","dic"}, {1,2,3,4,5,6,7,8,9,10,11,12}), C3919)</f>
        <v>45669</v>
      </c>
      <c r="C3919">
        <v>12</v>
      </c>
      <c r="D3919" t="s">
        <v>14</v>
      </c>
      <c r="E3919">
        <v>2025</v>
      </c>
      <c r="F3919" t="s">
        <v>15</v>
      </c>
      <c r="G3919" t="s">
        <v>24</v>
      </c>
      <c r="H3919" t="s">
        <v>21</v>
      </c>
      <c r="I3919">
        <v>14</v>
      </c>
      <c r="J3919">
        <v>0</v>
      </c>
      <c r="K3919">
        <v>14</v>
      </c>
      <c r="L3919">
        <v>700</v>
      </c>
      <c r="M3919">
        <v>0</v>
      </c>
      <c r="N3919">
        <v>700</v>
      </c>
      <c r="O3919">
        <v>50</v>
      </c>
    </row>
    <row r="3920" spans="1:15" x14ac:dyDescent="0.3">
      <c r="A3920">
        <v>3919</v>
      </c>
      <c r="B3920" s="1">
        <f>DATE(E3920, LOOKUP(D3920, {"ene","feb","mar","abr","may","jun","jul","ago","sep","oct","nov","dic"}, {1,2,3,4,5,6,7,8,9,10,11,12}), C3920)</f>
        <v>45669</v>
      </c>
      <c r="C3920">
        <v>12</v>
      </c>
      <c r="D3920" t="s">
        <v>14</v>
      </c>
      <c r="E3920">
        <v>2025</v>
      </c>
      <c r="F3920" t="s">
        <v>15</v>
      </c>
      <c r="G3920" t="s">
        <v>24</v>
      </c>
      <c r="H3920" t="s">
        <v>18</v>
      </c>
      <c r="I3920">
        <v>15</v>
      </c>
      <c r="J3920">
        <v>0</v>
      </c>
      <c r="K3920">
        <v>15</v>
      </c>
      <c r="L3920">
        <v>18000</v>
      </c>
      <c r="M3920">
        <v>0</v>
      </c>
      <c r="N3920">
        <v>18000</v>
      </c>
      <c r="O3920">
        <v>1200</v>
      </c>
    </row>
    <row r="3921" spans="1:15" x14ac:dyDescent="0.3">
      <c r="A3921">
        <v>3920</v>
      </c>
      <c r="B3921" s="1">
        <f>DATE(E3921, LOOKUP(D3921, {"ene","feb","mar","abr","may","jun","jul","ago","sep","oct","nov","dic"}, {1,2,3,4,5,6,7,8,9,10,11,12}), C3921)</f>
        <v>45669</v>
      </c>
      <c r="C3921">
        <v>12</v>
      </c>
      <c r="D3921" t="s">
        <v>14</v>
      </c>
      <c r="E3921">
        <v>2025</v>
      </c>
      <c r="F3921" t="s">
        <v>25</v>
      </c>
      <c r="G3921" t="s">
        <v>26</v>
      </c>
      <c r="H3921" t="s">
        <v>23</v>
      </c>
      <c r="I3921">
        <v>0</v>
      </c>
      <c r="J3921">
        <v>19</v>
      </c>
      <c r="K3921">
        <v>-19</v>
      </c>
      <c r="L3921">
        <v>0</v>
      </c>
      <c r="M3921">
        <v>7600</v>
      </c>
      <c r="N3921">
        <v>-7600</v>
      </c>
      <c r="O3921">
        <v>400</v>
      </c>
    </row>
    <row r="3922" spans="1:15" x14ac:dyDescent="0.3">
      <c r="A3922">
        <v>3921</v>
      </c>
      <c r="B3922" s="1">
        <f>DATE(E3922, LOOKUP(D3922, {"ene","feb","mar","abr","may","jun","jul","ago","sep","oct","nov","dic"}, {1,2,3,4,5,6,7,8,9,10,11,12}), C3922)</f>
        <v>45669</v>
      </c>
      <c r="C3922">
        <v>12</v>
      </c>
      <c r="D3922" t="s">
        <v>14</v>
      </c>
      <c r="E3922">
        <v>2025</v>
      </c>
      <c r="F3922" t="s">
        <v>15</v>
      </c>
      <c r="G3922" t="s">
        <v>24</v>
      </c>
      <c r="H3922" t="s">
        <v>20</v>
      </c>
      <c r="I3922">
        <v>14</v>
      </c>
      <c r="J3922">
        <v>0</v>
      </c>
      <c r="K3922">
        <v>14</v>
      </c>
      <c r="L3922">
        <v>28000</v>
      </c>
      <c r="M3922">
        <v>0</v>
      </c>
      <c r="N3922">
        <v>28000</v>
      </c>
      <c r="O3922">
        <v>2000</v>
      </c>
    </row>
    <row r="3923" spans="1:15" x14ac:dyDescent="0.3">
      <c r="A3923">
        <v>3922</v>
      </c>
      <c r="B3923" s="1">
        <f>DATE(E3923, LOOKUP(D3923, {"ene","feb","mar","abr","may","jun","jul","ago","sep","oct","nov","dic"}, {1,2,3,4,5,6,7,8,9,10,11,12}), C3923)</f>
        <v>45669</v>
      </c>
      <c r="C3923">
        <v>12</v>
      </c>
      <c r="D3923" t="s">
        <v>14</v>
      </c>
      <c r="E3923">
        <v>2025</v>
      </c>
      <c r="F3923" t="s">
        <v>25</v>
      </c>
      <c r="G3923" t="s">
        <v>26</v>
      </c>
      <c r="H3923" t="s">
        <v>22</v>
      </c>
      <c r="I3923">
        <v>0</v>
      </c>
      <c r="J3923">
        <v>11</v>
      </c>
      <c r="K3923">
        <v>-11</v>
      </c>
      <c r="L3923">
        <v>0</v>
      </c>
      <c r="M3923">
        <v>4950</v>
      </c>
      <c r="N3923">
        <v>-4950</v>
      </c>
      <c r="O3923">
        <v>450</v>
      </c>
    </row>
    <row r="3924" spans="1:15" x14ac:dyDescent="0.3">
      <c r="A3924">
        <v>3923</v>
      </c>
      <c r="B3924" s="1">
        <f>DATE(E3924, LOOKUP(D3924, {"ene","feb","mar","abr","may","jun","jul","ago","sep","oct","nov","dic"}, {1,2,3,4,5,6,7,8,9,10,11,12}), C3924)</f>
        <v>45669</v>
      </c>
      <c r="C3924">
        <v>12</v>
      </c>
      <c r="D3924" t="s">
        <v>14</v>
      </c>
      <c r="E3924">
        <v>2025</v>
      </c>
      <c r="F3924" t="s">
        <v>15</v>
      </c>
      <c r="G3924" t="s">
        <v>24</v>
      </c>
      <c r="H3924" t="s">
        <v>17</v>
      </c>
      <c r="I3924">
        <v>3</v>
      </c>
      <c r="J3924">
        <v>0</v>
      </c>
      <c r="K3924">
        <v>3</v>
      </c>
      <c r="L3924">
        <v>1950</v>
      </c>
      <c r="M3924">
        <v>0</v>
      </c>
      <c r="N3924">
        <v>1950</v>
      </c>
      <c r="O3924">
        <v>650</v>
      </c>
    </row>
    <row r="3925" spans="1:15" x14ac:dyDescent="0.3">
      <c r="A3925">
        <v>3924</v>
      </c>
      <c r="B3925" s="1">
        <f>DATE(E3925, LOOKUP(D3925, {"ene","feb","mar","abr","may","jun","jul","ago","sep","oct","nov","dic"}, {1,2,3,4,5,6,7,8,9,10,11,12}), C3925)</f>
        <v>45669</v>
      </c>
      <c r="C3925">
        <v>12</v>
      </c>
      <c r="D3925" t="s">
        <v>14</v>
      </c>
      <c r="E3925">
        <v>2025</v>
      </c>
      <c r="F3925" t="s">
        <v>25</v>
      </c>
      <c r="G3925" t="s">
        <v>26</v>
      </c>
      <c r="H3925" t="s">
        <v>19</v>
      </c>
      <c r="I3925">
        <v>0</v>
      </c>
      <c r="J3925">
        <v>19</v>
      </c>
      <c r="K3925">
        <v>-19</v>
      </c>
      <c r="L3925">
        <v>0</v>
      </c>
      <c r="M3925">
        <v>28500</v>
      </c>
      <c r="N3925">
        <v>-28500</v>
      </c>
      <c r="O3925">
        <v>1500</v>
      </c>
    </row>
    <row r="3926" spans="1:15" x14ac:dyDescent="0.3">
      <c r="A3926">
        <v>3925</v>
      </c>
      <c r="B3926" s="1">
        <f>DATE(E3926, LOOKUP(D3926, {"ene","feb","mar","abr","may","jun","jul","ago","sep","oct","nov","dic"}, {1,2,3,4,5,6,7,8,9,10,11,12}), C3926)</f>
        <v>45669</v>
      </c>
      <c r="C3926">
        <v>12</v>
      </c>
      <c r="D3926" t="s">
        <v>14</v>
      </c>
      <c r="E3926">
        <v>2025</v>
      </c>
      <c r="F3926" t="s">
        <v>15</v>
      </c>
      <c r="G3926" t="s">
        <v>24</v>
      </c>
      <c r="H3926" t="s">
        <v>21</v>
      </c>
      <c r="I3926">
        <v>1</v>
      </c>
      <c r="J3926">
        <v>0</v>
      </c>
      <c r="K3926">
        <v>1</v>
      </c>
      <c r="L3926">
        <v>50</v>
      </c>
      <c r="M3926">
        <v>0</v>
      </c>
      <c r="N3926">
        <v>50</v>
      </c>
      <c r="O3926">
        <v>50</v>
      </c>
    </row>
    <row r="3927" spans="1:15" x14ac:dyDescent="0.3">
      <c r="A3927">
        <v>3926</v>
      </c>
      <c r="B3927" s="1">
        <f>DATE(E3927, LOOKUP(D3927, {"ene","feb","mar","abr","may","jun","jul","ago","sep","oct","nov","dic"}, {1,2,3,4,5,6,7,8,9,10,11,12}), C3927)</f>
        <v>45669</v>
      </c>
      <c r="C3927">
        <v>12</v>
      </c>
      <c r="D3927" t="s">
        <v>14</v>
      </c>
      <c r="E3927">
        <v>2025</v>
      </c>
      <c r="F3927" t="s">
        <v>15</v>
      </c>
      <c r="G3927" t="s">
        <v>24</v>
      </c>
      <c r="H3927" t="s">
        <v>18</v>
      </c>
      <c r="I3927">
        <v>18</v>
      </c>
      <c r="J3927">
        <v>0</v>
      </c>
      <c r="K3927">
        <v>18</v>
      </c>
      <c r="L3927">
        <v>21600</v>
      </c>
      <c r="M3927">
        <v>0</v>
      </c>
      <c r="N3927">
        <v>21600</v>
      </c>
      <c r="O3927">
        <v>1200</v>
      </c>
    </row>
    <row r="3928" spans="1:15" x14ac:dyDescent="0.3">
      <c r="A3928">
        <v>3927</v>
      </c>
      <c r="B3928" s="1">
        <f>DATE(E3928, LOOKUP(D3928, {"ene","feb","mar","abr","may","jun","jul","ago","sep","oct","nov","dic"}, {1,2,3,4,5,6,7,8,9,10,11,12}), C3928)</f>
        <v>45669</v>
      </c>
      <c r="C3928">
        <v>12</v>
      </c>
      <c r="D3928" t="s">
        <v>14</v>
      </c>
      <c r="E3928">
        <v>2025</v>
      </c>
      <c r="F3928" t="s">
        <v>25</v>
      </c>
      <c r="G3928" t="s">
        <v>26</v>
      </c>
      <c r="H3928" t="s">
        <v>23</v>
      </c>
      <c r="I3928">
        <v>0</v>
      </c>
      <c r="J3928">
        <v>12</v>
      </c>
      <c r="K3928">
        <v>-12</v>
      </c>
      <c r="L3928">
        <v>0</v>
      </c>
      <c r="M3928">
        <v>4800</v>
      </c>
      <c r="N3928">
        <v>-4800</v>
      </c>
      <c r="O3928">
        <v>400</v>
      </c>
    </row>
    <row r="3929" spans="1:15" x14ac:dyDescent="0.3">
      <c r="A3929">
        <v>3928</v>
      </c>
      <c r="B3929" s="1">
        <f>DATE(E3929, LOOKUP(D3929, {"ene","feb","mar","abr","may","jun","jul","ago","sep","oct","nov","dic"}, {1,2,3,4,5,6,7,8,9,10,11,12}), C3929)</f>
        <v>45669</v>
      </c>
      <c r="C3929">
        <v>12</v>
      </c>
      <c r="D3929" t="s">
        <v>14</v>
      </c>
      <c r="E3929">
        <v>2025</v>
      </c>
      <c r="F3929" t="s">
        <v>25</v>
      </c>
      <c r="G3929" t="s">
        <v>26</v>
      </c>
      <c r="H3929" t="s">
        <v>20</v>
      </c>
      <c r="I3929">
        <v>0</v>
      </c>
      <c r="J3929">
        <v>15</v>
      </c>
      <c r="K3929">
        <v>-15</v>
      </c>
      <c r="L3929">
        <v>0</v>
      </c>
      <c r="M3929">
        <v>34500</v>
      </c>
      <c r="N3929">
        <v>-34500</v>
      </c>
      <c r="O3929">
        <v>2300</v>
      </c>
    </row>
    <row r="3930" spans="1:15" x14ac:dyDescent="0.3">
      <c r="A3930">
        <v>3929</v>
      </c>
      <c r="B3930" s="1">
        <f>DATE(E3930, LOOKUP(D3930, {"ene","feb","mar","abr","may","jun","jul","ago","sep","oct","nov","dic"}, {1,2,3,4,5,6,7,8,9,10,11,12}), C3930)</f>
        <v>45669</v>
      </c>
      <c r="C3930">
        <v>12</v>
      </c>
      <c r="D3930" t="s">
        <v>14</v>
      </c>
      <c r="E3930">
        <v>2025</v>
      </c>
      <c r="F3930" t="s">
        <v>25</v>
      </c>
      <c r="G3930" t="s">
        <v>26</v>
      </c>
      <c r="H3930" t="s">
        <v>22</v>
      </c>
      <c r="I3930">
        <v>0</v>
      </c>
      <c r="J3930">
        <v>17</v>
      </c>
      <c r="K3930">
        <v>-17</v>
      </c>
      <c r="L3930">
        <v>0</v>
      </c>
      <c r="M3930">
        <v>7650</v>
      </c>
      <c r="N3930">
        <v>-7650</v>
      </c>
      <c r="O3930">
        <v>450</v>
      </c>
    </row>
    <row r="3931" spans="1:15" x14ac:dyDescent="0.3">
      <c r="A3931">
        <v>3930</v>
      </c>
      <c r="B3931" s="1">
        <f>DATE(E3931, LOOKUP(D3931, {"ene","feb","mar","abr","may","jun","jul","ago","sep","oct","nov","dic"}, {1,2,3,4,5,6,7,8,9,10,11,12}), C3931)</f>
        <v>45669</v>
      </c>
      <c r="C3931">
        <v>12</v>
      </c>
      <c r="D3931" t="s">
        <v>14</v>
      </c>
      <c r="E3931">
        <v>2025</v>
      </c>
      <c r="F3931" t="s">
        <v>15</v>
      </c>
      <c r="G3931" t="s">
        <v>24</v>
      </c>
      <c r="H3931" t="s">
        <v>17</v>
      </c>
      <c r="I3931">
        <v>12</v>
      </c>
      <c r="J3931">
        <v>0</v>
      </c>
      <c r="K3931">
        <v>12</v>
      </c>
      <c r="L3931">
        <v>7800</v>
      </c>
      <c r="M3931">
        <v>0</v>
      </c>
      <c r="N3931">
        <v>7800</v>
      </c>
      <c r="O3931">
        <v>650</v>
      </c>
    </row>
    <row r="3932" spans="1:15" x14ac:dyDescent="0.3">
      <c r="A3932">
        <v>3931</v>
      </c>
      <c r="B3932" s="1">
        <f>DATE(E3932, LOOKUP(D3932, {"ene","feb","mar","abr","may","jun","jul","ago","sep","oct","nov","dic"}, {1,2,3,4,5,6,7,8,9,10,11,12}), C3932)</f>
        <v>45669</v>
      </c>
      <c r="C3932">
        <v>12</v>
      </c>
      <c r="D3932" t="s">
        <v>14</v>
      </c>
      <c r="E3932">
        <v>2025</v>
      </c>
      <c r="F3932" t="s">
        <v>15</v>
      </c>
      <c r="G3932" t="s">
        <v>24</v>
      </c>
      <c r="H3932" t="s">
        <v>19</v>
      </c>
      <c r="I3932">
        <v>3</v>
      </c>
      <c r="J3932">
        <v>0</v>
      </c>
      <c r="K3932">
        <v>3</v>
      </c>
      <c r="L3932">
        <v>3600</v>
      </c>
      <c r="M3932">
        <v>0</v>
      </c>
      <c r="N3932">
        <v>3600</v>
      </c>
      <c r="O3932">
        <v>1200</v>
      </c>
    </row>
    <row r="3933" spans="1:15" x14ac:dyDescent="0.3">
      <c r="A3933">
        <v>3932</v>
      </c>
      <c r="B3933" s="1">
        <f>DATE(E3933, LOOKUP(D3933, {"ene","feb","mar","abr","may","jun","jul","ago","sep","oct","nov","dic"}, {1,2,3,4,5,6,7,8,9,10,11,12}), C3933)</f>
        <v>45669</v>
      </c>
      <c r="C3933">
        <v>12</v>
      </c>
      <c r="D3933" t="s">
        <v>14</v>
      </c>
      <c r="E3933">
        <v>2025</v>
      </c>
      <c r="F3933" t="s">
        <v>15</v>
      </c>
      <c r="G3933" t="s">
        <v>24</v>
      </c>
      <c r="H3933" t="s">
        <v>21</v>
      </c>
      <c r="I3933">
        <v>3</v>
      </c>
      <c r="J3933">
        <v>0</v>
      </c>
      <c r="K3933">
        <v>3</v>
      </c>
      <c r="L3933">
        <v>150</v>
      </c>
      <c r="M3933">
        <v>0</v>
      </c>
      <c r="N3933">
        <v>150</v>
      </c>
      <c r="O3933">
        <v>50</v>
      </c>
    </row>
    <row r="3934" spans="1:15" x14ac:dyDescent="0.3">
      <c r="A3934">
        <v>3933</v>
      </c>
      <c r="B3934" s="1">
        <f>DATE(E3934, LOOKUP(D3934, {"ene","feb","mar","abr","may","jun","jul","ago","sep","oct","nov","dic"}, {1,2,3,4,5,6,7,8,9,10,11,12}), C3934)</f>
        <v>45669</v>
      </c>
      <c r="C3934">
        <v>12</v>
      </c>
      <c r="D3934" t="s">
        <v>14</v>
      </c>
      <c r="E3934">
        <v>2025</v>
      </c>
      <c r="F3934" t="s">
        <v>15</v>
      </c>
      <c r="G3934" t="s">
        <v>24</v>
      </c>
      <c r="H3934" t="s">
        <v>18</v>
      </c>
      <c r="I3934">
        <v>3</v>
      </c>
      <c r="J3934">
        <v>0</v>
      </c>
      <c r="K3934">
        <v>3</v>
      </c>
      <c r="L3934">
        <v>3600</v>
      </c>
      <c r="M3934">
        <v>0</v>
      </c>
      <c r="N3934">
        <v>3600</v>
      </c>
      <c r="O3934">
        <v>1200</v>
      </c>
    </row>
    <row r="3935" spans="1:15" x14ac:dyDescent="0.3">
      <c r="A3935">
        <v>3934</v>
      </c>
      <c r="B3935" s="1">
        <f>DATE(E3935, LOOKUP(D3935, {"ene","feb","mar","abr","may","jun","jul","ago","sep","oct","nov","dic"}, {1,2,3,4,5,6,7,8,9,10,11,12}), C3935)</f>
        <v>45669</v>
      </c>
      <c r="C3935">
        <v>12</v>
      </c>
      <c r="D3935" t="s">
        <v>14</v>
      </c>
      <c r="E3935">
        <v>2025</v>
      </c>
      <c r="F3935" t="s">
        <v>15</v>
      </c>
      <c r="G3935" t="s">
        <v>24</v>
      </c>
      <c r="H3935" t="s">
        <v>23</v>
      </c>
      <c r="I3935">
        <v>1</v>
      </c>
      <c r="J3935">
        <v>0</v>
      </c>
      <c r="K3935">
        <v>1</v>
      </c>
      <c r="L3935">
        <v>300</v>
      </c>
      <c r="M3935">
        <v>0</v>
      </c>
      <c r="N3935">
        <v>300</v>
      </c>
      <c r="O3935">
        <v>300</v>
      </c>
    </row>
    <row r="3936" spans="1:15" x14ac:dyDescent="0.3">
      <c r="A3936">
        <v>3935</v>
      </c>
      <c r="B3936" s="1">
        <f>DATE(E3936, LOOKUP(D3936, {"ene","feb","mar","abr","may","jun","jul","ago","sep","oct","nov","dic"}, {1,2,3,4,5,6,7,8,9,10,11,12}), C3936)</f>
        <v>45669</v>
      </c>
      <c r="C3936">
        <v>12</v>
      </c>
      <c r="D3936" t="s">
        <v>14</v>
      </c>
      <c r="E3936">
        <v>2025</v>
      </c>
      <c r="F3936" t="s">
        <v>15</v>
      </c>
      <c r="G3936" t="s">
        <v>24</v>
      </c>
      <c r="H3936" t="s">
        <v>20</v>
      </c>
      <c r="I3936">
        <v>16</v>
      </c>
      <c r="J3936">
        <v>0</v>
      </c>
      <c r="K3936">
        <v>16</v>
      </c>
      <c r="L3936">
        <v>32000</v>
      </c>
      <c r="M3936">
        <v>0</v>
      </c>
      <c r="N3936">
        <v>32000</v>
      </c>
      <c r="O3936">
        <v>2000</v>
      </c>
    </row>
    <row r="3937" spans="1:15" x14ac:dyDescent="0.3">
      <c r="A3937">
        <v>3936</v>
      </c>
      <c r="B3937" s="1">
        <f>DATE(E3937, LOOKUP(D3937, {"ene","feb","mar","abr","may","jun","jul","ago","sep","oct","nov","dic"}, {1,2,3,4,5,6,7,8,9,10,11,12}), C3937)</f>
        <v>45669</v>
      </c>
      <c r="C3937">
        <v>12</v>
      </c>
      <c r="D3937" t="s">
        <v>14</v>
      </c>
      <c r="E3937">
        <v>2025</v>
      </c>
      <c r="F3937" t="s">
        <v>25</v>
      </c>
      <c r="G3937" t="s">
        <v>26</v>
      </c>
      <c r="H3937" t="s">
        <v>22</v>
      </c>
      <c r="I3937">
        <v>0</v>
      </c>
      <c r="J3937">
        <v>13</v>
      </c>
      <c r="K3937">
        <v>-13</v>
      </c>
      <c r="L3937">
        <v>0</v>
      </c>
      <c r="M3937">
        <v>5850</v>
      </c>
      <c r="N3937">
        <v>-5850</v>
      </c>
      <c r="O3937">
        <v>450</v>
      </c>
    </row>
    <row r="3938" spans="1:15" x14ac:dyDescent="0.3">
      <c r="A3938">
        <v>3937</v>
      </c>
      <c r="B3938" s="1">
        <f>DATE(E3938, LOOKUP(D3938, {"ene","feb","mar","abr","may","jun","jul","ago","sep","oct","nov","dic"}, {1,2,3,4,5,6,7,8,9,10,11,12}), C3938)</f>
        <v>45669</v>
      </c>
      <c r="C3938">
        <v>12</v>
      </c>
      <c r="D3938" t="s">
        <v>14</v>
      </c>
      <c r="E3938">
        <v>2025</v>
      </c>
      <c r="F3938" t="s">
        <v>15</v>
      </c>
      <c r="G3938" t="s">
        <v>24</v>
      </c>
      <c r="H3938" t="s">
        <v>17</v>
      </c>
      <c r="I3938">
        <v>3</v>
      </c>
      <c r="J3938">
        <v>0</v>
      </c>
      <c r="K3938">
        <v>3</v>
      </c>
      <c r="L3938">
        <v>1950</v>
      </c>
      <c r="M3938">
        <v>0</v>
      </c>
      <c r="N3938">
        <v>1950</v>
      </c>
      <c r="O3938">
        <v>650</v>
      </c>
    </row>
    <row r="3939" spans="1:15" x14ac:dyDescent="0.3">
      <c r="A3939">
        <v>3938</v>
      </c>
      <c r="B3939" s="1">
        <f>DATE(E3939, LOOKUP(D3939, {"ene","feb","mar","abr","may","jun","jul","ago","sep","oct","nov","dic"}, {1,2,3,4,5,6,7,8,9,10,11,12}), C3939)</f>
        <v>45669</v>
      </c>
      <c r="C3939">
        <v>12</v>
      </c>
      <c r="D3939" t="s">
        <v>14</v>
      </c>
      <c r="E3939">
        <v>2025</v>
      </c>
      <c r="F3939" t="s">
        <v>25</v>
      </c>
      <c r="G3939" t="s">
        <v>26</v>
      </c>
      <c r="H3939" t="s">
        <v>19</v>
      </c>
      <c r="I3939">
        <v>0</v>
      </c>
      <c r="J3939">
        <v>17</v>
      </c>
      <c r="K3939">
        <v>-17</v>
      </c>
      <c r="L3939">
        <v>0</v>
      </c>
      <c r="M3939">
        <v>25500</v>
      </c>
      <c r="N3939">
        <v>-25500</v>
      </c>
      <c r="O3939">
        <v>1500</v>
      </c>
    </row>
    <row r="3940" spans="1:15" x14ac:dyDescent="0.3">
      <c r="A3940">
        <v>3939</v>
      </c>
      <c r="B3940" s="1">
        <f>DATE(E3940, LOOKUP(D3940, {"ene","feb","mar","abr","may","jun","jul","ago","sep","oct","nov","dic"}, {1,2,3,4,5,6,7,8,9,10,11,12}), C3940)</f>
        <v>45669</v>
      </c>
      <c r="C3940">
        <v>12</v>
      </c>
      <c r="D3940" t="s">
        <v>14</v>
      </c>
      <c r="E3940">
        <v>2025</v>
      </c>
      <c r="F3940" t="s">
        <v>25</v>
      </c>
      <c r="G3940" t="s">
        <v>26</v>
      </c>
      <c r="H3940" t="s">
        <v>21</v>
      </c>
      <c r="I3940">
        <v>0</v>
      </c>
      <c r="J3940">
        <v>1</v>
      </c>
      <c r="K3940">
        <v>-1</v>
      </c>
      <c r="L3940">
        <v>0</v>
      </c>
      <c r="M3940">
        <v>70</v>
      </c>
      <c r="N3940">
        <v>-70</v>
      </c>
      <c r="O3940">
        <v>70</v>
      </c>
    </row>
    <row r="3941" spans="1:15" x14ac:dyDescent="0.3">
      <c r="A3941">
        <v>3940</v>
      </c>
      <c r="B3941" s="1">
        <f>DATE(E3941, LOOKUP(D3941, {"ene","feb","mar","abr","may","jun","jul","ago","sep","oct","nov","dic"}, {1,2,3,4,5,6,7,8,9,10,11,12}), C3941)</f>
        <v>45669</v>
      </c>
      <c r="C3941">
        <v>12</v>
      </c>
      <c r="D3941" t="s">
        <v>14</v>
      </c>
      <c r="E3941">
        <v>2025</v>
      </c>
      <c r="F3941" t="s">
        <v>15</v>
      </c>
      <c r="G3941" t="s">
        <v>24</v>
      </c>
      <c r="H3941" t="s">
        <v>18</v>
      </c>
      <c r="I3941">
        <v>2</v>
      </c>
      <c r="J3941">
        <v>0</v>
      </c>
      <c r="K3941">
        <v>2</v>
      </c>
      <c r="L3941">
        <v>2400</v>
      </c>
      <c r="M3941">
        <v>0</v>
      </c>
      <c r="N3941">
        <v>2400</v>
      </c>
      <c r="O3941">
        <v>1200</v>
      </c>
    </row>
    <row r="3942" spans="1:15" x14ac:dyDescent="0.3">
      <c r="A3942">
        <v>3941</v>
      </c>
      <c r="B3942" s="1">
        <f>DATE(E3942, LOOKUP(D3942, {"ene","feb","mar","abr","may","jun","jul","ago","sep","oct","nov","dic"}, {1,2,3,4,5,6,7,8,9,10,11,12}), C3942)</f>
        <v>45669</v>
      </c>
      <c r="C3942">
        <v>12</v>
      </c>
      <c r="D3942" t="s">
        <v>14</v>
      </c>
      <c r="E3942">
        <v>2025</v>
      </c>
      <c r="F3942" t="s">
        <v>15</v>
      </c>
      <c r="G3942" t="s">
        <v>24</v>
      </c>
      <c r="H3942" t="s">
        <v>23</v>
      </c>
      <c r="I3942">
        <v>13</v>
      </c>
      <c r="J3942">
        <v>0</v>
      </c>
      <c r="K3942">
        <v>13</v>
      </c>
      <c r="L3942">
        <v>3900</v>
      </c>
      <c r="M3942">
        <v>0</v>
      </c>
      <c r="N3942">
        <v>3900</v>
      </c>
      <c r="O3942">
        <v>300</v>
      </c>
    </row>
    <row r="3943" spans="1:15" x14ac:dyDescent="0.3">
      <c r="A3943">
        <v>3942</v>
      </c>
      <c r="B3943" s="1">
        <f>DATE(E3943, LOOKUP(D3943, {"ene","feb","mar","abr","may","jun","jul","ago","sep","oct","nov","dic"}, {1,2,3,4,5,6,7,8,9,10,11,12}), C3943)</f>
        <v>45669</v>
      </c>
      <c r="C3943">
        <v>12</v>
      </c>
      <c r="D3943" t="s">
        <v>14</v>
      </c>
      <c r="E3943">
        <v>2025</v>
      </c>
      <c r="F3943" t="s">
        <v>15</v>
      </c>
      <c r="G3943" t="s">
        <v>24</v>
      </c>
      <c r="H3943" t="s">
        <v>20</v>
      </c>
      <c r="I3943">
        <v>13</v>
      </c>
      <c r="J3943">
        <v>0</v>
      </c>
      <c r="K3943">
        <v>13</v>
      </c>
      <c r="L3943">
        <v>26000</v>
      </c>
      <c r="M3943">
        <v>0</v>
      </c>
      <c r="N3943">
        <v>26000</v>
      </c>
      <c r="O3943">
        <v>2000</v>
      </c>
    </row>
    <row r="3944" spans="1:15" x14ac:dyDescent="0.3">
      <c r="A3944">
        <v>3943</v>
      </c>
      <c r="B3944" s="1">
        <f>DATE(E3944, LOOKUP(D3944, {"ene","feb","mar","abr","may","jun","jul","ago","sep","oct","nov","dic"}, {1,2,3,4,5,6,7,8,9,10,11,12}), C3944)</f>
        <v>45669</v>
      </c>
      <c r="C3944">
        <v>12</v>
      </c>
      <c r="D3944" t="s">
        <v>14</v>
      </c>
      <c r="E3944">
        <v>2025</v>
      </c>
      <c r="F3944" t="s">
        <v>25</v>
      </c>
      <c r="G3944" t="s">
        <v>26</v>
      </c>
      <c r="H3944" t="s">
        <v>22</v>
      </c>
      <c r="I3944">
        <v>0</v>
      </c>
      <c r="J3944">
        <v>20</v>
      </c>
      <c r="K3944">
        <v>-20</v>
      </c>
      <c r="L3944">
        <v>0</v>
      </c>
      <c r="M3944">
        <v>9000</v>
      </c>
      <c r="N3944">
        <v>-9000</v>
      </c>
      <c r="O3944">
        <v>450</v>
      </c>
    </row>
    <row r="3945" spans="1:15" x14ac:dyDescent="0.3">
      <c r="A3945">
        <v>3944</v>
      </c>
      <c r="B3945" s="1">
        <f>DATE(E3945, LOOKUP(D3945, {"ene","feb","mar","abr","may","jun","jul","ago","sep","oct","nov","dic"}, {1,2,3,4,5,6,7,8,9,10,11,12}), C3945)</f>
        <v>45669</v>
      </c>
      <c r="C3945">
        <v>12</v>
      </c>
      <c r="D3945" t="s">
        <v>14</v>
      </c>
      <c r="E3945">
        <v>2025</v>
      </c>
      <c r="F3945" t="s">
        <v>25</v>
      </c>
      <c r="G3945" t="s">
        <v>26</v>
      </c>
      <c r="H3945" t="s">
        <v>17</v>
      </c>
      <c r="I3945">
        <v>0</v>
      </c>
      <c r="J3945">
        <v>1</v>
      </c>
      <c r="K3945">
        <v>-1</v>
      </c>
      <c r="L3945">
        <v>0</v>
      </c>
      <c r="M3945">
        <v>750</v>
      </c>
      <c r="N3945">
        <v>-750</v>
      </c>
      <c r="O3945">
        <v>750</v>
      </c>
    </row>
    <row r="3946" spans="1:15" x14ac:dyDescent="0.3">
      <c r="A3946">
        <v>3945</v>
      </c>
      <c r="B3946" s="1">
        <f>DATE(E3946, LOOKUP(D3946, {"ene","feb","mar","abr","may","jun","jul","ago","sep","oct","nov","dic"}, {1,2,3,4,5,6,7,8,9,10,11,12}), C3946)</f>
        <v>45669</v>
      </c>
      <c r="C3946">
        <v>12</v>
      </c>
      <c r="D3946" t="s">
        <v>14</v>
      </c>
      <c r="E3946">
        <v>2025</v>
      </c>
      <c r="F3946" t="s">
        <v>25</v>
      </c>
      <c r="G3946" t="s">
        <v>26</v>
      </c>
      <c r="H3946" t="s">
        <v>19</v>
      </c>
      <c r="I3946">
        <v>0</v>
      </c>
      <c r="J3946">
        <v>11</v>
      </c>
      <c r="K3946">
        <v>-11</v>
      </c>
      <c r="L3946">
        <v>0</v>
      </c>
      <c r="M3946">
        <v>16500</v>
      </c>
      <c r="N3946">
        <v>-16500</v>
      </c>
      <c r="O3946">
        <v>1500</v>
      </c>
    </row>
    <row r="3947" spans="1:15" x14ac:dyDescent="0.3">
      <c r="A3947">
        <v>3946</v>
      </c>
      <c r="B3947" s="1">
        <f>DATE(E3947, LOOKUP(D3947, {"ene","feb","mar","abr","may","jun","jul","ago","sep","oct","nov","dic"}, {1,2,3,4,5,6,7,8,9,10,11,12}), C3947)</f>
        <v>45669</v>
      </c>
      <c r="C3947">
        <v>12</v>
      </c>
      <c r="D3947" t="s">
        <v>14</v>
      </c>
      <c r="E3947">
        <v>2025</v>
      </c>
      <c r="F3947" t="s">
        <v>15</v>
      </c>
      <c r="G3947" t="s">
        <v>24</v>
      </c>
      <c r="H3947" t="s">
        <v>21</v>
      </c>
      <c r="I3947">
        <v>2</v>
      </c>
      <c r="J3947">
        <v>0</v>
      </c>
      <c r="K3947">
        <v>2</v>
      </c>
      <c r="L3947">
        <v>100</v>
      </c>
      <c r="M3947">
        <v>0</v>
      </c>
      <c r="N3947">
        <v>100</v>
      </c>
      <c r="O3947">
        <v>50</v>
      </c>
    </row>
    <row r="3948" spans="1:15" x14ac:dyDescent="0.3">
      <c r="A3948">
        <v>3947</v>
      </c>
      <c r="B3948" s="1">
        <f>DATE(E3948, LOOKUP(D3948, {"ene","feb","mar","abr","may","jun","jul","ago","sep","oct","nov","dic"}, {1,2,3,4,5,6,7,8,9,10,11,12}), C3948)</f>
        <v>45669</v>
      </c>
      <c r="C3948">
        <v>12</v>
      </c>
      <c r="D3948" t="s">
        <v>14</v>
      </c>
      <c r="E3948">
        <v>2025</v>
      </c>
      <c r="F3948" t="s">
        <v>25</v>
      </c>
      <c r="G3948" t="s">
        <v>26</v>
      </c>
      <c r="H3948" t="s">
        <v>18</v>
      </c>
      <c r="I3948">
        <v>0</v>
      </c>
      <c r="J3948">
        <v>17</v>
      </c>
      <c r="K3948">
        <v>-17</v>
      </c>
      <c r="L3948">
        <v>0</v>
      </c>
      <c r="M3948">
        <v>25500</v>
      </c>
      <c r="N3948">
        <v>-25500</v>
      </c>
      <c r="O3948">
        <v>1500</v>
      </c>
    </row>
    <row r="3949" spans="1:15" x14ac:dyDescent="0.3">
      <c r="A3949">
        <v>3948</v>
      </c>
      <c r="B3949" s="1">
        <f>DATE(E3949, LOOKUP(D3949, {"ene","feb","mar","abr","may","jun","jul","ago","sep","oct","nov","dic"}, {1,2,3,4,5,6,7,8,9,10,11,12}), C3949)</f>
        <v>45669</v>
      </c>
      <c r="C3949">
        <v>12</v>
      </c>
      <c r="D3949" t="s">
        <v>14</v>
      </c>
      <c r="E3949">
        <v>2025</v>
      </c>
      <c r="F3949" t="s">
        <v>25</v>
      </c>
      <c r="G3949" t="s">
        <v>26</v>
      </c>
      <c r="H3949" t="s">
        <v>23</v>
      </c>
      <c r="I3949">
        <v>0</v>
      </c>
      <c r="J3949">
        <v>17</v>
      </c>
      <c r="K3949">
        <v>-17</v>
      </c>
      <c r="L3949">
        <v>0</v>
      </c>
      <c r="M3949">
        <v>6800</v>
      </c>
      <c r="N3949">
        <v>-6800</v>
      </c>
      <c r="O3949">
        <v>400</v>
      </c>
    </row>
    <row r="3950" spans="1:15" x14ac:dyDescent="0.3">
      <c r="A3950">
        <v>3949</v>
      </c>
      <c r="B3950" s="1">
        <f>DATE(E3950, LOOKUP(D3950, {"ene","feb","mar","abr","may","jun","jul","ago","sep","oct","nov","dic"}, {1,2,3,4,5,6,7,8,9,10,11,12}), C3950)</f>
        <v>45669</v>
      </c>
      <c r="C3950">
        <v>12</v>
      </c>
      <c r="D3950" t="s">
        <v>14</v>
      </c>
      <c r="E3950">
        <v>2025</v>
      </c>
      <c r="F3950" t="s">
        <v>15</v>
      </c>
      <c r="G3950" t="s">
        <v>24</v>
      </c>
      <c r="H3950" t="s">
        <v>20</v>
      </c>
      <c r="I3950">
        <v>8</v>
      </c>
      <c r="J3950">
        <v>0</v>
      </c>
      <c r="K3950">
        <v>8</v>
      </c>
      <c r="L3950">
        <v>16000</v>
      </c>
      <c r="M3950">
        <v>0</v>
      </c>
      <c r="N3950">
        <v>16000</v>
      </c>
      <c r="O3950">
        <v>2000</v>
      </c>
    </row>
    <row r="3951" spans="1:15" x14ac:dyDescent="0.3">
      <c r="A3951">
        <v>3950</v>
      </c>
      <c r="B3951" s="1">
        <f>DATE(E3951, LOOKUP(D3951, {"ene","feb","mar","abr","may","jun","jul","ago","sep","oct","nov","dic"}, {1,2,3,4,5,6,7,8,9,10,11,12}), C3951)</f>
        <v>45669</v>
      </c>
      <c r="C3951">
        <v>12</v>
      </c>
      <c r="D3951" t="s">
        <v>14</v>
      </c>
      <c r="E3951">
        <v>2025</v>
      </c>
      <c r="F3951" t="s">
        <v>15</v>
      </c>
      <c r="G3951" t="s">
        <v>24</v>
      </c>
      <c r="H3951" t="s">
        <v>22</v>
      </c>
      <c r="I3951">
        <v>1</v>
      </c>
      <c r="J3951">
        <v>0</v>
      </c>
      <c r="K3951">
        <v>1</v>
      </c>
      <c r="L3951">
        <v>480</v>
      </c>
      <c r="M3951">
        <v>0</v>
      </c>
      <c r="N3951">
        <v>480</v>
      </c>
      <c r="O3951">
        <v>480</v>
      </c>
    </row>
    <row r="3952" spans="1:15" x14ac:dyDescent="0.3">
      <c r="A3952">
        <v>3951</v>
      </c>
      <c r="B3952" s="1">
        <f>DATE(E3952, LOOKUP(D3952, {"ene","feb","mar","abr","may","jun","jul","ago","sep","oct","nov","dic"}, {1,2,3,4,5,6,7,8,9,10,11,12}), C3952)</f>
        <v>45669</v>
      </c>
      <c r="C3952">
        <v>12</v>
      </c>
      <c r="D3952" t="s">
        <v>14</v>
      </c>
      <c r="E3952">
        <v>2025</v>
      </c>
      <c r="F3952" t="s">
        <v>15</v>
      </c>
      <c r="G3952" t="s">
        <v>24</v>
      </c>
      <c r="H3952" t="s">
        <v>17</v>
      </c>
      <c r="I3952">
        <v>10</v>
      </c>
      <c r="J3952">
        <v>0</v>
      </c>
      <c r="K3952">
        <v>10</v>
      </c>
      <c r="L3952">
        <v>6500</v>
      </c>
      <c r="M3952">
        <v>0</v>
      </c>
      <c r="N3952">
        <v>6500</v>
      </c>
      <c r="O3952">
        <v>650</v>
      </c>
    </row>
    <row r="3953" spans="1:15" x14ac:dyDescent="0.3">
      <c r="A3953">
        <v>3952</v>
      </c>
      <c r="B3953" s="1">
        <f>DATE(E3953, LOOKUP(D3953, {"ene","feb","mar","abr","may","jun","jul","ago","sep","oct","nov","dic"}, {1,2,3,4,5,6,7,8,9,10,11,12}), C3953)</f>
        <v>45669</v>
      </c>
      <c r="C3953">
        <v>12</v>
      </c>
      <c r="D3953" t="s">
        <v>14</v>
      </c>
      <c r="E3953">
        <v>2025</v>
      </c>
      <c r="F3953" t="s">
        <v>25</v>
      </c>
      <c r="G3953" t="s">
        <v>26</v>
      </c>
      <c r="H3953" t="s">
        <v>19</v>
      </c>
      <c r="I3953">
        <v>0</v>
      </c>
      <c r="J3953">
        <v>17</v>
      </c>
      <c r="K3953">
        <v>-17</v>
      </c>
      <c r="L3953">
        <v>0</v>
      </c>
      <c r="M3953">
        <v>25500</v>
      </c>
      <c r="N3953">
        <v>-25500</v>
      </c>
      <c r="O3953">
        <v>1500</v>
      </c>
    </row>
    <row r="3954" spans="1:15" x14ac:dyDescent="0.3">
      <c r="A3954">
        <v>3953</v>
      </c>
      <c r="B3954" s="1">
        <f>DATE(E3954, LOOKUP(D3954, {"ene","feb","mar","abr","may","jun","jul","ago","sep","oct","nov","dic"}, {1,2,3,4,5,6,7,8,9,10,11,12}), C3954)</f>
        <v>45669</v>
      </c>
      <c r="C3954">
        <v>12</v>
      </c>
      <c r="D3954" t="s">
        <v>14</v>
      </c>
      <c r="E3954">
        <v>2025</v>
      </c>
      <c r="F3954" t="s">
        <v>15</v>
      </c>
      <c r="G3954" t="s">
        <v>24</v>
      </c>
      <c r="H3954" t="s">
        <v>21</v>
      </c>
      <c r="I3954">
        <v>6</v>
      </c>
      <c r="J3954">
        <v>0</v>
      </c>
      <c r="K3954">
        <v>6</v>
      </c>
      <c r="L3954">
        <v>300</v>
      </c>
      <c r="M3954">
        <v>0</v>
      </c>
      <c r="N3954">
        <v>300</v>
      </c>
      <c r="O3954">
        <v>50</v>
      </c>
    </row>
    <row r="3955" spans="1:15" x14ac:dyDescent="0.3">
      <c r="A3955">
        <v>3954</v>
      </c>
      <c r="B3955" s="1">
        <f>DATE(E3955, LOOKUP(D3955, {"ene","feb","mar","abr","may","jun","jul","ago","sep","oct","nov","dic"}, {1,2,3,4,5,6,7,8,9,10,11,12}), C3955)</f>
        <v>45669</v>
      </c>
      <c r="C3955">
        <v>12</v>
      </c>
      <c r="D3955" t="s">
        <v>14</v>
      </c>
      <c r="E3955">
        <v>2025</v>
      </c>
      <c r="F3955" t="s">
        <v>25</v>
      </c>
      <c r="G3955" t="s">
        <v>26</v>
      </c>
      <c r="H3955" t="s">
        <v>18</v>
      </c>
      <c r="I3955">
        <v>0</v>
      </c>
      <c r="J3955">
        <v>13</v>
      </c>
      <c r="K3955">
        <v>-13</v>
      </c>
      <c r="L3955">
        <v>0</v>
      </c>
      <c r="M3955">
        <v>19500</v>
      </c>
      <c r="N3955">
        <v>-19500</v>
      </c>
      <c r="O3955">
        <v>1500</v>
      </c>
    </row>
    <row r="3956" spans="1:15" x14ac:dyDescent="0.3">
      <c r="A3956">
        <v>3955</v>
      </c>
      <c r="B3956" s="1">
        <f>DATE(E3956, LOOKUP(D3956, {"ene","feb","mar","abr","may","jun","jul","ago","sep","oct","nov","dic"}, {1,2,3,4,5,6,7,8,9,10,11,12}), C3956)</f>
        <v>45669</v>
      </c>
      <c r="C3956">
        <v>12</v>
      </c>
      <c r="D3956" t="s">
        <v>14</v>
      </c>
      <c r="E3956">
        <v>2025</v>
      </c>
      <c r="F3956" t="s">
        <v>15</v>
      </c>
      <c r="G3956" t="s">
        <v>24</v>
      </c>
      <c r="H3956" t="s">
        <v>23</v>
      </c>
      <c r="I3956">
        <v>1</v>
      </c>
      <c r="J3956">
        <v>0</v>
      </c>
      <c r="K3956">
        <v>1</v>
      </c>
      <c r="L3956">
        <v>300</v>
      </c>
      <c r="M3956">
        <v>0</v>
      </c>
      <c r="N3956">
        <v>300</v>
      </c>
      <c r="O3956">
        <v>300</v>
      </c>
    </row>
    <row r="3957" spans="1:15" x14ac:dyDescent="0.3">
      <c r="A3957">
        <v>3956</v>
      </c>
      <c r="B3957" s="1">
        <f>DATE(E3957, LOOKUP(D3957, {"ene","feb","mar","abr","may","jun","jul","ago","sep","oct","nov","dic"}, {1,2,3,4,5,6,7,8,9,10,11,12}), C3957)</f>
        <v>45669</v>
      </c>
      <c r="C3957">
        <v>12</v>
      </c>
      <c r="D3957" t="s">
        <v>14</v>
      </c>
      <c r="E3957">
        <v>2025</v>
      </c>
      <c r="F3957" t="s">
        <v>15</v>
      </c>
      <c r="G3957" t="s">
        <v>24</v>
      </c>
      <c r="H3957" t="s">
        <v>20</v>
      </c>
      <c r="I3957">
        <v>10</v>
      </c>
      <c r="J3957">
        <v>0</v>
      </c>
      <c r="K3957">
        <v>10</v>
      </c>
      <c r="L3957">
        <v>20000</v>
      </c>
      <c r="M3957">
        <v>0</v>
      </c>
      <c r="N3957">
        <v>20000</v>
      </c>
      <c r="O3957">
        <v>2000</v>
      </c>
    </row>
    <row r="3958" spans="1:15" x14ac:dyDescent="0.3">
      <c r="A3958">
        <v>3957</v>
      </c>
      <c r="B3958" s="1">
        <f>DATE(E3958, LOOKUP(D3958, {"ene","feb","mar","abr","may","jun","jul","ago","sep","oct","nov","dic"}, {1,2,3,4,5,6,7,8,9,10,11,12}), C3958)</f>
        <v>45669</v>
      </c>
      <c r="C3958">
        <v>12</v>
      </c>
      <c r="D3958" t="s">
        <v>14</v>
      </c>
      <c r="E3958">
        <v>2025</v>
      </c>
      <c r="F3958" t="s">
        <v>15</v>
      </c>
      <c r="G3958" t="s">
        <v>24</v>
      </c>
      <c r="H3958" t="s">
        <v>22</v>
      </c>
      <c r="I3958">
        <v>11</v>
      </c>
      <c r="J3958">
        <v>0</v>
      </c>
      <c r="K3958">
        <v>11</v>
      </c>
      <c r="L3958">
        <v>5280</v>
      </c>
      <c r="M3958">
        <v>0</v>
      </c>
      <c r="N3958">
        <v>5280</v>
      </c>
      <c r="O3958">
        <v>480</v>
      </c>
    </row>
    <row r="3959" spans="1:15" x14ac:dyDescent="0.3">
      <c r="A3959">
        <v>3958</v>
      </c>
      <c r="B3959" s="1">
        <f>DATE(E3959, LOOKUP(D3959, {"ene","feb","mar","abr","may","jun","jul","ago","sep","oct","nov","dic"}, {1,2,3,4,5,6,7,8,9,10,11,12}), C3959)</f>
        <v>45669</v>
      </c>
      <c r="C3959">
        <v>12</v>
      </c>
      <c r="D3959" t="s">
        <v>14</v>
      </c>
      <c r="E3959">
        <v>2025</v>
      </c>
      <c r="F3959" t="s">
        <v>25</v>
      </c>
      <c r="G3959" t="s">
        <v>26</v>
      </c>
      <c r="H3959" t="s">
        <v>17</v>
      </c>
      <c r="I3959">
        <v>0</v>
      </c>
      <c r="J3959">
        <v>13</v>
      </c>
      <c r="K3959">
        <v>-13</v>
      </c>
      <c r="L3959">
        <v>0</v>
      </c>
      <c r="M3959">
        <v>9750</v>
      </c>
      <c r="N3959">
        <v>-9750</v>
      </c>
      <c r="O3959">
        <v>750</v>
      </c>
    </row>
    <row r="3960" spans="1:15" x14ac:dyDescent="0.3">
      <c r="A3960">
        <v>3959</v>
      </c>
      <c r="B3960" s="1">
        <f>DATE(E3960, LOOKUP(D3960, {"ene","feb","mar","abr","may","jun","jul","ago","sep","oct","nov","dic"}, {1,2,3,4,5,6,7,8,9,10,11,12}), C3960)</f>
        <v>45669</v>
      </c>
      <c r="C3960">
        <v>12</v>
      </c>
      <c r="D3960" t="s">
        <v>14</v>
      </c>
      <c r="E3960">
        <v>2025</v>
      </c>
      <c r="F3960" t="s">
        <v>15</v>
      </c>
      <c r="G3960" t="s">
        <v>24</v>
      </c>
      <c r="H3960" t="s">
        <v>19</v>
      </c>
      <c r="I3960">
        <v>6</v>
      </c>
      <c r="J3960">
        <v>0</v>
      </c>
      <c r="K3960">
        <v>6</v>
      </c>
      <c r="L3960">
        <v>7200</v>
      </c>
      <c r="M3960">
        <v>0</v>
      </c>
      <c r="N3960">
        <v>7200</v>
      </c>
      <c r="O3960">
        <v>1200</v>
      </c>
    </row>
    <row r="3961" spans="1:15" x14ac:dyDescent="0.3">
      <c r="A3961">
        <v>3960</v>
      </c>
      <c r="B3961" s="1">
        <f>DATE(E3961, LOOKUP(D3961, {"ene","feb","mar","abr","may","jun","jul","ago","sep","oct","nov","dic"}, {1,2,3,4,5,6,7,8,9,10,11,12}), C3961)</f>
        <v>45669</v>
      </c>
      <c r="C3961">
        <v>12</v>
      </c>
      <c r="D3961" t="s">
        <v>14</v>
      </c>
      <c r="E3961">
        <v>2025</v>
      </c>
      <c r="F3961" t="s">
        <v>25</v>
      </c>
      <c r="G3961" t="s">
        <v>26</v>
      </c>
      <c r="H3961" t="s">
        <v>21</v>
      </c>
      <c r="I3961">
        <v>0</v>
      </c>
      <c r="J3961">
        <v>2</v>
      </c>
      <c r="K3961">
        <v>-2</v>
      </c>
      <c r="L3961">
        <v>0</v>
      </c>
      <c r="M3961">
        <v>140</v>
      </c>
      <c r="N3961">
        <v>-140</v>
      </c>
      <c r="O3961">
        <v>70</v>
      </c>
    </row>
    <row r="3962" spans="1:15" x14ac:dyDescent="0.3">
      <c r="A3962">
        <v>3961</v>
      </c>
      <c r="B3962" s="1">
        <f>DATE(E3962, LOOKUP(D3962, {"ene","feb","mar","abr","may","jun","jul","ago","sep","oct","nov","dic"}, {1,2,3,4,5,6,7,8,9,10,11,12}), C3962)</f>
        <v>45669</v>
      </c>
      <c r="C3962">
        <v>12</v>
      </c>
      <c r="D3962" t="s">
        <v>14</v>
      </c>
      <c r="E3962">
        <v>2025</v>
      </c>
      <c r="F3962" t="s">
        <v>25</v>
      </c>
      <c r="G3962" t="s">
        <v>26</v>
      </c>
      <c r="H3962" t="s">
        <v>18</v>
      </c>
      <c r="I3962">
        <v>0</v>
      </c>
      <c r="J3962">
        <v>16</v>
      </c>
      <c r="K3962">
        <v>-16</v>
      </c>
      <c r="L3962">
        <v>0</v>
      </c>
      <c r="M3962">
        <v>24000</v>
      </c>
      <c r="N3962">
        <v>-24000</v>
      </c>
      <c r="O3962">
        <v>1500</v>
      </c>
    </row>
    <row r="3963" spans="1:15" x14ac:dyDescent="0.3">
      <c r="A3963">
        <v>3962</v>
      </c>
      <c r="B3963" s="1">
        <f>DATE(E3963, LOOKUP(D3963, {"ene","feb","mar","abr","may","jun","jul","ago","sep","oct","nov","dic"}, {1,2,3,4,5,6,7,8,9,10,11,12}), C3963)</f>
        <v>45669</v>
      </c>
      <c r="C3963">
        <v>12</v>
      </c>
      <c r="D3963" t="s">
        <v>14</v>
      </c>
      <c r="E3963">
        <v>2025</v>
      </c>
      <c r="F3963" t="s">
        <v>15</v>
      </c>
      <c r="G3963" t="s">
        <v>24</v>
      </c>
      <c r="H3963" t="s">
        <v>23</v>
      </c>
      <c r="I3963">
        <v>2</v>
      </c>
      <c r="J3963">
        <v>0</v>
      </c>
      <c r="K3963">
        <v>2</v>
      </c>
      <c r="L3963">
        <v>600</v>
      </c>
      <c r="M3963">
        <v>0</v>
      </c>
      <c r="N3963">
        <v>600</v>
      </c>
      <c r="O3963">
        <v>300</v>
      </c>
    </row>
    <row r="3964" spans="1:15" x14ac:dyDescent="0.3">
      <c r="A3964">
        <v>3963</v>
      </c>
      <c r="B3964" s="1">
        <f>DATE(E3964, LOOKUP(D3964, {"ene","feb","mar","abr","may","jun","jul","ago","sep","oct","nov","dic"}, {1,2,3,4,5,6,7,8,9,10,11,12}), C3964)</f>
        <v>45669</v>
      </c>
      <c r="C3964">
        <v>12</v>
      </c>
      <c r="D3964" t="s">
        <v>14</v>
      </c>
      <c r="E3964">
        <v>2025</v>
      </c>
      <c r="F3964" t="s">
        <v>25</v>
      </c>
      <c r="G3964" t="s">
        <v>26</v>
      </c>
      <c r="H3964" t="s">
        <v>20</v>
      </c>
      <c r="I3964">
        <v>0</v>
      </c>
      <c r="J3964">
        <v>3</v>
      </c>
      <c r="K3964">
        <v>-3</v>
      </c>
      <c r="L3964">
        <v>0</v>
      </c>
      <c r="M3964">
        <v>6900</v>
      </c>
      <c r="N3964">
        <v>-6900</v>
      </c>
      <c r="O3964">
        <v>2300</v>
      </c>
    </row>
    <row r="3965" spans="1:15" x14ac:dyDescent="0.3">
      <c r="A3965">
        <v>3964</v>
      </c>
      <c r="B3965" s="1">
        <f>DATE(E3965, LOOKUP(D3965, {"ene","feb","mar","abr","may","jun","jul","ago","sep","oct","nov","dic"}, {1,2,3,4,5,6,7,8,9,10,11,12}), C3965)</f>
        <v>45669</v>
      </c>
      <c r="C3965">
        <v>12</v>
      </c>
      <c r="D3965" t="s">
        <v>14</v>
      </c>
      <c r="E3965">
        <v>2025</v>
      </c>
      <c r="F3965" t="s">
        <v>15</v>
      </c>
      <c r="G3965" t="s">
        <v>24</v>
      </c>
      <c r="H3965" t="s">
        <v>22</v>
      </c>
      <c r="I3965">
        <v>18</v>
      </c>
      <c r="J3965">
        <v>0</v>
      </c>
      <c r="K3965">
        <v>18</v>
      </c>
      <c r="L3965">
        <v>8640</v>
      </c>
      <c r="M3965">
        <v>0</v>
      </c>
      <c r="N3965">
        <v>8640</v>
      </c>
      <c r="O3965">
        <v>480</v>
      </c>
    </row>
    <row r="3966" spans="1:15" x14ac:dyDescent="0.3">
      <c r="A3966">
        <v>3965</v>
      </c>
      <c r="B3966" s="1">
        <f>DATE(E3966, LOOKUP(D3966, {"ene","feb","mar","abr","may","jun","jul","ago","sep","oct","nov","dic"}, {1,2,3,4,5,6,7,8,9,10,11,12}), C3966)</f>
        <v>45669</v>
      </c>
      <c r="C3966">
        <v>12</v>
      </c>
      <c r="D3966" t="s">
        <v>14</v>
      </c>
      <c r="E3966">
        <v>2025</v>
      </c>
      <c r="F3966" t="s">
        <v>15</v>
      </c>
      <c r="G3966" t="s">
        <v>24</v>
      </c>
      <c r="H3966" t="s">
        <v>17</v>
      </c>
      <c r="I3966">
        <v>10</v>
      </c>
      <c r="J3966">
        <v>0</v>
      </c>
      <c r="K3966">
        <v>10</v>
      </c>
      <c r="L3966">
        <v>6500</v>
      </c>
      <c r="M3966">
        <v>0</v>
      </c>
      <c r="N3966">
        <v>6500</v>
      </c>
      <c r="O3966">
        <v>650</v>
      </c>
    </row>
    <row r="3967" spans="1:15" x14ac:dyDescent="0.3">
      <c r="A3967">
        <v>3966</v>
      </c>
      <c r="B3967" s="1">
        <f>DATE(E3967, LOOKUP(D3967, {"ene","feb","mar","abr","may","jun","jul","ago","sep","oct","nov","dic"}, {1,2,3,4,5,6,7,8,9,10,11,12}), C3967)</f>
        <v>45669</v>
      </c>
      <c r="C3967">
        <v>12</v>
      </c>
      <c r="D3967" t="s">
        <v>14</v>
      </c>
      <c r="E3967">
        <v>2025</v>
      </c>
      <c r="F3967" t="s">
        <v>25</v>
      </c>
      <c r="G3967" t="s">
        <v>26</v>
      </c>
      <c r="H3967" t="s">
        <v>19</v>
      </c>
      <c r="I3967">
        <v>0</v>
      </c>
      <c r="J3967">
        <v>17</v>
      </c>
      <c r="K3967">
        <v>-17</v>
      </c>
      <c r="L3967">
        <v>0</v>
      </c>
      <c r="M3967">
        <v>25500</v>
      </c>
      <c r="N3967">
        <v>-25500</v>
      </c>
      <c r="O3967">
        <v>1500</v>
      </c>
    </row>
    <row r="3968" spans="1:15" x14ac:dyDescent="0.3">
      <c r="A3968">
        <v>3967</v>
      </c>
      <c r="B3968" s="1">
        <f>DATE(E3968, LOOKUP(D3968, {"ene","feb","mar","abr","may","jun","jul","ago","sep","oct","nov","dic"}, {1,2,3,4,5,6,7,8,9,10,11,12}), C3968)</f>
        <v>45669</v>
      </c>
      <c r="C3968">
        <v>12</v>
      </c>
      <c r="D3968" t="s">
        <v>14</v>
      </c>
      <c r="E3968">
        <v>2025</v>
      </c>
      <c r="F3968" t="s">
        <v>25</v>
      </c>
      <c r="G3968" t="s">
        <v>26</v>
      </c>
      <c r="H3968" t="s">
        <v>21</v>
      </c>
      <c r="I3968">
        <v>0</v>
      </c>
      <c r="J3968">
        <v>15</v>
      </c>
      <c r="K3968">
        <v>-15</v>
      </c>
      <c r="L3968">
        <v>0</v>
      </c>
      <c r="M3968">
        <v>1050</v>
      </c>
      <c r="N3968">
        <v>-1050</v>
      </c>
      <c r="O3968">
        <v>70</v>
      </c>
    </row>
    <row r="3969" spans="1:15" x14ac:dyDescent="0.3">
      <c r="A3969">
        <v>3968</v>
      </c>
      <c r="B3969" s="1">
        <f>DATE(E3969, LOOKUP(D3969, {"ene","feb","mar","abr","may","jun","jul","ago","sep","oct","nov","dic"}, {1,2,3,4,5,6,7,8,9,10,11,12}), C3969)</f>
        <v>45669</v>
      </c>
      <c r="C3969">
        <v>12</v>
      </c>
      <c r="D3969" t="s">
        <v>14</v>
      </c>
      <c r="E3969">
        <v>2025</v>
      </c>
      <c r="F3969" t="s">
        <v>25</v>
      </c>
      <c r="G3969" t="s">
        <v>26</v>
      </c>
      <c r="H3969" t="s">
        <v>18</v>
      </c>
      <c r="I3969">
        <v>0</v>
      </c>
      <c r="J3969">
        <v>18</v>
      </c>
      <c r="K3969">
        <v>-18</v>
      </c>
      <c r="L3969">
        <v>0</v>
      </c>
      <c r="M3969">
        <v>27000</v>
      </c>
      <c r="N3969">
        <v>-27000</v>
      </c>
      <c r="O3969">
        <v>1500</v>
      </c>
    </row>
    <row r="3970" spans="1:15" x14ac:dyDescent="0.3">
      <c r="A3970">
        <v>3969</v>
      </c>
      <c r="B3970" s="1">
        <f>DATE(E3970, LOOKUP(D3970, {"ene","feb","mar","abr","may","jun","jul","ago","sep","oct","nov","dic"}, {1,2,3,4,5,6,7,8,9,10,11,12}), C3970)</f>
        <v>45669</v>
      </c>
      <c r="C3970">
        <v>12</v>
      </c>
      <c r="D3970" t="s">
        <v>14</v>
      </c>
      <c r="E3970">
        <v>2025</v>
      </c>
      <c r="F3970" t="s">
        <v>25</v>
      </c>
      <c r="G3970" t="s">
        <v>26</v>
      </c>
      <c r="H3970" t="s">
        <v>23</v>
      </c>
      <c r="I3970">
        <v>0</v>
      </c>
      <c r="J3970">
        <v>20</v>
      </c>
      <c r="K3970">
        <v>-20</v>
      </c>
      <c r="L3970">
        <v>0</v>
      </c>
      <c r="M3970">
        <v>8000</v>
      </c>
      <c r="N3970">
        <v>-8000</v>
      </c>
      <c r="O3970">
        <v>400</v>
      </c>
    </row>
    <row r="3971" spans="1:15" x14ac:dyDescent="0.3">
      <c r="A3971">
        <v>3970</v>
      </c>
      <c r="B3971" s="1">
        <f>DATE(E3971, LOOKUP(D3971, {"ene","feb","mar","abr","may","jun","jul","ago","sep","oct","nov","dic"}, {1,2,3,4,5,6,7,8,9,10,11,12}), C3971)</f>
        <v>45669</v>
      </c>
      <c r="C3971">
        <v>12</v>
      </c>
      <c r="D3971" t="s">
        <v>14</v>
      </c>
      <c r="E3971">
        <v>2025</v>
      </c>
      <c r="F3971" t="s">
        <v>15</v>
      </c>
      <c r="G3971" t="s">
        <v>24</v>
      </c>
      <c r="H3971" t="s">
        <v>20</v>
      </c>
      <c r="I3971">
        <v>21</v>
      </c>
      <c r="J3971">
        <v>0</v>
      </c>
      <c r="K3971">
        <v>21</v>
      </c>
      <c r="L3971">
        <v>42000</v>
      </c>
      <c r="M3971">
        <v>0</v>
      </c>
      <c r="N3971">
        <v>42000</v>
      </c>
      <c r="O3971">
        <v>2000</v>
      </c>
    </row>
    <row r="3972" spans="1:15" x14ac:dyDescent="0.3">
      <c r="A3972">
        <v>3971</v>
      </c>
      <c r="B3972" s="1">
        <f>DATE(E3972, LOOKUP(D3972, {"ene","feb","mar","abr","may","jun","jul","ago","sep","oct","nov","dic"}, {1,2,3,4,5,6,7,8,9,10,11,12}), C3972)</f>
        <v>45669</v>
      </c>
      <c r="C3972">
        <v>12</v>
      </c>
      <c r="D3972" t="s">
        <v>14</v>
      </c>
      <c r="E3972">
        <v>2025</v>
      </c>
      <c r="F3972" t="s">
        <v>15</v>
      </c>
      <c r="G3972" t="s">
        <v>24</v>
      </c>
      <c r="H3972" t="s">
        <v>22</v>
      </c>
      <c r="I3972">
        <v>3</v>
      </c>
      <c r="J3972">
        <v>0</v>
      </c>
      <c r="K3972">
        <v>3</v>
      </c>
      <c r="L3972">
        <v>1440</v>
      </c>
      <c r="M3972">
        <v>0</v>
      </c>
      <c r="N3972">
        <v>1440</v>
      </c>
      <c r="O3972">
        <v>480</v>
      </c>
    </row>
    <row r="3973" spans="1:15" x14ac:dyDescent="0.3">
      <c r="A3973">
        <v>3972</v>
      </c>
      <c r="B3973" s="1">
        <f>DATE(E3973, LOOKUP(D3973, {"ene","feb","mar","abr","may","jun","jul","ago","sep","oct","nov","dic"}, {1,2,3,4,5,6,7,8,9,10,11,12}), C3973)</f>
        <v>45669</v>
      </c>
      <c r="C3973">
        <v>12</v>
      </c>
      <c r="D3973" t="s">
        <v>14</v>
      </c>
      <c r="E3973">
        <v>2025</v>
      </c>
      <c r="F3973" t="s">
        <v>15</v>
      </c>
      <c r="G3973" t="s">
        <v>24</v>
      </c>
      <c r="H3973" t="s">
        <v>17</v>
      </c>
      <c r="I3973">
        <v>11</v>
      </c>
      <c r="J3973">
        <v>0</v>
      </c>
      <c r="K3973">
        <v>11</v>
      </c>
      <c r="L3973">
        <v>7150</v>
      </c>
      <c r="M3973">
        <v>0</v>
      </c>
      <c r="N3973">
        <v>7150</v>
      </c>
      <c r="O3973">
        <v>650</v>
      </c>
    </row>
    <row r="3974" spans="1:15" x14ac:dyDescent="0.3">
      <c r="A3974">
        <v>3973</v>
      </c>
      <c r="B3974" s="1">
        <f>DATE(E3974, LOOKUP(D3974, {"ene","feb","mar","abr","may","jun","jul","ago","sep","oct","nov","dic"}, {1,2,3,4,5,6,7,8,9,10,11,12}), C3974)</f>
        <v>45669</v>
      </c>
      <c r="C3974">
        <v>12</v>
      </c>
      <c r="D3974" t="s">
        <v>14</v>
      </c>
      <c r="E3974">
        <v>2025</v>
      </c>
      <c r="F3974" t="s">
        <v>15</v>
      </c>
      <c r="G3974" t="s">
        <v>24</v>
      </c>
      <c r="H3974" t="s">
        <v>19</v>
      </c>
      <c r="I3974">
        <v>6</v>
      </c>
      <c r="J3974">
        <v>0</v>
      </c>
      <c r="K3974">
        <v>6</v>
      </c>
      <c r="L3974">
        <v>7200</v>
      </c>
      <c r="M3974">
        <v>0</v>
      </c>
      <c r="N3974">
        <v>7200</v>
      </c>
      <c r="O3974">
        <v>1200</v>
      </c>
    </row>
    <row r="3975" spans="1:15" x14ac:dyDescent="0.3">
      <c r="A3975">
        <v>3974</v>
      </c>
      <c r="B3975" s="1">
        <f>DATE(E3975, LOOKUP(D3975, {"ene","feb","mar","abr","may","jun","jul","ago","sep","oct","nov","dic"}, {1,2,3,4,5,6,7,8,9,10,11,12}), C3975)</f>
        <v>45669</v>
      </c>
      <c r="C3975">
        <v>12</v>
      </c>
      <c r="D3975" t="s">
        <v>14</v>
      </c>
      <c r="E3975">
        <v>2025</v>
      </c>
      <c r="F3975" t="s">
        <v>25</v>
      </c>
      <c r="G3975" t="s">
        <v>26</v>
      </c>
      <c r="H3975" t="s">
        <v>21</v>
      </c>
      <c r="I3975">
        <v>0</v>
      </c>
      <c r="J3975">
        <v>1</v>
      </c>
      <c r="K3975">
        <v>-1</v>
      </c>
      <c r="L3975">
        <v>0</v>
      </c>
      <c r="M3975">
        <v>70</v>
      </c>
      <c r="N3975">
        <v>-70</v>
      </c>
      <c r="O3975">
        <v>70</v>
      </c>
    </row>
    <row r="3976" spans="1:15" x14ac:dyDescent="0.3">
      <c r="A3976">
        <v>3975</v>
      </c>
      <c r="B3976" s="1">
        <f>DATE(E3976, LOOKUP(D3976, {"ene","feb","mar","abr","may","jun","jul","ago","sep","oct","nov","dic"}, {1,2,3,4,5,6,7,8,9,10,11,12}), C3976)</f>
        <v>45669</v>
      </c>
      <c r="C3976">
        <v>12</v>
      </c>
      <c r="D3976" t="s">
        <v>14</v>
      </c>
      <c r="E3976">
        <v>2025</v>
      </c>
      <c r="F3976" t="s">
        <v>25</v>
      </c>
      <c r="G3976" t="s">
        <v>26</v>
      </c>
      <c r="H3976" t="s">
        <v>18</v>
      </c>
      <c r="I3976">
        <v>0</v>
      </c>
      <c r="J3976">
        <v>11</v>
      </c>
      <c r="K3976">
        <v>-11</v>
      </c>
      <c r="L3976">
        <v>0</v>
      </c>
      <c r="M3976">
        <v>16500</v>
      </c>
      <c r="N3976">
        <v>-16500</v>
      </c>
      <c r="O3976">
        <v>1500</v>
      </c>
    </row>
    <row r="3977" spans="1:15" x14ac:dyDescent="0.3">
      <c r="A3977">
        <v>3976</v>
      </c>
      <c r="B3977" s="1">
        <f>DATE(E3977, LOOKUP(D3977, {"ene","feb","mar","abr","may","jun","jul","ago","sep","oct","nov","dic"}, {1,2,3,4,5,6,7,8,9,10,11,12}), C3977)</f>
        <v>45669</v>
      </c>
      <c r="C3977">
        <v>12</v>
      </c>
      <c r="D3977" t="s">
        <v>14</v>
      </c>
      <c r="E3977">
        <v>2025</v>
      </c>
      <c r="F3977" t="s">
        <v>25</v>
      </c>
      <c r="G3977" t="s">
        <v>26</v>
      </c>
      <c r="H3977" t="s">
        <v>23</v>
      </c>
      <c r="I3977">
        <v>0</v>
      </c>
      <c r="J3977">
        <v>17</v>
      </c>
      <c r="K3977">
        <v>-17</v>
      </c>
      <c r="L3977">
        <v>0</v>
      </c>
      <c r="M3977">
        <v>6800</v>
      </c>
      <c r="N3977">
        <v>-6800</v>
      </c>
      <c r="O3977">
        <v>400</v>
      </c>
    </row>
    <row r="3978" spans="1:15" x14ac:dyDescent="0.3">
      <c r="A3978">
        <v>3977</v>
      </c>
      <c r="B3978" s="1">
        <f>DATE(E3978, LOOKUP(D3978, {"ene","feb","mar","abr","may","jun","jul","ago","sep","oct","nov","dic"}, {1,2,3,4,5,6,7,8,9,10,11,12}), C3978)</f>
        <v>45669</v>
      </c>
      <c r="C3978">
        <v>12</v>
      </c>
      <c r="D3978" t="s">
        <v>14</v>
      </c>
      <c r="E3978">
        <v>2025</v>
      </c>
      <c r="F3978" t="s">
        <v>25</v>
      </c>
      <c r="G3978" t="s">
        <v>26</v>
      </c>
      <c r="H3978" t="s">
        <v>20</v>
      </c>
      <c r="I3978">
        <v>0</v>
      </c>
      <c r="J3978">
        <v>2</v>
      </c>
      <c r="K3978">
        <v>-2</v>
      </c>
      <c r="L3978">
        <v>0</v>
      </c>
      <c r="M3978">
        <v>4600</v>
      </c>
      <c r="N3978">
        <v>-4600</v>
      </c>
      <c r="O3978">
        <v>2300</v>
      </c>
    </row>
    <row r="3979" spans="1:15" x14ac:dyDescent="0.3">
      <c r="A3979">
        <v>3978</v>
      </c>
      <c r="B3979" s="1">
        <f>DATE(E3979, LOOKUP(D3979, {"ene","feb","mar","abr","may","jun","jul","ago","sep","oct","nov","dic"}, {1,2,3,4,5,6,7,8,9,10,11,12}), C3979)</f>
        <v>45669</v>
      </c>
      <c r="C3979">
        <v>12</v>
      </c>
      <c r="D3979" t="s">
        <v>14</v>
      </c>
      <c r="E3979">
        <v>2025</v>
      </c>
      <c r="F3979" t="s">
        <v>15</v>
      </c>
      <c r="G3979" t="s">
        <v>24</v>
      </c>
      <c r="H3979" t="s">
        <v>22</v>
      </c>
      <c r="I3979">
        <v>16</v>
      </c>
      <c r="J3979">
        <v>0</v>
      </c>
      <c r="K3979">
        <v>16</v>
      </c>
      <c r="L3979">
        <v>7680</v>
      </c>
      <c r="M3979">
        <v>0</v>
      </c>
      <c r="N3979">
        <v>7680</v>
      </c>
      <c r="O3979">
        <v>480</v>
      </c>
    </row>
    <row r="3980" spans="1:15" x14ac:dyDescent="0.3">
      <c r="A3980">
        <v>3979</v>
      </c>
      <c r="B3980" s="1">
        <f>DATE(E3980, LOOKUP(D3980, {"ene","feb","mar","abr","may","jun","jul","ago","sep","oct","nov","dic"}, {1,2,3,4,5,6,7,8,9,10,11,12}), C3980)</f>
        <v>45669</v>
      </c>
      <c r="C3980">
        <v>12</v>
      </c>
      <c r="D3980" t="s">
        <v>14</v>
      </c>
      <c r="E3980">
        <v>2025</v>
      </c>
      <c r="F3980" t="s">
        <v>15</v>
      </c>
      <c r="G3980" t="s">
        <v>24</v>
      </c>
      <c r="H3980" t="s">
        <v>17</v>
      </c>
      <c r="I3980">
        <v>7</v>
      </c>
      <c r="J3980">
        <v>0</v>
      </c>
      <c r="K3980">
        <v>7</v>
      </c>
      <c r="L3980">
        <v>4550</v>
      </c>
      <c r="M3980">
        <v>0</v>
      </c>
      <c r="N3980">
        <v>4550</v>
      </c>
      <c r="O3980">
        <v>650</v>
      </c>
    </row>
    <row r="3981" spans="1:15" x14ac:dyDescent="0.3">
      <c r="A3981">
        <v>3980</v>
      </c>
      <c r="B3981" s="1">
        <f>DATE(E3981, LOOKUP(D3981, {"ene","feb","mar","abr","may","jun","jul","ago","sep","oct","nov","dic"}, {1,2,3,4,5,6,7,8,9,10,11,12}), C3981)</f>
        <v>45669</v>
      </c>
      <c r="C3981">
        <v>12</v>
      </c>
      <c r="D3981" t="s">
        <v>14</v>
      </c>
      <c r="E3981">
        <v>2025</v>
      </c>
      <c r="F3981" t="s">
        <v>15</v>
      </c>
      <c r="G3981" t="s">
        <v>24</v>
      </c>
      <c r="H3981" t="s">
        <v>19</v>
      </c>
      <c r="I3981">
        <v>18</v>
      </c>
      <c r="J3981">
        <v>0</v>
      </c>
      <c r="K3981">
        <v>18</v>
      </c>
      <c r="L3981">
        <v>21600</v>
      </c>
      <c r="M3981">
        <v>0</v>
      </c>
      <c r="N3981">
        <v>21600</v>
      </c>
      <c r="O3981">
        <v>1200</v>
      </c>
    </row>
    <row r="3982" spans="1:15" x14ac:dyDescent="0.3">
      <c r="A3982">
        <v>3981</v>
      </c>
      <c r="B3982" s="1">
        <f>DATE(E3982, LOOKUP(D3982, {"ene","feb","mar","abr","may","jun","jul","ago","sep","oct","nov","dic"}, {1,2,3,4,5,6,7,8,9,10,11,12}), C3982)</f>
        <v>45669</v>
      </c>
      <c r="C3982">
        <v>12</v>
      </c>
      <c r="D3982" t="s">
        <v>14</v>
      </c>
      <c r="E3982">
        <v>2025</v>
      </c>
      <c r="F3982" t="s">
        <v>15</v>
      </c>
      <c r="G3982" t="s">
        <v>24</v>
      </c>
      <c r="H3982" t="s">
        <v>21</v>
      </c>
      <c r="I3982">
        <v>6</v>
      </c>
      <c r="J3982">
        <v>0</v>
      </c>
      <c r="K3982">
        <v>6</v>
      </c>
      <c r="L3982">
        <v>300</v>
      </c>
      <c r="M3982">
        <v>0</v>
      </c>
      <c r="N3982">
        <v>300</v>
      </c>
      <c r="O3982">
        <v>50</v>
      </c>
    </row>
    <row r="3983" spans="1:15" x14ac:dyDescent="0.3">
      <c r="A3983">
        <v>3982</v>
      </c>
      <c r="B3983" s="1">
        <f>DATE(E3983, LOOKUP(D3983, {"ene","feb","mar","abr","may","jun","jul","ago","sep","oct","nov","dic"}, {1,2,3,4,5,6,7,8,9,10,11,12}), C3983)</f>
        <v>45669</v>
      </c>
      <c r="C3983">
        <v>12</v>
      </c>
      <c r="D3983" t="s">
        <v>14</v>
      </c>
      <c r="E3983">
        <v>2025</v>
      </c>
      <c r="F3983" t="s">
        <v>25</v>
      </c>
      <c r="G3983" t="s">
        <v>26</v>
      </c>
      <c r="H3983" t="s">
        <v>18</v>
      </c>
      <c r="I3983">
        <v>0</v>
      </c>
      <c r="J3983">
        <v>17</v>
      </c>
      <c r="K3983">
        <v>-17</v>
      </c>
      <c r="L3983">
        <v>0</v>
      </c>
      <c r="M3983">
        <v>25500</v>
      </c>
      <c r="N3983">
        <v>-25500</v>
      </c>
      <c r="O3983">
        <v>1500</v>
      </c>
    </row>
    <row r="3984" spans="1:15" x14ac:dyDescent="0.3">
      <c r="A3984">
        <v>3983</v>
      </c>
      <c r="B3984" s="1">
        <f>DATE(E3984, LOOKUP(D3984, {"ene","feb","mar","abr","may","jun","jul","ago","sep","oct","nov","dic"}, {1,2,3,4,5,6,7,8,9,10,11,12}), C3984)</f>
        <v>45669</v>
      </c>
      <c r="C3984">
        <v>12</v>
      </c>
      <c r="D3984" t="s">
        <v>14</v>
      </c>
      <c r="E3984">
        <v>2025</v>
      </c>
      <c r="F3984" t="s">
        <v>25</v>
      </c>
      <c r="G3984" t="s">
        <v>26</v>
      </c>
      <c r="H3984" t="s">
        <v>23</v>
      </c>
      <c r="I3984">
        <v>0</v>
      </c>
      <c r="J3984">
        <v>2</v>
      </c>
      <c r="K3984">
        <v>-2</v>
      </c>
      <c r="L3984">
        <v>0</v>
      </c>
      <c r="M3984">
        <v>800</v>
      </c>
      <c r="N3984">
        <v>-800</v>
      </c>
      <c r="O3984">
        <v>400</v>
      </c>
    </row>
    <row r="3985" spans="1:15" x14ac:dyDescent="0.3">
      <c r="A3985">
        <v>3984</v>
      </c>
      <c r="B3985" s="1">
        <f>DATE(E3985, LOOKUP(D3985, {"ene","feb","mar","abr","may","jun","jul","ago","sep","oct","nov","dic"}, {1,2,3,4,5,6,7,8,9,10,11,12}), C3985)</f>
        <v>45669</v>
      </c>
      <c r="C3985">
        <v>12</v>
      </c>
      <c r="D3985" t="s">
        <v>14</v>
      </c>
      <c r="E3985">
        <v>2025</v>
      </c>
      <c r="F3985" t="s">
        <v>15</v>
      </c>
      <c r="G3985" t="s">
        <v>24</v>
      </c>
      <c r="H3985" t="s">
        <v>20</v>
      </c>
      <c r="I3985">
        <v>3</v>
      </c>
      <c r="J3985">
        <v>0</v>
      </c>
      <c r="K3985">
        <v>3</v>
      </c>
      <c r="L3985">
        <v>6000</v>
      </c>
      <c r="M3985">
        <v>0</v>
      </c>
      <c r="N3985">
        <v>6000</v>
      </c>
      <c r="O3985">
        <v>2000</v>
      </c>
    </row>
    <row r="3986" spans="1:15" x14ac:dyDescent="0.3">
      <c r="A3986">
        <v>3985</v>
      </c>
      <c r="B3986" s="1">
        <f>DATE(E3986, LOOKUP(D3986, {"ene","feb","mar","abr","may","jun","jul","ago","sep","oct","nov","dic"}, {1,2,3,4,5,6,7,8,9,10,11,12}), C3986)</f>
        <v>45669</v>
      </c>
      <c r="C3986">
        <v>12</v>
      </c>
      <c r="D3986" t="s">
        <v>14</v>
      </c>
      <c r="E3986">
        <v>2025</v>
      </c>
      <c r="F3986" t="s">
        <v>25</v>
      </c>
      <c r="G3986" t="s">
        <v>26</v>
      </c>
      <c r="H3986" t="s">
        <v>22</v>
      </c>
      <c r="I3986">
        <v>0</v>
      </c>
      <c r="J3986">
        <v>11</v>
      </c>
      <c r="K3986">
        <v>-11</v>
      </c>
      <c r="L3986">
        <v>0</v>
      </c>
      <c r="M3986">
        <v>4950</v>
      </c>
      <c r="N3986">
        <v>-4950</v>
      </c>
      <c r="O3986">
        <v>450</v>
      </c>
    </row>
    <row r="3987" spans="1:15" x14ac:dyDescent="0.3">
      <c r="A3987">
        <v>3986</v>
      </c>
      <c r="B3987" s="1">
        <f>DATE(E3987, LOOKUP(D3987, {"ene","feb","mar","abr","may","jun","jul","ago","sep","oct","nov","dic"}, {1,2,3,4,5,6,7,8,9,10,11,12}), C3987)</f>
        <v>45669</v>
      </c>
      <c r="C3987">
        <v>12</v>
      </c>
      <c r="D3987" t="s">
        <v>14</v>
      </c>
      <c r="E3987">
        <v>2025</v>
      </c>
      <c r="F3987" t="s">
        <v>25</v>
      </c>
      <c r="G3987" t="s">
        <v>26</v>
      </c>
      <c r="H3987" t="s">
        <v>17</v>
      </c>
      <c r="I3987">
        <v>0</v>
      </c>
      <c r="J3987">
        <v>16</v>
      </c>
      <c r="K3987">
        <v>-16</v>
      </c>
      <c r="L3987">
        <v>0</v>
      </c>
      <c r="M3987">
        <v>12000</v>
      </c>
      <c r="N3987">
        <v>-12000</v>
      </c>
      <c r="O3987">
        <v>750</v>
      </c>
    </row>
    <row r="3988" spans="1:15" x14ac:dyDescent="0.3">
      <c r="A3988">
        <v>3987</v>
      </c>
      <c r="B3988" s="1">
        <f>DATE(E3988, LOOKUP(D3988, {"ene","feb","mar","abr","may","jun","jul","ago","sep","oct","nov","dic"}, {1,2,3,4,5,6,7,8,9,10,11,12}), C3988)</f>
        <v>45669</v>
      </c>
      <c r="C3988">
        <v>12</v>
      </c>
      <c r="D3988" t="s">
        <v>14</v>
      </c>
      <c r="E3988">
        <v>2025</v>
      </c>
      <c r="F3988" t="s">
        <v>25</v>
      </c>
      <c r="G3988" t="s">
        <v>26</v>
      </c>
      <c r="H3988" t="s">
        <v>19</v>
      </c>
      <c r="I3988">
        <v>0</v>
      </c>
      <c r="J3988">
        <v>17</v>
      </c>
      <c r="K3988">
        <v>-17</v>
      </c>
      <c r="L3988">
        <v>0</v>
      </c>
      <c r="M3988">
        <v>25500</v>
      </c>
      <c r="N3988">
        <v>-25500</v>
      </c>
      <c r="O3988">
        <v>1500</v>
      </c>
    </row>
    <row r="3989" spans="1:15" x14ac:dyDescent="0.3">
      <c r="A3989">
        <v>3988</v>
      </c>
      <c r="B3989" s="1">
        <f>DATE(E3989, LOOKUP(D3989, {"ene","feb","mar","abr","may","jun","jul","ago","sep","oct","nov","dic"}, {1,2,3,4,5,6,7,8,9,10,11,12}), C3989)</f>
        <v>45669</v>
      </c>
      <c r="C3989">
        <v>12</v>
      </c>
      <c r="D3989" t="s">
        <v>14</v>
      </c>
      <c r="E3989">
        <v>2025</v>
      </c>
      <c r="F3989" t="s">
        <v>25</v>
      </c>
      <c r="G3989" t="s">
        <v>26</v>
      </c>
      <c r="H3989" t="s">
        <v>21</v>
      </c>
      <c r="I3989">
        <v>0</v>
      </c>
      <c r="J3989">
        <v>17</v>
      </c>
      <c r="K3989">
        <v>-17</v>
      </c>
      <c r="L3989">
        <v>0</v>
      </c>
      <c r="M3989">
        <v>1190</v>
      </c>
      <c r="N3989">
        <v>-1190</v>
      </c>
      <c r="O3989">
        <v>70</v>
      </c>
    </row>
    <row r="3990" spans="1:15" x14ac:dyDescent="0.3">
      <c r="A3990">
        <v>3989</v>
      </c>
      <c r="B3990" s="1">
        <f>DATE(E3990, LOOKUP(D3990, {"ene","feb","mar","abr","may","jun","jul","ago","sep","oct","nov","dic"}, {1,2,3,4,5,6,7,8,9,10,11,12}), C3990)</f>
        <v>45669</v>
      </c>
      <c r="C3990">
        <v>12</v>
      </c>
      <c r="D3990" t="s">
        <v>14</v>
      </c>
      <c r="E3990">
        <v>2025</v>
      </c>
      <c r="F3990" t="s">
        <v>25</v>
      </c>
      <c r="G3990" t="s">
        <v>26</v>
      </c>
      <c r="H3990" t="s">
        <v>18</v>
      </c>
      <c r="I3990">
        <v>0</v>
      </c>
      <c r="J3990">
        <v>10</v>
      </c>
      <c r="K3990">
        <v>-10</v>
      </c>
      <c r="L3990">
        <v>0</v>
      </c>
      <c r="M3990">
        <v>15000</v>
      </c>
      <c r="N3990">
        <v>-15000</v>
      </c>
      <c r="O3990">
        <v>1500</v>
      </c>
    </row>
    <row r="3991" spans="1:15" x14ac:dyDescent="0.3">
      <c r="A3991">
        <v>3990</v>
      </c>
      <c r="B3991" s="1">
        <f>DATE(E3991, LOOKUP(D3991, {"ene","feb","mar","abr","may","jun","jul","ago","sep","oct","nov","dic"}, {1,2,3,4,5,6,7,8,9,10,11,12}), C3991)</f>
        <v>45669</v>
      </c>
      <c r="C3991">
        <v>12</v>
      </c>
      <c r="D3991" t="s">
        <v>14</v>
      </c>
      <c r="E3991">
        <v>2025</v>
      </c>
      <c r="F3991" t="s">
        <v>15</v>
      </c>
      <c r="G3991" t="s">
        <v>24</v>
      </c>
      <c r="H3991" t="s">
        <v>23</v>
      </c>
      <c r="I3991">
        <v>4</v>
      </c>
      <c r="J3991">
        <v>0</v>
      </c>
      <c r="K3991">
        <v>4</v>
      </c>
      <c r="L3991">
        <v>1200</v>
      </c>
      <c r="M3991">
        <v>0</v>
      </c>
      <c r="N3991">
        <v>1200</v>
      </c>
      <c r="O3991">
        <v>300</v>
      </c>
    </row>
    <row r="3992" spans="1:15" x14ac:dyDescent="0.3">
      <c r="A3992">
        <v>3991</v>
      </c>
      <c r="B3992" s="1">
        <f>DATE(E3992, LOOKUP(D3992, {"ene","feb","mar","abr","may","jun","jul","ago","sep","oct","nov","dic"}, {1,2,3,4,5,6,7,8,9,10,11,12}), C3992)</f>
        <v>45669</v>
      </c>
      <c r="C3992">
        <v>12</v>
      </c>
      <c r="D3992" t="s">
        <v>14</v>
      </c>
      <c r="E3992">
        <v>2025</v>
      </c>
      <c r="F3992" t="s">
        <v>25</v>
      </c>
      <c r="G3992" t="s">
        <v>26</v>
      </c>
      <c r="H3992" t="s">
        <v>20</v>
      </c>
      <c r="I3992">
        <v>0</v>
      </c>
      <c r="J3992">
        <v>2</v>
      </c>
      <c r="K3992">
        <v>-2</v>
      </c>
      <c r="L3992">
        <v>0</v>
      </c>
      <c r="M3992">
        <v>4600</v>
      </c>
      <c r="N3992">
        <v>-4600</v>
      </c>
      <c r="O3992">
        <v>2300</v>
      </c>
    </row>
    <row r="3993" spans="1:15" x14ac:dyDescent="0.3">
      <c r="A3993">
        <v>3992</v>
      </c>
      <c r="B3993" s="1">
        <f>DATE(E3993, LOOKUP(D3993, {"ene","feb","mar","abr","may","jun","jul","ago","sep","oct","nov","dic"}, {1,2,3,4,5,6,7,8,9,10,11,12}), C3993)</f>
        <v>45669</v>
      </c>
      <c r="C3993">
        <v>12</v>
      </c>
      <c r="D3993" t="s">
        <v>14</v>
      </c>
      <c r="E3993">
        <v>2025</v>
      </c>
      <c r="F3993" t="s">
        <v>15</v>
      </c>
      <c r="G3993" t="s">
        <v>24</v>
      </c>
      <c r="H3993" t="s">
        <v>22</v>
      </c>
      <c r="I3993">
        <v>3</v>
      </c>
      <c r="J3993">
        <v>0</v>
      </c>
      <c r="K3993">
        <v>3</v>
      </c>
      <c r="L3993">
        <v>1440</v>
      </c>
      <c r="M3993">
        <v>0</v>
      </c>
      <c r="N3993">
        <v>1440</v>
      </c>
      <c r="O3993">
        <v>480</v>
      </c>
    </row>
    <row r="3994" spans="1:15" x14ac:dyDescent="0.3">
      <c r="A3994">
        <v>3993</v>
      </c>
      <c r="B3994" s="1">
        <f>DATE(E3994, LOOKUP(D3994, {"ene","feb","mar","abr","may","jun","jul","ago","sep","oct","nov","dic"}, {1,2,3,4,5,6,7,8,9,10,11,12}), C3994)</f>
        <v>45669</v>
      </c>
      <c r="C3994">
        <v>12</v>
      </c>
      <c r="D3994" t="s">
        <v>14</v>
      </c>
      <c r="E3994">
        <v>2025</v>
      </c>
      <c r="F3994" t="s">
        <v>25</v>
      </c>
      <c r="G3994" t="s">
        <v>26</v>
      </c>
      <c r="H3994" t="s">
        <v>17</v>
      </c>
      <c r="I3994">
        <v>0</v>
      </c>
      <c r="J3994">
        <v>2</v>
      </c>
      <c r="K3994">
        <v>-2</v>
      </c>
      <c r="L3994">
        <v>0</v>
      </c>
      <c r="M3994">
        <v>1500</v>
      </c>
      <c r="N3994">
        <v>-1500</v>
      </c>
      <c r="O3994">
        <v>750</v>
      </c>
    </row>
    <row r="3995" spans="1:15" x14ac:dyDescent="0.3">
      <c r="A3995">
        <v>3994</v>
      </c>
      <c r="B3995" s="1">
        <f>DATE(E3995, LOOKUP(D3995, {"ene","feb","mar","abr","may","jun","jul","ago","sep","oct","nov","dic"}, {1,2,3,4,5,6,7,8,9,10,11,12}), C3995)</f>
        <v>45669</v>
      </c>
      <c r="C3995">
        <v>12</v>
      </c>
      <c r="D3995" t="s">
        <v>14</v>
      </c>
      <c r="E3995">
        <v>2025</v>
      </c>
      <c r="F3995" t="s">
        <v>25</v>
      </c>
      <c r="G3995" t="s">
        <v>26</v>
      </c>
      <c r="H3995" t="s">
        <v>19</v>
      </c>
      <c r="I3995">
        <v>0</v>
      </c>
      <c r="J3995">
        <v>17</v>
      </c>
      <c r="K3995">
        <v>-17</v>
      </c>
      <c r="L3995">
        <v>0</v>
      </c>
      <c r="M3995">
        <v>25500</v>
      </c>
      <c r="N3995">
        <v>-25500</v>
      </c>
      <c r="O3995">
        <v>1500</v>
      </c>
    </row>
    <row r="3996" spans="1:15" x14ac:dyDescent="0.3">
      <c r="A3996">
        <v>3995</v>
      </c>
      <c r="B3996" s="1">
        <f>DATE(E3996, LOOKUP(D3996, {"ene","feb","mar","abr","may","jun","jul","ago","sep","oct","nov","dic"}, {1,2,3,4,5,6,7,8,9,10,11,12}), C3996)</f>
        <v>45669</v>
      </c>
      <c r="C3996">
        <v>12</v>
      </c>
      <c r="D3996" t="s">
        <v>14</v>
      </c>
      <c r="E3996">
        <v>2025</v>
      </c>
      <c r="F3996" t="s">
        <v>15</v>
      </c>
      <c r="G3996" t="s">
        <v>24</v>
      </c>
      <c r="H3996" t="s">
        <v>21</v>
      </c>
      <c r="I3996">
        <v>3</v>
      </c>
      <c r="J3996">
        <v>0</v>
      </c>
      <c r="K3996">
        <v>3</v>
      </c>
      <c r="L3996">
        <v>150</v>
      </c>
      <c r="M3996">
        <v>0</v>
      </c>
      <c r="N3996">
        <v>150</v>
      </c>
      <c r="O3996">
        <v>50</v>
      </c>
    </row>
    <row r="3997" spans="1:15" x14ac:dyDescent="0.3">
      <c r="A3997">
        <v>3996</v>
      </c>
      <c r="B3997" s="1">
        <f>DATE(E3997, LOOKUP(D3997, {"ene","feb","mar","abr","may","jun","jul","ago","sep","oct","nov","dic"}, {1,2,3,4,5,6,7,8,9,10,11,12}), C3997)</f>
        <v>45669</v>
      </c>
      <c r="C3997">
        <v>12</v>
      </c>
      <c r="D3997" t="s">
        <v>14</v>
      </c>
      <c r="E3997">
        <v>2025</v>
      </c>
      <c r="F3997" t="s">
        <v>25</v>
      </c>
      <c r="G3997" t="s">
        <v>26</v>
      </c>
      <c r="H3997" t="s">
        <v>18</v>
      </c>
      <c r="I3997">
        <v>0</v>
      </c>
      <c r="J3997">
        <v>20</v>
      </c>
      <c r="K3997">
        <v>-20</v>
      </c>
      <c r="L3997">
        <v>0</v>
      </c>
      <c r="M3997">
        <v>30000</v>
      </c>
      <c r="N3997">
        <v>-30000</v>
      </c>
      <c r="O3997">
        <v>1500</v>
      </c>
    </row>
    <row r="3998" spans="1:15" x14ac:dyDescent="0.3">
      <c r="A3998">
        <v>3997</v>
      </c>
      <c r="B3998" s="1">
        <f>DATE(E3998, LOOKUP(D3998, {"ene","feb","mar","abr","may","jun","jul","ago","sep","oct","nov","dic"}, {1,2,3,4,5,6,7,8,9,10,11,12}), C3998)</f>
        <v>45669</v>
      </c>
      <c r="C3998">
        <v>12</v>
      </c>
      <c r="D3998" t="s">
        <v>14</v>
      </c>
      <c r="E3998">
        <v>2025</v>
      </c>
      <c r="F3998" t="s">
        <v>15</v>
      </c>
      <c r="G3998" t="s">
        <v>24</v>
      </c>
      <c r="H3998" t="s">
        <v>23</v>
      </c>
      <c r="I3998">
        <v>8</v>
      </c>
      <c r="J3998">
        <v>0</v>
      </c>
      <c r="K3998">
        <v>8</v>
      </c>
      <c r="L3998">
        <v>2400</v>
      </c>
      <c r="M3998">
        <v>0</v>
      </c>
      <c r="N3998">
        <v>2400</v>
      </c>
      <c r="O3998">
        <v>300</v>
      </c>
    </row>
    <row r="3999" spans="1:15" x14ac:dyDescent="0.3">
      <c r="A3999">
        <v>3998</v>
      </c>
      <c r="B3999" s="1">
        <f>DATE(E3999, LOOKUP(D3999, {"ene","feb","mar","abr","may","jun","jul","ago","sep","oct","nov","dic"}, {1,2,3,4,5,6,7,8,9,10,11,12}), C3999)</f>
        <v>45669</v>
      </c>
      <c r="C3999">
        <v>12</v>
      </c>
      <c r="D3999" t="s">
        <v>14</v>
      </c>
      <c r="E3999">
        <v>2025</v>
      </c>
      <c r="F3999" t="s">
        <v>15</v>
      </c>
      <c r="G3999" t="s">
        <v>24</v>
      </c>
      <c r="H3999" t="s">
        <v>20</v>
      </c>
      <c r="I3999">
        <v>22</v>
      </c>
      <c r="J3999">
        <v>0</v>
      </c>
      <c r="K3999">
        <v>22</v>
      </c>
      <c r="L3999">
        <v>44000</v>
      </c>
      <c r="M3999">
        <v>0</v>
      </c>
      <c r="N3999">
        <v>44000</v>
      </c>
      <c r="O3999">
        <v>2000</v>
      </c>
    </row>
    <row r="4000" spans="1:15" x14ac:dyDescent="0.3">
      <c r="A4000">
        <v>3999</v>
      </c>
      <c r="B4000" s="1">
        <f>DATE(E4000, LOOKUP(D4000, {"ene","feb","mar","abr","may","jun","jul","ago","sep","oct","nov","dic"}, {1,2,3,4,5,6,7,8,9,10,11,12}), C4000)</f>
        <v>45669</v>
      </c>
      <c r="C4000">
        <v>12</v>
      </c>
      <c r="D4000" t="s">
        <v>14</v>
      </c>
      <c r="E4000">
        <v>2025</v>
      </c>
      <c r="F4000" t="s">
        <v>25</v>
      </c>
      <c r="G4000" t="s">
        <v>26</v>
      </c>
      <c r="H4000" t="s">
        <v>22</v>
      </c>
      <c r="I4000">
        <v>0</v>
      </c>
      <c r="J4000">
        <v>5</v>
      </c>
      <c r="K4000">
        <v>-5</v>
      </c>
      <c r="L4000">
        <v>0</v>
      </c>
      <c r="M4000">
        <v>2250</v>
      </c>
      <c r="N4000">
        <v>-2250</v>
      </c>
      <c r="O4000">
        <v>450</v>
      </c>
    </row>
    <row r="4001" spans="1:15" x14ac:dyDescent="0.3">
      <c r="A4001">
        <v>4000</v>
      </c>
      <c r="B4001" s="1">
        <f>DATE(E4001, LOOKUP(D4001, {"ene","feb","mar","abr","may","jun","jul","ago","sep","oct","nov","dic"}, {1,2,3,4,5,6,7,8,9,10,11,12}), C4001)</f>
        <v>45669</v>
      </c>
      <c r="C4001">
        <v>12</v>
      </c>
      <c r="D4001" t="s">
        <v>14</v>
      </c>
      <c r="E4001">
        <v>2025</v>
      </c>
      <c r="F4001" t="s">
        <v>15</v>
      </c>
      <c r="G4001" t="s">
        <v>24</v>
      </c>
      <c r="H4001" t="s">
        <v>17</v>
      </c>
      <c r="I4001">
        <v>3</v>
      </c>
      <c r="J4001">
        <v>0</v>
      </c>
      <c r="K4001">
        <v>3</v>
      </c>
      <c r="L4001">
        <v>1950</v>
      </c>
      <c r="M4001">
        <v>0</v>
      </c>
      <c r="N4001">
        <v>1950</v>
      </c>
      <c r="O4001">
        <v>650</v>
      </c>
    </row>
    <row r="4002" spans="1:15" x14ac:dyDescent="0.3">
      <c r="A4002">
        <v>4001</v>
      </c>
      <c r="B4002" s="1">
        <f>DATE(E4002, LOOKUP(D4002, {"ene","feb","mar","abr","may","jun","jul","ago","sep","oct","nov","dic"}, {1,2,3,4,5,6,7,8,9,10,11,12}), C4002)</f>
        <v>45669</v>
      </c>
      <c r="C4002">
        <v>12</v>
      </c>
      <c r="D4002" t="s">
        <v>14</v>
      </c>
      <c r="E4002">
        <v>2025</v>
      </c>
      <c r="F4002" t="s">
        <v>25</v>
      </c>
      <c r="G4002" t="s">
        <v>26</v>
      </c>
      <c r="H4002" t="s">
        <v>19</v>
      </c>
      <c r="I4002">
        <v>0</v>
      </c>
      <c r="J4002">
        <v>17</v>
      </c>
      <c r="K4002">
        <v>-17</v>
      </c>
      <c r="L4002">
        <v>0</v>
      </c>
      <c r="M4002">
        <v>25500</v>
      </c>
      <c r="N4002">
        <v>-25500</v>
      </c>
      <c r="O4002">
        <v>1500</v>
      </c>
    </row>
    <row r="4003" spans="1:15" x14ac:dyDescent="0.3">
      <c r="A4003">
        <v>4002</v>
      </c>
      <c r="B4003" s="1">
        <f>DATE(E4003, LOOKUP(D4003, {"ene","feb","mar","abr","may","jun","jul","ago","sep","oct","nov","dic"}, {1,2,3,4,5,6,7,8,9,10,11,12}), C4003)</f>
        <v>45669</v>
      </c>
      <c r="C4003">
        <v>12</v>
      </c>
      <c r="D4003" t="s">
        <v>14</v>
      </c>
      <c r="E4003">
        <v>2025</v>
      </c>
      <c r="F4003" t="s">
        <v>15</v>
      </c>
      <c r="G4003" t="s">
        <v>24</v>
      </c>
      <c r="H4003" t="s">
        <v>21</v>
      </c>
      <c r="I4003">
        <v>3</v>
      </c>
      <c r="J4003">
        <v>0</v>
      </c>
      <c r="K4003">
        <v>3</v>
      </c>
      <c r="L4003">
        <v>150</v>
      </c>
      <c r="M4003">
        <v>0</v>
      </c>
      <c r="N4003">
        <v>150</v>
      </c>
      <c r="O4003">
        <v>50</v>
      </c>
    </row>
    <row r="4004" spans="1:15" x14ac:dyDescent="0.3">
      <c r="A4004">
        <v>4003</v>
      </c>
      <c r="B4004" s="1">
        <f>DATE(E4004, LOOKUP(D4004, {"ene","feb","mar","abr","may","jun","jul","ago","sep","oct","nov","dic"}, {1,2,3,4,5,6,7,8,9,10,11,12}), C4004)</f>
        <v>45669</v>
      </c>
      <c r="C4004">
        <v>12</v>
      </c>
      <c r="D4004" t="s">
        <v>14</v>
      </c>
      <c r="E4004">
        <v>2025</v>
      </c>
      <c r="F4004" t="s">
        <v>25</v>
      </c>
      <c r="G4004" t="s">
        <v>26</v>
      </c>
      <c r="H4004" t="s">
        <v>18</v>
      </c>
      <c r="I4004">
        <v>0</v>
      </c>
      <c r="J4004">
        <v>4</v>
      </c>
      <c r="K4004">
        <v>-4</v>
      </c>
      <c r="L4004">
        <v>0</v>
      </c>
      <c r="M4004">
        <v>6000</v>
      </c>
      <c r="N4004">
        <v>-6000</v>
      </c>
      <c r="O4004">
        <v>1500</v>
      </c>
    </row>
    <row r="4005" spans="1:15" x14ac:dyDescent="0.3">
      <c r="A4005">
        <v>4004</v>
      </c>
      <c r="B4005" s="1">
        <f>DATE(E4005, LOOKUP(D4005, {"ene","feb","mar","abr","may","jun","jul","ago","sep","oct","nov","dic"}, {1,2,3,4,5,6,7,8,9,10,11,12}), C4005)</f>
        <v>45669</v>
      </c>
      <c r="C4005">
        <v>12</v>
      </c>
      <c r="D4005" t="s">
        <v>14</v>
      </c>
      <c r="E4005">
        <v>2025</v>
      </c>
      <c r="F4005" t="s">
        <v>15</v>
      </c>
      <c r="G4005" t="s">
        <v>24</v>
      </c>
      <c r="H4005" t="s">
        <v>23</v>
      </c>
      <c r="I4005">
        <v>22</v>
      </c>
      <c r="J4005">
        <v>0</v>
      </c>
      <c r="K4005">
        <v>22</v>
      </c>
      <c r="L4005">
        <v>6600</v>
      </c>
      <c r="M4005">
        <v>0</v>
      </c>
      <c r="N4005">
        <v>6600</v>
      </c>
      <c r="O4005">
        <v>300</v>
      </c>
    </row>
    <row r="4006" spans="1:15" x14ac:dyDescent="0.3">
      <c r="A4006">
        <v>4005</v>
      </c>
      <c r="B4006" s="1">
        <f>DATE(E4006, LOOKUP(D4006, {"ene","feb","mar","abr","may","jun","jul","ago","sep","oct","nov","dic"}, {1,2,3,4,5,6,7,8,9,10,11,12}), C4006)</f>
        <v>45669</v>
      </c>
      <c r="C4006">
        <v>12</v>
      </c>
      <c r="D4006" t="s">
        <v>14</v>
      </c>
      <c r="E4006">
        <v>2025</v>
      </c>
      <c r="F4006" t="s">
        <v>15</v>
      </c>
      <c r="G4006" t="s">
        <v>24</v>
      </c>
      <c r="H4006" t="s">
        <v>20</v>
      </c>
      <c r="I4006">
        <v>11</v>
      </c>
      <c r="J4006">
        <v>0</v>
      </c>
      <c r="K4006">
        <v>11</v>
      </c>
      <c r="L4006">
        <v>22000</v>
      </c>
      <c r="M4006">
        <v>0</v>
      </c>
      <c r="N4006">
        <v>22000</v>
      </c>
      <c r="O4006">
        <v>2000</v>
      </c>
    </row>
    <row r="4007" spans="1:15" x14ac:dyDescent="0.3">
      <c r="A4007">
        <v>4006</v>
      </c>
      <c r="B4007" s="1">
        <f>DATE(E4007, LOOKUP(D4007, {"ene","feb","mar","abr","may","jun","jul","ago","sep","oct","nov","dic"}, {1,2,3,4,5,6,7,8,9,10,11,12}), C4007)</f>
        <v>45669</v>
      </c>
      <c r="C4007">
        <v>12</v>
      </c>
      <c r="D4007" t="s">
        <v>14</v>
      </c>
      <c r="E4007">
        <v>2025</v>
      </c>
      <c r="F4007" t="s">
        <v>15</v>
      </c>
      <c r="G4007" t="s">
        <v>24</v>
      </c>
      <c r="H4007" t="s">
        <v>22</v>
      </c>
      <c r="I4007">
        <v>10</v>
      </c>
      <c r="J4007">
        <v>0</v>
      </c>
      <c r="K4007">
        <v>10</v>
      </c>
      <c r="L4007">
        <v>4800</v>
      </c>
      <c r="M4007">
        <v>0</v>
      </c>
      <c r="N4007">
        <v>4800</v>
      </c>
      <c r="O4007">
        <v>480</v>
      </c>
    </row>
    <row r="4008" spans="1:15" x14ac:dyDescent="0.3">
      <c r="A4008">
        <v>4007</v>
      </c>
      <c r="B4008" s="1">
        <f>DATE(E4008, LOOKUP(D4008, {"ene","feb","mar","abr","may","jun","jul","ago","sep","oct","nov","dic"}, {1,2,3,4,5,6,7,8,9,10,11,12}), C4008)</f>
        <v>45669</v>
      </c>
      <c r="C4008">
        <v>12</v>
      </c>
      <c r="D4008" t="s">
        <v>14</v>
      </c>
      <c r="E4008">
        <v>2025</v>
      </c>
      <c r="F4008" t="s">
        <v>25</v>
      </c>
      <c r="G4008" t="s">
        <v>26</v>
      </c>
      <c r="H4008" t="s">
        <v>17</v>
      </c>
      <c r="I4008">
        <v>0</v>
      </c>
      <c r="J4008">
        <v>10</v>
      </c>
      <c r="K4008">
        <v>-10</v>
      </c>
      <c r="L4008">
        <v>0</v>
      </c>
      <c r="M4008">
        <v>7500</v>
      </c>
      <c r="N4008">
        <v>-7500</v>
      </c>
      <c r="O4008">
        <v>750</v>
      </c>
    </row>
    <row r="4009" spans="1:15" x14ac:dyDescent="0.3">
      <c r="A4009">
        <v>4008</v>
      </c>
      <c r="B4009" s="1">
        <f>DATE(E4009, LOOKUP(D4009, {"ene","feb","mar","abr","may","jun","jul","ago","sep","oct","nov","dic"}, {1,2,3,4,5,6,7,8,9,10,11,12}), C4009)</f>
        <v>45669</v>
      </c>
      <c r="C4009">
        <v>12</v>
      </c>
      <c r="D4009" t="s">
        <v>14</v>
      </c>
      <c r="E4009">
        <v>2025</v>
      </c>
      <c r="F4009" t="s">
        <v>25</v>
      </c>
      <c r="G4009" t="s">
        <v>26</v>
      </c>
      <c r="H4009" t="s">
        <v>19</v>
      </c>
      <c r="I4009">
        <v>0</v>
      </c>
      <c r="J4009">
        <v>10</v>
      </c>
      <c r="K4009">
        <v>-10</v>
      </c>
      <c r="L4009">
        <v>0</v>
      </c>
      <c r="M4009">
        <v>15000</v>
      </c>
      <c r="N4009">
        <v>-15000</v>
      </c>
      <c r="O4009">
        <v>1500</v>
      </c>
    </row>
    <row r="4010" spans="1:15" x14ac:dyDescent="0.3">
      <c r="A4010">
        <v>4009</v>
      </c>
      <c r="B4010" s="1">
        <f>DATE(E4010, LOOKUP(D4010, {"ene","feb","mar","abr","may","jun","jul","ago","sep","oct","nov","dic"}, {1,2,3,4,5,6,7,8,9,10,11,12}), C4010)</f>
        <v>45669</v>
      </c>
      <c r="C4010">
        <v>12</v>
      </c>
      <c r="D4010" t="s">
        <v>14</v>
      </c>
      <c r="E4010">
        <v>2025</v>
      </c>
      <c r="F4010" t="s">
        <v>25</v>
      </c>
      <c r="G4010" t="s">
        <v>26</v>
      </c>
      <c r="H4010" t="s">
        <v>21</v>
      </c>
      <c r="I4010">
        <v>0</v>
      </c>
      <c r="J4010">
        <v>12</v>
      </c>
      <c r="K4010">
        <v>-12</v>
      </c>
      <c r="L4010">
        <v>0</v>
      </c>
      <c r="M4010">
        <v>840</v>
      </c>
      <c r="N4010">
        <v>-840</v>
      </c>
      <c r="O4010">
        <v>70</v>
      </c>
    </row>
    <row r="4011" spans="1:15" x14ac:dyDescent="0.3">
      <c r="A4011">
        <v>4010</v>
      </c>
      <c r="B4011" s="1">
        <f>DATE(E4011, LOOKUP(D4011, {"ene","feb","mar","abr","may","jun","jul","ago","sep","oct","nov","dic"}, {1,2,3,4,5,6,7,8,9,10,11,12}), C4011)</f>
        <v>45669</v>
      </c>
      <c r="C4011">
        <v>12</v>
      </c>
      <c r="D4011" t="s">
        <v>14</v>
      </c>
      <c r="E4011">
        <v>2025</v>
      </c>
      <c r="F4011" t="s">
        <v>15</v>
      </c>
      <c r="G4011" t="s">
        <v>24</v>
      </c>
      <c r="H4011" t="s">
        <v>18</v>
      </c>
      <c r="I4011">
        <v>3</v>
      </c>
      <c r="J4011">
        <v>0</v>
      </c>
      <c r="K4011">
        <v>3</v>
      </c>
      <c r="L4011">
        <v>3600</v>
      </c>
      <c r="M4011">
        <v>0</v>
      </c>
      <c r="N4011">
        <v>3600</v>
      </c>
      <c r="O4011">
        <v>1200</v>
      </c>
    </row>
    <row r="4012" spans="1:15" x14ac:dyDescent="0.3">
      <c r="A4012">
        <v>4011</v>
      </c>
      <c r="B4012" s="1">
        <f>DATE(E4012, LOOKUP(D4012, {"ene","feb","mar","abr","may","jun","jul","ago","sep","oct","nov","dic"}, {1,2,3,4,5,6,7,8,9,10,11,12}), C4012)</f>
        <v>45669</v>
      </c>
      <c r="C4012">
        <v>12</v>
      </c>
      <c r="D4012" t="s">
        <v>14</v>
      </c>
      <c r="E4012">
        <v>2025</v>
      </c>
      <c r="F4012" t="s">
        <v>15</v>
      </c>
      <c r="G4012" t="s">
        <v>24</v>
      </c>
      <c r="H4012" t="s">
        <v>23</v>
      </c>
      <c r="I4012">
        <v>3</v>
      </c>
      <c r="J4012">
        <v>0</v>
      </c>
      <c r="K4012">
        <v>3</v>
      </c>
      <c r="L4012">
        <v>900</v>
      </c>
      <c r="M4012">
        <v>0</v>
      </c>
      <c r="N4012">
        <v>900</v>
      </c>
      <c r="O4012">
        <v>300</v>
      </c>
    </row>
    <row r="4013" spans="1:15" x14ac:dyDescent="0.3">
      <c r="A4013">
        <v>4012</v>
      </c>
      <c r="B4013" s="1">
        <f>DATE(E4013, LOOKUP(D4013, {"ene","feb","mar","abr","may","jun","jul","ago","sep","oct","nov","dic"}, {1,2,3,4,5,6,7,8,9,10,11,12}), C4013)</f>
        <v>45669</v>
      </c>
      <c r="C4013">
        <v>12</v>
      </c>
      <c r="D4013" t="s">
        <v>14</v>
      </c>
      <c r="E4013">
        <v>2025</v>
      </c>
      <c r="F4013" t="s">
        <v>25</v>
      </c>
      <c r="G4013" t="s">
        <v>26</v>
      </c>
      <c r="H4013" t="s">
        <v>20</v>
      </c>
      <c r="I4013">
        <v>0</v>
      </c>
      <c r="J4013">
        <v>16</v>
      </c>
      <c r="K4013">
        <v>-16</v>
      </c>
      <c r="L4013">
        <v>0</v>
      </c>
      <c r="M4013">
        <v>36800</v>
      </c>
      <c r="N4013">
        <v>-36800</v>
      </c>
      <c r="O4013">
        <v>2300</v>
      </c>
    </row>
    <row r="4014" spans="1:15" x14ac:dyDescent="0.3">
      <c r="A4014">
        <v>4013</v>
      </c>
      <c r="B4014" s="1">
        <f>DATE(E4014, LOOKUP(D4014, {"ene","feb","mar","abr","may","jun","jul","ago","sep","oct","nov","dic"}, {1,2,3,4,5,6,7,8,9,10,11,12}), C4014)</f>
        <v>45669</v>
      </c>
      <c r="C4014">
        <v>12</v>
      </c>
      <c r="D4014" t="s">
        <v>14</v>
      </c>
      <c r="E4014">
        <v>2025</v>
      </c>
      <c r="F4014" t="s">
        <v>25</v>
      </c>
      <c r="G4014" t="s">
        <v>26</v>
      </c>
      <c r="H4014" t="s">
        <v>22</v>
      </c>
      <c r="I4014">
        <v>0</v>
      </c>
      <c r="J4014">
        <v>12</v>
      </c>
      <c r="K4014">
        <v>-12</v>
      </c>
      <c r="L4014">
        <v>0</v>
      </c>
      <c r="M4014">
        <v>5400</v>
      </c>
      <c r="N4014">
        <v>-5400</v>
      </c>
      <c r="O4014">
        <v>450</v>
      </c>
    </row>
    <row r="4015" spans="1:15" x14ac:dyDescent="0.3">
      <c r="A4015">
        <v>4014</v>
      </c>
      <c r="B4015" s="1">
        <f>DATE(E4015, LOOKUP(D4015, {"ene","feb","mar","abr","may","jun","jul","ago","sep","oct","nov","dic"}, {1,2,3,4,5,6,7,8,9,10,11,12}), C4015)</f>
        <v>45669</v>
      </c>
      <c r="C4015">
        <v>12</v>
      </c>
      <c r="D4015" t="s">
        <v>14</v>
      </c>
      <c r="E4015">
        <v>2025</v>
      </c>
      <c r="F4015" t="s">
        <v>25</v>
      </c>
      <c r="G4015" t="s">
        <v>26</v>
      </c>
      <c r="H4015" t="s">
        <v>17</v>
      </c>
      <c r="I4015">
        <v>0</v>
      </c>
      <c r="J4015">
        <v>15</v>
      </c>
      <c r="K4015">
        <v>-15</v>
      </c>
      <c r="L4015">
        <v>0</v>
      </c>
      <c r="M4015">
        <v>11250</v>
      </c>
      <c r="N4015">
        <v>-11250</v>
      </c>
      <c r="O4015">
        <v>750</v>
      </c>
    </row>
    <row r="4016" spans="1:15" x14ac:dyDescent="0.3">
      <c r="A4016">
        <v>4015</v>
      </c>
      <c r="B4016" s="1">
        <f>DATE(E4016, LOOKUP(D4016, {"ene","feb","mar","abr","may","jun","jul","ago","sep","oct","nov","dic"}, {1,2,3,4,5,6,7,8,9,10,11,12}), C4016)</f>
        <v>45669</v>
      </c>
      <c r="C4016">
        <v>12</v>
      </c>
      <c r="D4016" t="s">
        <v>14</v>
      </c>
      <c r="E4016">
        <v>2025</v>
      </c>
      <c r="F4016" t="s">
        <v>25</v>
      </c>
      <c r="G4016" t="s">
        <v>26</v>
      </c>
      <c r="H4016" t="s">
        <v>19</v>
      </c>
      <c r="I4016">
        <v>0</v>
      </c>
      <c r="J4016">
        <v>4</v>
      </c>
      <c r="K4016">
        <v>-4</v>
      </c>
      <c r="L4016">
        <v>0</v>
      </c>
      <c r="M4016">
        <v>6000</v>
      </c>
      <c r="N4016">
        <v>-6000</v>
      </c>
      <c r="O4016">
        <v>1500</v>
      </c>
    </row>
    <row r="4017" spans="1:15" x14ac:dyDescent="0.3">
      <c r="A4017">
        <v>4016</v>
      </c>
      <c r="B4017" s="1">
        <f>DATE(E4017, LOOKUP(D4017, {"ene","feb","mar","abr","may","jun","jul","ago","sep","oct","nov","dic"}, {1,2,3,4,5,6,7,8,9,10,11,12}), C4017)</f>
        <v>45669</v>
      </c>
      <c r="C4017">
        <v>12</v>
      </c>
      <c r="D4017" t="s">
        <v>14</v>
      </c>
      <c r="E4017">
        <v>2025</v>
      </c>
      <c r="F4017" t="s">
        <v>25</v>
      </c>
      <c r="G4017" t="s">
        <v>26</v>
      </c>
      <c r="H4017" t="s">
        <v>21</v>
      </c>
      <c r="I4017">
        <v>0</v>
      </c>
      <c r="J4017">
        <v>17</v>
      </c>
      <c r="K4017">
        <v>-17</v>
      </c>
      <c r="L4017">
        <v>0</v>
      </c>
      <c r="M4017">
        <v>1190</v>
      </c>
      <c r="N4017">
        <v>-1190</v>
      </c>
      <c r="O4017">
        <v>70</v>
      </c>
    </row>
    <row r="4018" spans="1:15" x14ac:dyDescent="0.3">
      <c r="A4018">
        <v>4017</v>
      </c>
      <c r="B4018" s="1">
        <f>DATE(E4018, LOOKUP(D4018, {"ene","feb","mar","abr","may","jun","jul","ago","sep","oct","nov","dic"}, {1,2,3,4,5,6,7,8,9,10,11,12}), C4018)</f>
        <v>45669</v>
      </c>
      <c r="C4018">
        <v>12</v>
      </c>
      <c r="D4018" t="s">
        <v>14</v>
      </c>
      <c r="E4018">
        <v>2025</v>
      </c>
      <c r="F4018" t="s">
        <v>15</v>
      </c>
      <c r="G4018" t="s">
        <v>24</v>
      </c>
      <c r="H4018" t="s">
        <v>18</v>
      </c>
      <c r="I4018">
        <v>3</v>
      </c>
      <c r="J4018">
        <v>0</v>
      </c>
      <c r="K4018">
        <v>3</v>
      </c>
      <c r="L4018">
        <v>3600</v>
      </c>
      <c r="M4018">
        <v>0</v>
      </c>
      <c r="N4018">
        <v>3600</v>
      </c>
      <c r="O4018">
        <v>1200</v>
      </c>
    </row>
    <row r="4019" spans="1:15" x14ac:dyDescent="0.3">
      <c r="A4019">
        <v>4018</v>
      </c>
      <c r="B4019" s="1">
        <f>DATE(E4019, LOOKUP(D4019, {"ene","feb","mar","abr","may","jun","jul","ago","sep","oct","nov","dic"}, {1,2,3,4,5,6,7,8,9,10,11,12}), C4019)</f>
        <v>45669</v>
      </c>
      <c r="C4019">
        <v>12</v>
      </c>
      <c r="D4019" t="s">
        <v>14</v>
      </c>
      <c r="E4019">
        <v>2025</v>
      </c>
      <c r="F4019" t="s">
        <v>25</v>
      </c>
      <c r="G4019" t="s">
        <v>26</v>
      </c>
      <c r="H4019" t="s">
        <v>23</v>
      </c>
      <c r="I4019">
        <v>0</v>
      </c>
      <c r="J4019">
        <v>17</v>
      </c>
      <c r="K4019">
        <v>-17</v>
      </c>
      <c r="L4019">
        <v>0</v>
      </c>
      <c r="M4019">
        <v>6800</v>
      </c>
      <c r="N4019">
        <v>-6800</v>
      </c>
      <c r="O4019">
        <v>400</v>
      </c>
    </row>
    <row r="4020" spans="1:15" x14ac:dyDescent="0.3">
      <c r="A4020">
        <v>4019</v>
      </c>
      <c r="B4020" s="1">
        <f>DATE(E4020, LOOKUP(D4020, {"ene","feb","mar","abr","may","jun","jul","ago","sep","oct","nov","dic"}, {1,2,3,4,5,6,7,8,9,10,11,12}), C4020)</f>
        <v>45669</v>
      </c>
      <c r="C4020">
        <v>12</v>
      </c>
      <c r="D4020" t="s">
        <v>14</v>
      </c>
      <c r="E4020">
        <v>2025</v>
      </c>
      <c r="F4020" t="s">
        <v>25</v>
      </c>
      <c r="G4020" t="s">
        <v>26</v>
      </c>
      <c r="H4020" t="s">
        <v>20</v>
      </c>
      <c r="I4020">
        <v>0</v>
      </c>
      <c r="J4020">
        <v>18</v>
      </c>
      <c r="K4020">
        <v>-18</v>
      </c>
      <c r="L4020">
        <v>0</v>
      </c>
      <c r="M4020">
        <v>41400</v>
      </c>
      <c r="N4020">
        <v>-41400</v>
      </c>
      <c r="O4020">
        <v>2300</v>
      </c>
    </row>
    <row r="4021" spans="1:15" x14ac:dyDescent="0.3">
      <c r="A4021">
        <v>4020</v>
      </c>
      <c r="B4021" s="1">
        <f>DATE(E4021, LOOKUP(D4021, {"ene","feb","mar","abr","may","jun","jul","ago","sep","oct","nov","dic"}, {1,2,3,4,5,6,7,8,9,10,11,12}), C4021)</f>
        <v>45669</v>
      </c>
      <c r="C4021">
        <v>12</v>
      </c>
      <c r="D4021" t="s">
        <v>14</v>
      </c>
      <c r="E4021">
        <v>2025</v>
      </c>
      <c r="F4021" t="s">
        <v>15</v>
      </c>
      <c r="G4021" t="s">
        <v>24</v>
      </c>
      <c r="H4021" t="s">
        <v>22</v>
      </c>
      <c r="I4021">
        <v>13</v>
      </c>
      <c r="J4021">
        <v>0</v>
      </c>
      <c r="K4021">
        <v>13</v>
      </c>
      <c r="L4021">
        <v>6240</v>
      </c>
      <c r="M4021">
        <v>0</v>
      </c>
      <c r="N4021">
        <v>6240</v>
      </c>
      <c r="O4021">
        <v>480</v>
      </c>
    </row>
    <row r="4022" spans="1:15" x14ac:dyDescent="0.3">
      <c r="A4022">
        <v>4021</v>
      </c>
      <c r="B4022" s="1">
        <f>DATE(E4022, LOOKUP(D4022, {"ene","feb","mar","abr","may","jun","jul","ago","sep","oct","nov","dic"}, {1,2,3,4,5,6,7,8,9,10,11,12}), C4022)</f>
        <v>45669</v>
      </c>
      <c r="C4022">
        <v>12</v>
      </c>
      <c r="D4022" t="s">
        <v>14</v>
      </c>
      <c r="E4022">
        <v>2025</v>
      </c>
      <c r="F4022" t="s">
        <v>15</v>
      </c>
      <c r="G4022" t="s">
        <v>24</v>
      </c>
      <c r="H4022" t="s">
        <v>17</v>
      </c>
      <c r="I4022">
        <v>3</v>
      </c>
      <c r="J4022">
        <v>0</v>
      </c>
      <c r="K4022">
        <v>3</v>
      </c>
      <c r="L4022">
        <v>1950</v>
      </c>
      <c r="M4022">
        <v>0</v>
      </c>
      <c r="N4022">
        <v>1950</v>
      </c>
      <c r="O4022">
        <v>650</v>
      </c>
    </row>
    <row r="4023" spans="1:15" x14ac:dyDescent="0.3">
      <c r="A4023">
        <v>4022</v>
      </c>
      <c r="B4023" s="1">
        <f>DATE(E4023, LOOKUP(D4023, {"ene","feb","mar","abr","may","jun","jul","ago","sep","oct","nov","dic"}, {1,2,3,4,5,6,7,8,9,10,11,12}), C4023)</f>
        <v>45669</v>
      </c>
      <c r="C4023">
        <v>12</v>
      </c>
      <c r="D4023" t="s">
        <v>14</v>
      </c>
      <c r="E4023">
        <v>2025</v>
      </c>
      <c r="F4023" t="s">
        <v>15</v>
      </c>
      <c r="G4023" t="s">
        <v>24</v>
      </c>
      <c r="H4023" t="s">
        <v>19</v>
      </c>
      <c r="I4023">
        <v>3</v>
      </c>
      <c r="J4023">
        <v>0</v>
      </c>
      <c r="K4023">
        <v>3</v>
      </c>
      <c r="L4023">
        <v>3600</v>
      </c>
      <c r="M4023">
        <v>0</v>
      </c>
      <c r="N4023">
        <v>3600</v>
      </c>
      <c r="O4023">
        <v>1200</v>
      </c>
    </row>
    <row r="4024" spans="1:15" x14ac:dyDescent="0.3">
      <c r="A4024">
        <v>4023</v>
      </c>
      <c r="B4024" s="1">
        <f>DATE(E4024, LOOKUP(D4024, {"ene","feb","mar","abr","may","jun","jul","ago","sep","oct","nov","dic"}, {1,2,3,4,5,6,7,8,9,10,11,12}), C4024)</f>
        <v>45669</v>
      </c>
      <c r="C4024">
        <v>12</v>
      </c>
      <c r="D4024" t="s">
        <v>14</v>
      </c>
      <c r="E4024">
        <v>2025</v>
      </c>
      <c r="F4024" t="s">
        <v>15</v>
      </c>
      <c r="G4024" t="s">
        <v>24</v>
      </c>
      <c r="H4024" t="s">
        <v>21</v>
      </c>
      <c r="I4024">
        <v>22</v>
      </c>
      <c r="J4024">
        <v>0</v>
      </c>
      <c r="K4024">
        <v>22</v>
      </c>
      <c r="L4024">
        <v>1100</v>
      </c>
      <c r="M4024">
        <v>0</v>
      </c>
      <c r="N4024">
        <v>1100</v>
      </c>
      <c r="O4024">
        <v>50</v>
      </c>
    </row>
    <row r="4025" spans="1:15" x14ac:dyDescent="0.3">
      <c r="A4025">
        <v>4024</v>
      </c>
      <c r="B4025" s="1">
        <f>DATE(E4025, LOOKUP(D4025, {"ene","feb","mar","abr","may","jun","jul","ago","sep","oct","nov","dic"}, {1,2,3,4,5,6,7,8,9,10,11,12}), C4025)</f>
        <v>45669</v>
      </c>
      <c r="C4025">
        <v>12</v>
      </c>
      <c r="D4025" t="s">
        <v>14</v>
      </c>
      <c r="E4025">
        <v>2025</v>
      </c>
      <c r="F4025" t="s">
        <v>25</v>
      </c>
      <c r="G4025" t="s">
        <v>26</v>
      </c>
      <c r="H4025" t="s">
        <v>18</v>
      </c>
      <c r="I4025">
        <v>0</v>
      </c>
      <c r="J4025">
        <v>20</v>
      </c>
      <c r="K4025">
        <v>-20</v>
      </c>
      <c r="L4025">
        <v>0</v>
      </c>
      <c r="M4025">
        <v>30000</v>
      </c>
      <c r="N4025">
        <v>-30000</v>
      </c>
      <c r="O4025">
        <v>1500</v>
      </c>
    </row>
    <row r="4026" spans="1:15" x14ac:dyDescent="0.3">
      <c r="A4026">
        <v>4025</v>
      </c>
      <c r="B4026" s="1">
        <f>DATE(E4026, LOOKUP(D4026, {"ene","feb","mar","abr","may","jun","jul","ago","sep","oct","nov","dic"}, {1,2,3,4,5,6,7,8,9,10,11,12}), C4026)</f>
        <v>45669</v>
      </c>
      <c r="C4026">
        <v>12</v>
      </c>
      <c r="D4026" t="s">
        <v>14</v>
      </c>
      <c r="E4026">
        <v>2025</v>
      </c>
      <c r="F4026" t="s">
        <v>25</v>
      </c>
      <c r="G4026" t="s">
        <v>26</v>
      </c>
      <c r="H4026" t="s">
        <v>23</v>
      </c>
      <c r="I4026">
        <v>0</v>
      </c>
      <c r="J4026">
        <v>15</v>
      </c>
      <c r="K4026">
        <v>-15</v>
      </c>
      <c r="L4026">
        <v>0</v>
      </c>
      <c r="M4026">
        <v>6000</v>
      </c>
      <c r="N4026">
        <v>-6000</v>
      </c>
      <c r="O4026">
        <v>400</v>
      </c>
    </row>
    <row r="4027" spans="1:15" x14ac:dyDescent="0.3">
      <c r="A4027">
        <v>4026</v>
      </c>
      <c r="B4027" s="1">
        <f>DATE(E4027, LOOKUP(D4027, {"ene","feb","mar","abr","may","jun","jul","ago","sep","oct","nov","dic"}, {1,2,3,4,5,6,7,8,9,10,11,12}), C4027)</f>
        <v>45669</v>
      </c>
      <c r="C4027">
        <v>12</v>
      </c>
      <c r="D4027" t="s">
        <v>14</v>
      </c>
      <c r="E4027">
        <v>2025</v>
      </c>
      <c r="F4027" t="s">
        <v>15</v>
      </c>
      <c r="G4027" t="s">
        <v>24</v>
      </c>
      <c r="H4027" t="s">
        <v>20</v>
      </c>
      <c r="I4027">
        <v>20</v>
      </c>
      <c r="J4027">
        <v>0</v>
      </c>
      <c r="K4027">
        <v>20</v>
      </c>
      <c r="L4027">
        <v>40000</v>
      </c>
      <c r="M4027">
        <v>0</v>
      </c>
      <c r="N4027">
        <v>40000</v>
      </c>
      <c r="O4027">
        <v>2000</v>
      </c>
    </row>
    <row r="4028" spans="1:15" x14ac:dyDescent="0.3">
      <c r="A4028">
        <v>4027</v>
      </c>
      <c r="B4028" s="1">
        <f>DATE(E4028, LOOKUP(D4028, {"ene","feb","mar","abr","may","jun","jul","ago","sep","oct","nov","dic"}, {1,2,3,4,5,6,7,8,9,10,11,12}), C4028)</f>
        <v>45669</v>
      </c>
      <c r="C4028">
        <v>12</v>
      </c>
      <c r="D4028" t="s">
        <v>14</v>
      </c>
      <c r="E4028">
        <v>2025</v>
      </c>
      <c r="F4028" t="s">
        <v>25</v>
      </c>
      <c r="G4028" t="s">
        <v>26</v>
      </c>
      <c r="H4028" t="s">
        <v>22</v>
      </c>
      <c r="I4028">
        <v>0</v>
      </c>
      <c r="J4028">
        <v>17</v>
      </c>
      <c r="K4028">
        <v>-17</v>
      </c>
      <c r="L4028">
        <v>0</v>
      </c>
      <c r="M4028">
        <v>7650</v>
      </c>
      <c r="N4028">
        <v>-7650</v>
      </c>
      <c r="O4028">
        <v>450</v>
      </c>
    </row>
    <row r="4029" spans="1:15" x14ac:dyDescent="0.3">
      <c r="A4029">
        <v>4028</v>
      </c>
      <c r="B4029" s="1">
        <f>DATE(E4029, LOOKUP(D4029, {"ene","feb","mar","abr","may","jun","jul","ago","sep","oct","nov","dic"}, {1,2,3,4,5,6,7,8,9,10,11,12}), C4029)</f>
        <v>45669</v>
      </c>
      <c r="C4029">
        <v>12</v>
      </c>
      <c r="D4029" t="s">
        <v>14</v>
      </c>
      <c r="E4029">
        <v>2025</v>
      </c>
      <c r="F4029" t="s">
        <v>25</v>
      </c>
      <c r="G4029" t="s">
        <v>26</v>
      </c>
      <c r="H4029" t="s">
        <v>17</v>
      </c>
      <c r="I4029">
        <v>0</v>
      </c>
      <c r="J4029">
        <v>2</v>
      </c>
      <c r="K4029">
        <v>-2</v>
      </c>
      <c r="L4029">
        <v>0</v>
      </c>
      <c r="M4029">
        <v>1500</v>
      </c>
      <c r="N4029">
        <v>-1500</v>
      </c>
      <c r="O4029">
        <v>750</v>
      </c>
    </row>
    <row r="4030" spans="1:15" x14ac:dyDescent="0.3">
      <c r="A4030">
        <v>4029</v>
      </c>
      <c r="B4030" s="1">
        <f>DATE(E4030, LOOKUP(D4030, {"ene","feb","mar","abr","may","jun","jul","ago","sep","oct","nov","dic"}, {1,2,3,4,5,6,7,8,9,10,11,12}), C4030)</f>
        <v>45669</v>
      </c>
      <c r="C4030">
        <v>12</v>
      </c>
      <c r="D4030" t="s">
        <v>14</v>
      </c>
      <c r="E4030">
        <v>2025</v>
      </c>
      <c r="F4030" t="s">
        <v>25</v>
      </c>
      <c r="G4030" t="s">
        <v>26</v>
      </c>
      <c r="H4030" t="s">
        <v>19</v>
      </c>
      <c r="I4030">
        <v>0</v>
      </c>
      <c r="J4030">
        <v>16</v>
      </c>
      <c r="K4030">
        <v>-16</v>
      </c>
      <c r="L4030">
        <v>0</v>
      </c>
      <c r="M4030">
        <v>24000</v>
      </c>
      <c r="N4030">
        <v>-24000</v>
      </c>
      <c r="O4030">
        <v>1500</v>
      </c>
    </row>
    <row r="4031" spans="1:15" x14ac:dyDescent="0.3">
      <c r="A4031">
        <v>4030</v>
      </c>
      <c r="B4031" s="1">
        <f>DATE(E4031, LOOKUP(D4031, {"ene","feb","mar","abr","may","jun","jul","ago","sep","oct","nov","dic"}, {1,2,3,4,5,6,7,8,9,10,11,12}), C4031)</f>
        <v>45669</v>
      </c>
      <c r="C4031">
        <v>12</v>
      </c>
      <c r="D4031" t="s">
        <v>14</v>
      </c>
      <c r="E4031">
        <v>2025</v>
      </c>
      <c r="F4031" t="s">
        <v>15</v>
      </c>
      <c r="G4031" t="s">
        <v>24</v>
      </c>
      <c r="H4031" t="s">
        <v>21</v>
      </c>
      <c r="I4031">
        <v>13</v>
      </c>
      <c r="J4031">
        <v>0</v>
      </c>
      <c r="K4031">
        <v>13</v>
      </c>
      <c r="L4031">
        <v>650</v>
      </c>
      <c r="M4031">
        <v>0</v>
      </c>
      <c r="N4031">
        <v>650</v>
      </c>
      <c r="O4031">
        <v>50</v>
      </c>
    </row>
    <row r="4032" spans="1:15" x14ac:dyDescent="0.3">
      <c r="A4032">
        <v>4031</v>
      </c>
      <c r="B4032" s="1">
        <f>DATE(E4032, LOOKUP(D4032, {"ene","feb","mar","abr","may","jun","jul","ago","sep","oct","nov","dic"}, {1,2,3,4,5,6,7,8,9,10,11,12}), C4032)</f>
        <v>45669</v>
      </c>
      <c r="C4032">
        <v>12</v>
      </c>
      <c r="D4032" t="s">
        <v>14</v>
      </c>
      <c r="E4032">
        <v>2025</v>
      </c>
      <c r="F4032" t="s">
        <v>25</v>
      </c>
      <c r="G4032" t="s">
        <v>26</v>
      </c>
      <c r="H4032" t="s">
        <v>18</v>
      </c>
      <c r="I4032">
        <v>0</v>
      </c>
      <c r="J4032">
        <v>1</v>
      </c>
      <c r="K4032">
        <v>-1</v>
      </c>
      <c r="L4032">
        <v>0</v>
      </c>
      <c r="M4032">
        <v>1500</v>
      </c>
      <c r="N4032">
        <v>-1500</v>
      </c>
      <c r="O4032">
        <v>1500</v>
      </c>
    </row>
    <row r="4033" spans="1:15" x14ac:dyDescent="0.3">
      <c r="A4033">
        <v>4032</v>
      </c>
      <c r="B4033" s="1">
        <f>DATE(E4033, LOOKUP(D4033, {"ene","feb","mar","abr","may","jun","jul","ago","sep","oct","nov","dic"}, {1,2,3,4,5,6,7,8,9,10,11,12}), C4033)</f>
        <v>45669</v>
      </c>
      <c r="C4033">
        <v>12</v>
      </c>
      <c r="D4033" t="s">
        <v>14</v>
      </c>
      <c r="E4033">
        <v>2025</v>
      </c>
      <c r="F4033" t="s">
        <v>15</v>
      </c>
      <c r="G4033" t="s">
        <v>24</v>
      </c>
      <c r="H4033" t="s">
        <v>23</v>
      </c>
      <c r="I4033">
        <v>3</v>
      </c>
      <c r="J4033">
        <v>0</v>
      </c>
      <c r="K4033">
        <v>3</v>
      </c>
      <c r="L4033">
        <v>900</v>
      </c>
      <c r="M4033">
        <v>0</v>
      </c>
      <c r="N4033">
        <v>900</v>
      </c>
      <c r="O4033">
        <v>300</v>
      </c>
    </row>
    <row r="4034" spans="1:15" x14ac:dyDescent="0.3">
      <c r="A4034">
        <v>4033</v>
      </c>
      <c r="B4034" s="1">
        <f>DATE(E4034, LOOKUP(D4034, {"ene","feb","mar","abr","may","jun","jul","ago","sep","oct","nov","dic"}, {1,2,3,4,5,6,7,8,9,10,11,12}), C4034)</f>
        <v>45669</v>
      </c>
      <c r="C4034">
        <v>12</v>
      </c>
      <c r="D4034" t="s">
        <v>14</v>
      </c>
      <c r="E4034">
        <v>2025</v>
      </c>
      <c r="F4034" t="s">
        <v>15</v>
      </c>
      <c r="G4034" t="s">
        <v>24</v>
      </c>
      <c r="H4034" t="s">
        <v>20</v>
      </c>
      <c r="I4034">
        <v>3</v>
      </c>
      <c r="J4034">
        <v>0</v>
      </c>
      <c r="K4034">
        <v>3</v>
      </c>
      <c r="L4034">
        <v>6000</v>
      </c>
      <c r="M4034">
        <v>0</v>
      </c>
      <c r="N4034">
        <v>6000</v>
      </c>
      <c r="O4034">
        <v>2000</v>
      </c>
    </row>
    <row r="4035" spans="1:15" x14ac:dyDescent="0.3">
      <c r="A4035">
        <v>4034</v>
      </c>
      <c r="B4035" s="1">
        <f>DATE(E4035, LOOKUP(D4035, {"ene","feb","mar","abr","may","jun","jul","ago","sep","oct","nov","dic"}, {1,2,3,4,5,6,7,8,9,10,11,12}), C4035)</f>
        <v>45669</v>
      </c>
      <c r="C4035">
        <v>12</v>
      </c>
      <c r="D4035" t="s">
        <v>14</v>
      </c>
      <c r="E4035">
        <v>2025</v>
      </c>
      <c r="F4035" t="s">
        <v>25</v>
      </c>
      <c r="G4035" t="s">
        <v>26</v>
      </c>
      <c r="H4035" t="s">
        <v>22</v>
      </c>
      <c r="I4035">
        <v>0</v>
      </c>
      <c r="J4035">
        <v>2</v>
      </c>
      <c r="K4035">
        <v>-2</v>
      </c>
      <c r="L4035">
        <v>0</v>
      </c>
      <c r="M4035">
        <v>900</v>
      </c>
      <c r="N4035">
        <v>-900</v>
      </c>
      <c r="O4035">
        <v>450</v>
      </c>
    </row>
    <row r="4036" spans="1:15" x14ac:dyDescent="0.3">
      <c r="A4036">
        <v>4035</v>
      </c>
      <c r="B4036" s="1">
        <f>DATE(E4036, LOOKUP(D4036, {"ene","feb","mar","abr","may","jun","jul","ago","sep","oct","nov","dic"}, {1,2,3,4,5,6,7,8,9,10,11,12}), C4036)</f>
        <v>45669</v>
      </c>
      <c r="C4036">
        <v>12</v>
      </c>
      <c r="D4036" t="s">
        <v>14</v>
      </c>
      <c r="E4036">
        <v>2025</v>
      </c>
      <c r="F4036" t="s">
        <v>25</v>
      </c>
      <c r="G4036" t="s">
        <v>26</v>
      </c>
      <c r="H4036" t="s">
        <v>17</v>
      </c>
      <c r="I4036">
        <v>0</v>
      </c>
      <c r="J4036">
        <v>15</v>
      </c>
      <c r="K4036">
        <v>-15</v>
      </c>
      <c r="L4036">
        <v>0</v>
      </c>
      <c r="M4036">
        <v>11250</v>
      </c>
      <c r="N4036">
        <v>-11250</v>
      </c>
      <c r="O4036">
        <v>750</v>
      </c>
    </row>
    <row r="4037" spans="1:15" x14ac:dyDescent="0.3">
      <c r="A4037">
        <v>4036</v>
      </c>
      <c r="B4037" s="1">
        <f>DATE(E4037, LOOKUP(D4037, {"ene","feb","mar","abr","may","jun","jul","ago","sep","oct","nov","dic"}, {1,2,3,4,5,6,7,8,9,10,11,12}), C4037)</f>
        <v>45669</v>
      </c>
      <c r="C4037">
        <v>12</v>
      </c>
      <c r="D4037" t="s">
        <v>14</v>
      </c>
      <c r="E4037">
        <v>2025</v>
      </c>
      <c r="F4037" t="s">
        <v>25</v>
      </c>
      <c r="G4037" t="s">
        <v>26</v>
      </c>
      <c r="H4037" t="s">
        <v>19</v>
      </c>
      <c r="I4037">
        <v>0</v>
      </c>
      <c r="J4037">
        <v>5</v>
      </c>
      <c r="K4037">
        <v>-5</v>
      </c>
      <c r="L4037">
        <v>0</v>
      </c>
      <c r="M4037">
        <v>7500</v>
      </c>
      <c r="N4037">
        <v>-7500</v>
      </c>
      <c r="O4037">
        <v>1500</v>
      </c>
    </row>
    <row r="4038" spans="1:15" x14ac:dyDescent="0.3">
      <c r="A4038">
        <v>4037</v>
      </c>
      <c r="B4038" s="1">
        <f>DATE(E4038, LOOKUP(D4038, {"ene","feb","mar","abr","may","jun","jul","ago","sep","oct","nov","dic"}, {1,2,3,4,5,6,7,8,9,10,11,12}), C4038)</f>
        <v>45669</v>
      </c>
      <c r="C4038">
        <v>12</v>
      </c>
      <c r="D4038" t="s">
        <v>14</v>
      </c>
      <c r="E4038">
        <v>2025</v>
      </c>
      <c r="F4038" t="s">
        <v>15</v>
      </c>
      <c r="G4038" t="s">
        <v>24</v>
      </c>
      <c r="H4038" t="s">
        <v>21</v>
      </c>
      <c r="I4038">
        <v>4</v>
      </c>
      <c r="J4038">
        <v>0</v>
      </c>
      <c r="K4038">
        <v>4</v>
      </c>
      <c r="L4038">
        <v>200</v>
      </c>
      <c r="M4038">
        <v>0</v>
      </c>
      <c r="N4038">
        <v>200</v>
      </c>
      <c r="O4038">
        <v>50</v>
      </c>
    </row>
    <row r="4039" spans="1:15" x14ac:dyDescent="0.3">
      <c r="A4039">
        <v>4038</v>
      </c>
      <c r="B4039" s="1">
        <f>DATE(E4039, LOOKUP(D4039, {"ene","feb","mar","abr","may","jun","jul","ago","sep","oct","nov","dic"}, {1,2,3,4,5,6,7,8,9,10,11,12}), C4039)</f>
        <v>45669</v>
      </c>
      <c r="C4039">
        <v>12</v>
      </c>
      <c r="D4039" t="s">
        <v>14</v>
      </c>
      <c r="E4039">
        <v>2025</v>
      </c>
      <c r="F4039" t="s">
        <v>15</v>
      </c>
      <c r="G4039" t="s">
        <v>24</v>
      </c>
      <c r="H4039" t="s">
        <v>18</v>
      </c>
      <c r="I4039">
        <v>3</v>
      </c>
      <c r="J4039">
        <v>0</v>
      </c>
      <c r="K4039">
        <v>3</v>
      </c>
      <c r="L4039">
        <v>3600</v>
      </c>
      <c r="M4039">
        <v>0</v>
      </c>
      <c r="N4039">
        <v>3600</v>
      </c>
      <c r="O4039">
        <v>1200</v>
      </c>
    </row>
    <row r="4040" spans="1:15" x14ac:dyDescent="0.3">
      <c r="A4040">
        <v>4039</v>
      </c>
      <c r="B4040" s="1">
        <f>DATE(E4040, LOOKUP(D4040, {"ene","feb","mar","abr","may","jun","jul","ago","sep","oct","nov","dic"}, {1,2,3,4,5,6,7,8,9,10,11,12}), C4040)</f>
        <v>45669</v>
      </c>
      <c r="C4040">
        <v>12</v>
      </c>
      <c r="D4040" t="s">
        <v>14</v>
      </c>
      <c r="E4040">
        <v>2025</v>
      </c>
      <c r="F4040" t="s">
        <v>15</v>
      </c>
      <c r="G4040" t="s">
        <v>24</v>
      </c>
      <c r="H4040" t="s">
        <v>23</v>
      </c>
      <c r="I4040">
        <v>16</v>
      </c>
      <c r="J4040">
        <v>0</v>
      </c>
      <c r="K4040">
        <v>16</v>
      </c>
      <c r="L4040">
        <v>4800</v>
      </c>
      <c r="M4040">
        <v>0</v>
      </c>
      <c r="N4040">
        <v>4800</v>
      </c>
      <c r="O4040">
        <v>300</v>
      </c>
    </row>
    <row r="4041" spans="1:15" x14ac:dyDescent="0.3">
      <c r="A4041">
        <v>4040</v>
      </c>
      <c r="B4041" s="1">
        <f>DATE(E4041, LOOKUP(D4041, {"ene","feb","mar","abr","may","jun","jul","ago","sep","oct","nov","dic"}, {1,2,3,4,5,6,7,8,9,10,11,12}), C4041)</f>
        <v>45669</v>
      </c>
      <c r="C4041">
        <v>12</v>
      </c>
      <c r="D4041" t="s">
        <v>14</v>
      </c>
      <c r="E4041">
        <v>2025</v>
      </c>
      <c r="F4041" t="s">
        <v>25</v>
      </c>
      <c r="G4041" t="s">
        <v>26</v>
      </c>
      <c r="H4041" t="s">
        <v>20</v>
      </c>
      <c r="I4041">
        <v>0</v>
      </c>
      <c r="J4041">
        <v>10</v>
      </c>
      <c r="K4041">
        <v>-10</v>
      </c>
      <c r="L4041">
        <v>0</v>
      </c>
      <c r="M4041">
        <v>23000</v>
      </c>
      <c r="N4041">
        <v>-23000</v>
      </c>
      <c r="O4041">
        <v>2300</v>
      </c>
    </row>
    <row r="4042" spans="1:15" x14ac:dyDescent="0.3">
      <c r="A4042">
        <v>4041</v>
      </c>
      <c r="B4042" s="1">
        <f>DATE(E4042, LOOKUP(D4042, {"ene","feb","mar","abr","may","jun","jul","ago","sep","oct","nov","dic"}, {1,2,3,4,5,6,7,8,9,10,11,12}), C4042)</f>
        <v>45669</v>
      </c>
      <c r="C4042">
        <v>12</v>
      </c>
      <c r="D4042" t="s">
        <v>14</v>
      </c>
      <c r="E4042">
        <v>2025</v>
      </c>
      <c r="F4042" t="s">
        <v>15</v>
      </c>
      <c r="G4042" t="s">
        <v>24</v>
      </c>
      <c r="H4042" t="s">
        <v>22</v>
      </c>
      <c r="I4042">
        <v>3</v>
      </c>
      <c r="J4042">
        <v>0</v>
      </c>
      <c r="K4042">
        <v>3</v>
      </c>
      <c r="L4042">
        <v>1440</v>
      </c>
      <c r="M4042">
        <v>0</v>
      </c>
      <c r="N4042">
        <v>1440</v>
      </c>
      <c r="O4042">
        <v>480</v>
      </c>
    </row>
    <row r="4043" spans="1:15" x14ac:dyDescent="0.3">
      <c r="A4043">
        <v>4042</v>
      </c>
      <c r="B4043" s="1">
        <f>DATE(E4043, LOOKUP(D4043, {"ene","feb","mar","abr","may","jun","jul","ago","sep","oct","nov","dic"}, {1,2,3,4,5,6,7,8,9,10,11,12}), C4043)</f>
        <v>45669</v>
      </c>
      <c r="C4043">
        <v>12</v>
      </c>
      <c r="D4043" t="s">
        <v>14</v>
      </c>
      <c r="E4043">
        <v>2025</v>
      </c>
      <c r="F4043" t="s">
        <v>15</v>
      </c>
      <c r="G4043" t="s">
        <v>24</v>
      </c>
      <c r="H4043" t="s">
        <v>17</v>
      </c>
      <c r="I4043">
        <v>12</v>
      </c>
      <c r="J4043">
        <v>0</v>
      </c>
      <c r="K4043">
        <v>12</v>
      </c>
      <c r="L4043">
        <v>7800</v>
      </c>
      <c r="M4043">
        <v>0</v>
      </c>
      <c r="N4043">
        <v>7800</v>
      </c>
      <c r="O4043">
        <v>650</v>
      </c>
    </row>
    <row r="4044" spans="1:15" x14ac:dyDescent="0.3">
      <c r="A4044">
        <v>4043</v>
      </c>
      <c r="B4044" s="1">
        <f>DATE(E4044, LOOKUP(D4044, {"ene","feb","mar","abr","may","jun","jul","ago","sep","oct","nov","dic"}, {1,2,3,4,5,6,7,8,9,10,11,12}), C4044)</f>
        <v>45669</v>
      </c>
      <c r="C4044">
        <v>12</v>
      </c>
      <c r="D4044" t="s">
        <v>14</v>
      </c>
      <c r="E4044">
        <v>2025</v>
      </c>
      <c r="F4044" t="s">
        <v>25</v>
      </c>
      <c r="G4044" t="s">
        <v>26</v>
      </c>
      <c r="H4044" t="s">
        <v>19</v>
      </c>
      <c r="I4044">
        <v>0</v>
      </c>
      <c r="J4044">
        <v>19</v>
      </c>
      <c r="K4044">
        <v>-19</v>
      </c>
      <c r="L4044">
        <v>0</v>
      </c>
      <c r="M4044">
        <v>28500</v>
      </c>
      <c r="N4044">
        <v>-28500</v>
      </c>
      <c r="O4044">
        <v>1500</v>
      </c>
    </row>
    <row r="4045" spans="1:15" x14ac:dyDescent="0.3">
      <c r="A4045">
        <v>4044</v>
      </c>
      <c r="B4045" s="1">
        <f>DATE(E4045, LOOKUP(D4045, {"ene","feb","mar","abr","may","jun","jul","ago","sep","oct","nov","dic"}, {1,2,3,4,5,6,7,8,9,10,11,12}), C4045)</f>
        <v>45669</v>
      </c>
      <c r="C4045">
        <v>12</v>
      </c>
      <c r="D4045" t="s">
        <v>14</v>
      </c>
      <c r="E4045">
        <v>2025</v>
      </c>
      <c r="F4045" t="s">
        <v>15</v>
      </c>
      <c r="G4045" t="s">
        <v>24</v>
      </c>
      <c r="H4045" t="s">
        <v>21</v>
      </c>
      <c r="I4045">
        <v>3</v>
      </c>
      <c r="J4045">
        <v>0</v>
      </c>
      <c r="K4045">
        <v>3</v>
      </c>
      <c r="L4045">
        <v>150</v>
      </c>
      <c r="M4045">
        <v>0</v>
      </c>
      <c r="N4045">
        <v>150</v>
      </c>
      <c r="O4045">
        <v>50</v>
      </c>
    </row>
    <row r="4046" spans="1:15" x14ac:dyDescent="0.3">
      <c r="A4046">
        <v>4045</v>
      </c>
      <c r="B4046" s="1">
        <f>DATE(E4046, LOOKUP(D4046, {"ene","feb","mar","abr","may","jun","jul","ago","sep","oct","nov","dic"}, {1,2,3,4,5,6,7,8,9,10,11,12}), C4046)</f>
        <v>45669</v>
      </c>
      <c r="C4046">
        <v>12</v>
      </c>
      <c r="D4046" t="s">
        <v>14</v>
      </c>
      <c r="E4046">
        <v>2025</v>
      </c>
      <c r="F4046" t="s">
        <v>25</v>
      </c>
      <c r="G4046" t="s">
        <v>26</v>
      </c>
      <c r="H4046" t="s">
        <v>18</v>
      </c>
      <c r="I4046">
        <v>0</v>
      </c>
      <c r="J4046">
        <v>20</v>
      </c>
      <c r="K4046">
        <v>-20</v>
      </c>
      <c r="L4046">
        <v>0</v>
      </c>
      <c r="M4046">
        <v>30000</v>
      </c>
      <c r="N4046">
        <v>-30000</v>
      </c>
      <c r="O4046">
        <v>1500</v>
      </c>
    </row>
    <row r="4047" spans="1:15" x14ac:dyDescent="0.3">
      <c r="A4047">
        <v>4046</v>
      </c>
      <c r="B4047" s="1">
        <f>DATE(E4047, LOOKUP(D4047, {"ene","feb","mar","abr","may","jun","jul","ago","sep","oct","nov","dic"}, {1,2,3,4,5,6,7,8,9,10,11,12}), C4047)</f>
        <v>45669</v>
      </c>
      <c r="C4047">
        <v>12</v>
      </c>
      <c r="D4047" t="s">
        <v>14</v>
      </c>
      <c r="E4047">
        <v>2025</v>
      </c>
      <c r="F4047" t="s">
        <v>25</v>
      </c>
      <c r="G4047" t="s">
        <v>26</v>
      </c>
      <c r="H4047" t="s">
        <v>23</v>
      </c>
      <c r="I4047">
        <v>0</v>
      </c>
      <c r="J4047">
        <v>17</v>
      </c>
      <c r="K4047">
        <v>-17</v>
      </c>
      <c r="L4047">
        <v>0</v>
      </c>
      <c r="M4047">
        <v>6800</v>
      </c>
      <c r="N4047">
        <v>-6800</v>
      </c>
      <c r="O4047">
        <v>400</v>
      </c>
    </row>
    <row r="4048" spans="1:15" x14ac:dyDescent="0.3">
      <c r="A4048">
        <v>4047</v>
      </c>
      <c r="B4048" s="1">
        <f>DATE(E4048, LOOKUP(D4048, {"ene","feb","mar","abr","may","jun","jul","ago","sep","oct","nov","dic"}, {1,2,3,4,5,6,7,8,9,10,11,12}), C4048)</f>
        <v>45669</v>
      </c>
      <c r="C4048">
        <v>12</v>
      </c>
      <c r="D4048" t="s">
        <v>14</v>
      </c>
      <c r="E4048">
        <v>2025</v>
      </c>
      <c r="F4048" t="s">
        <v>15</v>
      </c>
      <c r="G4048" t="s">
        <v>24</v>
      </c>
      <c r="H4048" t="s">
        <v>20</v>
      </c>
      <c r="I4048">
        <v>13</v>
      </c>
      <c r="J4048">
        <v>0</v>
      </c>
      <c r="K4048">
        <v>13</v>
      </c>
      <c r="L4048">
        <v>26000</v>
      </c>
      <c r="M4048">
        <v>0</v>
      </c>
      <c r="N4048">
        <v>26000</v>
      </c>
      <c r="O4048">
        <v>2000</v>
      </c>
    </row>
    <row r="4049" spans="1:15" x14ac:dyDescent="0.3">
      <c r="A4049">
        <v>4048</v>
      </c>
      <c r="B4049" s="1">
        <f>DATE(E4049, LOOKUP(D4049, {"ene","feb","mar","abr","may","jun","jul","ago","sep","oct","nov","dic"}, {1,2,3,4,5,6,7,8,9,10,11,12}), C4049)</f>
        <v>45669</v>
      </c>
      <c r="C4049">
        <v>12</v>
      </c>
      <c r="D4049" t="s">
        <v>14</v>
      </c>
      <c r="E4049">
        <v>2025</v>
      </c>
      <c r="F4049" t="s">
        <v>15</v>
      </c>
      <c r="G4049" t="s">
        <v>24</v>
      </c>
      <c r="H4049" t="s">
        <v>22</v>
      </c>
      <c r="I4049">
        <v>7</v>
      </c>
      <c r="J4049">
        <v>0</v>
      </c>
      <c r="K4049">
        <v>7</v>
      </c>
      <c r="L4049">
        <v>3360</v>
      </c>
      <c r="M4049">
        <v>0</v>
      </c>
      <c r="N4049">
        <v>3360</v>
      </c>
      <c r="O4049">
        <v>480</v>
      </c>
    </row>
    <row r="4050" spans="1:15" x14ac:dyDescent="0.3">
      <c r="A4050">
        <v>4049</v>
      </c>
      <c r="B4050" s="1">
        <f>DATE(E4050, LOOKUP(D4050, {"ene","feb","mar","abr","may","jun","jul","ago","sep","oct","nov","dic"}, {1,2,3,4,5,6,7,8,9,10,11,12}), C4050)</f>
        <v>45669</v>
      </c>
      <c r="C4050">
        <v>12</v>
      </c>
      <c r="D4050" t="s">
        <v>14</v>
      </c>
      <c r="E4050">
        <v>2025</v>
      </c>
      <c r="F4050" t="s">
        <v>15</v>
      </c>
      <c r="G4050" t="s">
        <v>24</v>
      </c>
      <c r="H4050" t="s">
        <v>17</v>
      </c>
      <c r="I4050">
        <v>10</v>
      </c>
      <c r="J4050">
        <v>0</v>
      </c>
      <c r="K4050">
        <v>10</v>
      </c>
      <c r="L4050">
        <v>6500</v>
      </c>
      <c r="M4050">
        <v>0</v>
      </c>
      <c r="N4050">
        <v>6500</v>
      </c>
      <c r="O4050">
        <v>650</v>
      </c>
    </row>
    <row r="4051" spans="1:15" x14ac:dyDescent="0.3">
      <c r="A4051">
        <v>4050</v>
      </c>
      <c r="B4051" s="1">
        <f>DATE(E4051, LOOKUP(D4051, {"ene","feb","mar","abr","may","jun","jul","ago","sep","oct","nov","dic"}, {1,2,3,4,5,6,7,8,9,10,11,12}), C4051)</f>
        <v>45669</v>
      </c>
      <c r="C4051">
        <v>12</v>
      </c>
      <c r="D4051" t="s">
        <v>14</v>
      </c>
      <c r="E4051">
        <v>2025</v>
      </c>
      <c r="F4051" t="s">
        <v>25</v>
      </c>
      <c r="G4051" t="s">
        <v>26</v>
      </c>
      <c r="H4051" t="s">
        <v>19</v>
      </c>
      <c r="I4051">
        <v>0</v>
      </c>
      <c r="J4051">
        <v>1</v>
      </c>
      <c r="K4051">
        <v>-1</v>
      </c>
      <c r="L4051">
        <v>0</v>
      </c>
      <c r="M4051">
        <v>1500</v>
      </c>
      <c r="N4051">
        <v>-1500</v>
      </c>
      <c r="O4051">
        <v>1500</v>
      </c>
    </row>
    <row r="4052" spans="1:15" x14ac:dyDescent="0.3">
      <c r="A4052">
        <v>4051</v>
      </c>
      <c r="B4052" s="1">
        <f>DATE(E4052, LOOKUP(D4052, {"ene","feb","mar","abr","may","jun","jul","ago","sep","oct","nov","dic"}, {1,2,3,4,5,6,7,8,9,10,11,12}), C4052)</f>
        <v>45669</v>
      </c>
      <c r="C4052">
        <v>12</v>
      </c>
      <c r="D4052" t="s">
        <v>14</v>
      </c>
      <c r="E4052">
        <v>2025</v>
      </c>
      <c r="F4052" t="s">
        <v>15</v>
      </c>
      <c r="G4052" t="s">
        <v>24</v>
      </c>
      <c r="H4052" t="s">
        <v>21</v>
      </c>
      <c r="I4052">
        <v>13</v>
      </c>
      <c r="J4052">
        <v>0</v>
      </c>
      <c r="K4052">
        <v>13</v>
      </c>
      <c r="L4052">
        <v>650</v>
      </c>
      <c r="M4052">
        <v>0</v>
      </c>
      <c r="N4052">
        <v>650</v>
      </c>
      <c r="O4052">
        <v>50</v>
      </c>
    </row>
    <row r="4053" spans="1:15" x14ac:dyDescent="0.3">
      <c r="A4053">
        <v>4052</v>
      </c>
      <c r="B4053" s="1">
        <f>DATE(E4053, LOOKUP(D4053, {"ene","feb","mar","abr","may","jun","jul","ago","sep","oct","nov","dic"}, {1,2,3,4,5,6,7,8,9,10,11,12}), C4053)</f>
        <v>45669</v>
      </c>
      <c r="C4053">
        <v>12</v>
      </c>
      <c r="D4053" t="s">
        <v>14</v>
      </c>
      <c r="E4053">
        <v>2025</v>
      </c>
      <c r="F4053" t="s">
        <v>15</v>
      </c>
      <c r="G4053" t="s">
        <v>24</v>
      </c>
      <c r="H4053" t="s">
        <v>18</v>
      </c>
      <c r="I4053">
        <v>1</v>
      </c>
      <c r="J4053">
        <v>0</v>
      </c>
      <c r="K4053">
        <v>1</v>
      </c>
      <c r="L4053">
        <v>1200</v>
      </c>
      <c r="M4053">
        <v>0</v>
      </c>
      <c r="N4053">
        <v>1200</v>
      </c>
      <c r="O4053">
        <v>1200</v>
      </c>
    </row>
    <row r="4054" spans="1:15" x14ac:dyDescent="0.3">
      <c r="A4054">
        <v>4053</v>
      </c>
      <c r="B4054" s="1">
        <f>DATE(E4054, LOOKUP(D4054, {"ene","feb","mar","abr","may","jun","jul","ago","sep","oct","nov","dic"}, {1,2,3,4,5,6,7,8,9,10,11,12}), C4054)</f>
        <v>45669</v>
      </c>
      <c r="C4054">
        <v>12</v>
      </c>
      <c r="D4054" t="s">
        <v>14</v>
      </c>
      <c r="E4054">
        <v>2025</v>
      </c>
      <c r="F4054" t="s">
        <v>15</v>
      </c>
      <c r="G4054" t="s">
        <v>24</v>
      </c>
      <c r="H4054" t="s">
        <v>23</v>
      </c>
      <c r="I4054">
        <v>9</v>
      </c>
      <c r="J4054">
        <v>0</v>
      </c>
      <c r="K4054">
        <v>9</v>
      </c>
      <c r="L4054">
        <v>2700</v>
      </c>
      <c r="M4054">
        <v>0</v>
      </c>
      <c r="N4054">
        <v>2700</v>
      </c>
      <c r="O4054">
        <v>300</v>
      </c>
    </row>
    <row r="4055" spans="1:15" x14ac:dyDescent="0.3">
      <c r="A4055">
        <v>4054</v>
      </c>
      <c r="B4055" s="1">
        <f>DATE(E4055, LOOKUP(D4055, {"ene","feb","mar","abr","may","jun","jul","ago","sep","oct","nov","dic"}, {1,2,3,4,5,6,7,8,9,10,11,12}), C4055)</f>
        <v>45669</v>
      </c>
      <c r="C4055">
        <v>12</v>
      </c>
      <c r="D4055" t="s">
        <v>14</v>
      </c>
      <c r="E4055">
        <v>2025</v>
      </c>
      <c r="F4055" t="s">
        <v>15</v>
      </c>
      <c r="G4055" t="s">
        <v>24</v>
      </c>
      <c r="H4055" t="s">
        <v>20</v>
      </c>
      <c r="I4055">
        <v>1</v>
      </c>
      <c r="J4055">
        <v>0</v>
      </c>
      <c r="K4055">
        <v>1</v>
      </c>
      <c r="L4055">
        <v>2000</v>
      </c>
      <c r="M4055">
        <v>0</v>
      </c>
      <c r="N4055">
        <v>2000</v>
      </c>
      <c r="O4055">
        <v>2000</v>
      </c>
    </row>
    <row r="4056" spans="1:15" x14ac:dyDescent="0.3">
      <c r="A4056">
        <v>4055</v>
      </c>
      <c r="B4056" s="1">
        <f>DATE(E4056, LOOKUP(D4056, {"ene","feb","mar","abr","may","jun","jul","ago","sep","oct","nov","dic"}, {1,2,3,4,5,6,7,8,9,10,11,12}), C4056)</f>
        <v>45669</v>
      </c>
      <c r="C4056">
        <v>12</v>
      </c>
      <c r="D4056" t="s">
        <v>14</v>
      </c>
      <c r="E4056">
        <v>2025</v>
      </c>
      <c r="F4056" t="s">
        <v>15</v>
      </c>
      <c r="G4056" t="s">
        <v>24</v>
      </c>
      <c r="H4056" t="s">
        <v>22</v>
      </c>
      <c r="I4056">
        <v>14</v>
      </c>
      <c r="J4056">
        <v>0</v>
      </c>
      <c r="K4056">
        <v>14</v>
      </c>
      <c r="L4056">
        <v>6720</v>
      </c>
      <c r="M4056">
        <v>0</v>
      </c>
      <c r="N4056">
        <v>6720</v>
      </c>
      <c r="O4056">
        <v>480</v>
      </c>
    </row>
    <row r="4057" spans="1:15" x14ac:dyDescent="0.3">
      <c r="A4057">
        <v>4056</v>
      </c>
      <c r="B4057" s="1">
        <f>DATE(E4057, LOOKUP(D4057, {"ene","feb","mar","abr","may","jun","jul","ago","sep","oct","nov","dic"}, {1,2,3,4,5,6,7,8,9,10,11,12}), C4057)</f>
        <v>45669</v>
      </c>
      <c r="C4057">
        <v>12</v>
      </c>
      <c r="D4057" t="s">
        <v>14</v>
      </c>
      <c r="E4057">
        <v>2025</v>
      </c>
      <c r="F4057" t="s">
        <v>25</v>
      </c>
      <c r="G4057" t="s">
        <v>26</v>
      </c>
      <c r="H4057" t="s">
        <v>17</v>
      </c>
      <c r="I4057">
        <v>0</v>
      </c>
      <c r="J4057">
        <v>17</v>
      </c>
      <c r="K4057">
        <v>-17</v>
      </c>
      <c r="L4057">
        <v>0</v>
      </c>
      <c r="M4057">
        <v>12750</v>
      </c>
      <c r="N4057">
        <v>-12750</v>
      </c>
      <c r="O4057">
        <v>750</v>
      </c>
    </row>
    <row r="4058" spans="1:15" x14ac:dyDescent="0.3">
      <c r="A4058">
        <v>4057</v>
      </c>
      <c r="B4058" s="1">
        <f>DATE(E4058, LOOKUP(D4058, {"ene","feb","mar","abr","may","jun","jul","ago","sep","oct","nov","dic"}, {1,2,3,4,5,6,7,8,9,10,11,12}), C4058)</f>
        <v>45669</v>
      </c>
      <c r="C4058">
        <v>12</v>
      </c>
      <c r="D4058" t="s">
        <v>14</v>
      </c>
      <c r="E4058">
        <v>2025</v>
      </c>
      <c r="F4058" t="s">
        <v>15</v>
      </c>
      <c r="G4058" t="s">
        <v>24</v>
      </c>
      <c r="H4058" t="s">
        <v>19</v>
      </c>
      <c r="I4058">
        <v>3</v>
      </c>
      <c r="J4058">
        <v>0</v>
      </c>
      <c r="K4058">
        <v>3</v>
      </c>
      <c r="L4058">
        <v>3600</v>
      </c>
      <c r="M4058">
        <v>0</v>
      </c>
      <c r="N4058">
        <v>3600</v>
      </c>
      <c r="O4058">
        <v>1200</v>
      </c>
    </row>
    <row r="4059" spans="1:15" x14ac:dyDescent="0.3">
      <c r="A4059">
        <v>4058</v>
      </c>
      <c r="B4059" s="1">
        <f>DATE(E4059, LOOKUP(D4059, {"ene","feb","mar","abr","may","jun","jul","ago","sep","oct","nov","dic"}, {1,2,3,4,5,6,7,8,9,10,11,12}), C4059)</f>
        <v>45669</v>
      </c>
      <c r="C4059">
        <v>12</v>
      </c>
      <c r="D4059" t="s">
        <v>14</v>
      </c>
      <c r="E4059">
        <v>2025</v>
      </c>
      <c r="F4059" t="s">
        <v>15</v>
      </c>
      <c r="G4059" t="s">
        <v>24</v>
      </c>
      <c r="H4059" t="s">
        <v>21</v>
      </c>
      <c r="I4059">
        <v>1</v>
      </c>
      <c r="J4059">
        <v>0</v>
      </c>
      <c r="K4059">
        <v>1</v>
      </c>
      <c r="L4059">
        <v>50</v>
      </c>
      <c r="M4059">
        <v>0</v>
      </c>
      <c r="N4059">
        <v>50</v>
      </c>
      <c r="O4059">
        <v>50</v>
      </c>
    </row>
    <row r="4060" spans="1:15" x14ac:dyDescent="0.3">
      <c r="A4060">
        <v>4059</v>
      </c>
      <c r="B4060" s="1">
        <f>DATE(E4060, LOOKUP(D4060, {"ene","feb","mar","abr","may","jun","jul","ago","sep","oct","nov","dic"}, {1,2,3,4,5,6,7,8,9,10,11,12}), C4060)</f>
        <v>45669</v>
      </c>
      <c r="C4060">
        <v>12</v>
      </c>
      <c r="D4060" t="s">
        <v>14</v>
      </c>
      <c r="E4060">
        <v>2025</v>
      </c>
      <c r="F4060" t="s">
        <v>15</v>
      </c>
      <c r="G4060" t="s">
        <v>24</v>
      </c>
      <c r="H4060" t="s">
        <v>18</v>
      </c>
      <c r="I4060">
        <v>3</v>
      </c>
      <c r="J4060">
        <v>0</v>
      </c>
      <c r="K4060">
        <v>3</v>
      </c>
      <c r="L4060">
        <v>3600</v>
      </c>
      <c r="M4060">
        <v>0</v>
      </c>
      <c r="N4060">
        <v>3600</v>
      </c>
      <c r="O4060">
        <v>1200</v>
      </c>
    </row>
    <row r="4061" spans="1:15" x14ac:dyDescent="0.3">
      <c r="A4061">
        <v>4060</v>
      </c>
      <c r="B4061" s="1">
        <f>DATE(E4061, LOOKUP(D4061, {"ene","feb","mar","abr","may","jun","jul","ago","sep","oct","nov","dic"}, {1,2,3,4,5,6,7,8,9,10,11,12}), C4061)</f>
        <v>45669</v>
      </c>
      <c r="C4061">
        <v>12</v>
      </c>
      <c r="D4061" t="s">
        <v>14</v>
      </c>
      <c r="E4061">
        <v>2025</v>
      </c>
      <c r="F4061" t="s">
        <v>25</v>
      </c>
      <c r="G4061" t="s">
        <v>26</v>
      </c>
      <c r="H4061" t="s">
        <v>23</v>
      </c>
      <c r="I4061">
        <v>0</v>
      </c>
      <c r="J4061">
        <v>17</v>
      </c>
      <c r="K4061">
        <v>-17</v>
      </c>
      <c r="L4061">
        <v>0</v>
      </c>
      <c r="M4061">
        <v>6800</v>
      </c>
      <c r="N4061">
        <v>-6800</v>
      </c>
      <c r="O4061">
        <v>400</v>
      </c>
    </row>
    <row r="4062" spans="1:15" x14ac:dyDescent="0.3">
      <c r="A4062">
        <v>4061</v>
      </c>
      <c r="B4062" s="1">
        <f>DATE(E4062, LOOKUP(D4062, {"ene","feb","mar","abr","may","jun","jul","ago","sep","oct","nov","dic"}, {1,2,3,4,5,6,7,8,9,10,11,12}), C4062)</f>
        <v>45669</v>
      </c>
      <c r="C4062">
        <v>12</v>
      </c>
      <c r="D4062" t="s">
        <v>14</v>
      </c>
      <c r="E4062">
        <v>2025</v>
      </c>
      <c r="F4062" t="s">
        <v>25</v>
      </c>
      <c r="G4062" t="s">
        <v>26</v>
      </c>
      <c r="H4062" t="s">
        <v>20</v>
      </c>
      <c r="I4062">
        <v>0</v>
      </c>
      <c r="J4062">
        <v>12</v>
      </c>
      <c r="K4062">
        <v>-12</v>
      </c>
      <c r="L4062">
        <v>0</v>
      </c>
      <c r="M4062">
        <v>27600</v>
      </c>
      <c r="N4062">
        <v>-27600</v>
      </c>
      <c r="O4062">
        <v>2300</v>
      </c>
    </row>
    <row r="4063" spans="1:15" x14ac:dyDescent="0.3">
      <c r="A4063">
        <v>4062</v>
      </c>
      <c r="B4063" s="1">
        <f>DATE(E4063, LOOKUP(D4063, {"ene","feb","mar","abr","may","jun","jul","ago","sep","oct","nov","dic"}, {1,2,3,4,5,6,7,8,9,10,11,12}), C4063)</f>
        <v>45669</v>
      </c>
      <c r="C4063">
        <v>12</v>
      </c>
      <c r="D4063" t="s">
        <v>14</v>
      </c>
      <c r="E4063">
        <v>2025</v>
      </c>
      <c r="F4063" t="s">
        <v>25</v>
      </c>
      <c r="G4063" t="s">
        <v>26</v>
      </c>
      <c r="H4063" t="s">
        <v>22</v>
      </c>
      <c r="I4063">
        <v>0</v>
      </c>
      <c r="J4063">
        <v>17</v>
      </c>
      <c r="K4063">
        <v>-17</v>
      </c>
      <c r="L4063">
        <v>0</v>
      </c>
      <c r="M4063">
        <v>7650</v>
      </c>
      <c r="N4063">
        <v>-7650</v>
      </c>
      <c r="O4063">
        <v>450</v>
      </c>
    </row>
    <row r="4064" spans="1:15" x14ac:dyDescent="0.3">
      <c r="A4064">
        <v>4063</v>
      </c>
      <c r="B4064" s="1">
        <f>DATE(E4064, LOOKUP(D4064, {"ene","feb","mar","abr","may","jun","jul","ago","sep","oct","nov","dic"}, {1,2,3,4,5,6,7,8,9,10,11,12}), C4064)</f>
        <v>45669</v>
      </c>
      <c r="C4064">
        <v>12</v>
      </c>
      <c r="D4064" t="s">
        <v>14</v>
      </c>
      <c r="E4064">
        <v>2025</v>
      </c>
      <c r="F4064" t="s">
        <v>15</v>
      </c>
      <c r="G4064" t="s">
        <v>24</v>
      </c>
      <c r="H4064" t="s">
        <v>17</v>
      </c>
      <c r="I4064">
        <v>7</v>
      </c>
      <c r="J4064">
        <v>0</v>
      </c>
      <c r="K4064">
        <v>7</v>
      </c>
      <c r="L4064">
        <v>4550</v>
      </c>
      <c r="M4064">
        <v>0</v>
      </c>
      <c r="N4064">
        <v>4550</v>
      </c>
      <c r="O4064">
        <v>650</v>
      </c>
    </row>
    <row r="4065" spans="1:15" x14ac:dyDescent="0.3">
      <c r="A4065">
        <v>4064</v>
      </c>
      <c r="B4065" s="1">
        <f>DATE(E4065, LOOKUP(D4065, {"ene","feb","mar","abr","may","jun","jul","ago","sep","oct","nov","dic"}, {1,2,3,4,5,6,7,8,9,10,11,12}), C4065)</f>
        <v>45669</v>
      </c>
      <c r="C4065">
        <v>12</v>
      </c>
      <c r="D4065" t="s">
        <v>14</v>
      </c>
      <c r="E4065">
        <v>2025</v>
      </c>
      <c r="F4065" t="s">
        <v>25</v>
      </c>
      <c r="G4065" t="s">
        <v>26</v>
      </c>
      <c r="H4065" t="s">
        <v>19</v>
      </c>
      <c r="I4065">
        <v>0</v>
      </c>
      <c r="J4065">
        <v>3</v>
      </c>
      <c r="K4065">
        <v>-3</v>
      </c>
      <c r="L4065">
        <v>0</v>
      </c>
      <c r="M4065">
        <v>4500</v>
      </c>
      <c r="N4065">
        <v>-4500</v>
      </c>
      <c r="O4065">
        <v>1500</v>
      </c>
    </row>
    <row r="4066" spans="1:15" x14ac:dyDescent="0.3">
      <c r="A4066">
        <v>4065</v>
      </c>
      <c r="B4066" s="1">
        <f>DATE(E4066, LOOKUP(D4066, {"ene","feb","mar","abr","may","jun","jul","ago","sep","oct","nov","dic"}, {1,2,3,4,5,6,7,8,9,10,11,12}), C4066)</f>
        <v>45669</v>
      </c>
      <c r="C4066">
        <v>12</v>
      </c>
      <c r="D4066" t="s">
        <v>14</v>
      </c>
      <c r="E4066">
        <v>2025</v>
      </c>
      <c r="F4066" t="s">
        <v>25</v>
      </c>
      <c r="G4066" t="s">
        <v>26</v>
      </c>
      <c r="H4066" t="s">
        <v>21</v>
      </c>
      <c r="I4066">
        <v>0</v>
      </c>
      <c r="J4066">
        <v>17</v>
      </c>
      <c r="K4066">
        <v>-17</v>
      </c>
      <c r="L4066">
        <v>0</v>
      </c>
      <c r="M4066">
        <v>1190</v>
      </c>
      <c r="N4066">
        <v>-1190</v>
      </c>
      <c r="O4066">
        <v>70</v>
      </c>
    </row>
    <row r="4067" spans="1:15" x14ac:dyDescent="0.3">
      <c r="A4067">
        <v>4066</v>
      </c>
      <c r="B4067" s="1">
        <f>DATE(E4067, LOOKUP(D4067, {"ene","feb","mar","abr","may","jun","jul","ago","sep","oct","nov","dic"}, {1,2,3,4,5,6,7,8,9,10,11,12}), C4067)</f>
        <v>45669</v>
      </c>
      <c r="C4067">
        <v>12</v>
      </c>
      <c r="D4067" t="s">
        <v>14</v>
      </c>
      <c r="E4067">
        <v>2025</v>
      </c>
      <c r="F4067" t="s">
        <v>15</v>
      </c>
      <c r="G4067" t="s">
        <v>24</v>
      </c>
      <c r="H4067" t="s">
        <v>18</v>
      </c>
      <c r="I4067">
        <v>4</v>
      </c>
      <c r="J4067">
        <v>0</v>
      </c>
      <c r="K4067">
        <v>4</v>
      </c>
      <c r="L4067">
        <v>4800</v>
      </c>
      <c r="M4067">
        <v>0</v>
      </c>
      <c r="N4067">
        <v>4800</v>
      </c>
      <c r="O4067">
        <v>1200</v>
      </c>
    </row>
    <row r="4068" spans="1:15" x14ac:dyDescent="0.3">
      <c r="A4068">
        <v>4067</v>
      </c>
      <c r="B4068" s="1">
        <f>DATE(E4068, LOOKUP(D4068, {"ene","feb","mar","abr","may","jun","jul","ago","sep","oct","nov","dic"}, {1,2,3,4,5,6,7,8,9,10,11,12}), C4068)</f>
        <v>45669</v>
      </c>
      <c r="C4068">
        <v>12</v>
      </c>
      <c r="D4068" t="s">
        <v>14</v>
      </c>
      <c r="E4068">
        <v>2025</v>
      </c>
      <c r="F4068" t="s">
        <v>25</v>
      </c>
      <c r="G4068" t="s">
        <v>26</v>
      </c>
      <c r="H4068" t="s">
        <v>23</v>
      </c>
      <c r="I4068">
        <v>0</v>
      </c>
      <c r="J4068">
        <v>17</v>
      </c>
      <c r="K4068">
        <v>-17</v>
      </c>
      <c r="L4068">
        <v>0</v>
      </c>
      <c r="M4068">
        <v>6800</v>
      </c>
      <c r="N4068">
        <v>-6800</v>
      </c>
      <c r="O4068">
        <v>400</v>
      </c>
    </row>
    <row r="4069" spans="1:15" x14ac:dyDescent="0.3">
      <c r="A4069">
        <v>4068</v>
      </c>
      <c r="B4069" s="1">
        <f>DATE(E4069, LOOKUP(D4069, {"ene","feb","mar","abr","may","jun","jul","ago","sep","oct","nov","dic"}, {1,2,3,4,5,6,7,8,9,10,11,12}), C4069)</f>
        <v>45669</v>
      </c>
      <c r="C4069">
        <v>12</v>
      </c>
      <c r="D4069" t="s">
        <v>14</v>
      </c>
      <c r="E4069">
        <v>2025</v>
      </c>
      <c r="F4069" t="s">
        <v>25</v>
      </c>
      <c r="G4069" t="s">
        <v>26</v>
      </c>
      <c r="H4069" t="s">
        <v>20</v>
      </c>
      <c r="I4069">
        <v>0</v>
      </c>
      <c r="J4069">
        <v>17</v>
      </c>
      <c r="K4069">
        <v>-17</v>
      </c>
      <c r="L4069">
        <v>0</v>
      </c>
      <c r="M4069">
        <v>39100</v>
      </c>
      <c r="N4069">
        <v>-39100</v>
      </c>
      <c r="O4069">
        <v>2300</v>
      </c>
    </row>
    <row r="4070" spans="1:15" x14ac:dyDescent="0.3">
      <c r="A4070">
        <v>4069</v>
      </c>
      <c r="B4070" s="1">
        <f>DATE(E4070, LOOKUP(D4070, {"ene","feb","mar","abr","may","jun","jul","ago","sep","oct","nov","dic"}, {1,2,3,4,5,6,7,8,9,10,11,12}), C4070)</f>
        <v>45669</v>
      </c>
      <c r="C4070">
        <v>12</v>
      </c>
      <c r="D4070" t="s">
        <v>14</v>
      </c>
      <c r="E4070">
        <v>2025</v>
      </c>
      <c r="F4070" t="s">
        <v>25</v>
      </c>
      <c r="G4070" t="s">
        <v>26</v>
      </c>
      <c r="H4070" t="s">
        <v>22</v>
      </c>
      <c r="I4070">
        <v>0</v>
      </c>
      <c r="J4070">
        <v>11</v>
      </c>
      <c r="K4070">
        <v>-11</v>
      </c>
      <c r="L4070">
        <v>0</v>
      </c>
      <c r="M4070">
        <v>4950</v>
      </c>
      <c r="N4070">
        <v>-4950</v>
      </c>
      <c r="O4070">
        <v>450</v>
      </c>
    </row>
    <row r="4071" spans="1:15" x14ac:dyDescent="0.3">
      <c r="A4071">
        <v>4070</v>
      </c>
      <c r="B4071" s="1">
        <f>DATE(E4071, LOOKUP(D4071, {"ene","feb","mar","abr","may","jun","jul","ago","sep","oct","nov","dic"}, {1,2,3,4,5,6,7,8,9,10,11,12}), C4071)</f>
        <v>45669</v>
      </c>
      <c r="C4071">
        <v>12</v>
      </c>
      <c r="D4071" t="s">
        <v>14</v>
      </c>
      <c r="E4071">
        <v>2025</v>
      </c>
      <c r="F4071" t="s">
        <v>15</v>
      </c>
      <c r="G4071" t="s">
        <v>24</v>
      </c>
      <c r="H4071" t="s">
        <v>17</v>
      </c>
      <c r="I4071">
        <v>13</v>
      </c>
      <c r="J4071">
        <v>0</v>
      </c>
      <c r="K4071">
        <v>13</v>
      </c>
      <c r="L4071">
        <v>8450</v>
      </c>
      <c r="M4071">
        <v>0</v>
      </c>
      <c r="N4071">
        <v>8450</v>
      </c>
      <c r="O4071">
        <v>650</v>
      </c>
    </row>
    <row r="4072" spans="1:15" x14ac:dyDescent="0.3">
      <c r="A4072">
        <v>4071</v>
      </c>
      <c r="B4072" s="1">
        <f>DATE(E4072, LOOKUP(D4072, {"ene","feb","mar","abr","may","jun","jul","ago","sep","oct","nov","dic"}, {1,2,3,4,5,6,7,8,9,10,11,12}), C4072)</f>
        <v>45669</v>
      </c>
      <c r="C4072">
        <v>12</v>
      </c>
      <c r="D4072" t="s">
        <v>14</v>
      </c>
      <c r="E4072">
        <v>2025</v>
      </c>
      <c r="F4072" t="s">
        <v>25</v>
      </c>
      <c r="G4072" t="s">
        <v>26</v>
      </c>
      <c r="H4072" t="s">
        <v>19</v>
      </c>
      <c r="I4072">
        <v>0</v>
      </c>
      <c r="J4072">
        <v>17</v>
      </c>
      <c r="K4072">
        <v>-17</v>
      </c>
      <c r="L4072">
        <v>0</v>
      </c>
      <c r="M4072">
        <v>25500</v>
      </c>
      <c r="N4072">
        <v>-25500</v>
      </c>
      <c r="O4072">
        <v>1500</v>
      </c>
    </row>
    <row r="4073" spans="1:15" x14ac:dyDescent="0.3">
      <c r="A4073">
        <v>4072</v>
      </c>
      <c r="B4073" s="1">
        <f>DATE(E4073, LOOKUP(D4073, {"ene","feb","mar","abr","may","jun","jul","ago","sep","oct","nov","dic"}, {1,2,3,4,5,6,7,8,9,10,11,12}), C4073)</f>
        <v>45669</v>
      </c>
      <c r="C4073">
        <v>12</v>
      </c>
      <c r="D4073" t="s">
        <v>14</v>
      </c>
      <c r="E4073">
        <v>2025</v>
      </c>
      <c r="F4073" t="s">
        <v>15</v>
      </c>
      <c r="G4073" t="s">
        <v>24</v>
      </c>
      <c r="H4073" t="s">
        <v>21</v>
      </c>
      <c r="I4073">
        <v>3</v>
      </c>
      <c r="J4073">
        <v>0</v>
      </c>
      <c r="K4073">
        <v>3</v>
      </c>
      <c r="L4073">
        <v>150</v>
      </c>
      <c r="M4073">
        <v>0</v>
      </c>
      <c r="N4073">
        <v>150</v>
      </c>
      <c r="O4073">
        <v>50</v>
      </c>
    </row>
    <row r="4074" spans="1:15" x14ac:dyDescent="0.3">
      <c r="A4074">
        <v>4073</v>
      </c>
      <c r="B4074" s="1">
        <f>DATE(E4074, LOOKUP(D4074, {"ene","feb","mar","abr","may","jun","jul","ago","sep","oct","nov","dic"}, {1,2,3,4,5,6,7,8,9,10,11,12}), C4074)</f>
        <v>45669</v>
      </c>
      <c r="C4074">
        <v>12</v>
      </c>
      <c r="D4074" t="s">
        <v>14</v>
      </c>
      <c r="E4074">
        <v>2025</v>
      </c>
      <c r="F4074" t="s">
        <v>25</v>
      </c>
      <c r="G4074" t="s">
        <v>26</v>
      </c>
      <c r="H4074" t="s">
        <v>18</v>
      </c>
      <c r="I4074">
        <v>0</v>
      </c>
      <c r="J4074">
        <v>10</v>
      </c>
      <c r="K4074">
        <v>-10</v>
      </c>
      <c r="L4074">
        <v>0</v>
      </c>
      <c r="M4074">
        <v>15000</v>
      </c>
      <c r="N4074">
        <v>-15000</v>
      </c>
      <c r="O4074">
        <v>1500</v>
      </c>
    </row>
    <row r="4075" spans="1:15" x14ac:dyDescent="0.3">
      <c r="A4075">
        <v>4074</v>
      </c>
      <c r="B4075" s="1">
        <f>DATE(E4075, LOOKUP(D4075, {"ene","feb","mar","abr","may","jun","jul","ago","sep","oct","nov","dic"}, {1,2,3,4,5,6,7,8,9,10,11,12}), C4075)</f>
        <v>45669</v>
      </c>
      <c r="C4075">
        <v>12</v>
      </c>
      <c r="D4075" t="s">
        <v>14</v>
      </c>
      <c r="E4075">
        <v>2025</v>
      </c>
      <c r="F4075" t="s">
        <v>15</v>
      </c>
      <c r="G4075" t="s">
        <v>24</v>
      </c>
      <c r="H4075" t="s">
        <v>23</v>
      </c>
      <c r="I4075">
        <v>3</v>
      </c>
      <c r="J4075">
        <v>0</v>
      </c>
      <c r="K4075">
        <v>3</v>
      </c>
      <c r="L4075">
        <v>900</v>
      </c>
      <c r="M4075">
        <v>0</v>
      </c>
      <c r="N4075">
        <v>900</v>
      </c>
      <c r="O4075">
        <v>300</v>
      </c>
    </row>
    <row r="4076" spans="1:15" x14ac:dyDescent="0.3">
      <c r="A4076">
        <v>4075</v>
      </c>
      <c r="B4076" s="1">
        <f>DATE(E4076, LOOKUP(D4076, {"ene","feb","mar","abr","may","jun","jul","ago","sep","oct","nov","dic"}, {1,2,3,4,5,6,7,8,9,10,11,12}), C4076)</f>
        <v>45669</v>
      </c>
      <c r="C4076">
        <v>12</v>
      </c>
      <c r="D4076" t="s">
        <v>14</v>
      </c>
      <c r="E4076">
        <v>2025</v>
      </c>
      <c r="F4076" t="s">
        <v>15</v>
      </c>
      <c r="G4076" t="s">
        <v>24</v>
      </c>
      <c r="H4076" t="s">
        <v>20</v>
      </c>
      <c r="I4076">
        <v>20</v>
      </c>
      <c r="J4076">
        <v>0</v>
      </c>
      <c r="K4076">
        <v>20</v>
      </c>
      <c r="L4076">
        <v>40000</v>
      </c>
      <c r="M4076">
        <v>0</v>
      </c>
      <c r="N4076">
        <v>40000</v>
      </c>
      <c r="O4076">
        <v>2000</v>
      </c>
    </row>
    <row r="4077" spans="1:15" x14ac:dyDescent="0.3">
      <c r="A4077">
        <v>4076</v>
      </c>
      <c r="B4077" s="1">
        <f>DATE(E4077, LOOKUP(D4077, {"ene","feb","mar","abr","may","jun","jul","ago","sep","oct","nov","dic"}, {1,2,3,4,5,6,7,8,9,10,11,12}), C4077)</f>
        <v>45669</v>
      </c>
      <c r="C4077">
        <v>12</v>
      </c>
      <c r="D4077" t="s">
        <v>14</v>
      </c>
      <c r="E4077">
        <v>2025</v>
      </c>
      <c r="F4077" t="s">
        <v>15</v>
      </c>
      <c r="G4077" t="s">
        <v>24</v>
      </c>
      <c r="H4077" t="s">
        <v>22</v>
      </c>
      <c r="I4077">
        <v>3</v>
      </c>
      <c r="J4077">
        <v>0</v>
      </c>
      <c r="K4077">
        <v>3</v>
      </c>
      <c r="L4077">
        <v>1440</v>
      </c>
      <c r="M4077">
        <v>0</v>
      </c>
      <c r="N4077">
        <v>1440</v>
      </c>
      <c r="O4077">
        <v>480</v>
      </c>
    </row>
    <row r="4078" spans="1:15" x14ac:dyDescent="0.3">
      <c r="A4078">
        <v>4077</v>
      </c>
      <c r="B4078" s="1">
        <f>DATE(E4078, LOOKUP(D4078, {"ene","feb","mar","abr","may","jun","jul","ago","sep","oct","nov","dic"}, {1,2,3,4,5,6,7,8,9,10,11,12}), C4078)</f>
        <v>45669</v>
      </c>
      <c r="C4078">
        <v>12</v>
      </c>
      <c r="D4078" t="s">
        <v>14</v>
      </c>
      <c r="E4078">
        <v>2025</v>
      </c>
      <c r="F4078" t="s">
        <v>15</v>
      </c>
      <c r="G4078" t="s">
        <v>24</v>
      </c>
      <c r="H4078" t="s">
        <v>17</v>
      </c>
      <c r="I4078">
        <v>20</v>
      </c>
      <c r="J4078">
        <v>0</v>
      </c>
      <c r="K4078">
        <v>20</v>
      </c>
      <c r="L4078">
        <v>13000</v>
      </c>
      <c r="M4078">
        <v>0</v>
      </c>
      <c r="N4078">
        <v>13000</v>
      </c>
      <c r="O4078">
        <v>650</v>
      </c>
    </row>
    <row r="4079" spans="1:15" x14ac:dyDescent="0.3">
      <c r="A4079">
        <v>4078</v>
      </c>
      <c r="B4079" s="1">
        <f>DATE(E4079, LOOKUP(D4079, {"ene","feb","mar","abr","may","jun","jul","ago","sep","oct","nov","dic"}, {1,2,3,4,5,6,7,8,9,10,11,12}), C4079)</f>
        <v>45669</v>
      </c>
      <c r="C4079">
        <v>12</v>
      </c>
      <c r="D4079" t="s">
        <v>14</v>
      </c>
      <c r="E4079">
        <v>2025</v>
      </c>
      <c r="F4079" t="s">
        <v>15</v>
      </c>
      <c r="G4079" t="s">
        <v>24</v>
      </c>
      <c r="H4079" t="s">
        <v>19</v>
      </c>
      <c r="I4079">
        <v>3</v>
      </c>
      <c r="J4079">
        <v>0</v>
      </c>
      <c r="K4079">
        <v>3</v>
      </c>
      <c r="L4079">
        <v>3600</v>
      </c>
      <c r="M4079">
        <v>0</v>
      </c>
      <c r="N4079">
        <v>3600</v>
      </c>
      <c r="O4079">
        <v>1200</v>
      </c>
    </row>
    <row r="4080" spans="1:15" x14ac:dyDescent="0.3">
      <c r="A4080">
        <v>4079</v>
      </c>
      <c r="B4080" s="1">
        <f>DATE(E4080, LOOKUP(D4080, {"ene","feb","mar","abr","may","jun","jul","ago","sep","oct","nov","dic"}, {1,2,3,4,5,6,7,8,9,10,11,12}), C4080)</f>
        <v>45669</v>
      </c>
      <c r="C4080">
        <v>12</v>
      </c>
      <c r="D4080" t="s">
        <v>14</v>
      </c>
      <c r="E4080">
        <v>2025</v>
      </c>
      <c r="F4080" t="s">
        <v>25</v>
      </c>
      <c r="G4080" t="s">
        <v>26</v>
      </c>
      <c r="H4080" t="s">
        <v>21</v>
      </c>
      <c r="I4080">
        <v>0</v>
      </c>
      <c r="J4080">
        <v>3</v>
      </c>
      <c r="K4080">
        <v>-3</v>
      </c>
      <c r="L4080">
        <v>0</v>
      </c>
      <c r="M4080">
        <v>210</v>
      </c>
      <c r="N4080">
        <v>-210</v>
      </c>
      <c r="O4080">
        <v>70</v>
      </c>
    </row>
    <row r="4081" spans="1:15" x14ac:dyDescent="0.3">
      <c r="A4081">
        <v>4080</v>
      </c>
      <c r="B4081" s="1">
        <f>DATE(E4081, LOOKUP(D4081, {"ene","feb","mar","abr","may","jun","jul","ago","sep","oct","nov","dic"}, {1,2,3,4,5,6,7,8,9,10,11,12}), C4081)</f>
        <v>45669</v>
      </c>
      <c r="C4081">
        <v>12</v>
      </c>
      <c r="D4081" t="s">
        <v>14</v>
      </c>
      <c r="E4081">
        <v>2025</v>
      </c>
      <c r="F4081" t="s">
        <v>15</v>
      </c>
      <c r="G4081" t="s">
        <v>24</v>
      </c>
      <c r="H4081" t="s">
        <v>18</v>
      </c>
      <c r="I4081">
        <v>3</v>
      </c>
      <c r="J4081">
        <v>0</v>
      </c>
      <c r="K4081">
        <v>3</v>
      </c>
      <c r="L4081">
        <v>3600</v>
      </c>
      <c r="M4081">
        <v>0</v>
      </c>
      <c r="N4081">
        <v>3600</v>
      </c>
      <c r="O4081">
        <v>1200</v>
      </c>
    </row>
    <row r="4082" spans="1:15" x14ac:dyDescent="0.3">
      <c r="A4082">
        <v>4081</v>
      </c>
      <c r="B4082" s="1">
        <f>DATE(E4082, LOOKUP(D4082, {"ene","feb","mar","abr","may","jun","jul","ago","sep","oct","nov","dic"}, {1,2,3,4,5,6,7,8,9,10,11,12}), C4082)</f>
        <v>45669</v>
      </c>
      <c r="C4082">
        <v>12</v>
      </c>
      <c r="D4082" t="s">
        <v>14</v>
      </c>
      <c r="E4082">
        <v>2025</v>
      </c>
      <c r="F4082" t="s">
        <v>15</v>
      </c>
      <c r="G4082" t="s">
        <v>24</v>
      </c>
      <c r="H4082" t="s">
        <v>23</v>
      </c>
      <c r="I4082">
        <v>15</v>
      </c>
      <c r="J4082">
        <v>0</v>
      </c>
      <c r="K4082">
        <v>15</v>
      </c>
      <c r="L4082">
        <v>4500</v>
      </c>
      <c r="M4082">
        <v>0</v>
      </c>
      <c r="N4082">
        <v>4500</v>
      </c>
      <c r="O4082">
        <v>300</v>
      </c>
    </row>
    <row r="4083" spans="1:15" x14ac:dyDescent="0.3">
      <c r="A4083">
        <v>4082</v>
      </c>
      <c r="B4083" s="1">
        <f>DATE(E4083, LOOKUP(D4083, {"ene","feb","mar","abr","may","jun","jul","ago","sep","oct","nov","dic"}, {1,2,3,4,5,6,7,8,9,10,11,12}), C4083)</f>
        <v>45669</v>
      </c>
      <c r="C4083">
        <v>12</v>
      </c>
      <c r="D4083" t="s">
        <v>14</v>
      </c>
      <c r="E4083">
        <v>2025</v>
      </c>
      <c r="F4083" t="s">
        <v>15</v>
      </c>
      <c r="G4083" t="s">
        <v>24</v>
      </c>
      <c r="H4083" t="s">
        <v>20</v>
      </c>
      <c r="I4083">
        <v>3</v>
      </c>
      <c r="J4083">
        <v>0</v>
      </c>
      <c r="K4083">
        <v>3</v>
      </c>
      <c r="L4083">
        <v>6000</v>
      </c>
      <c r="M4083">
        <v>0</v>
      </c>
      <c r="N4083">
        <v>6000</v>
      </c>
      <c r="O4083">
        <v>2000</v>
      </c>
    </row>
    <row r="4084" spans="1:15" x14ac:dyDescent="0.3">
      <c r="A4084">
        <v>4083</v>
      </c>
      <c r="B4084" s="1">
        <f>DATE(E4084, LOOKUP(D4084, {"ene","feb","mar","abr","may","jun","jul","ago","sep","oct","nov","dic"}, {1,2,3,4,5,6,7,8,9,10,11,12}), C4084)</f>
        <v>45669</v>
      </c>
      <c r="C4084">
        <v>12</v>
      </c>
      <c r="D4084" t="s">
        <v>14</v>
      </c>
      <c r="E4084">
        <v>2025</v>
      </c>
      <c r="F4084" t="s">
        <v>15</v>
      </c>
      <c r="G4084" t="s">
        <v>24</v>
      </c>
      <c r="H4084" t="s">
        <v>22</v>
      </c>
      <c r="I4084">
        <v>7</v>
      </c>
      <c r="J4084">
        <v>0</v>
      </c>
      <c r="K4084">
        <v>7</v>
      </c>
      <c r="L4084">
        <v>3360</v>
      </c>
      <c r="M4084">
        <v>0</v>
      </c>
      <c r="N4084">
        <v>3360</v>
      </c>
      <c r="O4084">
        <v>480</v>
      </c>
    </row>
    <row r="4085" spans="1:15" x14ac:dyDescent="0.3">
      <c r="A4085">
        <v>4084</v>
      </c>
      <c r="B4085" s="1">
        <f>DATE(E4085, LOOKUP(D4085, {"ene","feb","mar","abr","may","jun","jul","ago","sep","oct","nov","dic"}, {1,2,3,4,5,6,7,8,9,10,11,12}), C4085)</f>
        <v>45669</v>
      </c>
      <c r="C4085">
        <v>12</v>
      </c>
      <c r="D4085" t="s">
        <v>14</v>
      </c>
      <c r="E4085">
        <v>2025</v>
      </c>
      <c r="F4085" t="s">
        <v>25</v>
      </c>
      <c r="G4085" t="s">
        <v>26</v>
      </c>
      <c r="H4085" t="s">
        <v>17</v>
      </c>
      <c r="I4085">
        <v>0</v>
      </c>
      <c r="J4085">
        <v>13</v>
      </c>
      <c r="K4085">
        <v>-13</v>
      </c>
      <c r="L4085">
        <v>0</v>
      </c>
      <c r="M4085">
        <v>9750</v>
      </c>
      <c r="N4085">
        <v>-9750</v>
      </c>
      <c r="O4085">
        <v>750</v>
      </c>
    </row>
    <row r="4086" spans="1:15" x14ac:dyDescent="0.3">
      <c r="A4086">
        <v>4085</v>
      </c>
      <c r="B4086" s="1">
        <f>DATE(E4086, LOOKUP(D4086, {"ene","feb","mar","abr","may","jun","jul","ago","sep","oct","nov","dic"}, {1,2,3,4,5,6,7,8,9,10,11,12}), C4086)</f>
        <v>45669</v>
      </c>
      <c r="C4086">
        <v>12</v>
      </c>
      <c r="D4086" t="s">
        <v>14</v>
      </c>
      <c r="E4086">
        <v>2025</v>
      </c>
      <c r="F4086" t="s">
        <v>15</v>
      </c>
      <c r="G4086" t="s">
        <v>24</v>
      </c>
      <c r="H4086" t="s">
        <v>19</v>
      </c>
      <c r="I4086">
        <v>15</v>
      </c>
      <c r="J4086">
        <v>0</v>
      </c>
      <c r="K4086">
        <v>15</v>
      </c>
      <c r="L4086">
        <v>18000</v>
      </c>
      <c r="M4086">
        <v>0</v>
      </c>
      <c r="N4086">
        <v>18000</v>
      </c>
      <c r="O4086">
        <v>1200</v>
      </c>
    </row>
    <row r="4087" spans="1:15" x14ac:dyDescent="0.3">
      <c r="A4087">
        <v>4086</v>
      </c>
      <c r="B4087" s="1">
        <f>DATE(E4087, LOOKUP(D4087, {"ene","feb","mar","abr","may","jun","jul","ago","sep","oct","nov","dic"}, {1,2,3,4,5,6,7,8,9,10,11,12}), C4087)</f>
        <v>45669</v>
      </c>
      <c r="C4087">
        <v>12</v>
      </c>
      <c r="D4087" t="s">
        <v>14</v>
      </c>
      <c r="E4087">
        <v>2025</v>
      </c>
      <c r="F4087" t="s">
        <v>25</v>
      </c>
      <c r="G4087" t="s">
        <v>26</v>
      </c>
      <c r="H4087" t="s">
        <v>21</v>
      </c>
      <c r="I4087">
        <v>0</v>
      </c>
      <c r="J4087">
        <v>5</v>
      </c>
      <c r="K4087">
        <v>-5</v>
      </c>
      <c r="L4087">
        <v>0</v>
      </c>
      <c r="M4087">
        <v>350</v>
      </c>
      <c r="N4087">
        <v>-350</v>
      </c>
      <c r="O4087">
        <v>70</v>
      </c>
    </row>
    <row r="4088" spans="1:15" x14ac:dyDescent="0.3">
      <c r="A4088">
        <v>4087</v>
      </c>
      <c r="B4088" s="1">
        <f>DATE(E4088, LOOKUP(D4088, {"ene","feb","mar","abr","may","jun","jul","ago","sep","oct","nov","dic"}, {1,2,3,4,5,6,7,8,9,10,11,12}), C4088)</f>
        <v>45669</v>
      </c>
      <c r="C4088">
        <v>12</v>
      </c>
      <c r="D4088" t="s">
        <v>14</v>
      </c>
      <c r="E4088">
        <v>2025</v>
      </c>
      <c r="F4088" t="s">
        <v>15</v>
      </c>
      <c r="G4088" t="s">
        <v>24</v>
      </c>
      <c r="H4088" t="s">
        <v>18</v>
      </c>
      <c r="I4088">
        <v>3</v>
      </c>
      <c r="J4088">
        <v>0</v>
      </c>
      <c r="K4088">
        <v>3</v>
      </c>
      <c r="L4088">
        <v>3600</v>
      </c>
      <c r="M4088">
        <v>0</v>
      </c>
      <c r="N4088">
        <v>3600</v>
      </c>
      <c r="O4088">
        <v>1200</v>
      </c>
    </row>
    <row r="4089" spans="1:15" x14ac:dyDescent="0.3">
      <c r="A4089">
        <v>4088</v>
      </c>
      <c r="B4089" s="1">
        <f>DATE(E4089, LOOKUP(D4089, {"ene","feb","mar","abr","may","jun","jul","ago","sep","oct","nov","dic"}, {1,2,3,4,5,6,7,8,9,10,11,12}), C4089)</f>
        <v>45669</v>
      </c>
      <c r="C4089">
        <v>12</v>
      </c>
      <c r="D4089" t="s">
        <v>14</v>
      </c>
      <c r="E4089">
        <v>2025</v>
      </c>
      <c r="F4089" t="s">
        <v>25</v>
      </c>
      <c r="G4089" t="s">
        <v>26</v>
      </c>
      <c r="H4089" t="s">
        <v>23</v>
      </c>
      <c r="I4089">
        <v>0</v>
      </c>
      <c r="J4089">
        <v>17</v>
      </c>
      <c r="K4089">
        <v>-17</v>
      </c>
      <c r="L4089">
        <v>0</v>
      </c>
      <c r="M4089">
        <v>6800</v>
      </c>
      <c r="N4089">
        <v>-6800</v>
      </c>
      <c r="O4089">
        <v>400</v>
      </c>
    </row>
    <row r="4090" spans="1:15" x14ac:dyDescent="0.3">
      <c r="A4090">
        <v>4089</v>
      </c>
      <c r="B4090" s="1">
        <f>DATE(E4090, LOOKUP(D4090, {"ene","feb","mar","abr","may","jun","jul","ago","sep","oct","nov","dic"}, {1,2,3,4,5,6,7,8,9,10,11,12}), C4090)</f>
        <v>45669</v>
      </c>
      <c r="C4090">
        <v>12</v>
      </c>
      <c r="D4090" t="s">
        <v>14</v>
      </c>
      <c r="E4090">
        <v>2025</v>
      </c>
      <c r="F4090" t="s">
        <v>15</v>
      </c>
      <c r="G4090" t="s">
        <v>24</v>
      </c>
      <c r="H4090" t="s">
        <v>20</v>
      </c>
      <c r="I4090">
        <v>6</v>
      </c>
      <c r="J4090">
        <v>0</v>
      </c>
      <c r="K4090">
        <v>6</v>
      </c>
      <c r="L4090">
        <v>12000</v>
      </c>
      <c r="M4090">
        <v>0</v>
      </c>
      <c r="N4090">
        <v>12000</v>
      </c>
      <c r="O4090">
        <v>2000</v>
      </c>
    </row>
    <row r="4091" spans="1:15" x14ac:dyDescent="0.3">
      <c r="A4091">
        <v>4090</v>
      </c>
      <c r="B4091" s="1">
        <f>DATE(E4091, LOOKUP(D4091, {"ene","feb","mar","abr","may","jun","jul","ago","sep","oct","nov","dic"}, {1,2,3,4,5,6,7,8,9,10,11,12}), C4091)</f>
        <v>45669</v>
      </c>
      <c r="C4091">
        <v>12</v>
      </c>
      <c r="D4091" t="s">
        <v>14</v>
      </c>
      <c r="E4091">
        <v>2025</v>
      </c>
      <c r="F4091" t="s">
        <v>15</v>
      </c>
      <c r="G4091" t="s">
        <v>24</v>
      </c>
      <c r="H4091" t="s">
        <v>22</v>
      </c>
      <c r="I4091">
        <v>16</v>
      </c>
      <c r="J4091">
        <v>0</v>
      </c>
      <c r="K4091">
        <v>16</v>
      </c>
      <c r="L4091">
        <v>7680</v>
      </c>
      <c r="M4091">
        <v>0</v>
      </c>
      <c r="N4091">
        <v>7680</v>
      </c>
      <c r="O4091">
        <v>480</v>
      </c>
    </row>
    <row r="4092" spans="1:15" x14ac:dyDescent="0.3">
      <c r="A4092">
        <v>4091</v>
      </c>
      <c r="B4092" s="1">
        <f>DATE(E4092, LOOKUP(D4092, {"ene","feb","mar","abr","may","jun","jul","ago","sep","oct","nov","dic"}, {1,2,3,4,5,6,7,8,9,10,11,12}), C4092)</f>
        <v>45669</v>
      </c>
      <c r="C4092">
        <v>12</v>
      </c>
      <c r="D4092" t="s">
        <v>14</v>
      </c>
      <c r="E4092">
        <v>2025</v>
      </c>
      <c r="F4092" t="s">
        <v>25</v>
      </c>
      <c r="G4092" t="s">
        <v>26</v>
      </c>
      <c r="H4092" t="s">
        <v>17</v>
      </c>
      <c r="I4092">
        <v>0</v>
      </c>
      <c r="J4092">
        <v>4</v>
      </c>
      <c r="K4092">
        <v>-4</v>
      </c>
      <c r="L4092">
        <v>0</v>
      </c>
      <c r="M4092">
        <v>3000</v>
      </c>
      <c r="N4092">
        <v>-3000</v>
      </c>
      <c r="O4092">
        <v>750</v>
      </c>
    </row>
    <row r="4093" spans="1:15" x14ac:dyDescent="0.3">
      <c r="A4093">
        <v>4092</v>
      </c>
      <c r="B4093" s="1">
        <f>DATE(E4093, LOOKUP(D4093, {"ene","feb","mar","abr","may","jun","jul","ago","sep","oct","nov","dic"}, {1,2,3,4,5,6,7,8,9,10,11,12}), C4093)</f>
        <v>45669</v>
      </c>
      <c r="C4093">
        <v>12</v>
      </c>
      <c r="D4093" t="s">
        <v>14</v>
      </c>
      <c r="E4093">
        <v>2025</v>
      </c>
      <c r="F4093" t="s">
        <v>25</v>
      </c>
      <c r="G4093" t="s">
        <v>26</v>
      </c>
      <c r="H4093" t="s">
        <v>19</v>
      </c>
      <c r="I4093">
        <v>0</v>
      </c>
      <c r="J4093">
        <v>14</v>
      </c>
      <c r="K4093">
        <v>-14</v>
      </c>
      <c r="L4093">
        <v>0</v>
      </c>
      <c r="M4093">
        <v>21000</v>
      </c>
      <c r="N4093">
        <v>-21000</v>
      </c>
      <c r="O4093">
        <v>1500</v>
      </c>
    </row>
    <row r="4094" spans="1:15" x14ac:dyDescent="0.3">
      <c r="A4094">
        <v>4093</v>
      </c>
      <c r="B4094" s="1">
        <f>DATE(E4094, LOOKUP(D4094, {"ene","feb","mar","abr","may","jun","jul","ago","sep","oct","nov","dic"}, {1,2,3,4,5,6,7,8,9,10,11,12}), C4094)</f>
        <v>45669</v>
      </c>
      <c r="C4094">
        <v>12</v>
      </c>
      <c r="D4094" t="s">
        <v>14</v>
      </c>
      <c r="E4094">
        <v>2025</v>
      </c>
      <c r="F4094" t="s">
        <v>25</v>
      </c>
      <c r="G4094" t="s">
        <v>26</v>
      </c>
      <c r="H4094" t="s">
        <v>21</v>
      </c>
      <c r="I4094">
        <v>0</v>
      </c>
      <c r="J4094">
        <v>1</v>
      </c>
      <c r="K4094">
        <v>-1</v>
      </c>
      <c r="L4094">
        <v>0</v>
      </c>
      <c r="M4094">
        <v>70</v>
      </c>
      <c r="N4094">
        <v>-70</v>
      </c>
      <c r="O4094">
        <v>70</v>
      </c>
    </row>
    <row r="4095" spans="1:15" x14ac:dyDescent="0.3">
      <c r="A4095">
        <v>4094</v>
      </c>
      <c r="B4095" s="1">
        <f>DATE(E4095, LOOKUP(D4095, {"ene","feb","mar","abr","may","jun","jul","ago","sep","oct","nov","dic"}, {1,2,3,4,5,6,7,8,9,10,11,12}), C4095)</f>
        <v>45669</v>
      </c>
      <c r="C4095">
        <v>12</v>
      </c>
      <c r="D4095" t="s">
        <v>14</v>
      </c>
      <c r="E4095">
        <v>2025</v>
      </c>
      <c r="F4095" t="s">
        <v>15</v>
      </c>
      <c r="G4095" t="s">
        <v>24</v>
      </c>
      <c r="H4095" t="s">
        <v>18</v>
      </c>
      <c r="I4095">
        <v>6</v>
      </c>
      <c r="J4095">
        <v>0</v>
      </c>
      <c r="K4095">
        <v>6</v>
      </c>
      <c r="L4095">
        <v>7200</v>
      </c>
      <c r="M4095">
        <v>0</v>
      </c>
      <c r="N4095">
        <v>7200</v>
      </c>
      <c r="O4095">
        <v>1200</v>
      </c>
    </row>
    <row r="4096" spans="1:15" x14ac:dyDescent="0.3">
      <c r="A4096">
        <v>4095</v>
      </c>
      <c r="B4096" s="1">
        <f>DATE(E4096, LOOKUP(D4096, {"ene","feb","mar","abr","may","jun","jul","ago","sep","oct","nov","dic"}, {1,2,3,4,5,6,7,8,9,10,11,12}), C4096)</f>
        <v>45669</v>
      </c>
      <c r="C4096">
        <v>12</v>
      </c>
      <c r="D4096" t="s">
        <v>14</v>
      </c>
      <c r="E4096">
        <v>2025</v>
      </c>
      <c r="F4096" t="s">
        <v>25</v>
      </c>
      <c r="G4096" t="s">
        <v>26</v>
      </c>
      <c r="H4096" t="s">
        <v>23</v>
      </c>
      <c r="I4096">
        <v>0</v>
      </c>
      <c r="J4096">
        <v>14</v>
      </c>
      <c r="K4096">
        <v>-14</v>
      </c>
      <c r="L4096">
        <v>0</v>
      </c>
      <c r="M4096">
        <v>5600</v>
      </c>
      <c r="N4096">
        <v>-5600</v>
      </c>
      <c r="O4096">
        <v>400</v>
      </c>
    </row>
    <row r="4097" spans="1:15" x14ac:dyDescent="0.3">
      <c r="A4097">
        <v>4096</v>
      </c>
      <c r="B4097" s="1">
        <f>DATE(E4097, LOOKUP(D4097, {"ene","feb","mar","abr","may","jun","jul","ago","sep","oct","nov","dic"}, {1,2,3,4,5,6,7,8,9,10,11,12}), C4097)</f>
        <v>45669</v>
      </c>
      <c r="C4097">
        <v>12</v>
      </c>
      <c r="D4097" t="s">
        <v>14</v>
      </c>
      <c r="E4097">
        <v>2025</v>
      </c>
      <c r="F4097" t="s">
        <v>25</v>
      </c>
      <c r="G4097" t="s">
        <v>26</v>
      </c>
      <c r="H4097" t="s">
        <v>20</v>
      </c>
      <c r="I4097">
        <v>0</v>
      </c>
      <c r="J4097">
        <v>18</v>
      </c>
      <c r="K4097">
        <v>-18</v>
      </c>
      <c r="L4097">
        <v>0</v>
      </c>
      <c r="M4097">
        <v>41400</v>
      </c>
      <c r="N4097">
        <v>-41400</v>
      </c>
      <c r="O4097">
        <v>2300</v>
      </c>
    </row>
    <row r="4098" spans="1:15" x14ac:dyDescent="0.3">
      <c r="A4098">
        <v>4097</v>
      </c>
      <c r="B4098" s="1">
        <f>DATE(E4098, LOOKUP(D4098, {"ene","feb","mar","abr","may","jun","jul","ago","sep","oct","nov","dic"}, {1,2,3,4,5,6,7,8,9,10,11,12}), C4098)</f>
        <v>45669</v>
      </c>
      <c r="C4098">
        <v>12</v>
      </c>
      <c r="D4098" t="s">
        <v>14</v>
      </c>
      <c r="E4098">
        <v>2025</v>
      </c>
      <c r="F4098" t="s">
        <v>15</v>
      </c>
      <c r="G4098" t="s">
        <v>24</v>
      </c>
      <c r="H4098" t="s">
        <v>22</v>
      </c>
      <c r="I4098">
        <v>11</v>
      </c>
      <c r="J4098">
        <v>0</v>
      </c>
      <c r="K4098">
        <v>11</v>
      </c>
      <c r="L4098">
        <v>5280</v>
      </c>
      <c r="M4098">
        <v>0</v>
      </c>
      <c r="N4098">
        <v>5280</v>
      </c>
      <c r="O4098">
        <v>480</v>
      </c>
    </row>
    <row r="4099" spans="1:15" x14ac:dyDescent="0.3">
      <c r="A4099">
        <v>4098</v>
      </c>
      <c r="B4099" s="1">
        <f>DATE(E4099, LOOKUP(D4099, {"ene","feb","mar","abr","may","jun","jul","ago","sep","oct","nov","dic"}, {1,2,3,4,5,6,7,8,9,10,11,12}), C4099)</f>
        <v>45669</v>
      </c>
      <c r="C4099">
        <v>12</v>
      </c>
      <c r="D4099" t="s">
        <v>14</v>
      </c>
      <c r="E4099">
        <v>2025</v>
      </c>
      <c r="F4099" t="s">
        <v>25</v>
      </c>
      <c r="G4099" t="s">
        <v>26</v>
      </c>
      <c r="H4099" t="s">
        <v>17</v>
      </c>
      <c r="I4099">
        <v>0</v>
      </c>
      <c r="J4099">
        <v>2</v>
      </c>
      <c r="K4099">
        <v>-2</v>
      </c>
      <c r="L4099">
        <v>0</v>
      </c>
      <c r="M4099">
        <v>1500</v>
      </c>
      <c r="N4099">
        <v>-1500</v>
      </c>
      <c r="O4099">
        <v>750</v>
      </c>
    </row>
    <row r="4100" spans="1:15" x14ac:dyDescent="0.3">
      <c r="A4100">
        <v>4099</v>
      </c>
      <c r="B4100" s="1">
        <f>DATE(E4100, LOOKUP(D4100, {"ene","feb","mar","abr","may","jun","jul","ago","sep","oct","nov","dic"}, {1,2,3,4,5,6,7,8,9,10,11,12}), C4100)</f>
        <v>45669</v>
      </c>
      <c r="C4100">
        <v>12</v>
      </c>
      <c r="D4100" t="s">
        <v>14</v>
      </c>
      <c r="E4100">
        <v>2025</v>
      </c>
      <c r="F4100" t="s">
        <v>25</v>
      </c>
      <c r="G4100" t="s">
        <v>26</v>
      </c>
      <c r="H4100" t="s">
        <v>19</v>
      </c>
      <c r="I4100">
        <v>0</v>
      </c>
      <c r="J4100">
        <v>10</v>
      </c>
      <c r="K4100">
        <v>-10</v>
      </c>
      <c r="L4100">
        <v>0</v>
      </c>
      <c r="M4100">
        <v>15000</v>
      </c>
      <c r="N4100">
        <v>-15000</v>
      </c>
      <c r="O4100">
        <v>1500</v>
      </c>
    </row>
    <row r="4101" spans="1:15" x14ac:dyDescent="0.3">
      <c r="A4101">
        <v>4100</v>
      </c>
      <c r="B4101" s="1">
        <f>DATE(E4101, LOOKUP(D4101, {"ene","feb","mar","abr","may","jun","jul","ago","sep","oct","nov","dic"}, {1,2,3,4,5,6,7,8,9,10,11,12}), C4101)</f>
        <v>45669</v>
      </c>
      <c r="C4101">
        <v>12</v>
      </c>
      <c r="D4101" t="s">
        <v>14</v>
      </c>
      <c r="E4101">
        <v>2025</v>
      </c>
      <c r="F4101" t="s">
        <v>25</v>
      </c>
      <c r="G4101" t="s">
        <v>26</v>
      </c>
      <c r="H4101" t="s">
        <v>21</v>
      </c>
      <c r="I4101">
        <v>0</v>
      </c>
      <c r="J4101">
        <v>17</v>
      </c>
      <c r="K4101">
        <v>-17</v>
      </c>
      <c r="L4101">
        <v>0</v>
      </c>
      <c r="M4101">
        <v>1190</v>
      </c>
      <c r="N4101">
        <v>-1190</v>
      </c>
      <c r="O4101">
        <v>70</v>
      </c>
    </row>
    <row r="4102" spans="1:15" x14ac:dyDescent="0.3">
      <c r="A4102">
        <v>4101</v>
      </c>
      <c r="B4102" s="1">
        <f>DATE(E4102, LOOKUP(D4102, {"ene","feb","mar","abr","may","jun","jul","ago","sep","oct","nov","dic"}, {1,2,3,4,5,6,7,8,9,10,11,12}), C4102)</f>
        <v>45669</v>
      </c>
      <c r="C4102">
        <v>12</v>
      </c>
      <c r="D4102" t="s">
        <v>14</v>
      </c>
      <c r="E4102">
        <v>2025</v>
      </c>
      <c r="F4102" t="s">
        <v>15</v>
      </c>
      <c r="G4102" t="s">
        <v>24</v>
      </c>
      <c r="H4102" t="s">
        <v>18</v>
      </c>
      <c r="I4102">
        <v>13</v>
      </c>
      <c r="J4102">
        <v>0</v>
      </c>
      <c r="K4102">
        <v>13</v>
      </c>
      <c r="L4102">
        <v>15600</v>
      </c>
      <c r="M4102">
        <v>0</v>
      </c>
      <c r="N4102">
        <v>15600</v>
      </c>
      <c r="O4102">
        <v>1200</v>
      </c>
    </row>
    <row r="4103" spans="1:15" x14ac:dyDescent="0.3">
      <c r="A4103">
        <v>4102</v>
      </c>
      <c r="B4103" s="1">
        <f>DATE(E4103, LOOKUP(D4103, {"ene","feb","mar","abr","may","jun","jul","ago","sep","oct","nov","dic"}, {1,2,3,4,5,6,7,8,9,10,11,12}), C4103)</f>
        <v>45669</v>
      </c>
      <c r="C4103">
        <v>12</v>
      </c>
      <c r="D4103" t="s">
        <v>14</v>
      </c>
      <c r="E4103">
        <v>2025</v>
      </c>
      <c r="F4103" t="s">
        <v>15</v>
      </c>
      <c r="G4103" t="s">
        <v>24</v>
      </c>
      <c r="H4103" t="s">
        <v>23</v>
      </c>
      <c r="I4103">
        <v>13</v>
      </c>
      <c r="J4103">
        <v>0</v>
      </c>
      <c r="K4103">
        <v>13</v>
      </c>
      <c r="L4103">
        <v>3900</v>
      </c>
      <c r="M4103">
        <v>0</v>
      </c>
      <c r="N4103">
        <v>3900</v>
      </c>
      <c r="O4103">
        <v>300</v>
      </c>
    </row>
    <row r="4104" spans="1:15" x14ac:dyDescent="0.3">
      <c r="A4104">
        <v>4103</v>
      </c>
      <c r="B4104" s="1">
        <f>DATE(E4104, LOOKUP(D4104, {"ene","feb","mar","abr","may","jun","jul","ago","sep","oct","nov","dic"}, {1,2,3,4,5,6,7,8,9,10,11,12}), C4104)</f>
        <v>45669</v>
      </c>
      <c r="C4104">
        <v>12</v>
      </c>
      <c r="D4104" t="s">
        <v>14</v>
      </c>
      <c r="E4104">
        <v>2025</v>
      </c>
      <c r="F4104" t="s">
        <v>15</v>
      </c>
      <c r="G4104" t="s">
        <v>24</v>
      </c>
      <c r="H4104" t="s">
        <v>20</v>
      </c>
      <c r="I4104">
        <v>3</v>
      </c>
      <c r="J4104">
        <v>0</v>
      </c>
      <c r="K4104">
        <v>3</v>
      </c>
      <c r="L4104">
        <v>6000</v>
      </c>
      <c r="M4104">
        <v>0</v>
      </c>
      <c r="N4104">
        <v>6000</v>
      </c>
      <c r="O4104">
        <v>2000</v>
      </c>
    </row>
    <row r="4105" spans="1:15" x14ac:dyDescent="0.3">
      <c r="A4105">
        <v>4104</v>
      </c>
      <c r="B4105" s="1">
        <f>DATE(E4105, LOOKUP(D4105, {"ene","feb","mar","abr","may","jun","jul","ago","sep","oct","nov","dic"}, {1,2,3,4,5,6,7,8,9,10,11,12}), C4105)</f>
        <v>45669</v>
      </c>
      <c r="C4105">
        <v>12</v>
      </c>
      <c r="D4105" t="s">
        <v>14</v>
      </c>
      <c r="E4105">
        <v>2025</v>
      </c>
      <c r="F4105" t="s">
        <v>25</v>
      </c>
      <c r="G4105" t="s">
        <v>26</v>
      </c>
      <c r="H4105" t="s">
        <v>22</v>
      </c>
      <c r="I4105">
        <v>0</v>
      </c>
      <c r="J4105">
        <v>4</v>
      </c>
      <c r="K4105">
        <v>-4</v>
      </c>
      <c r="L4105">
        <v>0</v>
      </c>
      <c r="M4105">
        <v>1800</v>
      </c>
      <c r="N4105">
        <v>-1800</v>
      </c>
      <c r="O4105">
        <v>450</v>
      </c>
    </row>
    <row r="4106" spans="1:15" x14ac:dyDescent="0.3">
      <c r="A4106">
        <v>4105</v>
      </c>
      <c r="B4106" s="1">
        <f>DATE(E4106, LOOKUP(D4106, {"ene","feb","mar","abr","may","jun","jul","ago","sep","oct","nov","dic"}, {1,2,3,4,5,6,7,8,9,10,11,12}), C4106)</f>
        <v>45669</v>
      </c>
      <c r="C4106">
        <v>12</v>
      </c>
      <c r="D4106" t="s">
        <v>14</v>
      </c>
      <c r="E4106">
        <v>2025</v>
      </c>
      <c r="F4106" t="s">
        <v>25</v>
      </c>
      <c r="G4106" t="s">
        <v>26</v>
      </c>
      <c r="H4106" t="s">
        <v>17</v>
      </c>
      <c r="I4106">
        <v>0</v>
      </c>
      <c r="J4106">
        <v>20</v>
      </c>
      <c r="K4106">
        <v>-20</v>
      </c>
      <c r="L4106">
        <v>0</v>
      </c>
      <c r="M4106">
        <v>15000</v>
      </c>
      <c r="N4106">
        <v>-15000</v>
      </c>
      <c r="O4106">
        <v>750</v>
      </c>
    </row>
    <row r="4107" spans="1:15" x14ac:dyDescent="0.3">
      <c r="A4107">
        <v>4106</v>
      </c>
      <c r="B4107" s="1">
        <f>DATE(E4107, LOOKUP(D4107, {"ene","feb","mar","abr","may","jun","jul","ago","sep","oct","nov","dic"}, {1,2,3,4,5,6,7,8,9,10,11,12}), C4107)</f>
        <v>45669</v>
      </c>
      <c r="C4107">
        <v>12</v>
      </c>
      <c r="D4107" t="s">
        <v>14</v>
      </c>
      <c r="E4107">
        <v>2025</v>
      </c>
      <c r="F4107" t="s">
        <v>25</v>
      </c>
      <c r="G4107" t="s">
        <v>26</v>
      </c>
      <c r="H4107" t="s">
        <v>19</v>
      </c>
      <c r="I4107">
        <v>0</v>
      </c>
      <c r="J4107">
        <v>1</v>
      </c>
      <c r="K4107">
        <v>-1</v>
      </c>
      <c r="L4107">
        <v>0</v>
      </c>
      <c r="M4107">
        <v>1500</v>
      </c>
      <c r="N4107">
        <v>-1500</v>
      </c>
      <c r="O4107">
        <v>1500</v>
      </c>
    </row>
    <row r="4108" spans="1:15" x14ac:dyDescent="0.3">
      <c r="A4108">
        <v>4107</v>
      </c>
      <c r="B4108" s="1">
        <f>DATE(E4108, LOOKUP(D4108, {"ene","feb","mar","abr","may","jun","jul","ago","sep","oct","nov","dic"}, {1,2,3,4,5,6,7,8,9,10,11,12}), C4108)</f>
        <v>45669</v>
      </c>
      <c r="C4108">
        <v>12</v>
      </c>
      <c r="D4108" t="s">
        <v>14</v>
      </c>
      <c r="E4108">
        <v>2025</v>
      </c>
      <c r="F4108" t="s">
        <v>25</v>
      </c>
      <c r="G4108" t="s">
        <v>26</v>
      </c>
      <c r="H4108" t="s">
        <v>21</v>
      </c>
      <c r="I4108">
        <v>0</v>
      </c>
      <c r="J4108">
        <v>1</v>
      </c>
      <c r="K4108">
        <v>-1</v>
      </c>
      <c r="L4108">
        <v>0</v>
      </c>
      <c r="M4108">
        <v>70</v>
      </c>
      <c r="N4108">
        <v>-70</v>
      </c>
      <c r="O4108">
        <v>70</v>
      </c>
    </row>
    <row r="4109" spans="1:15" x14ac:dyDescent="0.3">
      <c r="A4109">
        <v>4108</v>
      </c>
      <c r="B4109" s="1">
        <f>DATE(E4109, LOOKUP(D4109, {"ene","feb","mar","abr","may","jun","jul","ago","sep","oct","nov","dic"}, {1,2,3,4,5,6,7,8,9,10,11,12}), C4109)</f>
        <v>45669</v>
      </c>
      <c r="C4109">
        <v>12</v>
      </c>
      <c r="D4109" t="s">
        <v>14</v>
      </c>
      <c r="E4109">
        <v>2025</v>
      </c>
      <c r="F4109" t="s">
        <v>15</v>
      </c>
      <c r="G4109" t="s">
        <v>24</v>
      </c>
      <c r="H4109" t="s">
        <v>18</v>
      </c>
      <c r="I4109">
        <v>6</v>
      </c>
      <c r="J4109">
        <v>0</v>
      </c>
      <c r="K4109">
        <v>6</v>
      </c>
      <c r="L4109">
        <v>7200</v>
      </c>
      <c r="M4109">
        <v>0</v>
      </c>
      <c r="N4109">
        <v>7200</v>
      </c>
      <c r="O4109">
        <v>1200</v>
      </c>
    </row>
    <row r="4110" spans="1:15" x14ac:dyDescent="0.3">
      <c r="A4110">
        <v>4109</v>
      </c>
      <c r="B4110" s="1">
        <f>DATE(E4110, LOOKUP(D4110, {"ene","feb","mar","abr","may","jun","jul","ago","sep","oct","nov","dic"}, {1,2,3,4,5,6,7,8,9,10,11,12}), C4110)</f>
        <v>45669</v>
      </c>
      <c r="C4110">
        <v>12</v>
      </c>
      <c r="D4110" t="s">
        <v>14</v>
      </c>
      <c r="E4110">
        <v>2025</v>
      </c>
      <c r="F4110" t="s">
        <v>15</v>
      </c>
      <c r="G4110" t="s">
        <v>24</v>
      </c>
      <c r="H4110" t="s">
        <v>23</v>
      </c>
      <c r="I4110">
        <v>5</v>
      </c>
      <c r="J4110">
        <v>0</v>
      </c>
      <c r="K4110">
        <v>5</v>
      </c>
      <c r="L4110">
        <v>1500</v>
      </c>
      <c r="M4110">
        <v>0</v>
      </c>
      <c r="N4110">
        <v>1500</v>
      </c>
      <c r="O4110">
        <v>300</v>
      </c>
    </row>
    <row r="4111" spans="1:15" x14ac:dyDescent="0.3">
      <c r="A4111">
        <v>4110</v>
      </c>
      <c r="B4111" s="1">
        <f>DATE(E4111, LOOKUP(D4111, {"ene","feb","mar","abr","may","jun","jul","ago","sep","oct","nov","dic"}, {1,2,3,4,5,6,7,8,9,10,11,12}), C4111)</f>
        <v>45669</v>
      </c>
      <c r="C4111">
        <v>12</v>
      </c>
      <c r="D4111" t="s">
        <v>14</v>
      </c>
      <c r="E4111">
        <v>2025</v>
      </c>
      <c r="F4111" t="s">
        <v>25</v>
      </c>
      <c r="G4111" t="s">
        <v>26</v>
      </c>
      <c r="H4111" t="s">
        <v>20</v>
      </c>
      <c r="I4111">
        <v>0</v>
      </c>
      <c r="J4111">
        <v>14</v>
      </c>
      <c r="K4111">
        <v>-14</v>
      </c>
      <c r="L4111">
        <v>0</v>
      </c>
      <c r="M4111">
        <v>32200</v>
      </c>
      <c r="N4111">
        <v>-32200</v>
      </c>
      <c r="O4111">
        <v>2300</v>
      </c>
    </row>
    <row r="4112" spans="1:15" x14ac:dyDescent="0.3">
      <c r="A4112">
        <v>4111</v>
      </c>
      <c r="B4112" s="1">
        <f>DATE(E4112, LOOKUP(D4112, {"ene","feb","mar","abr","may","jun","jul","ago","sep","oct","nov","dic"}, {1,2,3,4,5,6,7,8,9,10,11,12}), C4112)</f>
        <v>45669</v>
      </c>
      <c r="C4112">
        <v>12</v>
      </c>
      <c r="D4112" t="s">
        <v>14</v>
      </c>
      <c r="E4112">
        <v>2025</v>
      </c>
      <c r="F4112" t="s">
        <v>25</v>
      </c>
      <c r="G4112" t="s">
        <v>26</v>
      </c>
      <c r="H4112" t="s">
        <v>22</v>
      </c>
      <c r="I4112">
        <v>0</v>
      </c>
      <c r="J4112">
        <v>19</v>
      </c>
      <c r="K4112">
        <v>-19</v>
      </c>
      <c r="L4112">
        <v>0</v>
      </c>
      <c r="M4112">
        <v>8550</v>
      </c>
      <c r="N4112">
        <v>-8550</v>
      </c>
      <c r="O4112">
        <v>450</v>
      </c>
    </row>
    <row r="4113" spans="1:15" x14ac:dyDescent="0.3">
      <c r="A4113">
        <v>4112</v>
      </c>
      <c r="B4113" s="1">
        <f>DATE(E4113, LOOKUP(D4113, {"ene","feb","mar","abr","may","jun","jul","ago","sep","oct","nov","dic"}, {1,2,3,4,5,6,7,8,9,10,11,12}), C4113)</f>
        <v>45669</v>
      </c>
      <c r="C4113">
        <v>12</v>
      </c>
      <c r="D4113" t="s">
        <v>14</v>
      </c>
      <c r="E4113">
        <v>2025</v>
      </c>
      <c r="F4113" t="s">
        <v>25</v>
      </c>
      <c r="G4113" t="s">
        <v>26</v>
      </c>
      <c r="H4113" t="s">
        <v>17</v>
      </c>
      <c r="I4113">
        <v>0</v>
      </c>
      <c r="J4113">
        <v>12</v>
      </c>
      <c r="K4113">
        <v>-12</v>
      </c>
      <c r="L4113">
        <v>0</v>
      </c>
      <c r="M4113">
        <v>9000</v>
      </c>
      <c r="N4113">
        <v>-9000</v>
      </c>
      <c r="O4113">
        <v>750</v>
      </c>
    </row>
    <row r="4114" spans="1:15" x14ac:dyDescent="0.3">
      <c r="A4114">
        <v>4113</v>
      </c>
      <c r="B4114" s="1">
        <f>DATE(E4114, LOOKUP(D4114, {"ene","feb","mar","abr","may","jun","jul","ago","sep","oct","nov","dic"}, {1,2,3,4,5,6,7,8,9,10,11,12}), C4114)</f>
        <v>45669</v>
      </c>
      <c r="C4114">
        <v>12</v>
      </c>
      <c r="D4114" t="s">
        <v>14</v>
      </c>
      <c r="E4114">
        <v>2025</v>
      </c>
      <c r="F4114" t="s">
        <v>25</v>
      </c>
      <c r="G4114" t="s">
        <v>26</v>
      </c>
      <c r="H4114" t="s">
        <v>19</v>
      </c>
      <c r="I4114">
        <v>0</v>
      </c>
      <c r="J4114">
        <v>18</v>
      </c>
      <c r="K4114">
        <v>-18</v>
      </c>
      <c r="L4114">
        <v>0</v>
      </c>
      <c r="M4114">
        <v>27000</v>
      </c>
      <c r="N4114">
        <v>-27000</v>
      </c>
      <c r="O4114">
        <v>1500</v>
      </c>
    </row>
    <row r="4115" spans="1:15" x14ac:dyDescent="0.3">
      <c r="A4115">
        <v>4114</v>
      </c>
      <c r="B4115" s="1">
        <f>DATE(E4115, LOOKUP(D4115, {"ene","feb","mar","abr","may","jun","jul","ago","sep","oct","nov","dic"}, {1,2,3,4,5,6,7,8,9,10,11,12}), C4115)</f>
        <v>45669</v>
      </c>
      <c r="C4115">
        <v>12</v>
      </c>
      <c r="D4115" t="s">
        <v>14</v>
      </c>
      <c r="E4115">
        <v>2025</v>
      </c>
      <c r="F4115" t="s">
        <v>15</v>
      </c>
      <c r="G4115" t="s">
        <v>24</v>
      </c>
      <c r="H4115" t="s">
        <v>21</v>
      </c>
      <c r="I4115">
        <v>20</v>
      </c>
      <c r="J4115">
        <v>0</v>
      </c>
      <c r="K4115">
        <v>20</v>
      </c>
      <c r="L4115">
        <v>1000</v>
      </c>
      <c r="M4115">
        <v>0</v>
      </c>
      <c r="N4115">
        <v>1000</v>
      </c>
      <c r="O4115">
        <v>50</v>
      </c>
    </row>
    <row r="4116" spans="1:15" x14ac:dyDescent="0.3">
      <c r="A4116">
        <v>4115</v>
      </c>
      <c r="B4116" s="1">
        <f>DATE(E4116, LOOKUP(D4116, {"ene","feb","mar","abr","may","jun","jul","ago","sep","oct","nov","dic"}, {1,2,3,4,5,6,7,8,9,10,11,12}), C4116)</f>
        <v>45669</v>
      </c>
      <c r="C4116">
        <v>12</v>
      </c>
      <c r="D4116" t="s">
        <v>14</v>
      </c>
      <c r="E4116">
        <v>2025</v>
      </c>
      <c r="F4116" t="s">
        <v>25</v>
      </c>
      <c r="G4116" t="s">
        <v>26</v>
      </c>
      <c r="H4116" t="s">
        <v>18</v>
      </c>
      <c r="I4116">
        <v>0</v>
      </c>
      <c r="J4116">
        <v>16</v>
      </c>
      <c r="K4116">
        <v>-16</v>
      </c>
      <c r="L4116">
        <v>0</v>
      </c>
      <c r="M4116">
        <v>24000</v>
      </c>
      <c r="N4116">
        <v>-24000</v>
      </c>
      <c r="O4116">
        <v>1500</v>
      </c>
    </row>
    <row r="4117" spans="1:15" x14ac:dyDescent="0.3">
      <c r="A4117">
        <v>4116</v>
      </c>
      <c r="B4117" s="1">
        <f>DATE(E4117, LOOKUP(D4117, {"ene","feb","mar","abr","may","jun","jul","ago","sep","oct","nov","dic"}, {1,2,3,4,5,6,7,8,9,10,11,12}), C4117)</f>
        <v>45669</v>
      </c>
      <c r="C4117">
        <v>12</v>
      </c>
      <c r="D4117" t="s">
        <v>14</v>
      </c>
      <c r="E4117">
        <v>2025</v>
      </c>
      <c r="F4117" t="s">
        <v>25</v>
      </c>
      <c r="G4117" t="s">
        <v>26</v>
      </c>
      <c r="H4117" t="s">
        <v>23</v>
      </c>
      <c r="I4117">
        <v>0</v>
      </c>
      <c r="J4117">
        <v>18</v>
      </c>
      <c r="K4117">
        <v>-18</v>
      </c>
      <c r="L4117">
        <v>0</v>
      </c>
      <c r="M4117">
        <v>7200</v>
      </c>
      <c r="N4117">
        <v>-7200</v>
      </c>
      <c r="O4117">
        <v>400</v>
      </c>
    </row>
    <row r="4118" spans="1:15" x14ac:dyDescent="0.3">
      <c r="A4118">
        <v>4117</v>
      </c>
      <c r="B4118" s="1">
        <f>DATE(E4118, LOOKUP(D4118, {"ene","feb","mar","abr","may","jun","jul","ago","sep","oct","nov","dic"}, {1,2,3,4,5,6,7,8,9,10,11,12}), C4118)</f>
        <v>45669</v>
      </c>
      <c r="C4118">
        <v>12</v>
      </c>
      <c r="D4118" t="s">
        <v>14</v>
      </c>
      <c r="E4118">
        <v>2025</v>
      </c>
      <c r="F4118" t="s">
        <v>15</v>
      </c>
      <c r="G4118" t="s">
        <v>24</v>
      </c>
      <c r="H4118" t="s">
        <v>20</v>
      </c>
      <c r="I4118">
        <v>8</v>
      </c>
      <c r="J4118">
        <v>0</v>
      </c>
      <c r="K4118">
        <v>8</v>
      </c>
      <c r="L4118">
        <v>16000</v>
      </c>
      <c r="M4118">
        <v>0</v>
      </c>
      <c r="N4118">
        <v>16000</v>
      </c>
      <c r="O4118">
        <v>2000</v>
      </c>
    </row>
    <row r="4119" spans="1:15" x14ac:dyDescent="0.3">
      <c r="A4119">
        <v>4118</v>
      </c>
      <c r="B4119" s="1">
        <f>DATE(E4119, LOOKUP(D4119, {"ene","feb","mar","abr","may","jun","jul","ago","sep","oct","nov","dic"}, {1,2,3,4,5,6,7,8,9,10,11,12}), C4119)</f>
        <v>45669</v>
      </c>
      <c r="C4119">
        <v>12</v>
      </c>
      <c r="D4119" t="s">
        <v>14</v>
      </c>
      <c r="E4119">
        <v>2025</v>
      </c>
      <c r="F4119" t="s">
        <v>25</v>
      </c>
      <c r="G4119" t="s">
        <v>26</v>
      </c>
      <c r="H4119" t="s">
        <v>22</v>
      </c>
      <c r="I4119">
        <v>0</v>
      </c>
      <c r="J4119">
        <v>11</v>
      </c>
      <c r="K4119">
        <v>-11</v>
      </c>
      <c r="L4119">
        <v>0</v>
      </c>
      <c r="M4119">
        <v>4950</v>
      </c>
      <c r="N4119">
        <v>-4950</v>
      </c>
      <c r="O4119">
        <v>450</v>
      </c>
    </row>
    <row r="4120" spans="1:15" x14ac:dyDescent="0.3">
      <c r="A4120">
        <v>4119</v>
      </c>
      <c r="B4120" s="1">
        <f>DATE(E4120, LOOKUP(D4120, {"ene","feb","mar","abr","may","jun","jul","ago","sep","oct","nov","dic"}, {1,2,3,4,5,6,7,8,9,10,11,12}), C4120)</f>
        <v>45669</v>
      </c>
      <c r="C4120">
        <v>12</v>
      </c>
      <c r="D4120" t="s">
        <v>14</v>
      </c>
      <c r="E4120">
        <v>2025</v>
      </c>
      <c r="F4120" t="s">
        <v>25</v>
      </c>
      <c r="G4120" t="s">
        <v>26</v>
      </c>
      <c r="H4120" t="s">
        <v>17</v>
      </c>
      <c r="I4120">
        <v>0</v>
      </c>
      <c r="J4120">
        <v>3</v>
      </c>
      <c r="K4120">
        <v>-3</v>
      </c>
      <c r="L4120">
        <v>0</v>
      </c>
      <c r="M4120">
        <v>2250</v>
      </c>
      <c r="N4120">
        <v>-2250</v>
      </c>
      <c r="O4120">
        <v>750</v>
      </c>
    </row>
    <row r="4121" spans="1:15" x14ac:dyDescent="0.3">
      <c r="A4121">
        <v>4120</v>
      </c>
      <c r="B4121" s="1">
        <f>DATE(E4121, LOOKUP(D4121, {"ene","feb","mar","abr","may","jun","jul","ago","sep","oct","nov","dic"}, {1,2,3,4,5,6,7,8,9,10,11,12}), C4121)</f>
        <v>45669</v>
      </c>
      <c r="C4121">
        <v>12</v>
      </c>
      <c r="D4121" t="s">
        <v>14</v>
      </c>
      <c r="E4121">
        <v>2025</v>
      </c>
      <c r="F4121" t="s">
        <v>15</v>
      </c>
      <c r="G4121" t="s">
        <v>24</v>
      </c>
      <c r="H4121" t="s">
        <v>19</v>
      </c>
      <c r="I4121">
        <v>16</v>
      </c>
      <c r="J4121">
        <v>0</v>
      </c>
      <c r="K4121">
        <v>16</v>
      </c>
      <c r="L4121">
        <v>19200</v>
      </c>
      <c r="M4121">
        <v>0</v>
      </c>
      <c r="N4121">
        <v>19200</v>
      </c>
      <c r="O4121">
        <v>1200</v>
      </c>
    </row>
    <row r="4122" spans="1:15" x14ac:dyDescent="0.3">
      <c r="A4122">
        <v>4121</v>
      </c>
      <c r="B4122" s="1">
        <f>DATE(E4122, LOOKUP(D4122, {"ene","feb","mar","abr","may","jun","jul","ago","sep","oct","nov","dic"}, {1,2,3,4,5,6,7,8,9,10,11,12}), C4122)</f>
        <v>45669</v>
      </c>
      <c r="C4122">
        <v>12</v>
      </c>
      <c r="D4122" t="s">
        <v>14</v>
      </c>
      <c r="E4122">
        <v>2025</v>
      </c>
      <c r="F4122" t="s">
        <v>15</v>
      </c>
      <c r="G4122" t="s">
        <v>24</v>
      </c>
      <c r="H4122" t="s">
        <v>21</v>
      </c>
      <c r="I4122">
        <v>16</v>
      </c>
      <c r="J4122">
        <v>0</v>
      </c>
      <c r="K4122">
        <v>16</v>
      </c>
      <c r="L4122">
        <v>800</v>
      </c>
      <c r="M4122">
        <v>0</v>
      </c>
      <c r="N4122">
        <v>800</v>
      </c>
      <c r="O4122">
        <v>50</v>
      </c>
    </row>
    <row r="4123" spans="1:15" x14ac:dyDescent="0.3">
      <c r="A4123">
        <v>4122</v>
      </c>
      <c r="B4123" s="1">
        <f>DATE(E4123, LOOKUP(D4123, {"ene","feb","mar","abr","may","jun","jul","ago","sep","oct","nov","dic"}, {1,2,3,4,5,6,7,8,9,10,11,12}), C4123)</f>
        <v>45669</v>
      </c>
      <c r="C4123">
        <v>12</v>
      </c>
      <c r="D4123" t="s">
        <v>14</v>
      </c>
      <c r="E4123">
        <v>2025</v>
      </c>
      <c r="F4123" t="s">
        <v>15</v>
      </c>
      <c r="G4123" t="s">
        <v>24</v>
      </c>
      <c r="H4123" t="s">
        <v>18</v>
      </c>
      <c r="I4123">
        <v>19</v>
      </c>
      <c r="J4123">
        <v>0</v>
      </c>
      <c r="K4123">
        <v>19</v>
      </c>
      <c r="L4123">
        <v>22800</v>
      </c>
      <c r="M4123">
        <v>0</v>
      </c>
      <c r="N4123">
        <v>22800</v>
      </c>
      <c r="O4123">
        <v>1200</v>
      </c>
    </row>
    <row r="4124" spans="1:15" x14ac:dyDescent="0.3">
      <c r="A4124">
        <v>4123</v>
      </c>
      <c r="B4124" s="1">
        <f>DATE(E4124, LOOKUP(D4124, {"ene","feb","mar","abr","may","jun","jul","ago","sep","oct","nov","dic"}, {1,2,3,4,5,6,7,8,9,10,11,12}), C4124)</f>
        <v>45669</v>
      </c>
      <c r="C4124">
        <v>12</v>
      </c>
      <c r="D4124" t="s">
        <v>14</v>
      </c>
      <c r="E4124">
        <v>2025</v>
      </c>
      <c r="F4124" t="s">
        <v>15</v>
      </c>
      <c r="G4124" t="s">
        <v>24</v>
      </c>
      <c r="H4124" t="s">
        <v>23</v>
      </c>
      <c r="I4124">
        <v>3</v>
      </c>
      <c r="J4124">
        <v>0</v>
      </c>
      <c r="K4124">
        <v>3</v>
      </c>
      <c r="L4124">
        <v>900</v>
      </c>
      <c r="M4124">
        <v>0</v>
      </c>
      <c r="N4124">
        <v>900</v>
      </c>
      <c r="O4124">
        <v>300</v>
      </c>
    </row>
    <row r="4125" spans="1:15" x14ac:dyDescent="0.3">
      <c r="A4125">
        <v>4124</v>
      </c>
      <c r="B4125" s="1">
        <f>DATE(E4125, LOOKUP(D4125, {"ene","feb","mar","abr","may","jun","jul","ago","sep","oct","nov","dic"}, {1,2,3,4,5,6,7,8,9,10,11,12}), C4125)</f>
        <v>45669</v>
      </c>
      <c r="C4125">
        <v>12</v>
      </c>
      <c r="D4125" t="s">
        <v>14</v>
      </c>
      <c r="E4125">
        <v>2025</v>
      </c>
      <c r="F4125" t="s">
        <v>15</v>
      </c>
      <c r="G4125" t="s">
        <v>24</v>
      </c>
      <c r="H4125" t="s">
        <v>20</v>
      </c>
      <c r="I4125">
        <v>12</v>
      </c>
      <c r="J4125">
        <v>0</v>
      </c>
      <c r="K4125">
        <v>12</v>
      </c>
      <c r="L4125">
        <v>24000</v>
      </c>
      <c r="M4125">
        <v>0</v>
      </c>
      <c r="N4125">
        <v>24000</v>
      </c>
      <c r="O4125">
        <v>2000</v>
      </c>
    </row>
    <row r="4126" spans="1:15" x14ac:dyDescent="0.3">
      <c r="A4126">
        <v>4125</v>
      </c>
      <c r="B4126" s="1">
        <f>DATE(E4126, LOOKUP(D4126, {"ene","feb","mar","abr","may","jun","jul","ago","sep","oct","nov","dic"}, {1,2,3,4,5,6,7,8,9,10,11,12}), C4126)</f>
        <v>45669</v>
      </c>
      <c r="C4126">
        <v>12</v>
      </c>
      <c r="D4126" t="s">
        <v>14</v>
      </c>
      <c r="E4126">
        <v>2025</v>
      </c>
      <c r="F4126" t="s">
        <v>25</v>
      </c>
      <c r="G4126" t="s">
        <v>26</v>
      </c>
      <c r="H4126" t="s">
        <v>22</v>
      </c>
      <c r="I4126">
        <v>0</v>
      </c>
      <c r="J4126">
        <v>12</v>
      </c>
      <c r="K4126">
        <v>-12</v>
      </c>
      <c r="L4126">
        <v>0</v>
      </c>
      <c r="M4126">
        <v>5400</v>
      </c>
      <c r="N4126">
        <v>-5400</v>
      </c>
      <c r="O4126">
        <v>450</v>
      </c>
    </row>
    <row r="4127" spans="1:15" x14ac:dyDescent="0.3">
      <c r="A4127">
        <v>4126</v>
      </c>
      <c r="B4127" s="1">
        <f>DATE(E4127, LOOKUP(D4127, {"ene","feb","mar","abr","may","jun","jul","ago","sep","oct","nov","dic"}, {1,2,3,4,5,6,7,8,9,10,11,12}), C4127)</f>
        <v>45669</v>
      </c>
      <c r="C4127">
        <v>12</v>
      </c>
      <c r="D4127" t="s">
        <v>14</v>
      </c>
      <c r="E4127">
        <v>2025</v>
      </c>
      <c r="F4127" t="s">
        <v>15</v>
      </c>
      <c r="G4127" t="s">
        <v>24</v>
      </c>
      <c r="H4127" t="s">
        <v>17</v>
      </c>
      <c r="I4127">
        <v>19</v>
      </c>
      <c r="J4127">
        <v>0</v>
      </c>
      <c r="K4127">
        <v>19</v>
      </c>
      <c r="L4127">
        <v>12350</v>
      </c>
      <c r="M4127">
        <v>0</v>
      </c>
      <c r="N4127">
        <v>12350</v>
      </c>
      <c r="O4127">
        <v>650</v>
      </c>
    </row>
    <row r="4128" spans="1:15" x14ac:dyDescent="0.3">
      <c r="A4128">
        <v>4127</v>
      </c>
      <c r="B4128" s="1">
        <f>DATE(E4128, LOOKUP(D4128, {"ene","feb","mar","abr","may","jun","jul","ago","sep","oct","nov","dic"}, {1,2,3,4,5,6,7,8,9,10,11,12}), C4128)</f>
        <v>45669</v>
      </c>
      <c r="C4128">
        <v>12</v>
      </c>
      <c r="D4128" t="s">
        <v>14</v>
      </c>
      <c r="E4128">
        <v>2025</v>
      </c>
      <c r="F4128" t="s">
        <v>25</v>
      </c>
      <c r="G4128" t="s">
        <v>26</v>
      </c>
      <c r="H4128" t="s">
        <v>19</v>
      </c>
      <c r="I4128">
        <v>0</v>
      </c>
      <c r="J4128">
        <v>17</v>
      </c>
      <c r="K4128">
        <v>-17</v>
      </c>
      <c r="L4128">
        <v>0</v>
      </c>
      <c r="M4128">
        <v>25500</v>
      </c>
      <c r="N4128">
        <v>-25500</v>
      </c>
      <c r="O4128">
        <v>1500</v>
      </c>
    </row>
    <row r="4129" spans="1:15" x14ac:dyDescent="0.3">
      <c r="A4129">
        <v>4128</v>
      </c>
      <c r="B4129" s="1">
        <f>DATE(E4129, LOOKUP(D4129, {"ene","feb","mar","abr","may","jun","jul","ago","sep","oct","nov","dic"}, {1,2,3,4,5,6,7,8,9,10,11,12}), C4129)</f>
        <v>45669</v>
      </c>
      <c r="C4129">
        <v>12</v>
      </c>
      <c r="D4129" t="s">
        <v>14</v>
      </c>
      <c r="E4129">
        <v>2025</v>
      </c>
      <c r="F4129" t="s">
        <v>25</v>
      </c>
      <c r="G4129" t="s">
        <v>26</v>
      </c>
      <c r="H4129" t="s">
        <v>21</v>
      </c>
      <c r="I4129">
        <v>0</v>
      </c>
      <c r="J4129">
        <v>1</v>
      </c>
      <c r="K4129">
        <v>-1</v>
      </c>
      <c r="L4129">
        <v>0</v>
      </c>
      <c r="M4129">
        <v>70</v>
      </c>
      <c r="N4129">
        <v>-70</v>
      </c>
      <c r="O4129">
        <v>70</v>
      </c>
    </row>
    <row r="4130" spans="1:15" x14ac:dyDescent="0.3">
      <c r="A4130">
        <v>4129</v>
      </c>
      <c r="B4130" s="1">
        <f>DATE(E4130, LOOKUP(D4130, {"ene","feb","mar","abr","may","jun","jul","ago","sep","oct","nov","dic"}, {1,2,3,4,5,6,7,8,9,10,11,12}), C4130)</f>
        <v>45669</v>
      </c>
      <c r="C4130">
        <v>12</v>
      </c>
      <c r="D4130" t="s">
        <v>14</v>
      </c>
      <c r="E4130">
        <v>2025</v>
      </c>
      <c r="F4130" t="s">
        <v>15</v>
      </c>
      <c r="G4130" t="s">
        <v>24</v>
      </c>
      <c r="H4130" t="s">
        <v>18</v>
      </c>
      <c r="I4130">
        <v>13</v>
      </c>
      <c r="J4130">
        <v>0</v>
      </c>
      <c r="K4130">
        <v>13</v>
      </c>
      <c r="L4130">
        <v>15600</v>
      </c>
      <c r="M4130">
        <v>0</v>
      </c>
      <c r="N4130">
        <v>15600</v>
      </c>
      <c r="O4130">
        <v>1200</v>
      </c>
    </row>
    <row r="4131" spans="1:15" x14ac:dyDescent="0.3">
      <c r="A4131">
        <v>4130</v>
      </c>
      <c r="B4131" s="1">
        <f>DATE(E4131, LOOKUP(D4131, {"ene","feb","mar","abr","may","jun","jul","ago","sep","oct","nov","dic"}, {1,2,3,4,5,6,7,8,9,10,11,12}), C4131)</f>
        <v>45669</v>
      </c>
      <c r="C4131">
        <v>12</v>
      </c>
      <c r="D4131" t="s">
        <v>14</v>
      </c>
      <c r="E4131">
        <v>2025</v>
      </c>
      <c r="F4131" t="s">
        <v>25</v>
      </c>
      <c r="G4131" t="s">
        <v>26</v>
      </c>
      <c r="H4131" t="s">
        <v>23</v>
      </c>
      <c r="I4131">
        <v>0</v>
      </c>
      <c r="J4131">
        <v>16</v>
      </c>
      <c r="K4131">
        <v>-16</v>
      </c>
      <c r="L4131">
        <v>0</v>
      </c>
      <c r="M4131">
        <v>6400</v>
      </c>
      <c r="N4131">
        <v>-6400</v>
      </c>
      <c r="O4131">
        <v>400</v>
      </c>
    </row>
    <row r="4132" spans="1:15" x14ac:dyDescent="0.3">
      <c r="A4132">
        <v>4131</v>
      </c>
      <c r="B4132" s="1">
        <f>DATE(E4132, LOOKUP(D4132, {"ene","feb","mar","abr","may","jun","jul","ago","sep","oct","nov","dic"}, {1,2,3,4,5,6,7,8,9,10,11,12}), C4132)</f>
        <v>45669</v>
      </c>
      <c r="C4132">
        <v>12</v>
      </c>
      <c r="D4132" t="s">
        <v>14</v>
      </c>
      <c r="E4132">
        <v>2025</v>
      </c>
      <c r="F4132" t="s">
        <v>25</v>
      </c>
      <c r="G4132" t="s">
        <v>26</v>
      </c>
      <c r="H4132" t="s">
        <v>20</v>
      </c>
      <c r="I4132">
        <v>0</v>
      </c>
      <c r="J4132">
        <v>14</v>
      </c>
      <c r="K4132">
        <v>-14</v>
      </c>
      <c r="L4132">
        <v>0</v>
      </c>
      <c r="M4132">
        <v>32200</v>
      </c>
      <c r="N4132">
        <v>-32200</v>
      </c>
      <c r="O4132">
        <v>2300</v>
      </c>
    </row>
    <row r="4133" spans="1:15" x14ac:dyDescent="0.3">
      <c r="A4133">
        <v>4132</v>
      </c>
      <c r="B4133" s="1">
        <f>DATE(E4133, LOOKUP(D4133, {"ene","feb","mar","abr","may","jun","jul","ago","sep","oct","nov","dic"}, {1,2,3,4,5,6,7,8,9,10,11,12}), C4133)</f>
        <v>45669</v>
      </c>
      <c r="C4133">
        <v>12</v>
      </c>
      <c r="D4133" t="s">
        <v>14</v>
      </c>
      <c r="E4133">
        <v>2025</v>
      </c>
      <c r="F4133" t="s">
        <v>15</v>
      </c>
      <c r="G4133" t="s">
        <v>24</v>
      </c>
      <c r="H4133" t="s">
        <v>22</v>
      </c>
      <c r="I4133">
        <v>20</v>
      </c>
      <c r="J4133">
        <v>0</v>
      </c>
      <c r="K4133">
        <v>20</v>
      </c>
      <c r="L4133">
        <v>9600</v>
      </c>
      <c r="M4133">
        <v>0</v>
      </c>
      <c r="N4133">
        <v>9600</v>
      </c>
      <c r="O4133">
        <v>480</v>
      </c>
    </row>
    <row r="4134" spans="1:15" x14ac:dyDescent="0.3">
      <c r="A4134">
        <v>4133</v>
      </c>
      <c r="B4134" s="1">
        <f>DATE(E4134, LOOKUP(D4134, {"ene","feb","mar","abr","may","jun","jul","ago","sep","oct","nov","dic"}, {1,2,3,4,5,6,7,8,9,10,11,12}), C4134)</f>
        <v>45669</v>
      </c>
      <c r="C4134">
        <v>12</v>
      </c>
      <c r="D4134" t="s">
        <v>14</v>
      </c>
      <c r="E4134">
        <v>2025</v>
      </c>
      <c r="F4134" t="s">
        <v>25</v>
      </c>
      <c r="G4134" t="s">
        <v>26</v>
      </c>
      <c r="H4134" t="s">
        <v>17</v>
      </c>
      <c r="I4134">
        <v>0</v>
      </c>
      <c r="J4134">
        <v>1</v>
      </c>
      <c r="K4134">
        <v>-1</v>
      </c>
      <c r="L4134">
        <v>0</v>
      </c>
      <c r="M4134">
        <v>750</v>
      </c>
      <c r="N4134">
        <v>-750</v>
      </c>
      <c r="O4134">
        <v>750</v>
      </c>
    </row>
    <row r="4135" spans="1:15" x14ac:dyDescent="0.3">
      <c r="A4135">
        <v>4134</v>
      </c>
      <c r="B4135" s="1">
        <f>DATE(E4135, LOOKUP(D4135, {"ene","feb","mar","abr","may","jun","jul","ago","sep","oct","nov","dic"}, {1,2,3,4,5,6,7,8,9,10,11,12}), C4135)</f>
        <v>45669</v>
      </c>
      <c r="C4135">
        <v>12</v>
      </c>
      <c r="D4135" t="s">
        <v>14</v>
      </c>
      <c r="E4135">
        <v>2025</v>
      </c>
      <c r="F4135" t="s">
        <v>15</v>
      </c>
      <c r="G4135" t="s">
        <v>24</v>
      </c>
      <c r="H4135" t="s">
        <v>19</v>
      </c>
      <c r="I4135">
        <v>5</v>
      </c>
      <c r="J4135">
        <v>0</v>
      </c>
      <c r="K4135">
        <v>5</v>
      </c>
      <c r="L4135">
        <v>6000</v>
      </c>
      <c r="M4135">
        <v>0</v>
      </c>
      <c r="N4135">
        <v>6000</v>
      </c>
      <c r="O4135">
        <v>1200</v>
      </c>
    </row>
    <row r="4136" spans="1:15" x14ac:dyDescent="0.3">
      <c r="A4136">
        <v>4135</v>
      </c>
      <c r="B4136" s="1">
        <f>DATE(E4136, LOOKUP(D4136, {"ene","feb","mar","abr","may","jun","jul","ago","sep","oct","nov","dic"}, {1,2,3,4,5,6,7,8,9,10,11,12}), C4136)</f>
        <v>45669</v>
      </c>
      <c r="C4136">
        <v>12</v>
      </c>
      <c r="D4136" t="s">
        <v>14</v>
      </c>
      <c r="E4136">
        <v>2025</v>
      </c>
      <c r="F4136" t="s">
        <v>25</v>
      </c>
      <c r="G4136" t="s">
        <v>26</v>
      </c>
      <c r="H4136" t="s">
        <v>21</v>
      </c>
      <c r="I4136">
        <v>0</v>
      </c>
      <c r="J4136">
        <v>15</v>
      </c>
      <c r="K4136">
        <v>-15</v>
      </c>
      <c r="L4136">
        <v>0</v>
      </c>
      <c r="M4136">
        <v>1050</v>
      </c>
      <c r="N4136">
        <v>-1050</v>
      </c>
      <c r="O4136">
        <v>70</v>
      </c>
    </row>
    <row r="4137" spans="1:15" x14ac:dyDescent="0.3">
      <c r="A4137">
        <v>4136</v>
      </c>
      <c r="B4137" s="1">
        <f>DATE(E4137, LOOKUP(D4137, {"ene","feb","mar","abr","may","jun","jul","ago","sep","oct","nov","dic"}, {1,2,3,4,5,6,7,8,9,10,11,12}), C4137)</f>
        <v>45669</v>
      </c>
      <c r="C4137">
        <v>12</v>
      </c>
      <c r="D4137" t="s">
        <v>14</v>
      </c>
      <c r="E4137">
        <v>2025</v>
      </c>
      <c r="F4137" t="s">
        <v>15</v>
      </c>
      <c r="G4137" t="s">
        <v>24</v>
      </c>
      <c r="H4137" t="s">
        <v>18</v>
      </c>
      <c r="I4137">
        <v>12</v>
      </c>
      <c r="J4137">
        <v>0</v>
      </c>
      <c r="K4137">
        <v>12</v>
      </c>
      <c r="L4137">
        <v>14400</v>
      </c>
      <c r="M4137">
        <v>0</v>
      </c>
      <c r="N4137">
        <v>14400</v>
      </c>
      <c r="O4137">
        <v>1200</v>
      </c>
    </row>
    <row r="4138" spans="1:15" x14ac:dyDescent="0.3">
      <c r="A4138">
        <v>4137</v>
      </c>
      <c r="B4138" s="1">
        <f>DATE(E4138, LOOKUP(D4138, {"ene","feb","mar","abr","may","jun","jul","ago","sep","oct","nov","dic"}, {1,2,3,4,5,6,7,8,9,10,11,12}), C4138)</f>
        <v>45669</v>
      </c>
      <c r="C4138">
        <v>12</v>
      </c>
      <c r="D4138" t="s">
        <v>14</v>
      </c>
      <c r="E4138">
        <v>2025</v>
      </c>
      <c r="F4138" t="s">
        <v>15</v>
      </c>
      <c r="G4138" t="s">
        <v>24</v>
      </c>
      <c r="H4138" t="s">
        <v>23</v>
      </c>
      <c r="I4138">
        <v>13</v>
      </c>
      <c r="J4138">
        <v>0</v>
      </c>
      <c r="K4138">
        <v>13</v>
      </c>
      <c r="L4138">
        <v>3900</v>
      </c>
      <c r="M4138">
        <v>0</v>
      </c>
      <c r="N4138">
        <v>3900</v>
      </c>
      <c r="O4138">
        <v>300</v>
      </c>
    </row>
    <row r="4139" spans="1:15" x14ac:dyDescent="0.3">
      <c r="A4139">
        <v>4138</v>
      </c>
      <c r="B4139" s="1">
        <f>DATE(E4139, LOOKUP(D4139, {"ene","feb","mar","abr","may","jun","jul","ago","sep","oct","nov","dic"}, {1,2,3,4,5,6,7,8,9,10,11,12}), C4139)</f>
        <v>45669</v>
      </c>
      <c r="C4139">
        <v>12</v>
      </c>
      <c r="D4139" t="s">
        <v>14</v>
      </c>
      <c r="E4139">
        <v>2025</v>
      </c>
      <c r="F4139" t="s">
        <v>15</v>
      </c>
      <c r="G4139" t="s">
        <v>24</v>
      </c>
      <c r="H4139" t="s">
        <v>20</v>
      </c>
      <c r="I4139">
        <v>17</v>
      </c>
      <c r="J4139">
        <v>0</v>
      </c>
      <c r="K4139">
        <v>17</v>
      </c>
      <c r="L4139">
        <v>34000</v>
      </c>
      <c r="M4139">
        <v>0</v>
      </c>
      <c r="N4139">
        <v>34000</v>
      </c>
      <c r="O4139">
        <v>2000</v>
      </c>
    </row>
    <row r="4140" spans="1:15" x14ac:dyDescent="0.3">
      <c r="A4140">
        <v>4139</v>
      </c>
      <c r="B4140" s="1">
        <f>DATE(E4140, LOOKUP(D4140, {"ene","feb","mar","abr","may","jun","jul","ago","sep","oct","nov","dic"}, {1,2,3,4,5,6,7,8,9,10,11,12}), C4140)</f>
        <v>45669</v>
      </c>
      <c r="C4140">
        <v>12</v>
      </c>
      <c r="D4140" t="s">
        <v>14</v>
      </c>
      <c r="E4140">
        <v>2025</v>
      </c>
      <c r="F4140" t="s">
        <v>15</v>
      </c>
      <c r="G4140" t="s">
        <v>24</v>
      </c>
      <c r="H4140" t="s">
        <v>22</v>
      </c>
      <c r="I4140">
        <v>13</v>
      </c>
      <c r="J4140">
        <v>0</v>
      </c>
      <c r="K4140">
        <v>13</v>
      </c>
      <c r="L4140">
        <v>6240</v>
      </c>
      <c r="M4140">
        <v>0</v>
      </c>
      <c r="N4140">
        <v>6240</v>
      </c>
      <c r="O4140">
        <v>480</v>
      </c>
    </row>
    <row r="4141" spans="1:15" x14ac:dyDescent="0.3">
      <c r="A4141">
        <v>4140</v>
      </c>
      <c r="B4141" s="1">
        <f>DATE(E4141, LOOKUP(D4141, {"ene","feb","mar","abr","may","jun","jul","ago","sep","oct","nov","dic"}, {1,2,3,4,5,6,7,8,9,10,11,12}), C4141)</f>
        <v>45669</v>
      </c>
      <c r="C4141">
        <v>12</v>
      </c>
      <c r="D4141" t="s">
        <v>14</v>
      </c>
      <c r="E4141">
        <v>2025</v>
      </c>
      <c r="F4141" t="s">
        <v>25</v>
      </c>
      <c r="G4141" t="s">
        <v>26</v>
      </c>
      <c r="H4141" t="s">
        <v>17</v>
      </c>
      <c r="I4141">
        <v>0</v>
      </c>
      <c r="J4141">
        <v>20</v>
      </c>
      <c r="K4141">
        <v>-20</v>
      </c>
      <c r="L4141">
        <v>0</v>
      </c>
      <c r="M4141">
        <v>15000</v>
      </c>
      <c r="N4141">
        <v>-15000</v>
      </c>
      <c r="O4141">
        <v>750</v>
      </c>
    </row>
    <row r="4142" spans="1:15" x14ac:dyDescent="0.3">
      <c r="A4142">
        <v>4141</v>
      </c>
      <c r="B4142" s="1">
        <f>DATE(E4142, LOOKUP(D4142, {"ene","feb","mar","abr","may","jun","jul","ago","sep","oct","nov","dic"}, {1,2,3,4,5,6,7,8,9,10,11,12}), C4142)</f>
        <v>45669</v>
      </c>
      <c r="C4142">
        <v>12</v>
      </c>
      <c r="D4142" t="s">
        <v>14</v>
      </c>
      <c r="E4142">
        <v>2025</v>
      </c>
      <c r="F4142" t="s">
        <v>25</v>
      </c>
      <c r="G4142" t="s">
        <v>26</v>
      </c>
      <c r="H4142" t="s">
        <v>19</v>
      </c>
      <c r="I4142">
        <v>0</v>
      </c>
      <c r="J4142">
        <v>3</v>
      </c>
      <c r="K4142">
        <v>-3</v>
      </c>
      <c r="L4142">
        <v>0</v>
      </c>
      <c r="M4142">
        <v>4500</v>
      </c>
      <c r="N4142">
        <v>-4500</v>
      </c>
      <c r="O4142">
        <v>1500</v>
      </c>
    </row>
    <row r="4143" spans="1:15" x14ac:dyDescent="0.3">
      <c r="A4143">
        <v>4142</v>
      </c>
      <c r="B4143" s="1">
        <f>DATE(E4143, LOOKUP(D4143, {"ene","feb","mar","abr","may","jun","jul","ago","sep","oct","nov","dic"}, {1,2,3,4,5,6,7,8,9,10,11,12}), C4143)</f>
        <v>45669</v>
      </c>
      <c r="C4143">
        <v>12</v>
      </c>
      <c r="D4143" t="s">
        <v>14</v>
      </c>
      <c r="E4143">
        <v>2025</v>
      </c>
      <c r="F4143" t="s">
        <v>25</v>
      </c>
      <c r="G4143" t="s">
        <v>26</v>
      </c>
      <c r="H4143" t="s">
        <v>21</v>
      </c>
      <c r="I4143">
        <v>0</v>
      </c>
      <c r="J4143">
        <v>1</v>
      </c>
      <c r="K4143">
        <v>-1</v>
      </c>
      <c r="L4143">
        <v>0</v>
      </c>
      <c r="M4143">
        <v>70</v>
      </c>
      <c r="N4143">
        <v>-70</v>
      </c>
      <c r="O4143">
        <v>70</v>
      </c>
    </row>
    <row r="4144" spans="1:15" x14ac:dyDescent="0.3">
      <c r="A4144">
        <v>4143</v>
      </c>
      <c r="B4144" s="1">
        <f>DATE(E4144, LOOKUP(D4144, {"ene","feb","mar","abr","may","jun","jul","ago","sep","oct","nov","dic"}, {1,2,3,4,5,6,7,8,9,10,11,12}), C4144)</f>
        <v>45669</v>
      </c>
      <c r="C4144">
        <v>12</v>
      </c>
      <c r="D4144" t="s">
        <v>14</v>
      </c>
      <c r="E4144">
        <v>2025</v>
      </c>
      <c r="F4144" t="s">
        <v>25</v>
      </c>
      <c r="G4144" t="s">
        <v>26</v>
      </c>
      <c r="H4144" t="s">
        <v>18</v>
      </c>
      <c r="I4144">
        <v>0</v>
      </c>
      <c r="J4144">
        <v>17</v>
      </c>
      <c r="K4144">
        <v>-17</v>
      </c>
      <c r="L4144">
        <v>0</v>
      </c>
      <c r="M4144">
        <v>25500</v>
      </c>
      <c r="N4144">
        <v>-25500</v>
      </c>
      <c r="O4144">
        <v>1500</v>
      </c>
    </row>
    <row r="4145" spans="1:15" x14ac:dyDescent="0.3">
      <c r="A4145">
        <v>4144</v>
      </c>
      <c r="B4145" s="1">
        <f>DATE(E4145, LOOKUP(D4145, {"ene","feb","mar","abr","may","jun","jul","ago","sep","oct","nov","dic"}, {1,2,3,4,5,6,7,8,9,10,11,12}), C4145)</f>
        <v>45669</v>
      </c>
      <c r="C4145">
        <v>12</v>
      </c>
      <c r="D4145" t="s">
        <v>14</v>
      </c>
      <c r="E4145">
        <v>2025</v>
      </c>
      <c r="F4145" t="s">
        <v>25</v>
      </c>
      <c r="G4145" t="s">
        <v>26</v>
      </c>
      <c r="H4145" t="s">
        <v>23</v>
      </c>
      <c r="I4145">
        <v>0</v>
      </c>
      <c r="J4145">
        <v>10</v>
      </c>
      <c r="K4145">
        <v>-10</v>
      </c>
      <c r="L4145">
        <v>0</v>
      </c>
      <c r="M4145">
        <v>4000</v>
      </c>
      <c r="N4145">
        <v>-4000</v>
      </c>
      <c r="O4145">
        <v>400</v>
      </c>
    </row>
    <row r="4146" spans="1:15" x14ac:dyDescent="0.3">
      <c r="A4146">
        <v>4145</v>
      </c>
      <c r="B4146" s="1">
        <f>DATE(E4146, LOOKUP(D4146, {"ene","feb","mar","abr","may","jun","jul","ago","sep","oct","nov","dic"}, {1,2,3,4,5,6,7,8,9,10,11,12}), C4146)</f>
        <v>45669</v>
      </c>
      <c r="C4146">
        <v>12</v>
      </c>
      <c r="D4146" t="s">
        <v>14</v>
      </c>
      <c r="E4146">
        <v>2025</v>
      </c>
      <c r="F4146" t="s">
        <v>15</v>
      </c>
      <c r="G4146" t="s">
        <v>24</v>
      </c>
      <c r="H4146" t="s">
        <v>20</v>
      </c>
      <c r="I4146">
        <v>3</v>
      </c>
      <c r="J4146">
        <v>0</v>
      </c>
      <c r="K4146">
        <v>3</v>
      </c>
      <c r="L4146">
        <v>6000</v>
      </c>
      <c r="M4146">
        <v>0</v>
      </c>
      <c r="N4146">
        <v>6000</v>
      </c>
      <c r="O4146">
        <v>2000</v>
      </c>
    </row>
    <row r="4147" spans="1:15" x14ac:dyDescent="0.3">
      <c r="A4147">
        <v>4146</v>
      </c>
      <c r="B4147" s="1">
        <f>DATE(E4147, LOOKUP(D4147, {"ene","feb","mar","abr","may","jun","jul","ago","sep","oct","nov","dic"}, {1,2,3,4,5,6,7,8,9,10,11,12}), C4147)</f>
        <v>45669</v>
      </c>
      <c r="C4147">
        <v>12</v>
      </c>
      <c r="D4147" t="s">
        <v>14</v>
      </c>
      <c r="E4147">
        <v>2025</v>
      </c>
      <c r="F4147" t="s">
        <v>15</v>
      </c>
      <c r="G4147" t="s">
        <v>24</v>
      </c>
      <c r="H4147" t="s">
        <v>22</v>
      </c>
      <c r="I4147">
        <v>7</v>
      </c>
      <c r="J4147">
        <v>0</v>
      </c>
      <c r="K4147">
        <v>7</v>
      </c>
      <c r="L4147">
        <v>3360</v>
      </c>
      <c r="M4147">
        <v>0</v>
      </c>
      <c r="N4147">
        <v>3360</v>
      </c>
      <c r="O4147">
        <v>480</v>
      </c>
    </row>
    <row r="4148" spans="1:15" x14ac:dyDescent="0.3">
      <c r="A4148">
        <v>4147</v>
      </c>
      <c r="B4148" s="1">
        <f>DATE(E4148, LOOKUP(D4148, {"ene","feb","mar","abr","may","jun","jul","ago","sep","oct","nov","dic"}, {1,2,3,4,5,6,7,8,9,10,11,12}), C4148)</f>
        <v>45669</v>
      </c>
      <c r="C4148">
        <v>12</v>
      </c>
      <c r="D4148" t="s">
        <v>14</v>
      </c>
      <c r="E4148">
        <v>2025</v>
      </c>
      <c r="F4148" t="s">
        <v>25</v>
      </c>
      <c r="G4148" t="s">
        <v>26</v>
      </c>
      <c r="H4148" t="s">
        <v>17</v>
      </c>
      <c r="I4148">
        <v>0</v>
      </c>
      <c r="J4148">
        <v>17</v>
      </c>
      <c r="K4148">
        <v>-17</v>
      </c>
      <c r="L4148">
        <v>0</v>
      </c>
      <c r="M4148">
        <v>12750</v>
      </c>
      <c r="N4148">
        <v>-12750</v>
      </c>
      <c r="O4148">
        <v>750</v>
      </c>
    </row>
    <row r="4149" spans="1:15" x14ac:dyDescent="0.3">
      <c r="A4149">
        <v>4148</v>
      </c>
      <c r="B4149" s="1">
        <f>DATE(E4149, LOOKUP(D4149, {"ene","feb","mar","abr","may","jun","jul","ago","sep","oct","nov","dic"}, {1,2,3,4,5,6,7,8,9,10,11,12}), C4149)</f>
        <v>45669</v>
      </c>
      <c r="C4149">
        <v>12</v>
      </c>
      <c r="D4149" t="s">
        <v>14</v>
      </c>
      <c r="E4149">
        <v>2025</v>
      </c>
      <c r="F4149" t="s">
        <v>15</v>
      </c>
      <c r="G4149" t="s">
        <v>24</v>
      </c>
      <c r="H4149" t="s">
        <v>19</v>
      </c>
      <c r="I4149">
        <v>7</v>
      </c>
      <c r="J4149">
        <v>0</v>
      </c>
      <c r="K4149">
        <v>7</v>
      </c>
      <c r="L4149">
        <v>8400</v>
      </c>
      <c r="M4149">
        <v>0</v>
      </c>
      <c r="N4149">
        <v>8400</v>
      </c>
      <c r="O4149">
        <v>1200</v>
      </c>
    </row>
    <row r="4150" spans="1:15" x14ac:dyDescent="0.3">
      <c r="A4150">
        <v>4149</v>
      </c>
      <c r="B4150" s="1">
        <f>DATE(E4150, LOOKUP(D4150, {"ene","feb","mar","abr","may","jun","jul","ago","sep","oct","nov","dic"}, {1,2,3,4,5,6,7,8,9,10,11,12}), C4150)</f>
        <v>45669</v>
      </c>
      <c r="C4150">
        <v>12</v>
      </c>
      <c r="D4150" t="s">
        <v>14</v>
      </c>
      <c r="E4150">
        <v>2025</v>
      </c>
      <c r="F4150" t="s">
        <v>15</v>
      </c>
      <c r="G4150" t="s">
        <v>24</v>
      </c>
      <c r="H4150" t="s">
        <v>21</v>
      </c>
      <c r="I4150">
        <v>2</v>
      </c>
      <c r="J4150">
        <v>0</v>
      </c>
      <c r="K4150">
        <v>2</v>
      </c>
      <c r="L4150">
        <v>100</v>
      </c>
      <c r="M4150">
        <v>0</v>
      </c>
      <c r="N4150">
        <v>100</v>
      </c>
      <c r="O4150">
        <v>50</v>
      </c>
    </row>
    <row r="4151" spans="1:15" x14ac:dyDescent="0.3">
      <c r="A4151">
        <v>4150</v>
      </c>
      <c r="B4151" s="1">
        <f>DATE(E4151, LOOKUP(D4151, {"ene","feb","mar","abr","may","jun","jul","ago","sep","oct","nov","dic"}, {1,2,3,4,5,6,7,8,9,10,11,12}), C4151)</f>
        <v>45669</v>
      </c>
      <c r="C4151">
        <v>12</v>
      </c>
      <c r="D4151" t="s">
        <v>14</v>
      </c>
      <c r="E4151">
        <v>2025</v>
      </c>
      <c r="F4151" t="s">
        <v>25</v>
      </c>
      <c r="G4151" t="s">
        <v>26</v>
      </c>
      <c r="H4151" t="s">
        <v>18</v>
      </c>
      <c r="I4151">
        <v>0</v>
      </c>
      <c r="J4151">
        <v>20</v>
      </c>
      <c r="K4151">
        <v>-20</v>
      </c>
      <c r="L4151">
        <v>0</v>
      </c>
      <c r="M4151">
        <v>30000</v>
      </c>
      <c r="N4151">
        <v>-30000</v>
      </c>
      <c r="O4151">
        <v>1500</v>
      </c>
    </row>
    <row r="4152" spans="1:15" x14ac:dyDescent="0.3">
      <c r="A4152">
        <v>4151</v>
      </c>
      <c r="B4152" s="1">
        <f>DATE(E4152, LOOKUP(D4152, {"ene","feb","mar","abr","may","jun","jul","ago","sep","oct","nov","dic"}, {1,2,3,4,5,6,7,8,9,10,11,12}), C4152)</f>
        <v>45669</v>
      </c>
      <c r="C4152">
        <v>12</v>
      </c>
      <c r="D4152" t="s">
        <v>14</v>
      </c>
      <c r="E4152">
        <v>2025</v>
      </c>
      <c r="F4152" t="s">
        <v>25</v>
      </c>
      <c r="G4152" t="s">
        <v>26</v>
      </c>
      <c r="H4152" t="s">
        <v>23</v>
      </c>
      <c r="I4152">
        <v>0</v>
      </c>
      <c r="J4152">
        <v>4</v>
      </c>
      <c r="K4152">
        <v>-4</v>
      </c>
      <c r="L4152">
        <v>0</v>
      </c>
      <c r="M4152">
        <v>1600</v>
      </c>
      <c r="N4152">
        <v>-1600</v>
      </c>
      <c r="O4152">
        <v>400</v>
      </c>
    </row>
    <row r="4153" spans="1:15" x14ac:dyDescent="0.3">
      <c r="A4153">
        <v>4152</v>
      </c>
      <c r="B4153" s="1">
        <f>DATE(E4153, LOOKUP(D4153, {"ene","feb","mar","abr","may","jun","jul","ago","sep","oct","nov","dic"}, {1,2,3,4,5,6,7,8,9,10,11,12}), C4153)</f>
        <v>45669</v>
      </c>
      <c r="C4153">
        <v>12</v>
      </c>
      <c r="D4153" t="s">
        <v>14</v>
      </c>
      <c r="E4153">
        <v>2025</v>
      </c>
      <c r="F4153" t="s">
        <v>25</v>
      </c>
      <c r="G4153" t="s">
        <v>26</v>
      </c>
      <c r="H4153" t="s">
        <v>20</v>
      </c>
      <c r="I4153">
        <v>0</v>
      </c>
      <c r="J4153">
        <v>4</v>
      </c>
      <c r="K4153">
        <v>-4</v>
      </c>
      <c r="L4153">
        <v>0</v>
      </c>
      <c r="M4153">
        <v>9200</v>
      </c>
      <c r="N4153">
        <v>-9200</v>
      </c>
      <c r="O4153">
        <v>2300</v>
      </c>
    </row>
    <row r="4154" spans="1:15" x14ac:dyDescent="0.3">
      <c r="A4154">
        <v>4153</v>
      </c>
      <c r="B4154" s="1">
        <f>DATE(E4154, LOOKUP(D4154, {"ene","feb","mar","abr","may","jun","jul","ago","sep","oct","nov","dic"}, {1,2,3,4,5,6,7,8,9,10,11,12}), C4154)</f>
        <v>45669</v>
      </c>
      <c r="C4154">
        <v>12</v>
      </c>
      <c r="D4154" t="s">
        <v>14</v>
      </c>
      <c r="E4154">
        <v>2025</v>
      </c>
      <c r="F4154" t="s">
        <v>25</v>
      </c>
      <c r="G4154" t="s">
        <v>26</v>
      </c>
      <c r="H4154" t="s">
        <v>22</v>
      </c>
      <c r="I4154">
        <v>0</v>
      </c>
      <c r="J4154">
        <v>17</v>
      </c>
      <c r="K4154">
        <v>-17</v>
      </c>
      <c r="L4154">
        <v>0</v>
      </c>
      <c r="M4154">
        <v>7650</v>
      </c>
      <c r="N4154">
        <v>-7650</v>
      </c>
      <c r="O4154">
        <v>450</v>
      </c>
    </row>
    <row r="4155" spans="1:15" x14ac:dyDescent="0.3">
      <c r="A4155">
        <v>4154</v>
      </c>
      <c r="B4155" s="1">
        <f>DATE(E4155, LOOKUP(D4155, {"ene","feb","mar","abr","may","jun","jul","ago","sep","oct","nov","dic"}, {1,2,3,4,5,6,7,8,9,10,11,12}), C4155)</f>
        <v>45669</v>
      </c>
      <c r="C4155">
        <v>12</v>
      </c>
      <c r="D4155" t="s">
        <v>14</v>
      </c>
      <c r="E4155">
        <v>2025</v>
      </c>
      <c r="F4155" t="s">
        <v>25</v>
      </c>
      <c r="G4155" t="s">
        <v>26</v>
      </c>
      <c r="H4155" t="s">
        <v>17</v>
      </c>
      <c r="I4155">
        <v>0</v>
      </c>
      <c r="J4155">
        <v>10</v>
      </c>
      <c r="K4155">
        <v>-10</v>
      </c>
      <c r="L4155">
        <v>0</v>
      </c>
      <c r="M4155">
        <v>7500</v>
      </c>
      <c r="N4155">
        <v>-7500</v>
      </c>
      <c r="O4155">
        <v>750</v>
      </c>
    </row>
    <row r="4156" spans="1:15" x14ac:dyDescent="0.3">
      <c r="A4156">
        <v>4155</v>
      </c>
      <c r="B4156" s="1">
        <f>DATE(E4156, LOOKUP(D4156, {"ene","feb","mar","abr","may","jun","jul","ago","sep","oct","nov","dic"}, {1,2,3,4,5,6,7,8,9,10,11,12}), C4156)</f>
        <v>45669</v>
      </c>
      <c r="C4156">
        <v>12</v>
      </c>
      <c r="D4156" t="s">
        <v>14</v>
      </c>
      <c r="E4156">
        <v>2025</v>
      </c>
      <c r="F4156" t="s">
        <v>25</v>
      </c>
      <c r="G4156" t="s">
        <v>26</v>
      </c>
      <c r="H4156" t="s">
        <v>19</v>
      </c>
      <c r="I4156">
        <v>0</v>
      </c>
      <c r="J4156">
        <v>3</v>
      </c>
      <c r="K4156">
        <v>-3</v>
      </c>
      <c r="L4156">
        <v>0</v>
      </c>
      <c r="M4156">
        <v>4500</v>
      </c>
      <c r="N4156">
        <v>-4500</v>
      </c>
      <c r="O4156">
        <v>1500</v>
      </c>
    </row>
    <row r="4157" spans="1:15" x14ac:dyDescent="0.3">
      <c r="A4157">
        <v>4156</v>
      </c>
      <c r="B4157" s="1">
        <f>DATE(E4157, LOOKUP(D4157, {"ene","feb","mar","abr","may","jun","jul","ago","sep","oct","nov","dic"}, {1,2,3,4,5,6,7,8,9,10,11,12}), C4157)</f>
        <v>45669</v>
      </c>
      <c r="C4157">
        <v>12</v>
      </c>
      <c r="D4157" t="s">
        <v>14</v>
      </c>
      <c r="E4157">
        <v>2025</v>
      </c>
      <c r="F4157" t="s">
        <v>25</v>
      </c>
      <c r="G4157" t="s">
        <v>26</v>
      </c>
      <c r="H4157" t="s">
        <v>21</v>
      </c>
      <c r="I4157">
        <v>0</v>
      </c>
      <c r="J4157">
        <v>4</v>
      </c>
      <c r="K4157">
        <v>-4</v>
      </c>
      <c r="L4157">
        <v>0</v>
      </c>
      <c r="M4157">
        <v>280</v>
      </c>
      <c r="N4157">
        <v>-280</v>
      </c>
      <c r="O4157">
        <v>70</v>
      </c>
    </row>
    <row r="4158" spans="1:15" x14ac:dyDescent="0.3">
      <c r="A4158">
        <v>4157</v>
      </c>
      <c r="B4158" s="1">
        <f>DATE(E4158, LOOKUP(D4158, {"ene","feb","mar","abr","may","jun","jul","ago","sep","oct","nov","dic"}, {1,2,3,4,5,6,7,8,9,10,11,12}), C4158)</f>
        <v>45669</v>
      </c>
      <c r="C4158">
        <v>12</v>
      </c>
      <c r="D4158" t="s">
        <v>14</v>
      </c>
      <c r="E4158">
        <v>2025</v>
      </c>
      <c r="F4158" t="s">
        <v>15</v>
      </c>
      <c r="G4158" t="s">
        <v>24</v>
      </c>
      <c r="H4158" t="s">
        <v>18</v>
      </c>
      <c r="I4158">
        <v>3</v>
      </c>
      <c r="J4158">
        <v>0</v>
      </c>
      <c r="K4158">
        <v>3</v>
      </c>
      <c r="L4158">
        <v>3600</v>
      </c>
      <c r="M4158">
        <v>0</v>
      </c>
      <c r="N4158">
        <v>3600</v>
      </c>
      <c r="O4158">
        <v>1200</v>
      </c>
    </row>
    <row r="4159" spans="1:15" x14ac:dyDescent="0.3">
      <c r="A4159">
        <v>4158</v>
      </c>
      <c r="B4159" s="1">
        <f>DATE(E4159, LOOKUP(D4159, {"ene","feb","mar","abr","may","jun","jul","ago","sep","oct","nov","dic"}, {1,2,3,4,5,6,7,8,9,10,11,12}), C4159)</f>
        <v>45669</v>
      </c>
      <c r="C4159">
        <v>12</v>
      </c>
      <c r="D4159" t="s">
        <v>14</v>
      </c>
      <c r="E4159">
        <v>2025</v>
      </c>
      <c r="F4159" t="s">
        <v>25</v>
      </c>
      <c r="G4159" t="s">
        <v>26</v>
      </c>
      <c r="H4159" t="s">
        <v>23</v>
      </c>
      <c r="I4159">
        <v>0</v>
      </c>
      <c r="J4159">
        <v>17</v>
      </c>
      <c r="K4159">
        <v>-17</v>
      </c>
      <c r="L4159">
        <v>0</v>
      </c>
      <c r="M4159">
        <v>6800</v>
      </c>
      <c r="N4159">
        <v>-6800</v>
      </c>
      <c r="O4159">
        <v>400</v>
      </c>
    </row>
    <row r="4160" spans="1:15" x14ac:dyDescent="0.3">
      <c r="A4160">
        <v>4159</v>
      </c>
      <c r="B4160" s="1">
        <f>DATE(E4160, LOOKUP(D4160, {"ene","feb","mar","abr","may","jun","jul","ago","sep","oct","nov","dic"}, {1,2,3,4,5,6,7,8,9,10,11,12}), C4160)</f>
        <v>45669</v>
      </c>
      <c r="C4160">
        <v>12</v>
      </c>
      <c r="D4160" t="s">
        <v>14</v>
      </c>
      <c r="E4160">
        <v>2025</v>
      </c>
      <c r="F4160" t="s">
        <v>25</v>
      </c>
      <c r="G4160" t="s">
        <v>26</v>
      </c>
      <c r="H4160" t="s">
        <v>20</v>
      </c>
      <c r="I4160">
        <v>0</v>
      </c>
      <c r="J4160">
        <v>17</v>
      </c>
      <c r="K4160">
        <v>-17</v>
      </c>
      <c r="L4160">
        <v>0</v>
      </c>
      <c r="M4160">
        <v>39100</v>
      </c>
      <c r="N4160">
        <v>-39100</v>
      </c>
      <c r="O4160">
        <v>2300</v>
      </c>
    </row>
    <row r="4161" spans="1:15" x14ac:dyDescent="0.3">
      <c r="A4161">
        <v>4160</v>
      </c>
      <c r="B4161" s="1">
        <f>DATE(E4161, LOOKUP(D4161, {"ene","feb","mar","abr","may","jun","jul","ago","sep","oct","nov","dic"}, {1,2,3,4,5,6,7,8,9,10,11,12}), C4161)</f>
        <v>45669</v>
      </c>
      <c r="C4161">
        <v>12</v>
      </c>
      <c r="D4161" t="s">
        <v>14</v>
      </c>
      <c r="E4161">
        <v>2025</v>
      </c>
      <c r="F4161" t="s">
        <v>15</v>
      </c>
      <c r="G4161" t="s">
        <v>24</v>
      </c>
      <c r="H4161" t="s">
        <v>22</v>
      </c>
      <c r="I4161">
        <v>3</v>
      </c>
      <c r="J4161">
        <v>0</v>
      </c>
      <c r="K4161">
        <v>3</v>
      </c>
      <c r="L4161">
        <v>1440</v>
      </c>
      <c r="M4161">
        <v>0</v>
      </c>
      <c r="N4161">
        <v>1440</v>
      </c>
      <c r="O4161">
        <v>480</v>
      </c>
    </row>
    <row r="4162" spans="1:15" x14ac:dyDescent="0.3">
      <c r="A4162">
        <v>4161</v>
      </c>
      <c r="B4162" s="1">
        <f>DATE(E4162, LOOKUP(D4162, {"ene","feb","mar","abr","may","jun","jul","ago","sep","oct","nov","dic"}, {1,2,3,4,5,6,7,8,9,10,11,12}), C4162)</f>
        <v>45669</v>
      </c>
      <c r="C4162">
        <v>12</v>
      </c>
      <c r="D4162" t="s">
        <v>14</v>
      </c>
      <c r="E4162">
        <v>2025</v>
      </c>
      <c r="F4162" t="s">
        <v>25</v>
      </c>
      <c r="G4162" t="s">
        <v>26</v>
      </c>
      <c r="H4162" t="s">
        <v>17</v>
      </c>
      <c r="I4162">
        <v>0</v>
      </c>
      <c r="J4162">
        <v>18</v>
      </c>
      <c r="K4162">
        <v>-18</v>
      </c>
      <c r="L4162">
        <v>0</v>
      </c>
      <c r="M4162">
        <v>13500</v>
      </c>
      <c r="N4162">
        <v>-13500</v>
      </c>
      <c r="O4162">
        <v>750</v>
      </c>
    </row>
    <row r="4163" spans="1:15" x14ac:dyDescent="0.3">
      <c r="A4163">
        <v>4162</v>
      </c>
      <c r="B4163" s="1">
        <f>DATE(E4163, LOOKUP(D4163, {"ene","feb","mar","abr","may","jun","jul","ago","sep","oct","nov","dic"}, {1,2,3,4,5,6,7,8,9,10,11,12}), C4163)</f>
        <v>45669</v>
      </c>
      <c r="C4163">
        <v>12</v>
      </c>
      <c r="D4163" t="s">
        <v>14</v>
      </c>
      <c r="E4163">
        <v>2025</v>
      </c>
      <c r="F4163" t="s">
        <v>15</v>
      </c>
      <c r="G4163" t="s">
        <v>24</v>
      </c>
      <c r="H4163" t="s">
        <v>19</v>
      </c>
      <c r="I4163">
        <v>7</v>
      </c>
      <c r="J4163">
        <v>0</v>
      </c>
      <c r="K4163">
        <v>7</v>
      </c>
      <c r="L4163">
        <v>8400</v>
      </c>
      <c r="M4163">
        <v>0</v>
      </c>
      <c r="N4163">
        <v>8400</v>
      </c>
      <c r="O4163">
        <v>1200</v>
      </c>
    </row>
    <row r="4164" spans="1:15" x14ac:dyDescent="0.3">
      <c r="A4164">
        <v>4163</v>
      </c>
      <c r="B4164" s="1">
        <f>DATE(E4164, LOOKUP(D4164, {"ene","feb","mar","abr","may","jun","jul","ago","sep","oct","nov","dic"}, {1,2,3,4,5,6,7,8,9,10,11,12}), C4164)</f>
        <v>45669</v>
      </c>
      <c r="C4164">
        <v>12</v>
      </c>
      <c r="D4164" t="s">
        <v>14</v>
      </c>
      <c r="E4164">
        <v>2025</v>
      </c>
      <c r="F4164" t="s">
        <v>15</v>
      </c>
      <c r="G4164" t="s">
        <v>24</v>
      </c>
      <c r="H4164" t="s">
        <v>21</v>
      </c>
      <c r="I4164">
        <v>3</v>
      </c>
      <c r="J4164">
        <v>0</v>
      </c>
      <c r="K4164">
        <v>3</v>
      </c>
      <c r="L4164">
        <v>150</v>
      </c>
      <c r="M4164">
        <v>0</v>
      </c>
      <c r="N4164">
        <v>150</v>
      </c>
      <c r="O4164">
        <v>50</v>
      </c>
    </row>
    <row r="4165" spans="1:15" x14ac:dyDescent="0.3">
      <c r="A4165">
        <v>4164</v>
      </c>
      <c r="B4165" s="1">
        <f>DATE(E4165, LOOKUP(D4165, {"ene","feb","mar","abr","may","jun","jul","ago","sep","oct","nov","dic"}, {1,2,3,4,5,6,7,8,9,10,11,12}), C4165)</f>
        <v>45669</v>
      </c>
      <c r="C4165">
        <v>12</v>
      </c>
      <c r="D4165" t="s">
        <v>14</v>
      </c>
      <c r="E4165">
        <v>2025</v>
      </c>
      <c r="F4165" t="s">
        <v>15</v>
      </c>
      <c r="G4165" t="s">
        <v>24</v>
      </c>
      <c r="H4165" t="s">
        <v>18</v>
      </c>
      <c r="I4165">
        <v>13</v>
      </c>
      <c r="J4165">
        <v>0</v>
      </c>
      <c r="K4165">
        <v>13</v>
      </c>
      <c r="L4165">
        <v>15600</v>
      </c>
      <c r="M4165">
        <v>0</v>
      </c>
      <c r="N4165">
        <v>15600</v>
      </c>
      <c r="O4165">
        <v>1200</v>
      </c>
    </row>
    <row r="4166" spans="1:15" x14ac:dyDescent="0.3">
      <c r="A4166">
        <v>4165</v>
      </c>
      <c r="B4166" s="1">
        <f>DATE(E4166, LOOKUP(D4166, {"ene","feb","mar","abr","may","jun","jul","ago","sep","oct","nov","dic"}, {1,2,3,4,5,6,7,8,9,10,11,12}), C4166)</f>
        <v>45669</v>
      </c>
      <c r="C4166">
        <v>12</v>
      </c>
      <c r="D4166" t="s">
        <v>14</v>
      </c>
      <c r="E4166">
        <v>2025</v>
      </c>
      <c r="F4166" t="s">
        <v>15</v>
      </c>
      <c r="G4166" t="s">
        <v>24</v>
      </c>
      <c r="H4166" t="s">
        <v>23</v>
      </c>
      <c r="I4166">
        <v>5</v>
      </c>
      <c r="J4166">
        <v>0</v>
      </c>
      <c r="K4166">
        <v>5</v>
      </c>
      <c r="L4166">
        <v>1500</v>
      </c>
      <c r="M4166">
        <v>0</v>
      </c>
      <c r="N4166">
        <v>1500</v>
      </c>
      <c r="O4166">
        <v>300</v>
      </c>
    </row>
    <row r="4167" spans="1:15" x14ac:dyDescent="0.3">
      <c r="A4167">
        <v>4166</v>
      </c>
      <c r="B4167" s="1">
        <f>DATE(E4167, LOOKUP(D4167, {"ene","feb","mar","abr","may","jun","jul","ago","sep","oct","nov","dic"}, {1,2,3,4,5,6,7,8,9,10,11,12}), C4167)</f>
        <v>45669</v>
      </c>
      <c r="C4167">
        <v>12</v>
      </c>
      <c r="D4167" t="s">
        <v>14</v>
      </c>
      <c r="E4167">
        <v>2025</v>
      </c>
      <c r="F4167" t="s">
        <v>15</v>
      </c>
      <c r="G4167" t="s">
        <v>24</v>
      </c>
      <c r="H4167" t="s">
        <v>20</v>
      </c>
      <c r="I4167">
        <v>15</v>
      </c>
      <c r="J4167">
        <v>0</v>
      </c>
      <c r="K4167">
        <v>15</v>
      </c>
      <c r="L4167">
        <v>30000</v>
      </c>
      <c r="M4167">
        <v>0</v>
      </c>
      <c r="N4167">
        <v>30000</v>
      </c>
      <c r="O4167">
        <v>2000</v>
      </c>
    </row>
    <row r="4168" spans="1:15" x14ac:dyDescent="0.3">
      <c r="A4168">
        <v>4167</v>
      </c>
      <c r="B4168" s="1">
        <f>DATE(E4168, LOOKUP(D4168, {"ene","feb","mar","abr","may","jun","jul","ago","sep","oct","nov","dic"}, {1,2,3,4,5,6,7,8,9,10,11,12}), C4168)</f>
        <v>45669</v>
      </c>
      <c r="C4168">
        <v>12</v>
      </c>
      <c r="D4168" t="s">
        <v>14</v>
      </c>
      <c r="E4168">
        <v>2025</v>
      </c>
      <c r="F4168" t="s">
        <v>15</v>
      </c>
      <c r="G4168" t="s">
        <v>24</v>
      </c>
      <c r="H4168" t="s">
        <v>22</v>
      </c>
      <c r="I4168">
        <v>3</v>
      </c>
      <c r="J4168">
        <v>0</v>
      </c>
      <c r="K4168">
        <v>3</v>
      </c>
      <c r="L4168">
        <v>1440</v>
      </c>
      <c r="M4168">
        <v>0</v>
      </c>
      <c r="N4168">
        <v>1440</v>
      </c>
      <c r="O4168">
        <v>480</v>
      </c>
    </row>
    <row r="4169" spans="1:15" x14ac:dyDescent="0.3">
      <c r="A4169">
        <v>4168</v>
      </c>
      <c r="B4169" s="1">
        <f>DATE(E4169, LOOKUP(D4169, {"ene","feb","mar","abr","may","jun","jul","ago","sep","oct","nov","dic"}, {1,2,3,4,5,6,7,8,9,10,11,12}), C4169)</f>
        <v>45669</v>
      </c>
      <c r="C4169">
        <v>12</v>
      </c>
      <c r="D4169" t="s">
        <v>14</v>
      </c>
      <c r="E4169">
        <v>2025</v>
      </c>
      <c r="F4169" t="s">
        <v>15</v>
      </c>
      <c r="G4169" t="s">
        <v>24</v>
      </c>
      <c r="H4169" t="s">
        <v>17</v>
      </c>
      <c r="I4169">
        <v>4</v>
      </c>
      <c r="J4169">
        <v>0</v>
      </c>
      <c r="K4169">
        <v>4</v>
      </c>
      <c r="L4169">
        <v>2600</v>
      </c>
      <c r="M4169">
        <v>0</v>
      </c>
      <c r="N4169">
        <v>2600</v>
      </c>
      <c r="O4169">
        <v>650</v>
      </c>
    </row>
    <row r="4170" spans="1:15" x14ac:dyDescent="0.3">
      <c r="A4170">
        <v>4169</v>
      </c>
      <c r="B4170" s="1">
        <f>DATE(E4170, LOOKUP(D4170, {"ene","feb","mar","abr","may","jun","jul","ago","sep","oct","nov","dic"}, {1,2,3,4,5,6,7,8,9,10,11,12}), C4170)</f>
        <v>45670</v>
      </c>
      <c r="C4170">
        <v>13</v>
      </c>
      <c r="D4170" t="s">
        <v>14</v>
      </c>
      <c r="E4170">
        <v>2025</v>
      </c>
      <c r="F4170" t="s">
        <v>25</v>
      </c>
      <c r="G4170" t="s">
        <v>26</v>
      </c>
      <c r="H4170" t="s">
        <v>19</v>
      </c>
      <c r="I4170">
        <v>0</v>
      </c>
      <c r="J4170">
        <v>17</v>
      </c>
      <c r="K4170">
        <v>-17</v>
      </c>
      <c r="L4170">
        <v>0</v>
      </c>
      <c r="M4170">
        <v>25500</v>
      </c>
      <c r="N4170">
        <v>-25500</v>
      </c>
      <c r="O4170">
        <v>1500</v>
      </c>
    </row>
    <row r="4171" spans="1:15" x14ac:dyDescent="0.3">
      <c r="A4171">
        <v>4170</v>
      </c>
      <c r="B4171" s="1">
        <f>DATE(E4171, LOOKUP(D4171, {"ene","feb","mar","abr","may","jun","jul","ago","sep","oct","nov","dic"}, {1,2,3,4,5,6,7,8,9,10,11,12}), C4171)</f>
        <v>45670</v>
      </c>
      <c r="C4171">
        <v>13</v>
      </c>
      <c r="D4171" t="s">
        <v>14</v>
      </c>
      <c r="E4171">
        <v>2025</v>
      </c>
      <c r="F4171" t="s">
        <v>25</v>
      </c>
      <c r="G4171" t="s">
        <v>26</v>
      </c>
      <c r="H4171" t="s">
        <v>21</v>
      </c>
      <c r="I4171">
        <v>0</v>
      </c>
      <c r="J4171">
        <v>17</v>
      </c>
      <c r="K4171">
        <v>-17</v>
      </c>
      <c r="L4171">
        <v>0</v>
      </c>
      <c r="M4171">
        <v>1190</v>
      </c>
      <c r="N4171">
        <v>-1190</v>
      </c>
      <c r="O4171">
        <v>70</v>
      </c>
    </row>
    <row r="4172" spans="1:15" x14ac:dyDescent="0.3">
      <c r="A4172">
        <v>4171</v>
      </c>
      <c r="B4172" s="1">
        <f>DATE(E4172, LOOKUP(D4172, {"ene","feb","mar","abr","may","jun","jul","ago","sep","oct","nov","dic"}, {1,2,3,4,5,6,7,8,9,10,11,12}), C4172)</f>
        <v>45670</v>
      </c>
      <c r="C4172">
        <v>13</v>
      </c>
      <c r="D4172" t="s">
        <v>14</v>
      </c>
      <c r="E4172">
        <v>2025</v>
      </c>
      <c r="F4172" t="s">
        <v>15</v>
      </c>
      <c r="G4172" t="s">
        <v>24</v>
      </c>
      <c r="H4172" t="s">
        <v>18</v>
      </c>
      <c r="I4172">
        <v>19</v>
      </c>
      <c r="J4172">
        <v>0</v>
      </c>
      <c r="K4172">
        <v>19</v>
      </c>
      <c r="L4172">
        <v>22800</v>
      </c>
      <c r="M4172">
        <v>0</v>
      </c>
      <c r="N4172">
        <v>22800</v>
      </c>
      <c r="O4172">
        <v>1200</v>
      </c>
    </row>
    <row r="4173" spans="1:15" x14ac:dyDescent="0.3">
      <c r="A4173">
        <v>4172</v>
      </c>
      <c r="B4173" s="1">
        <f>DATE(E4173, LOOKUP(D4173, {"ene","feb","mar","abr","may","jun","jul","ago","sep","oct","nov","dic"}, {1,2,3,4,5,6,7,8,9,10,11,12}), C4173)</f>
        <v>45670</v>
      </c>
      <c r="C4173">
        <v>13</v>
      </c>
      <c r="D4173" t="s">
        <v>14</v>
      </c>
      <c r="E4173">
        <v>2025</v>
      </c>
      <c r="F4173" t="s">
        <v>25</v>
      </c>
      <c r="G4173" t="s">
        <v>26</v>
      </c>
      <c r="H4173" t="s">
        <v>23</v>
      </c>
      <c r="I4173">
        <v>0</v>
      </c>
      <c r="J4173">
        <v>14</v>
      </c>
      <c r="K4173">
        <v>-14</v>
      </c>
      <c r="L4173">
        <v>0</v>
      </c>
      <c r="M4173">
        <v>5600</v>
      </c>
      <c r="N4173">
        <v>-5600</v>
      </c>
      <c r="O4173">
        <v>400</v>
      </c>
    </row>
    <row r="4174" spans="1:15" x14ac:dyDescent="0.3">
      <c r="A4174">
        <v>4173</v>
      </c>
      <c r="B4174" s="1">
        <f>DATE(E4174, LOOKUP(D4174, {"ene","feb","mar","abr","may","jun","jul","ago","sep","oct","nov","dic"}, {1,2,3,4,5,6,7,8,9,10,11,12}), C4174)</f>
        <v>45670</v>
      </c>
      <c r="C4174">
        <v>13</v>
      </c>
      <c r="D4174" t="s">
        <v>14</v>
      </c>
      <c r="E4174">
        <v>2025</v>
      </c>
      <c r="F4174" t="s">
        <v>15</v>
      </c>
      <c r="G4174" t="s">
        <v>24</v>
      </c>
      <c r="H4174" t="s">
        <v>20</v>
      </c>
      <c r="I4174">
        <v>3</v>
      </c>
      <c r="J4174">
        <v>0</v>
      </c>
      <c r="K4174">
        <v>3</v>
      </c>
      <c r="L4174">
        <v>6000</v>
      </c>
      <c r="M4174">
        <v>0</v>
      </c>
      <c r="N4174">
        <v>6000</v>
      </c>
      <c r="O4174">
        <v>2000</v>
      </c>
    </row>
    <row r="4175" spans="1:15" x14ac:dyDescent="0.3">
      <c r="A4175">
        <v>4174</v>
      </c>
      <c r="B4175" s="1">
        <f>DATE(E4175, LOOKUP(D4175, {"ene","feb","mar","abr","may","jun","jul","ago","sep","oct","nov","dic"}, {1,2,3,4,5,6,7,8,9,10,11,12}), C4175)</f>
        <v>45670</v>
      </c>
      <c r="C4175">
        <v>13</v>
      </c>
      <c r="D4175" t="s">
        <v>14</v>
      </c>
      <c r="E4175">
        <v>2025</v>
      </c>
      <c r="F4175" t="s">
        <v>15</v>
      </c>
      <c r="G4175" t="s">
        <v>24</v>
      </c>
      <c r="H4175" t="s">
        <v>22</v>
      </c>
      <c r="I4175">
        <v>3</v>
      </c>
      <c r="J4175">
        <v>0</v>
      </c>
      <c r="K4175">
        <v>3</v>
      </c>
      <c r="L4175">
        <v>1440</v>
      </c>
      <c r="M4175">
        <v>0</v>
      </c>
      <c r="N4175">
        <v>1440</v>
      </c>
      <c r="O4175">
        <v>480</v>
      </c>
    </row>
    <row r="4176" spans="1:15" x14ac:dyDescent="0.3">
      <c r="A4176">
        <v>4175</v>
      </c>
      <c r="B4176" s="1">
        <f>DATE(E4176, LOOKUP(D4176, {"ene","feb","mar","abr","may","jun","jul","ago","sep","oct","nov","dic"}, {1,2,3,4,5,6,7,8,9,10,11,12}), C4176)</f>
        <v>45670</v>
      </c>
      <c r="C4176">
        <v>13</v>
      </c>
      <c r="D4176" t="s">
        <v>14</v>
      </c>
      <c r="E4176">
        <v>2025</v>
      </c>
      <c r="F4176" t="s">
        <v>25</v>
      </c>
      <c r="G4176" t="s">
        <v>26</v>
      </c>
      <c r="H4176" t="s">
        <v>17</v>
      </c>
      <c r="I4176">
        <v>0</v>
      </c>
      <c r="J4176">
        <v>14</v>
      </c>
      <c r="K4176">
        <v>-14</v>
      </c>
      <c r="L4176">
        <v>0</v>
      </c>
      <c r="M4176">
        <v>10500</v>
      </c>
      <c r="N4176">
        <v>-10500</v>
      </c>
      <c r="O4176">
        <v>750</v>
      </c>
    </row>
    <row r="4177" spans="1:15" x14ac:dyDescent="0.3">
      <c r="A4177">
        <v>4176</v>
      </c>
      <c r="B4177" s="1">
        <f>DATE(E4177, LOOKUP(D4177, {"ene","feb","mar","abr","may","jun","jul","ago","sep","oct","nov","dic"}, {1,2,3,4,5,6,7,8,9,10,11,12}), C4177)</f>
        <v>45670</v>
      </c>
      <c r="C4177">
        <v>13</v>
      </c>
      <c r="D4177" t="s">
        <v>14</v>
      </c>
      <c r="E4177">
        <v>2025</v>
      </c>
      <c r="F4177" t="s">
        <v>25</v>
      </c>
      <c r="G4177" t="s">
        <v>26</v>
      </c>
      <c r="H4177" t="s">
        <v>19</v>
      </c>
      <c r="I4177">
        <v>0</v>
      </c>
      <c r="J4177">
        <v>17</v>
      </c>
      <c r="K4177">
        <v>-17</v>
      </c>
      <c r="L4177">
        <v>0</v>
      </c>
      <c r="M4177">
        <v>25500</v>
      </c>
      <c r="N4177">
        <v>-25500</v>
      </c>
      <c r="O4177">
        <v>1500</v>
      </c>
    </row>
    <row r="4178" spans="1:15" x14ac:dyDescent="0.3">
      <c r="A4178">
        <v>4177</v>
      </c>
      <c r="B4178" s="1">
        <f>DATE(E4178, LOOKUP(D4178, {"ene","feb","mar","abr","may","jun","jul","ago","sep","oct","nov","dic"}, {1,2,3,4,5,6,7,8,9,10,11,12}), C4178)</f>
        <v>45670</v>
      </c>
      <c r="C4178">
        <v>13</v>
      </c>
      <c r="D4178" t="s">
        <v>14</v>
      </c>
      <c r="E4178">
        <v>2025</v>
      </c>
      <c r="F4178" t="s">
        <v>15</v>
      </c>
      <c r="G4178" t="s">
        <v>24</v>
      </c>
      <c r="H4178" t="s">
        <v>21</v>
      </c>
      <c r="I4178">
        <v>20</v>
      </c>
      <c r="J4178">
        <v>0</v>
      </c>
      <c r="K4178">
        <v>20</v>
      </c>
      <c r="L4178">
        <v>1000</v>
      </c>
      <c r="M4178">
        <v>0</v>
      </c>
      <c r="N4178">
        <v>1000</v>
      </c>
      <c r="O4178">
        <v>50</v>
      </c>
    </row>
    <row r="4179" spans="1:15" x14ac:dyDescent="0.3">
      <c r="A4179">
        <v>4178</v>
      </c>
      <c r="B4179" s="1">
        <f>DATE(E4179, LOOKUP(D4179, {"ene","feb","mar","abr","may","jun","jul","ago","sep","oct","nov","dic"}, {1,2,3,4,5,6,7,8,9,10,11,12}), C4179)</f>
        <v>45670</v>
      </c>
      <c r="C4179">
        <v>13</v>
      </c>
      <c r="D4179" t="s">
        <v>14</v>
      </c>
      <c r="E4179">
        <v>2025</v>
      </c>
      <c r="F4179" t="s">
        <v>15</v>
      </c>
      <c r="G4179" t="s">
        <v>24</v>
      </c>
      <c r="H4179" t="s">
        <v>18</v>
      </c>
      <c r="I4179">
        <v>3</v>
      </c>
      <c r="J4179">
        <v>0</v>
      </c>
      <c r="K4179">
        <v>3</v>
      </c>
      <c r="L4179">
        <v>3600</v>
      </c>
      <c r="M4179">
        <v>0</v>
      </c>
      <c r="N4179">
        <v>3600</v>
      </c>
      <c r="O4179">
        <v>1200</v>
      </c>
    </row>
    <row r="4180" spans="1:15" x14ac:dyDescent="0.3">
      <c r="A4180">
        <v>4179</v>
      </c>
      <c r="B4180" s="1">
        <f>DATE(E4180, LOOKUP(D4180, {"ene","feb","mar","abr","may","jun","jul","ago","sep","oct","nov","dic"}, {1,2,3,4,5,6,7,8,9,10,11,12}), C4180)</f>
        <v>45670</v>
      </c>
      <c r="C4180">
        <v>13</v>
      </c>
      <c r="D4180" t="s">
        <v>14</v>
      </c>
      <c r="E4180">
        <v>2025</v>
      </c>
      <c r="F4180" t="s">
        <v>25</v>
      </c>
      <c r="G4180" t="s">
        <v>26</v>
      </c>
      <c r="H4180" t="s">
        <v>23</v>
      </c>
      <c r="I4180">
        <v>0</v>
      </c>
      <c r="J4180">
        <v>16</v>
      </c>
      <c r="K4180">
        <v>-16</v>
      </c>
      <c r="L4180">
        <v>0</v>
      </c>
      <c r="M4180">
        <v>6400</v>
      </c>
      <c r="N4180">
        <v>-6400</v>
      </c>
      <c r="O4180">
        <v>400</v>
      </c>
    </row>
    <row r="4181" spans="1:15" x14ac:dyDescent="0.3">
      <c r="A4181">
        <v>4180</v>
      </c>
      <c r="B4181" s="1">
        <f>DATE(E4181, LOOKUP(D4181, {"ene","feb","mar","abr","may","jun","jul","ago","sep","oct","nov","dic"}, {1,2,3,4,5,6,7,8,9,10,11,12}), C4181)</f>
        <v>45670</v>
      </c>
      <c r="C4181">
        <v>13</v>
      </c>
      <c r="D4181" t="s">
        <v>14</v>
      </c>
      <c r="E4181">
        <v>2025</v>
      </c>
      <c r="F4181" t="s">
        <v>15</v>
      </c>
      <c r="G4181" t="s">
        <v>24</v>
      </c>
      <c r="H4181" t="s">
        <v>20</v>
      </c>
      <c r="I4181">
        <v>3</v>
      </c>
      <c r="J4181">
        <v>0</v>
      </c>
      <c r="K4181">
        <v>3</v>
      </c>
      <c r="L4181">
        <v>6000</v>
      </c>
      <c r="M4181">
        <v>0</v>
      </c>
      <c r="N4181">
        <v>6000</v>
      </c>
      <c r="O4181">
        <v>2000</v>
      </c>
    </row>
    <row r="4182" spans="1:15" x14ac:dyDescent="0.3">
      <c r="A4182">
        <v>4181</v>
      </c>
      <c r="B4182" s="1">
        <f>DATE(E4182, LOOKUP(D4182, {"ene","feb","mar","abr","may","jun","jul","ago","sep","oct","nov","dic"}, {1,2,3,4,5,6,7,8,9,10,11,12}), C4182)</f>
        <v>45670</v>
      </c>
      <c r="C4182">
        <v>13</v>
      </c>
      <c r="D4182" t="s">
        <v>14</v>
      </c>
      <c r="E4182">
        <v>2025</v>
      </c>
      <c r="F4182" t="s">
        <v>25</v>
      </c>
      <c r="G4182" t="s">
        <v>26</v>
      </c>
      <c r="H4182" t="s">
        <v>22</v>
      </c>
      <c r="I4182">
        <v>0</v>
      </c>
      <c r="J4182">
        <v>17</v>
      </c>
      <c r="K4182">
        <v>-17</v>
      </c>
      <c r="L4182">
        <v>0</v>
      </c>
      <c r="M4182">
        <v>7650</v>
      </c>
      <c r="N4182">
        <v>-7650</v>
      </c>
      <c r="O4182">
        <v>450</v>
      </c>
    </row>
    <row r="4183" spans="1:15" x14ac:dyDescent="0.3">
      <c r="A4183">
        <v>4182</v>
      </c>
      <c r="B4183" s="1">
        <f>DATE(E4183, LOOKUP(D4183, {"ene","feb","mar","abr","may","jun","jul","ago","sep","oct","nov","dic"}, {1,2,3,4,5,6,7,8,9,10,11,12}), C4183)</f>
        <v>45670</v>
      </c>
      <c r="C4183">
        <v>13</v>
      </c>
      <c r="D4183" t="s">
        <v>14</v>
      </c>
      <c r="E4183">
        <v>2025</v>
      </c>
      <c r="F4183" t="s">
        <v>15</v>
      </c>
      <c r="G4183" t="s">
        <v>24</v>
      </c>
      <c r="H4183" t="s">
        <v>17</v>
      </c>
      <c r="I4183">
        <v>9</v>
      </c>
      <c r="J4183">
        <v>0</v>
      </c>
      <c r="K4183">
        <v>9</v>
      </c>
      <c r="L4183">
        <v>5850</v>
      </c>
      <c r="M4183">
        <v>0</v>
      </c>
      <c r="N4183">
        <v>5850</v>
      </c>
      <c r="O4183">
        <v>650</v>
      </c>
    </row>
    <row r="4184" spans="1:15" x14ac:dyDescent="0.3">
      <c r="A4184">
        <v>4183</v>
      </c>
      <c r="B4184" s="1">
        <f>DATE(E4184, LOOKUP(D4184, {"ene","feb","mar","abr","may","jun","jul","ago","sep","oct","nov","dic"}, {1,2,3,4,5,6,7,8,9,10,11,12}), C4184)</f>
        <v>45670</v>
      </c>
      <c r="C4184">
        <v>13</v>
      </c>
      <c r="D4184" t="s">
        <v>14</v>
      </c>
      <c r="E4184">
        <v>2025</v>
      </c>
      <c r="F4184" t="s">
        <v>15</v>
      </c>
      <c r="G4184" t="s">
        <v>24</v>
      </c>
      <c r="H4184" t="s">
        <v>19</v>
      </c>
      <c r="I4184">
        <v>10</v>
      </c>
      <c r="J4184">
        <v>0</v>
      </c>
      <c r="K4184">
        <v>10</v>
      </c>
      <c r="L4184">
        <v>12000</v>
      </c>
      <c r="M4184">
        <v>0</v>
      </c>
      <c r="N4184">
        <v>12000</v>
      </c>
      <c r="O4184">
        <v>1200</v>
      </c>
    </row>
    <row r="4185" spans="1:15" x14ac:dyDescent="0.3">
      <c r="A4185">
        <v>4184</v>
      </c>
      <c r="B4185" s="1">
        <f>DATE(E4185, LOOKUP(D4185, {"ene","feb","mar","abr","may","jun","jul","ago","sep","oct","nov","dic"}, {1,2,3,4,5,6,7,8,9,10,11,12}), C4185)</f>
        <v>45670</v>
      </c>
      <c r="C4185">
        <v>13</v>
      </c>
      <c r="D4185" t="s">
        <v>14</v>
      </c>
      <c r="E4185">
        <v>2025</v>
      </c>
      <c r="F4185" t="s">
        <v>25</v>
      </c>
      <c r="G4185" t="s">
        <v>26</v>
      </c>
      <c r="H4185" t="s">
        <v>21</v>
      </c>
      <c r="I4185">
        <v>0</v>
      </c>
      <c r="J4185">
        <v>1</v>
      </c>
      <c r="K4185">
        <v>-1</v>
      </c>
      <c r="L4185">
        <v>0</v>
      </c>
      <c r="M4185">
        <v>70</v>
      </c>
      <c r="N4185">
        <v>-70</v>
      </c>
      <c r="O4185">
        <v>70</v>
      </c>
    </row>
    <row r="4186" spans="1:15" x14ac:dyDescent="0.3">
      <c r="A4186">
        <v>4185</v>
      </c>
      <c r="B4186" s="1">
        <f>DATE(E4186, LOOKUP(D4186, {"ene","feb","mar","abr","may","jun","jul","ago","sep","oct","nov","dic"}, {1,2,3,4,5,6,7,8,9,10,11,12}), C4186)</f>
        <v>45670</v>
      </c>
      <c r="C4186">
        <v>13</v>
      </c>
      <c r="D4186" t="s">
        <v>14</v>
      </c>
      <c r="E4186">
        <v>2025</v>
      </c>
      <c r="F4186" t="s">
        <v>15</v>
      </c>
      <c r="G4186" t="s">
        <v>24</v>
      </c>
      <c r="H4186" t="s">
        <v>18</v>
      </c>
      <c r="I4186">
        <v>16</v>
      </c>
      <c r="J4186">
        <v>0</v>
      </c>
      <c r="K4186">
        <v>16</v>
      </c>
      <c r="L4186">
        <v>19200</v>
      </c>
      <c r="M4186">
        <v>0</v>
      </c>
      <c r="N4186">
        <v>19200</v>
      </c>
      <c r="O4186">
        <v>1200</v>
      </c>
    </row>
    <row r="4187" spans="1:15" x14ac:dyDescent="0.3">
      <c r="A4187">
        <v>4186</v>
      </c>
      <c r="B4187" s="1">
        <f>DATE(E4187, LOOKUP(D4187, {"ene","feb","mar","abr","may","jun","jul","ago","sep","oct","nov","dic"}, {1,2,3,4,5,6,7,8,9,10,11,12}), C4187)</f>
        <v>45670</v>
      </c>
      <c r="C4187">
        <v>13</v>
      </c>
      <c r="D4187" t="s">
        <v>14</v>
      </c>
      <c r="E4187">
        <v>2025</v>
      </c>
      <c r="F4187" t="s">
        <v>25</v>
      </c>
      <c r="G4187" t="s">
        <v>27</v>
      </c>
      <c r="H4187" t="s">
        <v>23</v>
      </c>
      <c r="I4187">
        <v>0</v>
      </c>
      <c r="J4187">
        <v>14</v>
      </c>
      <c r="K4187">
        <v>-14</v>
      </c>
      <c r="L4187">
        <v>0</v>
      </c>
      <c r="M4187">
        <v>5600</v>
      </c>
      <c r="N4187">
        <v>-5600</v>
      </c>
      <c r="O4187">
        <v>400</v>
      </c>
    </row>
    <row r="4188" spans="1:15" x14ac:dyDescent="0.3">
      <c r="A4188">
        <v>4187</v>
      </c>
      <c r="B4188" s="1">
        <f>DATE(E4188, LOOKUP(D4188, {"ene","feb","mar","abr","may","jun","jul","ago","sep","oct","nov","dic"}, {1,2,3,4,5,6,7,8,9,10,11,12}), C4188)</f>
        <v>45670</v>
      </c>
      <c r="C4188">
        <v>13</v>
      </c>
      <c r="D4188" t="s">
        <v>14</v>
      </c>
      <c r="E4188">
        <v>2025</v>
      </c>
      <c r="F4188" t="s">
        <v>25</v>
      </c>
      <c r="G4188" t="s">
        <v>26</v>
      </c>
      <c r="H4188" t="s">
        <v>20</v>
      </c>
      <c r="I4188">
        <v>0</v>
      </c>
      <c r="J4188">
        <v>3</v>
      </c>
      <c r="K4188">
        <v>-3</v>
      </c>
      <c r="L4188">
        <v>0</v>
      </c>
      <c r="M4188">
        <v>6900</v>
      </c>
      <c r="N4188">
        <v>-6900</v>
      </c>
      <c r="O4188">
        <v>2300</v>
      </c>
    </row>
    <row r="4189" spans="1:15" x14ac:dyDescent="0.3">
      <c r="A4189">
        <v>4188</v>
      </c>
      <c r="B4189" s="1">
        <f>DATE(E4189, LOOKUP(D4189, {"ene","feb","mar","abr","may","jun","jul","ago","sep","oct","nov","dic"}, {1,2,3,4,5,6,7,8,9,10,11,12}), C4189)</f>
        <v>45670</v>
      </c>
      <c r="C4189">
        <v>13</v>
      </c>
      <c r="D4189" t="s">
        <v>14</v>
      </c>
      <c r="E4189">
        <v>2025</v>
      </c>
      <c r="F4189" t="s">
        <v>15</v>
      </c>
      <c r="G4189" t="s">
        <v>24</v>
      </c>
      <c r="H4189" t="s">
        <v>22</v>
      </c>
      <c r="I4189">
        <v>16</v>
      </c>
      <c r="J4189">
        <v>0</v>
      </c>
      <c r="K4189">
        <v>16</v>
      </c>
      <c r="L4189">
        <v>7680</v>
      </c>
      <c r="M4189">
        <v>0</v>
      </c>
      <c r="N4189">
        <v>7680</v>
      </c>
      <c r="O4189">
        <v>480</v>
      </c>
    </row>
    <row r="4190" spans="1:15" x14ac:dyDescent="0.3">
      <c r="A4190">
        <v>4189</v>
      </c>
      <c r="B4190" s="1">
        <f>DATE(E4190, LOOKUP(D4190, {"ene","feb","mar","abr","may","jun","jul","ago","sep","oct","nov","dic"}, {1,2,3,4,5,6,7,8,9,10,11,12}), C4190)</f>
        <v>45670</v>
      </c>
      <c r="C4190">
        <v>13</v>
      </c>
      <c r="D4190" t="s">
        <v>14</v>
      </c>
      <c r="E4190">
        <v>2025</v>
      </c>
      <c r="F4190" t="s">
        <v>25</v>
      </c>
      <c r="G4190" t="s">
        <v>26</v>
      </c>
      <c r="H4190" t="s">
        <v>17</v>
      </c>
      <c r="I4190">
        <v>0</v>
      </c>
      <c r="J4190">
        <v>16</v>
      </c>
      <c r="K4190">
        <v>-16</v>
      </c>
      <c r="L4190">
        <v>0</v>
      </c>
      <c r="M4190">
        <v>12000</v>
      </c>
      <c r="N4190">
        <v>-12000</v>
      </c>
      <c r="O4190">
        <v>750</v>
      </c>
    </row>
    <row r="4191" spans="1:15" x14ac:dyDescent="0.3">
      <c r="A4191">
        <v>4190</v>
      </c>
      <c r="B4191" s="1">
        <f>DATE(E4191, LOOKUP(D4191, {"ene","feb","mar","abr","may","jun","jul","ago","sep","oct","nov","dic"}, {1,2,3,4,5,6,7,8,9,10,11,12}), C4191)</f>
        <v>45670</v>
      </c>
      <c r="C4191">
        <v>13</v>
      </c>
      <c r="D4191" t="s">
        <v>14</v>
      </c>
      <c r="E4191">
        <v>2025</v>
      </c>
      <c r="F4191" t="s">
        <v>25</v>
      </c>
      <c r="G4191" t="s">
        <v>26</v>
      </c>
      <c r="H4191" t="s">
        <v>19</v>
      </c>
      <c r="I4191">
        <v>0</v>
      </c>
      <c r="J4191">
        <v>20</v>
      </c>
      <c r="K4191">
        <v>-20</v>
      </c>
      <c r="L4191">
        <v>0</v>
      </c>
      <c r="M4191">
        <v>30000</v>
      </c>
      <c r="N4191">
        <v>-30000</v>
      </c>
      <c r="O4191">
        <v>1500</v>
      </c>
    </row>
    <row r="4192" spans="1:15" x14ac:dyDescent="0.3">
      <c r="A4192">
        <v>4191</v>
      </c>
      <c r="B4192" s="1">
        <f>DATE(E4192, LOOKUP(D4192, {"ene","feb","mar","abr","may","jun","jul","ago","sep","oct","nov","dic"}, {1,2,3,4,5,6,7,8,9,10,11,12}), C4192)</f>
        <v>45670</v>
      </c>
      <c r="C4192">
        <v>13</v>
      </c>
      <c r="D4192" t="s">
        <v>14</v>
      </c>
      <c r="E4192">
        <v>2025</v>
      </c>
      <c r="F4192" t="s">
        <v>25</v>
      </c>
      <c r="G4192" t="s">
        <v>26</v>
      </c>
      <c r="H4192" t="s">
        <v>21</v>
      </c>
      <c r="I4192">
        <v>0</v>
      </c>
      <c r="J4192">
        <v>17</v>
      </c>
      <c r="K4192">
        <v>-17</v>
      </c>
      <c r="L4192">
        <v>0</v>
      </c>
      <c r="M4192">
        <v>1190</v>
      </c>
      <c r="N4192">
        <v>-1190</v>
      </c>
      <c r="O4192">
        <v>70</v>
      </c>
    </row>
    <row r="4193" spans="1:15" x14ac:dyDescent="0.3">
      <c r="A4193">
        <v>4192</v>
      </c>
      <c r="B4193" s="1">
        <f>DATE(E4193, LOOKUP(D4193, {"ene","feb","mar","abr","may","jun","jul","ago","sep","oct","nov","dic"}, {1,2,3,4,5,6,7,8,9,10,11,12}), C4193)</f>
        <v>45670</v>
      </c>
      <c r="C4193">
        <v>13</v>
      </c>
      <c r="D4193" t="s">
        <v>14</v>
      </c>
      <c r="E4193">
        <v>2025</v>
      </c>
      <c r="F4193" t="s">
        <v>15</v>
      </c>
      <c r="G4193" t="s">
        <v>24</v>
      </c>
      <c r="H4193" t="s">
        <v>18</v>
      </c>
      <c r="I4193">
        <v>10</v>
      </c>
      <c r="J4193">
        <v>0</v>
      </c>
      <c r="K4193">
        <v>10</v>
      </c>
      <c r="L4193">
        <v>12000</v>
      </c>
      <c r="M4193">
        <v>0</v>
      </c>
      <c r="N4193">
        <v>12000</v>
      </c>
      <c r="O4193">
        <v>1200</v>
      </c>
    </row>
    <row r="4194" spans="1:15" x14ac:dyDescent="0.3">
      <c r="A4194">
        <v>4193</v>
      </c>
      <c r="B4194" s="1">
        <f>DATE(E4194, LOOKUP(D4194, {"ene","feb","mar","abr","may","jun","jul","ago","sep","oct","nov","dic"}, {1,2,3,4,5,6,7,8,9,10,11,12}), C4194)</f>
        <v>45670</v>
      </c>
      <c r="C4194">
        <v>13</v>
      </c>
      <c r="D4194" t="s">
        <v>14</v>
      </c>
      <c r="E4194">
        <v>2025</v>
      </c>
      <c r="F4194" t="s">
        <v>15</v>
      </c>
      <c r="G4194" t="s">
        <v>24</v>
      </c>
      <c r="H4194" t="s">
        <v>23</v>
      </c>
      <c r="I4194">
        <v>2</v>
      </c>
      <c r="J4194">
        <v>0</v>
      </c>
      <c r="K4194">
        <v>2</v>
      </c>
      <c r="L4194">
        <v>600</v>
      </c>
      <c r="M4194">
        <v>0</v>
      </c>
      <c r="N4194">
        <v>600</v>
      </c>
      <c r="O4194">
        <v>300</v>
      </c>
    </row>
    <row r="4195" spans="1:15" x14ac:dyDescent="0.3">
      <c r="A4195">
        <v>4194</v>
      </c>
      <c r="B4195" s="1">
        <f>DATE(E4195, LOOKUP(D4195, {"ene","feb","mar","abr","may","jun","jul","ago","sep","oct","nov","dic"}, {1,2,3,4,5,6,7,8,9,10,11,12}), C4195)</f>
        <v>45670</v>
      </c>
      <c r="C4195">
        <v>13</v>
      </c>
      <c r="D4195" t="s">
        <v>14</v>
      </c>
      <c r="E4195">
        <v>2025</v>
      </c>
      <c r="F4195" t="s">
        <v>25</v>
      </c>
      <c r="G4195" t="s">
        <v>27</v>
      </c>
      <c r="H4195" t="s">
        <v>20</v>
      </c>
      <c r="I4195">
        <v>0</v>
      </c>
      <c r="J4195">
        <v>12</v>
      </c>
      <c r="K4195">
        <v>-12</v>
      </c>
      <c r="L4195">
        <v>0</v>
      </c>
      <c r="M4195">
        <v>27600</v>
      </c>
      <c r="N4195">
        <v>-27600</v>
      </c>
      <c r="O4195">
        <v>2300</v>
      </c>
    </row>
    <row r="4196" spans="1:15" x14ac:dyDescent="0.3">
      <c r="A4196">
        <v>4195</v>
      </c>
      <c r="B4196" s="1">
        <f>DATE(E4196, LOOKUP(D4196, {"ene","feb","mar","abr","may","jun","jul","ago","sep","oct","nov","dic"}, {1,2,3,4,5,6,7,8,9,10,11,12}), C4196)</f>
        <v>45670</v>
      </c>
      <c r="C4196">
        <v>13</v>
      </c>
      <c r="D4196" t="s">
        <v>14</v>
      </c>
      <c r="E4196">
        <v>2025</v>
      </c>
      <c r="F4196" t="s">
        <v>25</v>
      </c>
      <c r="G4196" t="s">
        <v>26</v>
      </c>
      <c r="H4196" t="s">
        <v>22</v>
      </c>
      <c r="I4196">
        <v>0</v>
      </c>
      <c r="J4196">
        <v>12</v>
      </c>
      <c r="K4196">
        <v>-12</v>
      </c>
      <c r="L4196">
        <v>0</v>
      </c>
      <c r="M4196">
        <v>5400</v>
      </c>
      <c r="N4196">
        <v>-5400</v>
      </c>
      <c r="O4196">
        <v>450</v>
      </c>
    </row>
    <row r="4197" spans="1:15" x14ac:dyDescent="0.3">
      <c r="A4197">
        <v>4196</v>
      </c>
      <c r="B4197" s="1">
        <f>DATE(E4197, LOOKUP(D4197, {"ene","feb","mar","abr","may","jun","jul","ago","sep","oct","nov","dic"}, {1,2,3,4,5,6,7,8,9,10,11,12}), C4197)</f>
        <v>45670</v>
      </c>
      <c r="C4197">
        <v>13</v>
      </c>
      <c r="D4197" t="s">
        <v>14</v>
      </c>
      <c r="E4197">
        <v>2025</v>
      </c>
      <c r="F4197" t="s">
        <v>25</v>
      </c>
      <c r="G4197" t="s">
        <v>26</v>
      </c>
      <c r="H4197" t="s">
        <v>17</v>
      </c>
      <c r="I4197">
        <v>0</v>
      </c>
      <c r="J4197">
        <v>3</v>
      </c>
      <c r="K4197">
        <v>-3</v>
      </c>
      <c r="L4197">
        <v>0</v>
      </c>
      <c r="M4197">
        <v>2250</v>
      </c>
      <c r="N4197">
        <v>-2250</v>
      </c>
      <c r="O4197">
        <v>750</v>
      </c>
    </row>
    <row r="4198" spans="1:15" x14ac:dyDescent="0.3">
      <c r="A4198">
        <v>4197</v>
      </c>
      <c r="B4198" s="1">
        <f>DATE(E4198, LOOKUP(D4198, {"ene","feb","mar","abr","may","jun","jul","ago","sep","oct","nov","dic"}, {1,2,3,4,5,6,7,8,9,10,11,12}), C4198)</f>
        <v>45670</v>
      </c>
      <c r="C4198">
        <v>13</v>
      </c>
      <c r="D4198" t="s">
        <v>14</v>
      </c>
      <c r="E4198">
        <v>2025</v>
      </c>
      <c r="F4198" t="s">
        <v>15</v>
      </c>
      <c r="G4198" t="s">
        <v>24</v>
      </c>
      <c r="H4198" t="s">
        <v>19</v>
      </c>
      <c r="I4198">
        <v>5</v>
      </c>
      <c r="J4198">
        <v>0</v>
      </c>
      <c r="K4198">
        <v>5</v>
      </c>
      <c r="L4198">
        <v>6000</v>
      </c>
      <c r="M4198">
        <v>0</v>
      </c>
      <c r="N4198">
        <v>6000</v>
      </c>
      <c r="O4198">
        <v>1200</v>
      </c>
    </row>
    <row r="4199" spans="1:15" x14ac:dyDescent="0.3">
      <c r="A4199">
        <v>4198</v>
      </c>
      <c r="B4199" s="1">
        <f>DATE(E4199, LOOKUP(D4199, {"ene","feb","mar","abr","may","jun","jul","ago","sep","oct","nov","dic"}, {1,2,3,4,5,6,7,8,9,10,11,12}), C4199)</f>
        <v>45670</v>
      </c>
      <c r="C4199">
        <v>13</v>
      </c>
      <c r="D4199" t="s">
        <v>14</v>
      </c>
      <c r="E4199">
        <v>2025</v>
      </c>
      <c r="F4199" t="s">
        <v>25</v>
      </c>
      <c r="G4199" t="s">
        <v>26</v>
      </c>
      <c r="H4199" t="s">
        <v>21</v>
      </c>
      <c r="I4199">
        <v>0</v>
      </c>
      <c r="J4199">
        <v>12</v>
      </c>
      <c r="K4199">
        <v>-12</v>
      </c>
      <c r="L4199">
        <v>0</v>
      </c>
      <c r="M4199">
        <v>840</v>
      </c>
      <c r="N4199">
        <v>-840</v>
      </c>
      <c r="O4199">
        <v>70</v>
      </c>
    </row>
    <row r="4200" spans="1:15" x14ac:dyDescent="0.3">
      <c r="A4200">
        <v>4199</v>
      </c>
      <c r="B4200" s="1">
        <f>DATE(E4200, LOOKUP(D4200, {"ene","feb","mar","abr","may","jun","jul","ago","sep","oct","nov","dic"}, {1,2,3,4,5,6,7,8,9,10,11,12}), C4200)</f>
        <v>45670</v>
      </c>
      <c r="C4200">
        <v>13</v>
      </c>
      <c r="D4200" t="s">
        <v>14</v>
      </c>
      <c r="E4200">
        <v>2025</v>
      </c>
      <c r="F4200" t="s">
        <v>25</v>
      </c>
      <c r="G4200" t="s">
        <v>26</v>
      </c>
      <c r="H4200" t="s">
        <v>18</v>
      </c>
      <c r="I4200">
        <v>0</v>
      </c>
      <c r="J4200">
        <v>4</v>
      </c>
      <c r="K4200">
        <v>-4</v>
      </c>
      <c r="L4200">
        <v>0</v>
      </c>
      <c r="M4200">
        <v>6000</v>
      </c>
      <c r="N4200">
        <v>-6000</v>
      </c>
      <c r="O4200">
        <v>1500</v>
      </c>
    </row>
    <row r="4201" spans="1:15" x14ac:dyDescent="0.3">
      <c r="A4201">
        <v>4200</v>
      </c>
      <c r="B4201" s="1">
        <f>DATE(E4201, LOOKUP(D4201, {"ene","feb","mar","abr","may","jun","jul","ago","sep","oct","nov","dic"}, {1,2,3,4,5,6,7,8,9,10,11,12}), C4201)</f>
        <v>45670</v>
      </c>
      <c r="C4201">
        <v>13</v>
      </c>
      <c r="D4201" t="s">
        <v>14</v>
      </c>
      <c r="E4201">
        <v>2025</v>
      </c>
      <c r="F4201" t="s">
        <v>25</v>
      </c>
      <c r="G4201" t="s">
        <v>26</v>
      </c>
      <c r="H4201" t="s">
        <v>23</v>
      </c>
      <c r="I4201">
        <v>0</v>
      </c>
      <c r="J4201">
        <v>17</v>
      </c>
      <c r="K4201">
        <v>-17</v>
      </c>
      <c r="L4201">
        <v>0</v>
      </c>
      <c r="M4201">
        <v>6800</v>
      </c>
      <c r="N4201">
        <v>-6800</v>
      </c>
      <c r="O4201">
        <v>400</v>
      </c>
    </row>
    <row r="4202" spans="1:15" x14ac:dyDescent="0.3">
      <c r="A4202">
        <v>4201</v>
      </c>
      <c r="B4202" s="1">
        <f>DATE(E4202, LOOKUP(D4202, {"ene","feb","mar","abr","may","jun","jul","ago","sep","oct","nov","dic"}, {1,2,3,4,5,6,7,8,9,10,11,12}), C4202)</f>
        <v>45670</v>
      </c>
      <c r="C4202">
        <v>13</v>
      </c>
      <c r="D4202" t="s">
        <v>14</v>
      </c>
      <c r="E4202">
        <v>2025</v>
      </c>
      <c r="F4202" t="s">
        <v>15</v>
      </c>
      <c r="G4202" t="s">
        <v>24</v>
      </c>
      <c r="H4202" t="s">
        <v>20</v>
      </c>
      <c r="I4202">
        <v>3</v>
      </c>
      <c r="J4202">
        <v>0</v>
      </c>
      <c r="K4202">
        <v>3</v>
      </c>
      <c r="L4202">
        <v>6000</v>
      </c>
      <c r="M4202">
        <v>0</v>
      </c>
      <c r="N4202">
        <v>6000</v>
      </c>
      <c r="O4202">
        <v>2000</v>
      </c>
    </row>
    <row r="4203" spans="1:15" x14ac:dyDescent="0.3">
      <c r="A4203">
        <v>4202</v>
      </c>
      <c r="B4203" s="1">
        <f>DATE(E4203, LOOKUP(D4203, {"ene","feb","mar","abr","may","jun","jul","ago","sep","oct","nov","dic"}, {1,2,3,4,5,6,7,8,9,10,11,12}), C4203)</f>
        <v>45670</v>
      </c>
      <c r="C4203">
        <v>13</v>
      </c>
      <c r="D4203" t="s">
        <v>14</v>
      </c>
      <c r="E4203">
        <v>2025</v>
      </c>
      <c r="F4203" t="s">
        <v>15</v>
      </c>
      <c r="G4203" t="s">
        <v>24</v>
      </c>
      <c r="H4203" t="s">
        <v>22</v>
      </c>
      <c r="I4203">
        <v>19</v>
      </c>
      <c r="J4203">
        <v>0</v>
      </c>
      <c r="K4203">
        <v>19</v>
      </c>
      <c r="L4203">
        <v>9120</v>
      </c>
      <c r="M4203">
        <v>0</v>
      </c>
      <c r="N4203">
        <v>9120</v>
      </c>
      <c r="O4203">
        <v>480</v>
      </c>
    </row>
    <row r="4204" spans="1:15" x14ac:dyDescent="0.3">
      <c r="A4204">
        <v>4203</v>
      </c>
      <c r="B4204" s="1">
        <f>DATE(E4204, LOOKUP(D4204, {"ene","feb","mar","abr","may","jun","jul","ago","sep","oct","nov","dic"}, {1,2,3,4,5,6,7,8,9,10,11,12}), C4204)</f>
        <v>45670</v>
      </c>
      <c r="C4204">
        <v>13</v>
      </c>
      <c r="D4204" t="s">
        <v>14</v>
      </c>
      <c r="E4204">
        <v>2025</v>
      </c>
      <c r="F4204" t="s">
        <v>25</v>
      </c>
      <c r="G4204" t="s">
        <v>26</v>
      </c>
      <c r="H4204" t="s">
        <v>17</v>
      </c>
      <c r="I4204">
        <v>0</v>
      </c>
      <c r="J4204">
        <v>17</v>
      </c>
      <c r="K4204">
        <v>-17</v>
      </c>
      <c r="L4204">
        <v>0</v>
      </c>
      <c r="M4204">
        <v>12750</v>
      </c>
      <c r="N4204">
        <v>-12750</v>
      </c>
      <c r="O4204">
        <v>750</v>
      </c>
    </row>
    <row r="4205" spans="1:15" x14ac:dyDescent="0.3">
      <c r="A4205">
        <v>4204</v>
      </c>
      <c r="B4205" s="1">
        <f>DATE(E4205, LOOKUP(D4205, {"ene","feb","mar","abr","may","jun","jul","ago","sep","oct","nov","dic"}, {1,2,3,4,5,6,7,8,9,10,11,12}), C4205)</f>
        <v>45670</v>
      </c>
      <c r="C4205">
        <v>13</v>
      </c>
      <c r="D4205" t="s">
        <v>14</v>
      </c>
      <c r="E4205">
        <v>2025</v>
      </c>
      <c r="F4205" t="s">
        <v>25</v>
      </c>
      <c r="G4205" t="s">
        <v>26</v>
      </c>
      <c r="H4205" t="s">
        <v>19</v>
      </c>
      <c r="I4205">
        <v>0</v>
      </c>
      <c r="J4205">
        <v>17</v>
      </c>
      <c r="K4205">
        <v>-17</v>
      </c>
      <c r="L4205">
        <v>0</v>
      </c>
      <c r="M4205">
        <v>25500</v>
      </c>
      <c r="N4205">
        <v>-25500</v>
      </c>
      <c r="O4205">
        <v>1500</v>
      </c>
    </row>
    <row r="4206" spans="1:15" x14ac:dyDescent="0.3">
      <c r="A4206">
        <v>4205</v>
      </c>
      <c r="B4206" s="1">
        <f>DATE(E4206, LOOKUP(D4206, {"ene","feb","mar","abr","may","jun","jul","ago","sep","oct","nov","dic"}, {1,2,3,4,5,6,7,8,9,10,11,12}), C4206)</f>
        <v>45670</v>
      </c>
      <c r="C4206">
        <v>13</v>
      </c>
      <c r="D4206" t="s">
        <v>14</v>
      </c>
      <c r="E4206">
        <v>2025</v>
      </c>
      <c r="F4206" t="s">
        <v>15</v>
      </c>
      <c r="G4206" t="s">
        <v>24</v>
      </c>
      <c r="H4206" t="s">
        <v>21</v>
      </c>
      <c r="I4206">
        <v>14</v>
      </c>
      <c r="J4206">
        <v>0</v>
      </c>
      <c r="K4206">
        <v>14</v>
      </c>
      <c r="L4206">
        <v>700</v>
      </c>
      <c r="M4206">
        <v>0</v>
      </c>
      <c r="N4206">
        <v>700</v>
      </c>
      <c r="O4206">
        <v>50</v>
      </c>
    </row>
    <row r="4207" spans="1:15" x14ac:dyDescent="0.3">
      <c r="A4207">
        <v>4206</v>
      </c>
      <c r="B4207" s="1">
        <f>DATE(E4207, LOOKUP(D4207, {"ene","feb","mar","abr","may","jun","jul","ago","sep","oct","nov","dic"}, {1,2,3,4,5,6,7,8,9,10,11,12}), C4207)</f>
        <v>45670</v>
      </c>
      <c r="C4207">
        <v>13</v>
      </c>
      <c r="D4207" t="s">
        <v>14</v>
      </c>
      <c r="E4207">
        <v>2025</v>
      </c>
      <c r="F4207" t="s">
        <v>25</v>
      </c>
      <c r="G4207" t="s">
        <v>26</v>
      </c>
      <c r="H4207" t="s">
        <v>18</v>
      </c>
      <c r="I4207">
        <v>0</v>
      </c>
      <c r="J4207">
        <v>5</v>
      </c>
      <c r="K4207">
        <v>-5</v>
      </c>
      <c r="L4207">
        <v>0</v>
      </c>
      <c r="M4207">
        <v>7500</v>
      </c>
      <c r="N4207">
        <v>-7500</v>
      </c>
      <c r="O4207">
        <v>1500</v>
      </c>
    </row>
    <row r="4208" spans="1:15" x14ac:dyDescent="0.3">
      <c r="A4208">
        <v>4207</v>
      </c>
      <c r="B4208" s="1">
        <f>DATE(E4208, LOOKUP(D4208, {"ene","feb","mar","abr","may","jun","jul","ago","sep","oct","nov","dic"}, {1,2,3,4,5,6,7,8,9,10,11,12}), C4208)</f>
        <v>45670</v>
      </c>
      <c r="C4208">
        <v>13</v>
      </c>
      <c r="D4208" t="s">
        <v>14</v>
      </c>
      <c r="E4208">
        <v>2025</v>
      </c>
      <c r="F4208" t="s">
        <v>25</v>
      </c>
      <c r="G4208" t="s">
        <v>26</v>
      </c>
      <c r="H4208" t="s">
        <v>23</v>
      </c>
      <c r="I4208">
        <v>0</v>
      </c>
      <c r="J4208">
        <v>13</v>
      </c>
      <c r="K4208">
        <v>-13</v>
      </c>
      <c r="L4208">
        <v>0</v>
      </c>
      <c r="M4208">
        <v>5200</v>
      </c>
      <c r="N4208">
        <v>-5200</v>
      </c>
      <c r="O4208">
        <v>400</v>
      </c>
    </row>
    <row r="4209" spans="1:15" x14ac:dyDescent="0.3">
      <c r="A4209">
        <v>4208</v>
      </c>
      <c r="B4209" s="1">
        <f>DATE(E4209, LOOKUP(D4209, {"ene","feb","mar","abr","may","jun","jul","ago","sep","oct","nov","dic"}, {1,2,3,4,5,6,7,8,9,10,11,12}), C4209)</f>
        <v>45670</v>
      </c>
      <c r="C4209">
        <v>13</v>
      </c>
      <c r="D4209" t="s">
        <v>14</v>
      </c>
      <c r="E4209">
        <v>2025</v>
      </c>
      <c r="F4209" t="s">
        <v>15</v>
      </c>
      <c r="G4209" t="s">
        <v>24</v>
      </c>
      <c r="H4209" t="s">
        <v>20</v>
      </c>
      <c r="I4209">
        <v>3</v>
      </c>
      <c r="J4209">
        <v>0</v>
      </c>
      <c r="K4209">
        <v>3</v>
      </c>
      <c r="L4209">
        <v>6000</v>
      </c>
      <c r="M4209">
        <v>0</v>
      </c>
      <c r="N4209">
        <v>6000</v>
      </c>
      <c r="O4209">
        <v>2000</v>
      </c>
    </row>
    <row r="4210" spans="1:15" x14ac:dyDescent="0.3">
      <c r="A4210">
        <v>4209</v>
      </c>
      <c r="B4210" s="1">
        <f>DATE(E4210, LOOKUP(D4210, {"ene","feb","mar","abr","may","jun","jul","ago","sep","oct","nov","dic"}, {1,2,3,4,5,6,7,8,9,10,11,12}), C4210)</f>
        <v>45670</v>
      </c>
      <c r="C4210">
        <v>13</v>
      </c>
      <c r="D4210" t="s">
        <v>14</v>
      </c>
      <c r="E4210">
        <v>2025</v>
      </c>
      <c r="F4210" t="s">
        <v>15</v>
      </c>
      <c r="G4210" t="s">
        <v>24</v>
      </c>
      <c r="H4210" t="s">
        <v>22</v>
      </c>
      <c r="I4210">
        <v>17</v>
      </c>
      <c r="J4210">
        <v>0</v>
      </c>
      <c r="K4210">
        <v>17</v>
      </c>
      <c r="L4210">
        <v>8160</v>
      </c>
      <c r="M4210">
        <v>0</v>
      </c>
      <c r="N4210">
        <v>8160</v>
      </c>
      <c r="O4210">
        <v>480</v>
      </c>
    </row>
    <row r="4211" spans="1:15" x14ac:dyDescent="0.3">
      <c r="A4211">
        <v>4210</v>
      </c>
      <c r="B4211" s="1">
        <f>DATE(E4211, LOOKUP(D4211, {"ene","feb","mar","abr","may","jun","jul","ago","sep","oct","nov","dic"}, {1,2,3,4,5,6,7,8,9,10,11,12}), C4211)</f>
        <v>45670</v>
      </c>
      <c r="C4211">
        <v>13</v>
      </c>
      <c r="D4211" t="s">
        <v>14</v>
      </c>
      <c r="E4211">
        <v>2025</v>
      </c>
      <c r="F4211" t="s">
        <v>15</v>
      </c>
      <c r="G4211" t="s">
        <v>24</v>
      </c>
      <c r="H4211" t="s">
        <v>17</v>
      </c>
      <c r="I4211">
        <v>10</v>
      </c>
      <c r="J4211">
        <v>0</v>
      </c>
      <c r="K4211">
        <v>10</v>
      </c>
      <c r="L4211">
        <v>6500</v>
      </c>
      <c r="M4211">
        <v>0</v>
      </c>
      <c r="N4211">
        <v>6500</v>
      </c>
      <c r="O4211">
        <v>650</v>
      </c>
    </row>
    <row r="4212" spans="1:15" x14ac:dyDescent="0.3">
      <c r="A4212">
        <v>4211</v>
      </c>
      <c r="B4212" s="1">
        <f>DATE(E4212, LOOKUP(D4212, {"ene","feb","mar","abr","may","jun","jul","ago","sep","oct","nov","dic"}, {1,2,3,4,5,6,7,8,9,10,11,12}), C4212)</f>
        <v>45670</v>
      </c>
      <c r="C4212">
        <v>13</v>
      </c>
      <c r="D4212" t="s">
        <v>14</v>
      </c>
      <c r="E4212">
        <v>2025</v>
      </c>
      <c r="F4212" t="s">
        <v>15</v>
      </c>
      <c r="G4212" t="s">
        <v>24</v>
      </c>
      <c r="H4212" t="s">
        <v>19</v>
      </c>
      <c r="I4212">
        <v>13</v>
      </c>
      <c r="J4212">
        <v>0</v>
      </c>
      <c r="K4212">
        <v>13</v>
      </c>
      <c r="L4212">
        <v>15600</v>
      </c>
      <c r="M4212">
        <v>0</v>
      </c>
      <c r="N4212">
        <v>15600</v>
      </c>
      <c r="O4212">
        <v>1200</v>
      </c>
    </row>
    <row r="4213" spans="1:15" x14ac:dyDescent="0.3">
      <c r="A4213">
        <v>4212</v>
      </c>
      <c r="B4213" s="1">
        <f>DATE(E4213, LOOKUP(D4213, {"ene","feb","mar","abr","may","jun","jul","ago","sep","oct","nov","dic"}, {1,2,3,4,5,6,7,8,9,10,11,12}), C4213)</f>
        <v>45670</v>
      </c>
      <c r="C4213">
        <v>13</v>
      </c>
      <c r="D4213" t="s">
        <v>14</v>
      </c>
      <c r="E4213">
        <v>2025</v>
      </c>
      <c r="F4213" t="s">
        <v>15</v>
      </c>
      <c r="G4213" t="s">
        <v>24</v>
      </c>
      <c r="H4213" t="s">
        <v>21</v>
      </c>
      <c r="I4213">
        <v>16</v>
      </c>
      <c r="J4213">
        <v>0</v>
      </c>
      <c r="K4213">
        <v>16</v>
      </c>
      <c r="L4213">
        <v>800</v>
      </c>
      <c r="M4213">
        <v>0</v>
      </c>
      <c r="N4213">
        <v>800</v>
      </c>
      <c r="O4213">
        <v>50</v>
      </c>
    </row>
    <row r="4214" spans="1:15" x14ac:dyDescent="0.3">
      <c r="A4214">
        <v>4213</v>
      </c>
      <c r="B4214" s="1">
        <f>DATE(E4214, LOOKUP(D4214, {"ene","feb","mar","abr","may","jun","jul","ago","sep","oct","nov","dic"}, {1,2,3,4,5,6,7,8,9,10,11,12}), C4214)</f>
        <v>45670</v>
      </c>
      <c r="C4214">
        <v>13</v>
      </c>
      <c r="D4214" t="s">
        <v>14</v>
      </c>
      <c r="E4214">
        <v>2025</v>
      </c>
      <c r="F4214" t="s">
        <v>25</v>
      </c>
      <c r="G4214" t="s">
        <v>26</v>
      </c>
      <c r="H4214" t="s">
        <v>18</v>
      </c>
      <c r="I4214">
        <v>0</v>
      </c>
      <c r="J4214">
        <v>1</v>
      </c>
      <c r="K4214">
        <v>-1</v>
      </c>
      <c r="L4214">
        <v>0</v>
      </c>
      <c r="M4214">
        <v>1500</v>
      </c>
      <c r="N4214">
        <v>-1500</v>
      </c>
      <c r="O4214">
        <v>1500</v>
      </c>
    </row>
    <row r="4215" spans="1:15" x14ac:dyDescent="0.3">
      <c r="A4215">
        <v>4214</v>
      </c>
      <c r="B4215" s="1">
        <f>DATE(E4215, LOOKUP(D4215, {"ene","feb","mar","abr","may","jun","jul","ago","sep","oct","nov","dic"}, {1,2,3,4,5,6,7,8,9,10,11,12}), C4215)</f>
        <v>45670</v>
      </c>
      <c r="C4215">
        <v>13</v>
      </c>
      <c r="D4215" t="s">
        <v>14</v>
      </c>
      <c r="E4215">
        <v>2025</v>
      </c>
      <c r="F4215" t="s">
        <v>15</v>
      </c>
      <c r="G4215" t="s">
        <v>24</v>
      </c>
      <c r="H4215" t="s">
        <v>23</v>
      </c>
      <c r="I4215">
        <v>3</v>
      </c>
      <c r="J4215">
        <v>0</v>
      </c>
      <c r="K4215">
        <v>3</v>
      </c>
      <c r="L4215">
        <v>900</v>
      </c>
      <c r="M4215">
        <v>0</v>
      </c>
      <c r="N4215">
        <v>900</v>
      </c>
      <c r="O4215">
        <v>300</v>
      </c>
    </row>
    <row r="4216" spans="1:15" x14ac:dyDescent="0.3">
      <c r="A4216">
        <v>4215</v>
      </c>
      <c r="B4216" s="1">
        <f>DATE(E4216, LOOKUP(D4216, {"ene","feb","mar","abr","may","jun","jul","ago","sep","oct","nov","dic"}, {1,2,3,4,5,6,7,8,9,10,11,12}), C4216)</f>
        <v>45670</v>
      </c>
      <c r="C4216">
        <v>13</v>
      </c>
      <c r="D4216" t="s">
        <v>14</v>
      </c>
      <c r="E4216">
        <v>2025</v>
      </c>
      <c r="F4216" t="s">
        <v>25</v>
      </c>
      <c r="G4216" t="s">
        <v>26</v>
      </c>
      <c r="H4216" t="s">
        <v>20</v>
      </c>
      <c r="I4216">
        <v>0</v>
      </c>
      <c r="J4216">
        <v>18</v>
      </c>
      <c r="K4216">
        <v>-18</v>
      </c>
      <c r="L4216">
        <v>0</v>
      </c>
      <c r="M4216">
        <v>41400</v>
      </c>
      <c r="N4216">
        <v>-41400</v>
      </c>
      <c r="O4216">
        <v>2300</v>
      </c>
    </row>
    <row r="4217" spans="1:15" x14ac:dyDescent="0.3">
      <c r="A4217">
        <v>4216</v>
      </c>
      <c r="B4217" s="1">
        <f>DATE(E4217, LOOKUP(D4217, {"ene","feb","mar","abr","may","jun","jul","ago","sep","oct","nov","dic"}, {1,2,3,4,5,6,7,8,9,10,11,12}), C4217)</f>
        <v>45670</v>
      </c>
      <c r="C4217">
        <v>13</v>
      </c>
      <c r="D4217" t="s">
        <v>14</v>
      </c>
      <c r="E4217">
        <v>2025</v>
      </c>
      <c r="F4217" t="s">
        <v>25</v>
      </c>
      <c r="G4217" t="s">
        <v>26</v>
      </c>
      <c r="H4217" t="s">
        <v>22</v>
      </c>
      <c r="I4217">
        <v>0</v>
      </c>
      <c r="J4217">
        <v>5</v>
      </c>
      <c r="K4217">
        <v>-5</v>
      </c>
      <c r="L4217">
        <v>0</v>
      </c>
      <c r="M4217">
        <v>2250</v>
      </c>
      <c r="N4217">
        <v>-2250</v>
      </c>
      <c r="O4217">
        <v>450</v>
      </c>
    </row>
    <row r="4218" spans="1:15" x14ac:dyDescent="0.3">
      <c r="A4218">
        <v>4217</v>
      </c>
      <c r="B4218" s="1">
        <f>DATE(E4218, LOOKUP(D4218, {"ene","feb","mar","abr","may","jun","jul","ago","sep","oct","nov","dic"}, {1,2,3,4,5,6,7,8,9,10,11,12}), C4218)</f>
        <v>45670</v>
      </c>
      <c r="C4218">
        <v>13</v>
      </c>
      <c r="D4218" t="s">
        <v>14</v>
      </c>
      <c r="E4218">
        <v>2025</v>
      </c>
      <c r="F4218" t="s">
        <v>15</v>
      </c>
      <c r="G4218" t="s">
        <v>24</v>
      </c>
      <c r="H4218" t="s">
        <v>17</v>
      </c>
      <c r="I4218">
        <v>5</v>
      </c>
      <c r="J4218">
        <v>0</v>
      </c>
      <c r="K4218">
        <v>5</v>
      </c>
      <c r="L4218">
        <v>3250</v>
      </c>
      <c r="M4218">
        <v>0</v>
      </c>
      <c r="N4218">
        <v>3250</v>
      </c>
      <c r="O4218">
        <v>650</v>
      </c>
    </row>
    <row r="4219" spans="1:15" x14ac:dyDescent="0.3">
      <c r="A4219">
        <v>4218</v>
      </c>
      <c r="B4219" s="1">
        <f>DATE(E4219, LOOKUP(D4219, {"ene","feb","mar","abr","may","jun","jul","ago","sep","oct","nov","dic"}, {1,2,3,4,5,6,7,8,9,10,11,12}), C4219)</f>
        <v>45670</v>
      </c>
      <c r="C4219">
        <v>13</v>
      </c>
      <c r="D4219" t="s">
        <v>14</v>
      </c>
      <c r="E4219">
        <v>2025</v>
      </c>
      <c r="F4219" t="s">
        <v>25</v>
      </c>
      <c r="G4219" t="s">
        <v>26</v>
      </c>
      <c r="H4219" t="s">
        <v>19</v>
      </c>
      <c r="I4219">
        <v>0</v>
      </c>
      <c r="J4219">
        <v>17</v>
      </c>
      <c r="K4219">
        <v>-17</v>
      </c>
      <c r="L4219">
        <v>0</v>
      </c>
      <c r="M4219">
        <v>25500</v>
      </c>
      <c r="N4219">
        <v>-25500</v>
      </c>
      <c r="O4219">
        <v>1500</v>
      </c>
    </row>
    <row r="4220" spans="1:15" x14ac:dyDescent="0.3">
      <c r="A4220">
        <v>4219</v>
      </c>
      <c r="B4220" s="1">
        <f>DATE(E4220, LOOKUP(D4220, {"ene","feb","mar","abr","may","jun","jul","ago","sep","oct","nov","dic"}, {1,2,3,4,5,6,7,8,9,10,11,12}), C4220)</f>
        <v>45670</v>
      </c>
      <c r="C4220">
        <v>13</v>
      </c>
      <c r="D4220" t="s">
        <v>14</v>
      </c>
      <c r="E4220">
        <v>2025</v>
      </c>
      <c r="F4220" t="s">
        <v>15</v>
      </c>
      <c r="G4220" t="s">
        <v>24</v>
      </c>
      <c r="H4220" t="s">
        <v>21</v>
      </c>
      <c r="I4220">
        <v>10</v>
      </c>
      <c r="J4220">
        <v>0</v>
      </c>
      <c r="K4220">
        <v>10</v>
      </c>
      <c r="L4220">
        <v>500</v>
      </c>
      <c r="M4220">
        <v>0</v>
      </c>
      <c r="N4220">
        <v>500</v>
      </c>
      <c r="O4220">
        <v>50</v>
      </c>
    </row>
    <row r="4221" spans="1:15" x14ac:dyDescent="0.3">
      <c r="A4221">
        <v>4220</v>
      </c>
      <c r="B4221" s="1">
        <f>DATE(E4221, LOOKUP(D4221, {"ene","feb","mar","abr","may","jun","jul","ago","sep","oct","nov","dic"}, {1,2,3,4,5,6,7,8,9,10,11,12}), C4221)</f>
        <v>45670</v>
      </c>
      <c r="C4221">
        <v>13</v>
      </c>
      <c r="D4221" t="s">
        <v>14</v>
      </c>
      <c r="E4221">
        <v>2025</v>
      </c>
      <c r="F4221" t="s">
        <v>15</v>
      </c>
      <c r="G4221" t="s">
        <v>24</v>
      </c>
      <c r="H4221" t="s">
        <v>18</v>
      </c>
      <c r="I4221">
        <v>21</v>
      </c>
      <c r="J4221">
        <v>0</v>
      </c>
      <c r="K4221">
        <v>21</v>
      </c>
      <c r="L4221">
        <v>25200</v>
      </c>
      <c r="M4221">
        <v>0</v>
      </c>
      <c r="N4221">
        <v>25200</v>
      </c>
      <c r="O4221">
        <v>1200</v>
      </c>
    </row>
    <row r="4222" spans="1:15" x14ac:dyDescent="0.3">
      <c r="A4222">
        <v>4221</v>
      </c>
      <c r="B4222" s="1">
        <f>DATE(E4222, LOOKUP(D4222, {"ene","feb","mar","abr","may","jun","jul","ago","sep","oct","nov","dic"}, {1,2,3,4,5,6,7,8,9,10,11,12}), C4222)</f>
        <v>45670</v>
      </c>
      <c r="C4222">
        <v>13</v>
      </c>
      <c r="D4222" t="s">
        <v>14</v>
      </c>
      <c r="E4222">
        <v>2025</v>
      </c>
      <c r="F4222" t="s">
        <v>25</v>
      </c>
      <c r="G4222" t="s">
        <v>26</v>
      </c>
      <c r="H4222" t="s">
        <v>23</v>
      </c>
      <c r="I4222">
        <v>0</v>
      </c>
      <c r="J4222">
        <v>11</v>
      </c>
      <c r="K4222">
        <v>-11</v>
      </c>
      <c r="L4222">
        <v>0</v>
      </c>
      <c r="M4222">
        <v>4400</v>
      </c>
      <c r="N4222">
        <v>-4400</v>
      </c>
      <c r="O4222">
        <v>400</v>
      </c>
    </row>
    <row r="4223" spans="1:15" x14ac:dyDescent="0.3">
      <c r="A4223">
        <v>4222</v>
      </c>
      <c r="B4223" s="1">
        <f>DATE(E4223, LOOKUP(D4223, {"ene","feb","mar","abr","may","jun","jul","ago","sep","oct","nov","dic"}, {1,2,3,4,5,6,7,8,9,10,11,12}), C4223)</f>
        <v>45670</v>
      </c>
      <c r="C4223">
        <v>13</v>
      </c>
      <c r="D4223" t="s">
        <v>14</v>
      </c>
      <c r="E4223">
        <v>2025</v>
      </c>
      <c r="F4223" t="s">
        <v>15</v>
      </c>
      <c r="G4223" t="s">
        <v>24</v>
      </c>
      <c r="H4223" t="s">
        <v>20</v>
      </c>
      <c r="I4223">
        <v>2</v>
      </c>
      <c r="J4223">
        <v>0</v>
      </c>
      <c r="K4223">
        <v>2</v>
      </c>
      <c r="L4223">
        <v>4000</v>
      </c>
      <c r="M4223">
        <v>0</v>
      </c>
      <c r="N4223">
        <v>4000</v>
      </c>
      <c r="O4223">
        <v>2000</v>
      </c>
    </row>
    <row r="4224" spans="1:15" x14ac:dyDescent="0.3">
      <c r="A4224">
        <v>4223</v>
      </c>
      <c r="B4224" s="1">
        <f>DATE(E4224, LOOKUP(D4224, {"ene","feb","mar","abr","may","jun","jul","ago","sep","oct","nov","dic"}, {1,2,3,4,5,6,7,8,9,10,11,12}), C4224)</f>
        <v>45670</v>
      </c>
      <c r="C4224">
        <v>13</v>
      </c>
      <c r="D4224" t="s">
        <v>14</v>
      </c>
      <c r="E4224">
        <v>2025</v>
      </c>
      <c r="F4224" t="s">
        <v>25</v>
      </c>
      <c r="G4224" t="s">
        <v>26</v>
      </c>
      <c r="H4224" t="s">
        <v>22</v>
      </c>
      <c r="I4224">
        <v>0</v>
      </c>
      <c r="J4224">
        <v>1</v>
      </c>
      <c r="K4224">
        <v>-1</v>
      </c>
      <c r="L4224">
        <v>0</v>
      </c>
      <c r="M4224">
        <v>450</v>
      </c>
      <c r="N4224">
        <v>-450</v>
      </c>
      <c r="O4224">
        <v>450</v>
      </c>
    </row>
    <row r="4225" spans="1:15" x14ac:dyDescent="0.3">
      <c r="A4225">
        <v>4224</v>
      </c>
      <c r="B4225" s="1">
        <f>DATE(E4225, LOOKUP(D4225, {"ene","feb","mar","abr","may","jun","jul","ago","sep","oct","nov","dic"}, {1,2,3,4,5,6,7,8,9,10,11,12}), C4225)</f>
        <v>45670</v>
      </c>
      <c r="C4225">
        <v>13</v>
      </c>
      <c r="D4225" t="s">
        <v>14</v>
      </c>
      <c r="E4225">
        <v>2025</v>
      </c>
      <c r="F4225" t="s">
        <v>15</v>
      </c>
      <c r="G4225" t="s">
        <v>24</v>
      </c>
      <c r="H4225" t="s">
        <v>17</v>
      </c>
      <c r="I4225">
        <v>6</v>
      </c>
      <c r="J4225">
        <v>0</v>
      </c>
      <c r="K4225">
        <v>6</v>
      </c>
      <c r="L4225">
        <v>3900</v>
      </c>
      <c r="M4225">
        <v>0</v>
      </c>
      <c r="N4225">
        <v>3900</v>
      </c>
      <c r="O4225">
        <v>650</v>
      </c>
    </row>
    <row r="4226" spans="1:15" x14ac:dyDescent="0.3">
      <c r="A4226">
        <v>4225</v>
      </c>
      <c r="B4226" s="1">
        <f>DATE(E4226, LOOKUP(D4226, {"ene","feb","mar","abr","may","jun","jul","ago","sep","oct","nov","dic"}, {1,2,3,4,5,6,7,8,9,10,11,12}), C4226)</f>
        <v>45670</v>
      </c>
      <c r="C4226">
        <v>13</v>
      </c>
      <c r="D4226" t="s">
        <v>14</v>
      </c>
      <c r="E4226">
        <v>2025</v>
      </c>
      <c r="F4226" t="s">
        <v>15</v>
      </c>
      <c r="G4226" t="s">
        <v>24</v>
      </c>
      <c r="H4226" t="s">
        <v>19</v>
      </c>
      <c r="I4226">
        <v>3</v>
      </c>
      <c r="J4226">
        <v>0</v>
      </c>
      <c r="K4226">
        <v>3</v>
      </c>
      <c r="L4226">
        <v>3600</v>
      </c>
      <c r="M4226">
        <v>0</v>
      </c>
      <c r="N4226">
        <v>3600</v>
      </c>
      <c r="O4226">
        <v>1200</v>
      </c>
    </row>
    <row r="4227" spans="1:15" x14ac:dyDescent="0.3">
      <c r="A4227">
        <v>4226</v>
      </c>
      <c r="B4227" s="1">
        <f>DATE(E4227, LOOKUP(D4227, {"ene","feb","mar","abr","may","jun","jul","ago","sep","oct","nov","dic"}, {1,2,3,4,5,6,7,8,9,10,11,12}), C4227)</f>
        <v>45670</v>
      </c>
      <c r="C4227">
        <v>13</v>
      </c>
      <c r="D4227" t="s">
        <v>14</v>
      </c>
      <c r="E4227">
        <v>2025</v>
      </c>
      <c r="F4227" t="s">
        <v>15</v>
      </c>
      <c r="G4227" t="s">
        <v>24</v>
      </c>
      <c r="H4227" t="s">
        <v>21</v>
      </c>
      <c r="I4227">
        <v>19</v>
      </c>
      <c r="J4227">
        <v>0</v>
      </c>
      <c r="K4227">
        <v>19</v>
      </c>
      <c r="L4227">
        <v>950</v>
      </c>
      <c r="M4227">
        <v>0</v>
      </c>
      <c r="N4227">
        <v>950</v>
      </c>
      <c r="O4227">
        <v>50</v>
      </c>
    </row>
    <row r="4228" spans="1:15" x14ac:dyDescent="0.3">
      <c r="A4228">
        <v>4227</v>
      </c>
      <c r="B4228" s="1">
        <f>DATE(E4228, LOOKUP(D4228, {"ene","feb","mar","abr","may","jun","jul","ago","sep","oct","nov","dic"}, {1,2,3,4,5,6,7,8,9,10,11,12}), C4228)</f>
        <v>45670</v>
      </c>
      <c r="C4228">
        <v>13</v>
      </c>
      <c r="D4228" t="s">
        <v>14</v>
      </c>
      <c r="E4228">
        <v>2025</v>
      </c>
      <c r="F4228" t="s">
        <v>25</v>
      </c>
      <c r="G4228" t="s">
        <v>26</v>
      </c>
      <c r="H4228" t="s">
        <v>18</v>
      </c>
      <c r="I4228">
        <v>0</v>
      </c>
      <c r="J4228">
        <v>20</v>
      </c>
      <c r="K4228">
        <v>-20</v>
      </c>
      <c r="L4228">
        <v>0</v>
      </c>
      <c r="M4228">
        <v>30000</v>
      </c>
      <c r="N4228">
        <v>-30000</v>
      </c>
      <c r="O4228">
        <v>1500</v>
      </c>
    </row>
    <row r="4229" spans="1:15" x14ac:dyDescent="0.3">
      <c r="A4229">
        <v>4228</v>
      </c>
      <c r="B4229" s="1">
        <f>DATE(E4229, LOOKUP(D4229, {"ene","feb","mar","abr","may","jun","jul","ago","sep","oct","nov","dic"}, {1,2,3,4,5,6,7,8,9,10,11,12}), C4229)</f>
        <v>45670</v>
      </c>
      <c r="C4229">
        <v>13</v>
      </c>
      <c r="D4229" t="s">
        <v>14</v>
      </c>
      <c r="E4229">
        <v>2025</v>
      </c>
      <c r="F4229" t="s">
        <v>25</v>
      </c>
      <c r="G4229" t="s">
        <v>26</v>
      </c>
      <c r="H4229" t="s">
        <v>23</v>
      </c>
      <c r="I4229">
        <v>0</v>
      </c>
      <c r="J4229">
        <v>17</v>
      </c>
      <c r="K4229">
        <v>-17</v>
      </c>
      <c r="L4229">
        <v>0</v>
      </c>
      <c r="M4229">
        <v>6800</v>
      </c>
      <c r="N4229">
        <v>-6800</v>
      </c>
      <c r="O4229">
        <v>400</v>
      </c>
    </row>
    <row r="4230" spans="1:15" x14ac:dyDescent="0.3">
      <c r="A4230">
        <v>4229</v>
      </c>
      <c r="B4230" s="1">
        <f>DATE(E4230, LOOKUP(D4230, {"ene","feb","mar","abr","may","jun","jul","ago","sep","oct","nov","dic"}, {1,2,3,4,5,6,7,8,9,10,11,12}), C4230)</f>
        <v>45670</v>
      </c>
      <c r="C4230">
        <v>13</v>
      </c>
      <c r="D4230" t="s">
        <v>14</v>
      </c>
      <c r="E4230">
        <v>2025</v>
      </c>
      <c r="F4230" t="s">
        <v>25</v>
      </c>
      <c r="G4230" t="s">
        <v>26</v>
      </c>
      <c r="H4230" t="s">
        <v>20</v>
      </c>
      <c r="I4230">
        <v>0</v>
      </c>
      <c r="J4230">
        <v>13</v>
      </c>
      <c r="K4230">
        <v>-13</v>
      </c>
      <c r="L4230">
        <v>0</v>
      </c>
      <c r="M4230">
        <v>29900</v>
      </c>
      <c r="N4230">
        <v>-29900</v>
      </c>
      <c r="O4230">
        <v>2300</v>
      </c>
    </row>
    <row r="4231" spans="1:15" x14ac:dyDescent="0.3">
      <c r="A4231">
        <v>4230</v>
      </c>
      <c r="B4231" s="1">
        <f>DATE(E4231, LOOKUP(D4231, {"ene","feb","mar","abr","may","jun","jul","ago","sep","oct","nov","dic"}, {1,2,3,4,5,6,7,8,9,10,11,12}), C4231)</f>
        <v>45670</v>
      </c>
      <c r="C4231">
        <v>13</v>
      </c>
      <c r="D4231" t="s">
        <v>14</v>
      </c>
      <c r="E4231">
        <v>2025</v>
      </c>
      <c r="F4231" t="s">
        <v>25</v>
      </c>
      <c r="G4231" t="s">
        <v>26</v>
      </c>
      <c r="H4231" t="s">
        <v>22</v>
      </c>
      <c r="I4231">
        <v>0</v>
      </c>
      <c r="J4231">
        <v>3</v>
      </c>
      <c r="K4231">
        <v>-3</v>
      </c>
      <c r="L4231">
        <v>0</v>
      </c>
      <c r="M4231">
        <v>1350</v>
      </c>
      <c r="N4231">
        <v>-1350</v>
      </c>
      <c r="O4231">
        <v>450</v>
      </c>
    </row>
    <row r="4232" spans="1:15" x14ac:dyDescent="0.3">
      <c r="A4232">
        <v>4231</v>
      </c>
      <c r="B4232" s="1">
        <f>DATE(E4232, LOOKUP(D4232, {"ene","feb","mar","abr","may","jun","jul","ago","sep","oct","nov","dic"}, {1,2,3,4,5,6,7,8,9,10,11,12}), C4232)</f>
        <v>45670</v>
      </c>
      <c r="C4232">
        <v>13</v>
      </c>
      <c r="D4232" t="s">
        <v>14</v>
      </c>
      <c r="E4232">
        <v>2025</v>
      </c>
      <c r="F4232" t="s">
        <v>25</v>
      </c>
      <c r="G4232" t="s">
        <v>26</v>
      </c>
      <c r="H4232" t="s">
        <v>17</v>
      </c>
      <c r="I4232">
        <v>0</v>
      </c>
      <c r="J4232">
        <v>5</v>
      </c>
      <c r="K4232">
        <v>-5</v>
      </c>
      <c r="L4232">
        <v>0</v>
      </c>
      <c r="M4232">
        <v>3750</v>
      </c>
      <c r="N4232">
        <v>-3750</v>
      </c>
      <c r="O4232">
        <v>750</v>
      </c>
    </row>
    <row r="4233" spans="1:15" x14ac:dyDescent="0.3">
      <c r="A4233">
        <v>4232</v>
      </c>
      <c r="B4233" s="1">
        <f>DATE(E4233, LOOKUP(D4233, {"ene","feb","mar","abr","may","jun","jul","ago","sep","oct","nov","dic"}, {1,2,3,4,5,6,7,8,9,10,11,12}), C4233)</f>
        <v>45670</v>
      </c>
      <c r="C4233">
        <v>13</v>
      </c>
      <c r="D4233" t="s">
        <v>14</v>
      </c>
      <c r="E4233">
        <v>2025</v>
      </c>
      <c r="F4233" t="s">
        <v>25</v>
      </c>
      <c r="G4233" t="s">
        <v>26</v>
      </c>
      <c r="H4233" t="s">
        <v>19</v>
      </c>
      <c r="I4233">
        <v>0</v>
      </c>
      <c r="J4233">
        <v>15</v>
      </c>
      <c r="K4233">
        <v>-15</v>
      </c>
      <c r="L4233">
        <v>0</v>
      </c>
      <c r="M4233">
        <v>22500</v>
      </c>
      <c r="N4233">
        <v>-22500</v>
      </c>
      <c r="O4233">
        <v>1500</v>
      </c>
    </row>
    <row r="4234" spans="1:15" x14ac:dyDescent="0.3">
      <c r="A4234">
        <v>4233</v>
      </c>
      <c r="B4234" s="1">
        <f>DATE(E4234, LOOKUP(D4234, {"ene","feb","mar","abr","may","jun","jul","ago","sep","oct","nov","dic"}, {1,2,3,4,5,6,7,8,9,10,11,12}), C4234)</f>
        <v>45670</v>
      </c>
      <c r="C4234">
        <v>13</v>
      </c>
      <c r="D4234" t="s">
        <v>14</v>
      </c>
      <c r="E4234">
        <v>2025</v>
      </c>
      <c r="F4234" t="s">
        <v>25</v>
      </c>
      <c r="G4234" t="s">
        <v>26</v>
      </c>
      <c r="H4234" t="s">
        <v>21</v>
      </c>
      <c r="I4234">
        <v>0</v>
      </c>
      <c r="J4234">
        <v>11</v>
      </c>
      <c r="K4234">
        <v>-11</v>
      </c>
      <c r="L4234">
        <v>0</v>
      </c>
      <c r="M4234">
        <v>770</v>
      </c>
      <c r="N4234">
        <v>-770</v>
      </c>
      <c r="O4234">
        <v>70</v>
      </c>
    </row>
    <row r="4235" spans="1:15" x14ac:dyDescent="0.3">
      <c r="A4235">
        <v>4234</v>
      </c>
      <c r="B4235" s="1">
        <f>DATE(E4235, LOOKUP(D4235, {"ene","feb","mar","abr","may","jun","jul","ago","sep","oct","nov","dic"}, {1,2,3,4,5,6,7,8,9,10,11,12}), C4235)</f>
        <v>45670</v>
      </c>
      <c r="C4235">
        <v>13</v>
      </c>
      <c r="D4235" t="s">
        <v>14</v>
      </c>
      <c r="E4235">
        <v>2025</v>
      </c>
      <c r="F4235" t="s">
        <v>25</v>
      </c>
      <c r="G4235" t="s">
        <v>26</v>
      </c>
      <c r="H4235" t="s">
        <v>18</v>
      </c>
      <c r="I4235">
        <v>0</v>
      </c>
      <c r="J4235">
        <v>5</v>
      </c>
      <c r="K4235">
        <v>-5</v>
      </c>
      <c r="L4235">
        <v>0</v>
      </c>
      <c r="M4235">
        <v>7500</v>
      </c>
      <c r="N4235">
        <v>-7500</v>
      </c>
      <c r="O4235">
        <v>1500</v>
      </c>
    </row>
    <row r="4236" spans="1:15" x14ac:dyDescent="0.3">
      <c r="A4236">
        <v>4235</v>
      </c>
      <c r="B4236" s="1">
        <f>DATE(E4236, LOOKUP(D4236, {"ene","feb","mar","abr","may","jun","jul","ago","sep","oct","nov","dic"}, {1,2,3,4,5,6,7,8,9,10,11,12}), C4236)</f>
        <v>45670</v>
      </c>
      <c r="C4236">
        <v>13</v>
      </c>
      <c r="D4236" t="s">
        <v>14</v>
      </c>
      <c r="E4236">
        <v>2025</v>
      </c>
      <c r="F4236" t="s">
        <v>25</v>
      </c>
      <c r="G4236" t="s">
        <v>26</v>
      </c>
      <c r="H4236" t="s">
        <v>23</v>
      </c>
      <c r="I4236">
        <v>0</v>
      </c>
      <c r="J4236">
        <v>17</v>
      </c>
      <c r="K4236">
        <v>-17</v>
      </c>
      <c r="L4236">
        <v>0</v>
      </c>
      <c r="M4236">
        <v>6800</v>
      </c>
      <c r="N4236">
        <v>-6800</v>
      </c>
      <c r="O4236">
        <v>400</v>
      </c>
    </row>
    <row r="4237" spans="1:15" x14ac:dyDescent="0.3">
      <c r="A4237">
        <v>4236</v>
      </c>
      <c r="B4237" s="1">
        <f>DATE(E4237, LOOKUP(D4237, {"ene","feb","mar","abr","may","jun","jul","ago","sep","oct","nov","dic"}, {1,2,3,4,5,6,7,8,9,10,11,12}), C4237)</f>
        <v>45670</v>
      </c>
      <c r="C4237">
        <v>13</v>
      </c>
      <c r="D4237" t="s">
        <v>14</v>
      </c>
      <c r="E4237">
        <v>2025</v>
      </c>
      <c r="F4237" t="s">
        <v>15</v>
      </c>
      <c r="G4237" t="s">
        <v>24</v>
      </c>
      <c r="H4237" t="s">
        <v>20</v>
      </c>
      <c r="I4237">
        <v>9</v>
      </c>
      <c r="J4237">
        <v>0</v>
      </c>
      <c r="K4237">
        <v>9</v>
      </c>
      <c r="L4237">
        <v>18000</v>
      </c>
      <c r="M4237">
        <v>0</v>
      </c>
      <c r="N4237">
        <v>18000</v>
      </c>
      <c r="O4237">
        <v>2000</v>
      </c>
    </row>
    <row r="4238" spans="1:15" x14ac:dyDescent="0.3">
      <c r="A4238">
        <v>4237</v>
      </c>
      <c r="B4238" s="1">
        <f>DATE(E4238, LOOKUP(D4238, {"ene","feb","mar","abr","may","jun","jul","ago","sep","oct","nov","dic"}, {1,2,3,4,5,6,7,8,9,10,11,12}), C4238)</f>
        <v>45670</v>
      </c>
      <c r="C4238">
        <v>13</v>
      </c>
      <c r="D4238" t="s">
        <v>14</v>
      </c>
      <c r="E4238">
        <v>2025</v>
      </c>
      <c r="F4238" t="s">
        <v>15</v>
      </c>
      <c r="G4238" t="s">
        <v>24</v>
      </c>
      <c r="H4238" t="s">
        <v>22</v>
      </c>
      <c r="I4238">
        <v>12</v>
      </c>
      <c r="J4238">
        <v>0</v>
      </c>
      <c r="K4238">
        <v>12</v>
      </c>
      <c r="L4238">
        <v>5760</v>
      </c>
      <c r="M4238">
        <v>0</v>
      </c>
      <c r="N4238">
        <v>5760</v>
      </c>
      <c r="O4238">
        <v>480</v>
      </c>
    </row>
    <row r="4239" spans="1:15" x14ac:dyDescent="0.3">
      <c r="A4239">
        <v>4238</v>
      </c>
      <c r="B4239" s="1">
        <f>DATE(E4239, LOOKUP(D4239, {"ene","feb","mar","abr","may","jun","jul","ago","sep","oct","nov","dic"}, {1,2,3,4,5,6,7,8,9,10,11,12}), C4239)</f>
        <v>45670</v>
      </c>
      <c r="C4239">
        <v>13</v>
      </c>
      <c r="D4239" t="s">
        <v>14</v>
      </c>
      <c r="E4239">
        <v>2025</v>
      </c>
      <c r="F4239" t="s">
        <v>15</v>
      </c>
      <c r="G4239" t="s">
        <v>24</v>
      </c>
      <c r="H4239" t="s">
        <v>17</v>
      </c>
      <c r="I4239">
        <v>2</v>
      </c>
      <c r="J4239">
        <v>0</v>
      </c>
      <c r="K4239">
        <v>2</v>
      </c>
      <c r="L4239">
        <v>1300</v>
      </c>
      <c r="M4239">
        <v>0</v>
      </c>
      <c r="N4239">
        <v>1300</v>
      </c>
      <c r="O4239">
        <v>650</v>
      </c>
    </row>
    <row r="4240" spans="1:15" x14ac:dyDescent="0.3">
      <c r="A4240">
        <v>4239</v>
      </c>
      <c r="B4240" s="1">
        <f>DATE(E4240, LOOKUP(D4240, {"ene","feb","mar","abr","may","jun","jul","ago","sep","oct","nov","dic"}, {1,2,3,4,5,6,7,8,9,10,11,12}), C4240)</f>
        <v>45670</v>
      </c>
      <c r="C4240">
        <v>13</v>
      </c>
      <c r="D4240" t="s">
        <v>14</v>
      </c>
      <c r="E4240">
        <v>2025</v>
      </c>
      <c r="F4240" t="s">
        <v>15</v>
      </c>
      <c r="G4240" t="s">
        <v>24</v>
      </c>
      <c r="H4240" t="s">
        <v>19</v>
      </c>
      <c r="I4240">
        <v>3</v>
      </c>
      <c r="J4240">
        <v>0</v>
      </c>
      <c r="K4240">
        <v>3</v>
      </c>
      <c r="L4240">
        <v>3600</v>
      </c>
      <c r="M4240">
        <v>0</v>
      </c>
      <c r="N4240">
        <v>3600</v>
      </c>
      <c r="O4240">
        <v>1200</v>
      </c>
    </row>
    <row r="4241" spans="1:15" x14ac:dyDescent="0.3">
      <c r="A4241">
        <v>4240</v>
      </c>
      <c r="B4241" s="1">
        <f>DATE(E4241, LOOKUP(D4241, {"ene","feb","mar","abr","may","jun","jul","ago","sep","oct","nov","dic"}, {1,2,3,4,5,6,7,8,9,10,11,12}), C4241)</f>
        <v>45670</v>
      </c>
      <c r="C4241">
        <v>13</v>
      </c>
      <c r="D4241" t="s">
        <v>14</v>
      </c>
      <c r="E4241">
        <v>2025</v>
      </c>
      <c r="F4241" t="s">
        <v>25</v>
      </c>
      <c r="G4241" t="s">
        <v>26</v>
      </c>
      <c r="H4241" t="s">
        <v>21</v>
      </c>
      <c r="I4241">
        <v>0</v>
      </c>
      <c r="J4241">
        <v>14</v>
      </c>
      <c r="K4241">
        <v>-14</v>
      </c>
      <c r="L4241">
        <v>0</v>
      </c>
      <c r="M4241">
        <v>980</v>
      </c>
      <c r="N4241">
        <v>-980</v>
      </c>
      <c r="O4241">
        <v>70</v>
      </c>
    </row>
    <row r="4242" spans="1:15" x14ac:dyDescent="0.3">
      <c r="A4242">
        <v>4241</v>
      </c>
      <c r="B4242" s="1">
        <f>DATE(E4242, LOOKUP(D4242, {"ene","feb","mar","abr","may","jun","jul","ago","sep","oct","nov","dic"}, {1,2,3,4,5,6,7,8,9,10,11,12}), C4242)</f>
        <v>45670</v>
      </c>
      <c r="C4242">
        <v>13</v>
      </c>
      <c r="D4242" t="s">
        <v>14</v>
      </c>
      <c r="E4242">
        <v>2025</v>
      </c>
      <c r="F4242" t="s">
        <v>25</v>
      </c>
      <c r="G4242" t="s">
        <v>26</v>
      </c>
      <c r="H4242" t="s">
        <v>18</v>
      </c>
      <c r="I4242">
        <v>0</v>
      </c>
      <c r="J4242">
        <v>14</v>
      </c>
      <c r="K4242">
        <v>-14</v>
      </c>
      <c r="L4242">
        <v>0</v>
      </c>
      <c r="M4242">
        <v>21000</v>
      </c>
      <c r="N4242">
        <v>-21000</v>
      </c>
      <c r="O4242">
        <v>1500</v>
      </c>
    </row>
    <row r="4243" spans="1:15" x14ac:dyDescent="0.3">
      <c r="A4243">
        <v>4242</v>
      </c>
      <c r="B4243" s="1">
        <f>DATE(E4243, LOOKUP(D4243, {"ene","feb","mar","abr","may","jun","jul","ago","sep","oct","nov","dic"}, {1,2,3,4,5,6,7,8,9,10,11,12}), C4243)</f>
        <v>45670</v>
      </c>
      <c r="C4243">
        <v>13</v>
      </c>
      <c r="D4243" t="s">
        <v>14</v>
      </c>
      <c r="E4243">
        <v>2025</v>
      </c>
      <c r="F4243" t="s">
        <v>25</v>
      </c>
      <c r="G4243" t="s">
        <v>26</v>
      </c>
      <c r="H4243" t="s">
        <v>23</v>
      </c>
      <c r="I4243">
        <v>0</v>
      </c>
      <c r="J4243">
        <v>15</v>
      </c>
      <c r="K4243">
        <v>-15</v>
      </c>
      <c r="L4243">
        <v>0</v>
      </c>
      <c r="M4243">
        <v>6000</v>
      </c>
      <c r="N4243">
        <v>-6000</v>
      </c>
      <c r="O4243">
        <v>400</v>
      </c>
    </row>
    <row r="4244" spans="1:15" x14ac:dyDescent="0.3">
      <c r="A4244">
        <v>4243</v>
      </c>
      <c r="B4244" s="1">
        <f>DATE(E4244, LOOKUP(D4244, {"ene","feb","mar","abr","may","jun","jul","ago","sep","oct","nov","dic"}, {1,2,3,4,5,6,7,8,9,10,11,12}), C4244)</f>
        <v>45670</v>
      </c>
      <c r="C4244">
        <v>13</v>
      </c>
      <c r="D4244" t="s">
        <v>14</v>
      </c>
      <c r="E4244">
        <v>2025</v>
      </c>
      <c r="F4244" t="s">
        <v>15</v>
      </c>
      <c r="G4244" t="s">
        <v>24</v>
      </c>
      <c r="H4244" t="s">
        <v>20</v>
      </c>
      <c r="I4244">
        <v>7</v>
      </c>
      <c r="J4244">
        <v>0</v>
      </c>
      <c r="K4244">
        <v>7</v>
      </c>
      <c r="L4244">
        <v>14000</v>
      </c>
      <c r="M4244">
        <v>0</v>
      </c>
      <c r="N4244">
        <v>14000</v>
      </c>
      <c r="O4244">
        <v>2000</v>
      </c>
    </row>
    <row r="4245" spans="1:15" x14ac:dyDescent="0.3">
      <c r="A4245">
        <v>4244</v>
      </c>
      <c r="B4245" s="1">
        <f>DATE(E4245, LOOKUP(D4245, {"ene","feb","mar","abr","may","jun","jul","ago","sep","oct","nov","dic"}, {1,2,3,4,5,6,7,8,9,10,11,12}), C4245)</f>
        <v>45670</v>
      </c>
      <c r="C4245">
        <v>13</v>
      </c>
      <c r="D4245" t="s">
        <v>14</v>
      </c>
      <c r="E4245">
        <v>2025</v>
      </c>
      <c r="F4245" t="s">
        <v>25</v>
      </c>
      <c r="G4245" t="s">
        <v>26</v>
      </c>
      <c r="H4245" t="s">
        <v>22</v>
      </c>
      <c r="I4245">
        <v>0</v>
      </c>
      <c r="J4245">
        <v>5</v>
      </c>
      <c r="K4245">
        <v>-5</v>
      </c>
      <c r="L4245">
        <v>0</v>
      </c>
      <c r="M4245">
        <v>2250</v>
      </c>
      <c r="N4245">
        <v>-2250</v>
      </c>
      <c r="O4245">
        <v>450</v>
      </c>
    </row>
    <row r="4246" spans="1:15" x14ac:dyDescent="0.3">
      <c r="A4246">
        <v>4245</v>
      </c>
      <c r="B4246" s="1">
        <f>DATE(E4246, LOOKUP(D4246, {"ene","feb","mar","abr","may","jun","jul","ago","sep","oct","nov","dic"}, {1,2,3,4,5,6,7,8,9,10,11,12}), C4246)</f>
        <v>45670</v>
      </c>
      <c r="C4246">
        <v>13</v>
      </c>
      <c r="D4246" t="s">
        <v>14</v>
      </c>
      <c r="E4246">
        <v>2025</v>
      </c>
      <c r="F4246" t="s">
        <v>15</v>
      </c>
      <c r="G4246" t="s">
        <v>24</v>
      </c>
      <c r="H4246" t="s">
        <v>17</v>
      </c>
      <c r="I4246">
        <v>3</v>
      </c>
      <c r="J4246">
        <v>0</v>
      </c>
      <c r="K4246">
        <v>3</v>
      </c>
      <c r="L4246">
        <v>1950</v>
      </c>
      <c r="M4246">
        <v>0</v>
      </c>
      <c r="N4246">
        <v>1950</v>
      </c>
      <c r="O4246">
        <v>650</v>
      </c>
    </row>
    <row r="4247" spans="1:15" x14ac:dyDescent="0.3">
      <c r="A4247">
        <v>4246</v>
      </c>
      <c r="B4247" s="1">
        <f>DATE(E4247, LOOKUP(D4247, {"ene","feb","mar","abr","may","jun","jul","ago","sep","oct","nov","dic"}, {1,2,3,4,5,6,7,8,9,10,11,12}), C4247)</f>
        <v>45670</v>
      </c>
      <c r="C4247">
        <v>13</v>
      </c>
      <c r="D4247" t="s">
        <v>14</v>
      </c>
      <c r="E4247">
        <v>2025</v>
      </c>
      <c r="F4247" t="s">
        <v>25</v>
      </c>
      <c r="G4247" t="s">
        <v>26</v>
      </c>
      <c r="H4247" t="s">
        <v>19</v>
      </c>
      <c r="I4247">
        <v>0</v>
      </c>
      <c r="J4247">
        <v>4</v>
      </c>
      <c r="K4247">
        <v>-4</v>
      </c>
      <c r="L4247">
        <v>0</v>
      </c>
      <c r="M4247">
        <v>6000</v>
      </c>
      <c r="N4247">
        <v>-6000</v>
      </c>
      <c r="O4247">
        <v>1500</v>
      </c>
    </row>
    <row r="4248" spans="1:15" x14ac:dyDescent="0.3">
      <c r="A4248">
        <v>4247</v>
      </c>
      <c r="B4248" s="1">
        <f>DATE(E4248, LOOKUP(D4248, {"ene","feb","mar","abr","may","jun","jul","ago","sep","oct","nov","dic"}, {1,2,3,4,5,6,7,8,9,10,11,12}), C4248)</f>
        <v>45670</v>
      </c>
      <c r="C4248">
        <v>13</v>
      </c>
      <c r="D4248" t="s">
        <v>14</v>
      </c>
      <c r="E4248">
        <v>2025</v>
      </c>
      <c r="F4248" t="s">
        <v>15</v>
      </c>
      <c r="G4248" t="s">
        <v>24</v>
      </c>
      <c r="H4248" t="s">
        <v>21</v>
      </c>
      <c r="I4248">
        <v>3</v>
      </c>
      <c r="J4248">
        <v>0</v>
      </c>
      <c r="K4248">
        <v>3</v>
      </c>
      <c r="L4248">
        <v>150</v>
      </c>
      <c r="M4248">
        <v>0</v>
      </c>
      <c r="N4248">
        <v>150</v>
      </c>
      <c r="O4248">
        <v>50</v>
      </c>
    </row>
    <row r="4249" spans="1:15" x14ac:dyDescent="0.3">
      <c r="A4249">
        <v>4248</v>
      </c>
      <c r="B4249" s="1">
        <f>DATE(E4249, LOOKUP(D4249, {"ene","feb","mar","abr","may","jun","jul","ago","sep","oct","nov","dic"}, {1,2,3,4,5,6,7,8,9,10,11,12}), C4249)</f>
        <v>45670</v>
      </c>
      <c r="C4249">
        <v>13</v>
      </c>
      <c r="D4249" t="s">
        <v>14</v>
      </c>
      <c r="E4249">
        <v>2025</v>
      </c>
      <c r="F4249" t="s">
        <v>25</v>
      </c>
      <c r="G4249" t="s">
        <v>26</v>
      </c>
      <c r="H4249" t="s">
        <v>18</v>
      </c>
      <c r="I4249">
        <v>0</v>
      </c>
      <c r="J4249">
        <v>1</v>
      </c>
      <c r="K4249">
        <v>-1</v>
      </c>
      <c r="L4249">
        <v>0</v>
      </c>
      <c r="M4249">
        <v>1500</v>
      </c>
      <c r="N4249">
        <v>-1500</v>
      </c>
      <c r="O4249">
        <v>1500</v>
      </c>
    </row>
    <row r="4250" spans="1:15" x14ac:dyDescent="0.3">
      <c r="A4250">
        <v>4249</v>
      </c>
      <c r="B4250" s="1">
        <f>DATE(E4250, LOOKUP(D4250, {"ene","feb","mar","abr","may","jun","jul","ago","sep","oct","nov","dic"}, {1,2,3,4,5,6,7,8,9,10,11,12}), C4250)</f>
        <v>45670</v>
      </c>
      <c r="C4250">
        <v>13</v>
      </c>
      <c r="D4250" t="s">
        <v>14</v>
      </c>
      <c r="E4250">
        <v>2025</v>
      </c>
      <c r="F4250" t="s">
        <v>25</v>
      </c>
      <c r="G4250" t="s">
        <v>26</v>
      </c>
      <c r="H4250" t="s">
        <v>23</v>
      </c>
      <c r="I4250">
        <v>0</v>
      </c>
      <c r="J4250">
        <v>12</v>
      </c>
      <c r="K4250">
        <v>-12</v>
      </c>
      <c r="L4250">
        <v>0</v>
      </c>
      <c r="M4250">
        <v>4800</v>
      </c>
      <c r="N4250">
        <v>-4800</v>
      </c>
      <c r="O4250">
        <v>400</v>
      </c>
    </row>
    <row r="4251" spans="1:15" x14ac:dyDescent="0.3">
      <c r="A4251">
        <v>4250</v>
      </c>
      <c r="B4251" s="1">
        <f>DATE(E4251, LOOKUP(D4251, {"ene","feb","mar","abr","may","jun","jul","ago","sep","oct","nov","dic"}, {1,2,3,4,5,6,7,8,9,10,11,12}), C4251)</f>
        <v>45670</v>
      </c>
      <c r="C4251">
        <v>13</v>
      </c>
      <c r="D4251" t="s">
        <v>14</v>
      </c>
      <c r="E4251">
        <v>2025</v>
      </c>
      <c r="F4251" t="s">
        <v>15</v>
      </c>
      <c r="G4251" t="s">
        <v>24</v>
      </c>
      <c r="H4251" t="s">
        <v>20</v>
      </c>
      <c r="I4251">
        <v>9</v>
      </c>
      <c r="J4251">
        <v>0</v>
      </c>
      <c r="K4251">
        <v>9</v>
      </c>
      <c r="L4251">
        <v>18000</v>
      </c>
      <c r="M4251">
        <v>0</v>
      </c>
      <c r="N4251">
        <v>18000</v>
      </c>
      <c r="O4251">
        <v>2000</v>
      </c>
    </row>
    <row r="4252" spans="1:15" x14ac:dyDescent="0.3">
      <c r="A4252">
        <v>4251</v>
      </c>
      <c r="B4252" s="1">
        <f>DATE(E4252, LOOKUP(D4252, {"ene","feb","mar","abr","may","jun","jul","ago","sep","oct","nov","dic"}, {1,2,3,4,5,6,7,8,9,10,11,12}), C4252)</f>
        <v>45670</v>
      </c>
      <c r="C4252">
        <v>13</v>
      </c>
      <c r="D4252" t="s">
        <v>14</v>
      </c>
      <c r="E4252">
        <v>2025</v>
      </c>
      <c r="F4252" t="s">
        <v>15</v>
      </c>
      <c r="G4252" t="s">
        <v>24</v>
      </c>
      <c r="H4252" t="s">
        <v>22</v>
      </c>
      <c r="I4252">
        <v>3</v>
      </c>
      <c r="J4252">
        <v>0</v>
      </c>
      <c r="K4252">
        <v>3</v>
      </c>
      <c r="L4252">
        <v>1440</v>
      </c>
      <c r="M4252">
        <v>0</v>
      </c>
      <c r="N4252">
        <v>1440</v>
      </c>
      <c r="O4252">
        <v>480</v>
      </c>
    </row>
    <row r="4253" spans="1:15" x14ac:dyDescent="0.3">
      <c r="A4253">
        <v>4252</v>
      </c>
      <c r="B4253" s="1">
        <f>DATE(E4253, LOOKUP(D4253, {"ene","feb","mar","abr","may","jun","jul","ago","sep","oct","nov","dic"}, {1,2,3,4,5,6,7,8,9,10,11,12}), C4253)</f>
        <v>45670</v>
      </c>
      <c r="C4253">
        <v>13</v>
      </c>
      <c r="D4253" t="s">
        <v>14</v>
      </c>
      <c r="E4253">
        <v>2025</v>
      </c>
      <c r="F4253" t="s">
        <v>25</v>
      </c>
      <c r="G4253" t="s">
        <v>26</v>
      </c>
      <c r="H4253" t="s">
        <v>17</v>
      </c>
      <c r="I4253">
        <v>0</v>
      </c>
      <c r="J4253">
        <v>17</v>
      </c>
      <c r="K4253">
        <v>-17</v>
      </c>
      <c r="L4253">
        <v>0</v>
      </c>
      <c r="M4253">
        <v>12750</v>
      </c>
      <c r="N4253">
        <v>-12750</v>
      </c>
      <c r="O4253">
        <v>750</v>
      </c>
    </row>
    <row r="4254" spans="1:15" x14ac:dyDescent="0.3">
      <c r="A4254">
        <v>4253</v>
      </c>
      <c r="B4254" s="1">
        <f>DATE(E4254, LOOKUP(D4254, {"ene","feb","mar","abr","may","jun","jul","ago","sep","oct","nov","dic"}, {1,2,3,4,5,6,7,8,9,10,11,12}), C4254)</f>
        <v>45670</v>
      </c>
      <c r="C4254">
        <v>13</v>
      </c>
      <c r="D4254" t="s">
        <v>14</v>
      </c>
      <c r="E4254">
        <v>2025</v>
      </c>
      <c r="F4254" t="s">
        <v>25</v>
      </c>
      <c r="G4254" t="s">
        <v>26</v>
      </c>
      <c r="H4254" t="s">
        <v>19</v>
      </c>
      <c r="I4254">
        <v>0</v>
      </c>
      <c r="J4254">
        <v>14</v>
      </c>
      <c r="K4254">
        <v>-14</v>
      </c>
      <c r="L4254">
        <v>0</v>
      </c>
      <c r="M4254">
        <v>21000</v>
      </c>
      <c r="N4254">
        <v>-21000</v>
      </c>
      <c r="O4254">
        <v>1500</v>
      </c>
    </row>
    <row r="4255" spans="1:15" x14ac:dyDescent="0.3">
      <c r="A4255">
        <v>4254</v>
      </c>
      <c r="B4255" s="1">
        <f>DATE(E4255, LOOKUP(D4255, {"ene","feb","mar","abr","may","jun","jul","ago","sep","oct","nov","dic"}, {1,2,3,4,5,6,7,8,9,10,11,12}), C4255)</f>
        <v>45670</v>
      </c>
      <c r="C4255">
        <v>13</v>
      </c>
      <c r="D4255" t="s">
        <v>14</v>
      </c>
      <c r="E4255">
        <v>2025</v>
      </c>
      <c r="F4255" t="s">
        <v>15</v>
      </c>
      <c r="G4255" t="s">
        <v>24</v>
      </c>
      <c r="H4255" t="s">
        <v>21</v>
      </c>
      <c r="I4255">
        <v>3</v>
      </c>
      <c r="J4255">
        <v>0</v>
      </c>
      <c r="K4255">
        <v>3</v>
      </c>
      <c r="L4255">
        <v>150</v>
      </c>
      <c r="M4255">
        <v>0</v>
      </c>
      <c r="N4255">
        <v>150</v>
      </c>
      <c r="O4255">
        <v>50</v>
      </c>
    </row>
    <row r="4256" spans="1:15" x14ac:dyDescent="0.3">
      <c r="A4256">
        <v>4255</v>
      </c>
      <c r="B4256" s="1">
        <f>DATE(E4256, LOOKUP(D4256, {"ene","feb","mar","abr","may","jun","jul","ago","sep","oct","nov","dic"}, {1,2,3,4,5,6,7,8,9,10,11,12}), C4256)</f>
        <v>45670</v>
      </c>
      <c r="C4256">
        <v>13</v>
      </c>
      <c r="D4256" t="s">
        <v>14</v>
      </c>
      <c r="E4256">
        <v>2025</v>
      </c>
      <c r="F4256" t="s">
        <v>15</v>
      </c>
      <c r="G4256" t="s">
        <v>24</v>
      </c>
      <c r="H4256" t="s">
        <v>18</v>
      </c>
      <c r="I4256">
        <v>3</v>
      </c>
      <c r="J4256">
        <v>0</v>
      </c>
      <c r="K4256">
        <v>3</v>
      </c>
      <c r="L4256">
        <v>3600</v>
      </c>
      <c r="M4256">
        <v>0</v>
      </c>
      <c r="N4256">
        <v>3600</v>
      </c>
      <c r="O4256">
        <v>1200</v>
      </c>
    </row>
    <row r="4257" spans="1:15" x14ac:dyDescent="0.3">
      <c r="A4257">
        <v>4256</v>
      </c>
      <c r="B4257" s="1">
        <f>DATE(E4257, LOOKUP(D4257, {"ene","feb","mar","abr","may","jun","jul","ago","sep","oct","nov","dic"}, {1,2,3,4,5,6,7,8,9,10,11,12}), C4257)</f>
        <v>45670</v>
      </c>
      <c r="C4257">
        <v>13</v>
      </c>
      <c r="D4257" t="s">
        <v>14</v>
      </c>
      <c r="E4257">
        <v>2025</v>
      </c>
      <c r="F4257" t="s">
        <v>25</v>
      </c>
      <c r="G4257" t="s">
        <v>26</v>
      </c>
      <c r="H4257" t="s">
        <v>23</v>
      </c>
      <c r="I4257">
        <v>0</v>
      </c>
      <c r="J4257">
        <v>14</v>
      </c>
      <c r="K4257">
        <v>-14</v>
      </c>
      <c r="L4257">
        <v>0</v>
      </c>
      <c r="M4257">
        <v>5600</v>
      </c>
      <c r="N4257">
        <v>-5600</v>
      </c>
      <c r="O4257">
        <v>400</v>
      </c>
    </row>
    <row r="4258" spans="1:15" x14ac:dyDescent="0.3">
      <c r="A4258">
        <v>4257</v>
      </c>
      <c r="B4258" s="1">
        <f>DATE(E4258, LOOKUP(D4258, {"ene","feb","mar","abr","may","jun","jul","ago","sep","oct","nov","dic"}, {1,2,3,4,5,6,7,8,9,10,11,12}), C4258)</f>
        <v>45670</v>
      </c>
      <c r="C4258">
        <v>13</v>
      </c>
      <c r="D4258" t="s">
        <v>14</v>
      </c>
      <c r="E4258">
        <v>2025</v>
      </c>
      <c r="F4258" t="s">
        <v>25</v>
      </c>
      <c r="G4258" t="s">
        <v>26</v>
      </c>
      <c r="H4258" t="s">
        <v>20</v>
      </c>
      <c r="I4258">
        <v>0</v>
      </c>
      <c r="J4258">
        <v>17</v>
      </c>
      <c r="K4258">
        <v>-17</v>
      </c>
      <c r="L4258">
        <v>0</v>
      </c>
      <c r="M4258">
        <v>39100</v>
      </c>
      <c r="N4258">
        <v>-39100</v>
      </c>
      <c r="O4258">
        <v>2300</v>
      </c>
    </row>
    <row r="4259" spans="1:15" x14ac:dyDescent="0.3">
      <c r="A4259">
        <v>4258</v>
      </c>
      <c r="B4259" s="1">
        <f>DATE(E4259, LOOKUP(D4259, {"ene","feb","mar","abr","may","jun","jul","ago","sep","oct","nov","dic"}, {1,2,3,4,5,6,7,8,9,10,11,12}), C4259)</f>
        <v>45670</v>
      </c>
      <c r="C4259">
        <v>13</v>
      </c>
      <c r="D4259" t="s">
        <v>14</v>
      </c>
      <c r="E4259">
        <v>2025</v>
      </c>
      <c r="F4259" t="s">
        <v>25</v>
      </c>
      <c r="G4259" t="s">
        <v>26</v>
      </c>
      <c r="H4259" t="s">
        <v>22</v>
      </c>
      <c r="I4259">
        <v>0</v>
      </c>
      <c r="J4259">
        <v>18</v>
      </c>
      <c r="K4259">
        <v>-18</v>
      </c>
      <c r="L4259">
        <v>0</v>
      </c>
      <c r="M4259">
        <v>8100</v>
      </c>
      <c r="N4259">
        <v>-8100</v>
      </c>
      <c r="O4259">
        <v>450</v>
      </c>
    </row>
    <row r="4260" spans="1:15" x14ac:dyDescent="0.3">
      <c r="A4260">
        <v>4259</v>
      </c>
      <c r="B4260" s="1">
        <f>DATE(E4260, LOOKUP(D4260, {"ene","feb","mar","abr","may","jun","jul","ago","sep","oct","nov","dic"}, {1,2,3,4,5,6,7,8,9,10,11,12}), C4260)</f>
        <v>45670</v>
      </c>
      <c r="C4260">
        <v>13</v>
      </c>
      <c r="D4260" t="s">
        <v>14</v>
      </c>
      <c r="E4260">
        <v>2025</v>
      </c>
      <c r="F4260" t="s">
        <v>25</v>
      </c>
      <c r="G4260" t="s">
        <v>26</v>
      </c>
      <c r="H4260" t="s">
        <v>17</v>
      </c>
      <c r="I4260">
        <v>0</v>
      </c>
      <c r="J4260">
        <v>11</v>
      </c>
      <c r="K4260">
        <v>-11</v>
      </c>
      <c r="L4260">
        <v>0</v>
      </c>
      <c r="M4260">
        <v>8250</v>
      </c>
      <c r="N4260">
        <v>-8250</v>
      </c>
      <c r="O4260">
        <v>750</v>
      </c>
    </row>
    <row r="4261" spans="1:15" x14ac:dyDescent="0.3">
      <c r="A4261">
        <v>4260</v>
      </c>
      <c r="B4261" s="1">
        <f>DATE(E4261, LOOKUP(D4261, {"ene","feb","mar","abr","may","jun","jul","ago","sep","oct","nov","dic"}, {1,2,3,4,5,6,7,8,9,10,11,12}), C4261)</f>
        <v>45670</v>
      </c>
      <c r="C4261">
        <v>13</v>
      </c>
      <c r="D4261" t="s">
        <v>14</v>
      </c>
      <c r="E4261">
        <v>2025</v>
      </c>
      <c r="F4261" t="s">
        <v>25</v>
      </c>
      <c r="G4261" t="s">
        <v>26</v>
      </c>
      <c r="H4261" t="s">
        <v>19</v>
      </c>
      <c r="I4261">
        <v>0</v>
      </c>
      <c r="J4261">
        <v>12</v>
      </c>
      <c r="K4261">
        <v>-12</v>
      </c>
      <c r="L4261">
        <v>0</v>
      </c>
      <c r="M4261">
        <v>18000</v>
      </c>
      <c r="N4261">
        <v>-18000</v>
      </c>
      <c r="O4261">
        <v>1500</v>
      </c>
    </row>
    <row r="4262" spans="1:15" x14ac:dyDescent="0.3">
      <c r="A4262">
        <v>4261</v>
      </c>
      <c r="B4262" s="1">
        <f>DATE(E4262, LOOKUP(D4262, {"ene","feb","mar","abr","may","jun","jul","ago","sep","oct","nov","dic"}, {1,2,3,4,5,6,7,8,9,10,11,12}), C4262)</f>
        <v>45670</v>
      </c>
      <c r="C4262">
        <v>13</v>
      </c>
      <c r="D4262" t="s">
        <v>14</v>
      </c>
      <c r="E4262">
        <v>2025</v>
      </c>
      <c r="F4262" t="s">
        <v>25</v>
      </c>
      <c r="G4262" t="s">
        <v>26</v>
      </c>
      <c r="H4262" t="s">
        <v>21</v>
      </c>
      <c r="I4262">
        <v>0</v>
      </c>
      <c r="J4262">
        <v>10</v>
      </c>
      <c r="K4262">
        <v>-10</v>
      </c>
      <c r="L4262">
        <v>0</v>
      </c>
      <c r="M4262">
        <v>700</v>
      </c>
      <c r="N4262">
        <v>-700</v>
      </c>
      <c r="O4262">
        <v>70</v>
      </c>
    </row>
    <row r="4263" spans="1:15" x14ac:dyDescent="0.3">
      <c r="A4263">
        <v>4262</v>
      </c>
      <c r="B4263" s="1">
        <f>DATE(E4263, LOOKUP(D4263, {"ene","feb","mar","abr","may","jun","jul","ago","sep","oct","nov","dic"}, {1,2,3,4,5,6,7,8,9,10,11,12}), C4263)</f>
        <v>45670</v>
      </c>
      <c r="C4263">
        <v>13</v>
      </c>
      <c r="D4263" t="s">
        <v>14</v>
      </c>
      <c r="E4263">
        <v>2025</v>
      </c>
      <c r="F4263" t="s">
        <v>25</v>
      </c>
      <c r="G4263" t="s">
        <v>26</v>
      </c>
      <c r="H4263" t="s">
        <v>18</v>
      </c>
      <c r="I4263">
        <v>0</v>
      </c>
      <c r="J4263">
        <v>4</v>
      </c>
      <c r="K4263">
        <v>-4</v>
      </c>
      <c r="L4263">
        <v>0</v>
      </c>
      <c r="M4263">
        <v>6000</v>
      </c>
      <c r="N4263">
        <v>-6000</v>
      </c>
      <c r="O4263">
        <v>1500</v>
      </c>
    </row>
    <row r="4264" spans="1:15" x14ac:dyDescent="0.3">
      <c r="A4264">
        <v>4263</v>
      </c>
      <c r="B4264" s="1">
        <f>DATE(E4264, LOOKUP(D4264, {"ene","feb","mar","abr","may","jun","jul","ago","sep","oct","nov","dic"}, {1,2,3,4,5,6,7,8,9,10,11,12}), C4264)</f>
        <v>45670</v>
      </c>
      <c r="C4264">
        <v>13</v>
      </c>
      <c r="D4264" t="s">
        <v>14</v>
      </c>
      <c r="E4264">
        <v>2025</v>
      </c>
      <c r="F4264" t="s">
        <v>25</v>
      </c>
      <c r="G4264" t="s">
        <v>26</v>
      </c>
      <c r="H4264" t="s">
        <v>23</v>
      </c>
      <c r="I4264">
        <v>0</v>
      </c>
      <c r="J4264">
        <v>14</v>
      </c>
      <c r="K4264">
        <v>-14</v>
      </c>
      <c r="L4264">
        <v>0</v>
      </c>
      <c r="M4264">
        <v>5600</v>
      </c>
      <c r="N4264">
        <v>-5600</v>
      </c>
      <c r="O4264">
        <v>400</v>
      </c>
    </row>
    <row r="4265" spans="1:15" x14ac:dyDescent="0.3">
      <c r="A4265">
        <v>4264</v>
      </c>
      <c r="B4265" s="1">
        <f>DATE(E4265, LOOKUP(D4265, {"ene","feb","mar","abr","may","jun","jul","ago","sep","oct","nov","dic"}, {1,2,3,4,5,6,7,8,9,10,11,12}), C4265)</f>
        <v>45670</v>
      </c>
      <c r="C4265">
        <v>13</v>
      </c>
      <c r="D4265" t="s">
        <v>14</v>
      </c>
      <c r="E4265">
        <v>2025</v>
      </c>
      <c r="F4265" t="s">
        <v>15</v>
      </c>
      <c r="G4265" t="s">
        <v>24</v>
      </c>
      <c r="H4265" t="s">
        <v>20</v>
      </c>
      <c r="I4265">
        <v>2</v>
      </c>
      <c r="J4265">
        <v>0</v>
      </c>
      <c r="K4265">
        <v>2</v>
      </c>
      <c r="L4265">
        <v>4000</v>
      </c>
      <c r="M4265">
        <v>0</v>
      </c>
      <c r="N4265">
        <v>4000</v>
      </c>
      <c r="O4265">
        <v>2000</v>
      </c>
    </row>
    <row r="4266" spans="1:15" x14ac:dyDescent="0.3">
      <c r="A4266">
        <v>4265</v>
      </c>
      <c r="B4266" s="1">
        <f>DATE(E4266, LOOKUP(D4266, {"ene","feb","mar","abr","may","jun","jul","ago","sep","oct","nov","dic"}, {1,2,3,4,5,6,7,8,9,10,11,12}), C4266)</f>
        <v>45670</v>
      </c>
      <c r="C4266">
        <v>13</v>
      </c>
      <c r="D4266" t="s">
        <v>14</v>
      </c>
      <c r="E4266">
        <v>2025</v>
      </c>
      <c r="F4266" t="s">
        <v>15</v>
      </c>
      <c r="G4266" t="s">
        <v>24</v>
      </c>
      <c r="H4266" t="s">
        <v>22</v>
      </c>
      <c r="I4266">
        <v>2</v>
      </c>
      <c r="J4266">
        <v>0</v>
      </c>
      <c r="K4266">
        <v>2</v>
      </c>
      <c r="L4266">
        <v>960</v>
      </c>
      <c r="M4266">
        <v>0</v>
      </c>
      <c r="N4266">
        <v>960</v>
      </c>
      <c r="O4266">
        <v>480</v>
      </c>
    </row>
    <row r="4267" spans="1:15" x14ac:dyDescent="0.3">
      <c r="A4267">
        <v>4266</v>
      </c>
      <c r="B4267" s="1">
        <f>DATE(E4267, LOOKUP(D4267, {"ene","feb","mar","abr","may","jun","jul","ago","sep","oct","nov","dic"}, {1,2,3,4,5,6,7,8,9,10,11,12}), C4267)</f>
        <v>45670</v>
      </c>
      <c r="C4267">
        <v>13</v>
      </c>
      <c r="D4267" t="s">
        <v>14</v>
      </c>
      <c r="E4267">
        <v>2025</v>
      </c>
      <c r="F4267" t="s">
        <v>15</v>
      </c>
      <c r="G4267" t="s">
        <v>24</v>
      </c>
      <c r="H4267" t="s">
        <v>17</v>
      </c>
      <c r="I4267">
        <v>3</v>
      </c>
      <c r="J4267">
        <v>0</v>
      </c>
      <c r="K4267">
        <v>3</v>
      </c>
      <c r="L4267">
        <v>1950</v>
      </c>
      <c r="M4267">
        <v>0</v>
      </c>
      <c r="N4267">
        <v>1950</v>
      </c>
      <c r="O4267">
        <v>650</v>
      </c>
    </row>
    <row r="4268" spans="1:15" x14ac:dyDescent="0.3">
      <c r="A4268">
        <v>4267</v>
      </c>
      <c r="B4268" s="1">
        <f>DATE(E4268, LOOKUP(D4268, {"ene","feb","mar","abr","may","jun","jul","ago","sep","oct","nov","dic"}, {1,2,3,4,5,6,7,8,9,10,11,12}), C4268)</f>
        <v>45670</v>
      </c>
      <c r="C4268">
        <v>13</v>
      </c>
      <c r="D4268" t="s">
        <v>14</v>
      </c>
      <c r="E4268">
        <v>2025</v>
      </c>
      <c r="F4268" t="s">
        <v>25</v>
      </c>
      <c r="G4268" t="s">
        <v>26</v>
      </c>
      <c r="H4268" t="s">
        <v>19</v>
      </c>
      <c r="I4268">
        <v>0</v>
      </c>
      <c r="J4268">
        <v>3</v>
      </c>
      <c r="K4268">
        <v>-3</v>
      </c>
      <c r="L4268">
        <v>0</v>
      </c>
      <c r="M4268">
        <v>4500</v>
      </c>
      <c r="N4268">
        <v>-4500</v>
      </c>
      <c r="O4268">
        <v>1500</v>
      </c>
    </row>
    <row r="4269" spans="1:15" x14ac:dyDescent="0.3">
      <c r="A4269">
        <v>4268</v>
      </c>
      <c r="B4269" s="1">
        <f>DATE(E4269, LOOKUP(D4269, {"ene","feb","mar","abr","may","jun","jul","ago","sep","oct","nov","dic"}, {1,2,3,4,5,6,7,8,9,10,11,12}), C4269)</f>
        <v>45670</v>
      </c>
      <c r="C4269">
        <v>13</v>
      </c>
      <c r="D4269" t="s">
        <v>14</v>
      </c>
      <c r="E4269">
        <v>2025</v>
      </c>
      <c r="F4269" t="s">
        <v>15</v>
      </c>
      <c r="G4269" t="s">
        <v>24</v>
      </c>
      <c r="H4269" t="s">
        <v>21</v>
      </c>
      <c r="I4269">
        <v>19</v>
      </c>
      <c r="J4269">
        <v>0</v>
      </c>
      <c r="K4269">
        <v>19</v>
      </c>
      <c r="L4269">
        <v>950</v>
      </c>
      <c r="M4269">
        <v>0</v>
      </c>
      <c r="N4269">
        <v>950</v>
      </c>
      <c r="O4269">
        <v>50</v>
      </c>
    </row>
    <row r="4270" spans="1:15" x14ac:dyDescent="0.3">
      <c r="A4270">
        <v>4269</v>
      </c>
      <c r="B4270" s="1">
        <f>DATE(E4270, LOOKUP(D4270, {"ene","feb","mar","abr","may","jun","jul","ago","sep","oct","nov","dic"}, {1,2,3,4,5,6,7,8,9,10,11,12}), C4270)</f>
        <v>45670</v>
      </c>
      <c r="C4270">
        <v>13</v>
      </c>
      <c r="D4270" t="s">
        <v>14</v>
      </c>
      <c r="E4270">
        <v>2025</v>
      </c>
      <c r="F4270" t="s">
        <v>25</v>
      </c>
      <c r="G4270" t="s">
        <v>26</v>
      </c>
      <c r="H4270" t="s">
        <v>18</v>
      </c>
      <c r="I4270">
        <v>0</v>
      </c>
      <c r="J4270">
        <v>19</v>
      </c>
      <c r="K4270">
        <v>-19</v>
      </c>
      <c r="L4270">
        <v>0</v>
      </c>
      <c r="M4270">
        <v>28500</v>
      </c>
      <c r="N4270">
        <v>-28500</v>
      </c>
      <c r="O4270">
        <v>1500</v>
      </c>
    </row>
    <row r="4271" spans="1:15" x14ac:dyDescent="0.3">
      <c r="A4271">
        <v>4270</v>
      </c>
      <c r="B4271" s="1">
        <f>DATE(E4271, LOOKUP(D4271, {"ene","feb","mar","abr","may","jun","jul","ago","sep","oct","nov","dic"}, {1,2,3,4,5,6,7,8,9,10,11,12}), C4271)</f>
        <v>45670</v>
      </c>
      <c r="C4271">
        <v>13</v>
      </c>
      <c r="D4271" t="s">
        <v>14</v>
      </c>
      <c r="E4271">
        <v>2025</v>
      </c>
      <c r="F4271" t="s">
        <v>15</v>
      </c>
      <c r="G4271" t="s">
        <v>24</v>
      </c>
      <c r="H4271" t="s">
        <v>23</v>
      </c>
      <c r="I4271">
        <v>3</v>
      </c>
      <c r="J4271">
        <v>0</v>
      </c>
      <c r="K4271">
        <v>3</v>
      </c>
      <c r="L4271">
        <v>900</v>
      </c>
      <c r="M4271">
        <v>0</v>
      </c>
      <c r="N4271">
        <v>900</v>
      </c>
      <c r="O4271">
        <v>300</v>
      </c>
    </row>
    <row r="4272" spans="1:15" x14ac:dyDescent="0.3">
      <c r="A4272">
        <v>4271</v>
      </c>
      <c r="B4272" s="1">
        <f>DATE(E4272, LOOKUP(D4272, {"ene","feb","mar","abr","may","jun","jul","ago","sep","oct","nov","dic"}, {1,2,3,4,5,6,7,8,9,10,11,12}), C4272)</f>
        <v>45670</v>
      </c>
      <c r="C4272">
        <v>13</v>
      </c>
      <c r="D4272" t="s">
        <v>14</v>
      </c>
      <c r="E4272">
        <v>2025</v>
      </c>
      <c r="F4272" t="s">
        <v>25</v>
      </c>
      <c r="G4272" t="s">
        <v>26</v>
      </c>
      <c r="H4272" t="s">
        <v>20</v>
      </c>
      <c r="I4272">
        <v>0</v>
      </c>
      <c r="J4272">
        <v>12</v>
      </c>
      <c r="K4272">
        <v>-12</v>
      </c>
      <c r="L4272">
        <v>0</v>
      </c>
      <c r="M4272">
        <v>27600</v>
      </c>
      <c r="N4272">
        <v>-27600</v>
      </c>
      <c r="O4272">
        <v>2300</v>
      </c>
    </row>
    <row r="4273" spans="1:15" x14ac:dyDescent="0.3">
      <c r="A4273">
        <v>4272</v>
      </c>
      <c r="B4273" s="1">
        <f>DATE(E4273, LOOKUP(D4273, {"ene","feb","mar","abr","may","jun","jul","ago","sep","oct","nov","dic"}, {1,2,3,4,5,6,7,8,9,10,11,12}), C4273)</f>
        <v>45670</v>
      </c>
      <c r="C4273">
        <v>13</v>
      </c>
      <c r="D4273" t="s">
        <v>14</v>
      </c>
      <c r="E4273">
        <v>2025</v>
      </c>
      <c r="F4273" t="s">
        <v>15</v>
      </c>
      <c r="G4273" t="s">
        <v>24</v>
      </c>
      <c r="H4273" t="s">
        <v>22</v>
      </c>
      <c r="I4273">
        <v>2</v>
      </c>
      <c r="J4273">
        <v>0</v>
      </c>
      <c r="K4273">
        <v>2</v>
      </c>
      <c r="L4273">
        <v>960</v>
      </c>
      <c r="M4273">
        <v>0</v>
      </c>
      <c r="N4273">
        <v>960</v>
      </c>
      <c r="O4273">
        <v>480</v>
      </c>
    </row>
    <row r="4274" spans="1:15" x14ac:dyDescent="0.3">
      <c r="A4274">
        <v>4273</v>
      </c>
      <c r="B4274" s="1">
        <f>DATE(E4274, LOOKUP(D4274, {"ene","feb","mar","abr","may","jun","jul","ago","sep","oct","nov","dic"}, {1,2,3,4,5,6,7,8,9,10,11,12}), C4274)</f>
        <v>45670</v>
      </c>
      <c r="C4274">
        <v>13</v>
      </c>
      <c r="D4274" t="s">
        <v>14</v>
      </c>
      <c r="E4274">
        <v>2025</v>
      </c>
      <c r="F4274" t="s">
        <v>25</v>
      </c>
      <c r="G4274" t="s">
        <v>26</v>
      </c>
      <c r="H4274" t="s">
        <v>17</v>
      </c>
      <c r="I4274">
        <v>0</v>
      </c>
      <c r="J4274">
        <v>18</v>
      </c>
      <c r="K4274">
        <v>-18</v>
      </c>
      <c r="L4274">
        <v>0</v>
      </c>
      <c r="M4274">
        <v>13500</v>
      </c>
      <c r="N4274">
        <v>-13500</v>
      </c>
      <c r="O4274">
        <v>750</v>
      </c>
    </row>
    <row r="4275" spans="1:15" x14ac:dyDescent="0.3">
      <c r="A4275">
        <v>4274</v>
      </c>
      <c r="B4275" s="1">
        <f>DATE(E4275, LOOKUP(D4275, {"ene","feb","mar","abr","may","jun","jul","ago","sep","oct","nov","dic"}, {1,2,3,4,5,6,7,8,9,10,11,12}), C4275)</f>
        <v>45670</v>
      </c>
      <c r="C4275">
        <v>13</v>
      </c>
      <c r="D4275" t="s">
        <v>14</v>
      </c>
      <c r="E4275">
        <v>2025</v>
      </c>
      <c r="F4275" t="s">
        <v>25</v>
      </c>
      <c r="G4275" t="s">
        <v>26</v>
      </c>
      <c r="H4275" t="s">
        <v>19</v>
      </c>
      <c r="I4275">
        <v>0</v>
      </c>
      <c r="J4275">
        <v>1</v>
      </c>
      <c r="K4275">
        <v>-1</v>
      </c>
      <c r="L4275">
        <v>0</v>
      </c>
      <c r="M4275">
        <v>1500</v>
      </c>
      <c r="N4275">
        <v>-1500</v>
      </c>
      <c r="O4275">
        <v>1500</v>
      </c>
    </row>
    <row r="4276" spans="1:15" x14ac:dyDescent="0.3">
      <c r="A4276">
        <v>4275</v>
      </c>
      <c r="B4276" s="1">
        <f>DATE(E4276, LOOKUP(D4276, {"ene","feb","mar","abr","may","jun","jul","ago","sep","oct","nov","dic"}, {1,2,3,4,5,6,7,8,9,10,11,12}), C4276)</f>
        <v>45670</v>
      </c>
      <c r="C4276">
        <v>13</v>
      </c>
      <c r="D4276" t="s">
        <v>14</v>
      </c>
      <c r="E4276">
        <v>2025</v>
      </c>
      <c r="F4276" t="s">
        <v>25</v>
      </c>
      <c r="G4276" t="s">
        <v>26</v>
      </c>
      <c r="H4276" t="s">
        <v>21</v>
      </c>
      <c r="I4276">
        <v>0</v>
      </c>
      <c r="J4276">
        <v>1</v>
      </c>
      <c r="K4276">
        <v>-1</v>
      </c>
      <c r="L4276">
        <v>0</v>
      </c>
      <c r="M4276">
        <v>70</v>
      </c>
      <c r="N4276">
        <v>-70</v>
      </c>
      <c r="O4276">
        <v>70</v>
      </c>
    </row>
    <row r="4277" spans="1:15" x14ac:dyDescent="0.3">
      <c r="A4277">
        <v>4276</v>
      </c>
      <c r="B4277" s="1">
        <f>DATE(E4277, LOOKUP(D4277, {"ene","feb","mar","abr","may","jun","jul","ago","sep","oct","nov","dic"}, {1,2,3,4,5,6,7,8,9,10,11,12}), C4277)</f>
        <v>45670</v>
      </c>
      <c r="C4277">
        <v>13</v>
      </c>
      <c r="D4277" t="s">
        <v>14</v>
      </c>
      <c r="E4277">
        <v>2025</v>
      </c>
      <c r="F4277" t="s">
        <v>15</v>
      </c>
      <c r="G4277" t="s">
        <v>24</v>
      </c>
      <c r="H4277" t="s">
        <v>18</v>
      </c>
      <c r="I4277">
        <v>3</v>
      </c>
      <c r="J4277">
        <v>0</v>
      </c>
      <c r="K4277">
        <v>3</v>
      </c>
      <c r="L4277">
        <v>3600</v>
      </c>
      <c r="M4277">
        <v>0</v>
      </c>
      <c r="N4277">
        <v>3600</v>
      </c>
      <c r="O4277">
        <v>1200</v>
      </c>
    </row>
    <row r="4278" spans="1:15" x14ac:dyDescent="0.3">
      <c r="A4278">
        <v>4277</v>
      </c>
      <c r="B4278" s="1">
        <f>DATE(E4278, LOOKUP(D4278, {"ene","feb","mar","abr","may","jun","jul","ago","sep","oct","nov","dic"}, {1,2,3,4,5,6,7,8,9,10,11,12}), C4278)</f>
        <v>45670</v>
      </c>
      <c r="C4278">
        <v>13</v>
      </c>
      <c r="D4278" t="s">
        <v>14</v>
      </c>
      <c r="E4278">
        <v>2025</v>
      </c>
      <c r="F4278" t="s">
        <v>15</v>
      </c>
      <c r="G4278" t="s">
        <v>24</v>
      </c>
      <c r="H4278" t="s">
        <v>23</v>
      </c>
      <c r="I4278">
        <v>9</v>
      </c>
      <c r="J4278">
        <v>0</v>
      </c>
      <c r="K4278">
        <v>9</v>
      </c>
      <c r="L4278">
        <v>2700</v>
      </c>
      <c r="M4278">
        <v>0</v>
      </c>
      <c r="N4278">
        <v>2700</v>
      </c>
      <c r="O4278">
        <v>300</v>
      </c>
    </row>
    <row r="4279" spans="1:15" x14ac:dyDescent="0.3">
      <c r="A4279">
        <v>4278</v>
      </c>
      <c r="B4279" s="1">
        <f>DATE(E4279, LOOKUP(D4279, {"ene","feb","mar","abr","may","jun","jul","ago","sep","oct","nov","dic"}, {1,2,3,4,5,6,7,8,9,10,11,12}), C4279)</f>
        <v>45670</v>
      </c>
      <c r="C4279">
        <v>13</v>
      </c>
      <c r="D4279" t="s">
        <v>14</v>
      </c>
      <c r="E4279">
        <v>2025</v>
      </c>
      <c r="F4279" t="s">
        <v>15</v>
      </c>
      <c r="G4279" t="s">
        <v>24</v>
      </c>
      <c r="H4279" t="s">
        <v>20</v>
      </c>
      <c r="I4279">
        <v>9</v>
      </c>
      <c r="J4279">
        <v>0</v>
      </c>
      <c r="K4279">
        <v>9</v>
      </c>
      <c r="L4279">
        <v>18000</v>
      </c>
      <c r="M4279">
        <v>0</v>
      </c>
      <c r="N4279">
        <v>18000</v>
      </c>
      <c r="O4279">
        <v>2000</v>
      </c>
    </row>
    <row r="4280" spans="1:15" x14ac:dyDescent="0.3">
      <c r="A4280">
        <v>4279</v>
      </c>
      <c r="B4280" s="1">
        <f>DATE(E4280, LOOKUP(D4280, {"ene","feb","mar","abr","may","jun","jul","ago","sep","oct","nov","dic"}, {1,2,3,4,5,6,7,8,9,10,11,12}), C4280)</f>
        <v>45670</v>
      </c>
      <c r="C4280">
        <v>13</v>
      </c>
      <c r="D4280" t="s">
        <v>14</v>
      </c>
      <c r="E4280">
        <v>2025</v>
      </c>
      <c r="F4280" t="s">
        <v>15</v>
      </c>
      <c r="G4280" t="s">
        <v>24</v>
      </c>
      <c r="H4280" t="s">
        <v>22</v>
      </c>
      <c r="I4280">
        <v>3</v>
      </c>
      <c r="J4280">
        <v>0</v>
      </c>
      <c r="K4280">
        <v>3</v>
      </c>
      <c r="L4280">
        <v>1440</v>
      </c>
      <c r="M4280">
        <v>0</v>
      </c>
      <c r="N4280">
        <v>1440</v>
      </c>
      <c r="O4280">
        <v>480</v>
      </c>
    </row>
    <row r="4281" spans="1:15" x14ac:dyDescent="0.3">
      <c r="A4281">
        <v>4280</v>
      </c>
      <c r="B4281" s="1">
        <f>DATE(E4281, LOOKUP(D4281, {"ene","feb","mar","abr","may","jun","jul","ago","sep","oct","nov","dic"}, {1,2,3,4,5,6,7,8,9,10,11,12}), C4281)</f>
        <v>45670</v>
      </c>
      <c r="C4281">
        <v>13</v>
      </c>
      <c r="D4281" t="s">
        <v>14</v>
      </c>
      <c r="E4281">
        <v>2025</v>
      </c>
      <c r="F4281" t="s">
        <v>15</v>
      </c>
      <c r="G4281" t="s">
        <v>24</v>
      </c>
      <c r="H4281" t="s">
        <v>17</v>
      </c>
      <c r="I4281">
        <v>3</v>
      </c>
      <c r="J4281">
        <v>0</v>
      </c>
      <c r="K4281">
        <v>3</v>
      </c>
      <c r="L4281">
        <v>1950</v>
      </c>
      <c r="M4281">
        <v>0</v>
      </c>
      <c r="N4281">
        <v>1950</v>
      </c>
      <c r="O4281">
        <v>650</v>
      </c>
    </row>
    <row r="4282" spans="1:15" x14ac:dyDescent="0.3">
      <c r="A4282">
        <v>4281</v>
      </c>
      <c r="B4282" s="1">
        <f>DATE(E4282, LOOKUP(D4282, {"ene","feb","mar","abr","may","jun","jul","ago","sep","oct","nov","dic"}, {1,2,3,4,5,6,7,8,9,10,11,12}), C4282)</f>
        <v>45670</v>
      </c>
      <c r="C4282">
        <v>13</v>
      </c>
      <c r="D4282" t="s">
        <v>14</v>
      </c>
      <c r="E4282">
        <v>2025</v>
      </c>
      <c r="F4282" t="s">
        <v>25</v>
      </c>
      <c r="G4282" t="s">
        <v>26</v>
      </c>
      <c r="H4282" t="s">
        <v>19</v>
      </c>
      <c r="I4282">
        <v>0</v>
      </c>
      <c r="J4282">
        <v>1</v>
      </c>
      <c r="K4282">
        <v>-1</v>
      </c>
      <c r="L4282">
        <v>0</v>
      </c>
      <c r="M4282">
        <v>1500</v>
      </c>
      <c r="N4282">
        <v>-1500</v>
      </c>
      <c r="O4282">
        <v>1500</v>
      </c>
    </row>
    <row r="4283" spans="1:15" x14ac:dyDescent="0.3">
      <c r="A4283">
        <v>4282</v>
      </c>
      <c r="B4283" s="1">
        <f>DATE(E4283, LOOKUP(D4283, {"ene","feb","mar","abr","may","jun","jul","ago","sep","oct","nov","dic"}, {1,2,3,4,5,6,7,8,9,10,11,12}), C4283)</f>
        <v>45670</v>
      </c>
      <c r="C4283">
        <v>13</v>
      </c>
      <c r="D4283" t="s">
        <v>14</v>
      </c>
      <c r="E4283">
        <v>2025</v>
      </c>
      <c r="F4283" t="s">
        <v>25</v>
      </c>
      <c r="G4283" t="s">
        <v>26</v>
      </c>
      <c r="H4283" t="s">
        <v>21</v>
      </c>
      <c r="I4283">
        <v>0</v>
      </c>
      <c r="J4283">
        <v>1</v>
      </c>
      <c r="K4283">
        <v>-1</v>
      </c>
      <c r="L4283">
        <v>0</v>
      </c>
      <c r="M4283">
        <v>70</v>
      </c>
      <c r="N4283">
        <v>-70</v>
      </c>
      <c r="O4283">
        <v>70</v>
      </c>
    </row>
    <row r="4284" spans="1:15" x14ac:dyDescent="0.3">
      <c r="A4284">
        <v>4283</v>
      </c>
      <c r="B4284" s="1">
        <f>DATE(E4284, LOOKUP(D4284, {"ene","feb","mar","abr","may","jun","jul","ago","sep","oct","nov","dic"}, {1,2,3,4,5,6,7,8,9,10,11,12}), C4284)</f>
        <v>45670</v>
      </c>
      <c r="C4284">
        <v>13</v>
      </c>
      <c r="D4284" t="s">
        <v>14</v>
      </c>
      <c r="E4284">
        <v>2025</v>
      </c>
      <c r="F4284" t="s">
        <v>25</v>
      </c>
      <c r="G4284" t="s">
        <v>26</v>
      </c>
      <c r="H4284" t="s">
        <v>18</v>
      </c>
      <c r="I4284">
        <v>0</v>
      </c>
      <c r="J4284">
        <v>5</v>
      </c>
      <c r="K4284">
        <v>-5</v>
      </c>
      <c r="L4284">
        <v>0</v>
      </c>
      <c r="M4284">
        <v>7500</v>
      </c>
      <c r="N4284">
        <v>-7500</v>
      </c>
      <c r="O4284">
        <v>1500</v>
      </c>
    </row>
    <row r="4285" spans="1:15" x14ac:dyDescent="0.3">
      <c r="A4285">
        <v>4284</v>
      </c>
      <c r="B4285" s="1">
        <f>DATE(E4285, LOOKUP(D4285, {"ene","feb","mar","abr","may","jun","jul","ago","sep","oct","nov","dic"}, {1,2,3,4,5,6,7,8,9,10,11,12}), C4285)</f>
        <v>45670</v>
      </c>
      <c r="C4285">
        <v>13</v>
      </c>
      <c r="D4285" t="s">
        <v>14</v>
      </c>
      <c r="E4285">
        <v>2025</v>
      </c>
      <c r="F4285" t="s">
        <v>25</v>
      </c>
      <c r="G4285" t="s">
        <v>26</v>
      </c>
      <c r="H4285" t="s">
        <v>23</v>
      </c>
      <c r="I4285">
        <v>0</v>
      </c>
      <c r="J4285">
        <v>19</v>
      </c>
      <c r="K4285">
        <v>-19</v>
      </c>
      <c r="L4285">
        <v>0</v>
      </c>
      <c r="M4285">
        <v>7600</v>
      </c>
      <c r="N4285">
        <v>-7600</v>
      </c>
      <c r="O4285">
        <v>400</v>
      </c>
    </row>
    <row r="4286" spans="1:15" x14ac:dyDescent="0.3">
      <c r="A4286">
        <v>4285</v>
      </c>
      <c r="B4286" s="1">
        <f>DATE(E4286, LOOKUP(D4286, {"ene","feb","mar","abr","may","jun","jul","ago","sep","oct","nov","dic"}, {1,2,3,4,5,6,7,8,9,10,11,12}), C4286)</f>
        <v>45670</v>
      </c>
      <c r="C4286">
        <v>13</v>
      </c>
      <c r="D4286" t="s">
        <v>14</v>
      </c>
      <c r="E4286">
        <v>2025</v>
      </c>
      <c r="F4286" t="s">
        <v>25</v>
      </c>
      <c r="G4286" t="s">
        <v>26</v>
      </c>
      <c r="H4286" t="s">
        <v>20</v>
      </c>
      <c r="I4286">
        <v>0</v>
      </c>
      <c r="J4286">
        <v>16</v>
      </c>
      <c r="K4286">
        <v>-16</v>
      </c>
      <c r="L4286">
        <v>0</v>
      </c>
      <c r="M4286">
        <v>36800</v>
      </c>
      <c r="N4286">
        <v>-36800</v>
      </c>
      <c r="O4286">
        <v>2300</v>
      </c>
    </row>
    <row r="4287" spans="1:15" x14ac:dyDescent="0.3">
      <c r="A4287">
        <v>4286</v>
      </c>
      <c r="B4287" s="1">
        <f>DATE(E4287, LOOKUP(D4287, {"ene","feb","mar","abr","may","jun","jul","ago","sep","oct","nov","dic"}, {1,2,3,4,5,6,7,8,9,10,11,12}), C4287)</f>
        <v>45670</v>
      </c>
      <c r="C4287">
        <v>13</v>
      </c>
      <c r="D4287" t="s">
        <v>14</v>
      </c>
      <c r="E4287">
        <v>2025</v>
      </c>
      <c r="F4287" t="s">
        <v>15</v>
      </c>
      <c r="G4287" t="s">
        <v>24</v>
      </c>
      <c r="H4287" t="s">
        <v>22</v>
      </c>
      <c r="I4287">
        <v>3</v>
      </c>
      <c r="J4287">
        <v>0</v>
      </c>
      <c r="K4287">
        <v>3</v>
      </c>
      <c r="L4287">
        <v>1440</v>
      </c>
      <c r="M4287">
        <v>0</v>
      </c>
      <c r="N4287">
        <v>1440</v>
      </c>
      <c r="O4287">
        <v>480</v>
      </c>
    </row>
    <row r="4288" spans="1:15" x14ac:dyDescent="0.3">
      <c r="A4288">
        <v>4287</v>
      </c>
      <c r="B4288" s="1">
        <f>DATE(E4288, LOOKUP(D4288, {"ene","feb","mar","abr","may","jun","jul","ago","sep","oct","nov","dic"}, {1,2,3,4,5,6,7,8,9,10,11,12}), C4288)</f>
        <v>45670</v>
      </c>
      <c r="C4288">
        <v>13</v>
      </c>
      <c r="D4288" t="s">
        <v>14</v>
      </c>
      <c r="E4288">
        <v>2025</v>
      </c>
      <c r="F4288" t="s">
        <v>15</v>
      </c>
      <c r="G4288" t="s">
        <v>24</v>
      </c>
      <c r="H4288" t="s">
        <v>17</v>
      </c>
      <c r="I4288">
        <v>6</v>
      </c>
      <c r="J4288">
        <v>0</v>
      </c>
      <c r="K4288">
        <v>6</v>
      </c>
      <c r="L4288">
        <v>3900</v>
      </c>
      <c r="M4288">
        <v>0</v>
      </c>
      <c r="N4288">
        <v>3900</v>
      </c>
      <c r="O4288">
        <v>650</v>
      </c>
    </row>
    <row r="4289" spans="1:15" x14ac:dyDescent="0.3">
      <c r="A4289">
        <v>4288</v>
      </c>
      <c r="B4289" s="1">
        <f>DATE(E4289, LOOKUP(D4289, {"ene","feb","mar","abr","may","jun","jul","ago","sep","oct","nov","dic"}, {1,2,3,4,5,6,7,8,9,10,11,12}), C4289)</f>
        <v>45670</v>
      </c>
      <c r="C4289">
        <v>13</v>
      </c>
      <c r="D4289" t="s">
        <v>14</v>
      </c>
      <c r="E4289">
        <v>2025</v>
      </c>
      <c r="F4289" t="s">
        <v>25</v>
      </c>
      <c r="G4289" t="s">
        <v>26</v>
      </c>
      <c r="H4289" t="s">
        <v>19</v>
      </c>
      <c r="I4289">
        <v>0</v>
      </c>
      <c r="J4289">
        <v>17</v>
      </c>
      <c r="K4289">
        <v>-17</v>
      </c>
      <c r="L4289">
        <v>0</v>
      </c>
      <c r="M4289">
        <v>25500</v>
      </c>
      <c r="N4289">
        <v>-25500</v>
      </c>
      <c r="O4289">
        <v>1500</v>
      </c>
    </row>
    <row r="4290" spans="1:15" x14ac:dyDescent="0.3">
      <c r="A4290">
        <v>4289</v>
      </c>
      <c r="B4290" s="1">
        <f>DATE(E4290, LOOKUP(D4290, {"ene","feb","mar","abr","may","jun","jul","ago","sep","oct","nov","dic"}, {1,2,3,4,5,6,7,8,9,10,11,12}), C4290)</f>
        <v>45670</v>
      </c>
      <c r="C4290">
        <v>13</v>
      </c>
      <c r="D4290" t="s">
        <v>14</v>
      </c>
      <c r="E4290">
        <v>2025</v>
      </c>
      <c r="F4290" t="s">
        <v>15</v>
      </c>
      <c r="G4290" t="s">
        <v>24</v>
      </c>
      <c r="H4290" t="s">
        <v>21</v>
      </c>
      <c r="I4290">
        <v>10</v>
      </c>
      <c r="J4290">
        <v>0</v>
      </c>
      <c r="K4290">
        <v>10</v>
      </c>
      <c r="L4290">
        <v>500</v>
      </c>
      <c r="M4290">
        <v>0</v>
      </c>
      <c r="N4290">
        <v>500</v>
      </c>
      <c r="O4290">
        <v>50</v>
      </c>
    </row>
    <row r="4291" spans="1:15" x14ac:dyDescent="0.3">
      <c r="A4291">
        <v>4290</v>
      </c>
      <c r="B4291" s="1">
        <f>DATE(E4291, LOOKUP(D4291, {"ene","feb","mar","abr","may","jun","jul","ago","sep","oct","nov","dic"}, {1,2,3,4,5,6,7,8,9,10,11,12}), C4291)</f>
        <v>45670</v>
      </c>
      <c r="C4291">
        <v>13</v>
      </c>
      <c r="D4291" t="s">
        <v>14</v>
      </c>
      <c r="E4291">
        <v>2025</v>
      </c>
      <c r="F4291" t="s">
        <v>15</v>
      </c>
      <c r="G4291" t="s">
        <v>24</v>
      </c>
      <c r="H4291" t="s">
        <v>18</v>
      </c>
      <c r="I4291">
        <v>6</v>
      </c>
      <c r="J4291">
        <v>0</v>
      </c>
      <c r="K4291">
        <v>6</v>
      </c>
      <c r="L4291">
        <v>7200</v>
      </c>
      <c r="M4291">
        <v>0</v>
      </c>
      <c r="N4291">
        <v>7200</v>
      </c>
      <c r="O4291">
        <v>1200</v>
      </c>
    </row>
    <row r="4292" spans="1:15" x14ac:dyDescent="0.3">
      <c r="A4292">
        <v>4291</v>
      </c>
      <c r="B4292" s="1">
        <f>DATE(E4292, LOOKUP(D4292, {"ene","feb","mar","abr","may","jun","jul","ago","sep","oct","nov","dic"}, {1,2,3,4,5,6,7,8,9,10,11,12}), C4292)</f>
        <v>45670</v>
      </c>
      <c r="C4292">
        <v>13</v>
      </c>
      <c r="D4292" t="s">
        <v>14</v>
      </c>
      <c r="E4292">
        <v>2025</v>
      </c>
      <c r="F4292" t="s">
        <v>15</v>
      </c>
      <c r="G4292" t="s">
        <v>24</v>
      </c>
      <c r="H4292" t="s">
        <v>23</v>
      </c>
      <c r="I4292">
        <v>18</v>
      </c>
      <c r="J4292">
        <v>0</v>
      </c>
      <c r="K4292">
        <v>18</v>
      </c>
      <c r="L4292">
        <v>5400</v>
      </c>
      <c r="M4292">
        <v>0</v>
      </c>
      <c r="N4292">
        <v>5400</v>
      </c>
      <c r="O4292">
        <v>300</v>
      </c>
    </row>
    <row r="4293" spans="1:15" x14ac:dyDescent="0.3">
      <c r="A4293">
        <v>4292</v>
      </c>
      <c r="B4293" s="1">
        <f>DATE(E4293, LOOKUP(D4293, {"ene","feb","mar","abr","may","jun","jul","ago","sep","oct","nov","dic"}, {1,2,3,4,5,6,7,8,9,10,11,12}), C4293)</f>
        <v>45670</v>
      </c>
      <c r="C4293">
        <v>13</v>
      </c>
      <c r="D4293" t="s">
        <v>14</v>
      </c>
      <c r="E4293">
        <v>2025</v>
      </c>
      <c r="F4293" t="s">
        <v>25</v>
      </c>
      <c r="G4293" t="s">
        <v>26</v>
      </c>
      <c r="H4293" t="s">
        <v>20</v>
      </c>
      <c r="I4293">
        <v>0</v>
      </c>
      <c r="J4293">
        <v>17</v>
      </c>
      <c r="K4293">
        <v>-17</v>
      </c>
      <c r="L4293">
        <v>0</v>
      </c>
      <c r="M4293">
        <v>39100</v>
      </c>
      <c r="N4293">
        <v>-39100</v>
      </c>
      <c r="O4293">
        <v>2300</v>
      </c>
    </row>
    <row r="4294" spans="1:15" x14ac:dyDescent="0.3">
      <c r="A4294">
        <v>4293</v>
      </c>
      <c r="B4294" s="1">
        <f>DATE(E4294, LOOKUP(D4294, {"ene","feb","mar","abr","may","jun","jul","ago","sep","oct","nov","dic"}, {1,2,3,4,5,6,7,8,9,10,11,12}), C4294)</f>
        <v>45670</v>
      </c>
      <c r="C4294">
        <v>13</v>
      </c>
      <c r="D4294" t="s">
        <v>14</v>
      </c>
      <c r="E4294">
        <v>2025</v>
      </c>
      <c r="F4294" t="s">
        <v>25</v>
      </c>
      <c r="G4294" t="s">
        <v>26</v>
      </c>
      <c r="H4294" t="s">
        <v>22</v>
      </c>
      <c r="I4294">
        <v>0</v>
      </c>
      <c r="J4294">
        <v>17</v>
      </c>
      <c r="K4294">
        <v>-17</v>
      </c>
      <c r="L4294">
        <v>0</v>
      </c>
      <c r="M4294">
        <v>7650</v>
      </c>
      <c r="N4294">
        <v>-7650</v>
      </c>
      <c r="O4294">
        <v>450</v>
      </c>
    </row>
    <row r="4295" spans="1:15" x14ac:dyDescent="0.3">
      <c r="A4295">
        <v>4294</v>
      </c>
      <c r="B4295" s="1">
        <f>DATE(E4295, LOOKUP(D4295, {"ene","feb","mar","abr","may","jun","jul","ago","sep","oct","nov","dic"}, {1,2,3,4,5,6,7,8,9,10,11,12}), C4295)</f>
        <v>45670</v>
      </c>
      <c r="C4295">
        <v>13</v>
      </c>
      <c r="D4295" t="s">
        <v>14</v>
      </c>
      <c r="E4295">
        <v>2025</v>
      </c>
      <c r="F4295" t="s">
        <v>25</v>
      </c>
      <c r="G4295" t="s">
        <v>26</v>
      </c>
      <c r="H4295" t="s">
        <v>17</v>
      </c>
      <c r="I4295">
        <v>0</v>
      </c>
      <c r="J4295">
        <v>17</v>
      </c>
      <c r="K4295">
        <v>-17</v>
      </c>
      <c r="L4295">
        <v>0</v>
      </c>
      <c r="M4295">
        <v>12750</v>
      </c>
      <c r="N4295">
        <v>-12750</v>
      </c>
      <c r="O4295">
        <v>750</v>
      </c>
    </row>
    <row r="4296" spans="1:15" x14ac:dyDescent="0.3">
      <c r="A4296">
        <v>4295</v>
      </c>
      <c r="B4296" s="1">
        <f>DATE(E4296, LOOKUP(D4296, {"ene","feb","mar","abr","may","jun","jul","ago","sep","oct","nov","dic"}, {1,2,3,4,5,6,7,8,9,10,11,12}), C4296)</f>
        <v>45670</v>
      </c>
      <c r="C4296">
        <v>13</v>
      </c>
      <c r="D4296" t="s">
        <v>14</v>
      </c>
      <c r="E4296">
        <v>2025</v>
      </c>
      <c r="F4296" t="s">
        <v>15</v>
      </c>
      <c r="G4296" t="s">
        <v>24</v>
      </c>
      <c r="H4296" t="s">
        <v>19</v>
      </c>
      <c r="I4296">
        <v>16</v>
      </c>
      <c r="J4296">
        <v>0</v>
      </c>
      <c r="K4296">
        <v>16</v>
      </c>
      <c r="L4296">
        <v>19200</v>
      </c>
      <c r="M4296">
        <v>0</v>
      </c>
      <c r="N4296">
        <v>19200</v>
      </c>
      <c r="O4296">
        <v>1200</v>
      </c>
    </row>
    <row r="4297" spans="1:15" x14ac:dyDescent="0.3">
      <c r="A4297">
        <v>4296</v>
      </c>
      <c r="B4297" s="1">
        <f>DATE(E4297, LOOKUP(D4297, {"ene","feb","mar","abr","may","jun","jul","ago","sep","oct","nov","dic"}, {1,2,3,4,5,6,7,8,9,10,11,12}), C4297)</f>
        <v>45670</v>
      </c>
      <c r="C4297">
        <v>13</v>
      </c>
      <c r="D4297" t="s">
        <v>14</v>
      </c>
      <c r="E4297">
        <v>2025</v>
      </c>
      <c r="F4297" t="s">
        <v>15</v>
      </c>
      <c r="G4297" t="s">
        <v>24</v>
      </c>
      <c r="H4297" t="s">
        <v>21</v>
      </c>
      <c r="I4297">
        <v>3</v>
      </c>
      <c r="J4297">
        <v>0</v>
      </c>
      <c r="K4297">
        <v>3</v>
      </c>
      <c r="L4297">
        <v>150</v>
      </c>
      <c r="M4297">
        <v>0</v>
      </c>
      <c r="N4297">
        <v>150</v>
      </c>
      <c r="O4297">
        <v>50</v>
      </c>
    </row>
    <row r="4298" spans="1:15" x14ac:dyDescent="0.3">
      <c r="A4298">
        <v>4297</v>
      </c>
      <c r="B4298" s="1">
        <f>DATE(E4298, LOOKUP(D4298, {"ene","feb","mar","abr","may","jun","jul","ago","sep","oct","nov","dic"}, {1,2,3,4,5,6,7,8,9,10,11,12}), C4298)</f>
        <v>45670</v>
      </c>
      <c r="C4298">
        <v>13</v>
      </c>
      <c r="D4298" t="s">
        <v>14</v>
      </c>
      <c r="E4298">
        <v>2025</v>
      </c>
      <c r="F4298" t="s">
        <v>15</v>
      </c>
      <c r="G4298" t="s">
        <v>24</v>
      </c>
      <c r="H4298" t="s">
        <v>18</v>
      </c>
      <c r="I4298">
        <v>8</v>
      </c>
      <c r="J4298">
        <v>0</v>
      </c>
      <c r="K4298">
        <v>8</v>
      </c>
      <c r="L4298">
        <v>9600</v>
      </c>
      <c r="M4298">
        <v>0</v>
      </c>
      <c r="N4298">
        <v>9600</v>
      </c>
      <c r="O4298">
        <v>1200</v>
      </c>
    </row>
    <row r="4299" spans="1:15" x14ac:dyDescent="0.3">
      <c r="A4299">
        <v>4298</v>
      </c>
      <c r="B4299" s="1">
        <f>DATE(E4299, LOOKUP(D4299, {"ene","feb","mar","abr","may","jun","jul","ago","sep","oct","nov","dic"}, {1,2,3,4,5,6,7,8,9,10,11,12}), C4299)</f>
        <v>45670</v>
      </c>
      <c r="C4299">
        <v>13</v>
      </c>
      <c r="D4299" t="s">
        <v>14</v>
      </c>
      <c r="E4299">
        <v>2025</v>
      </c>
      <c r="F4299" t="s">
        <v>15</v>
      </c>
      <c r="G4299" t="s">
        <v>24</v>
      </c>
      <c r="H4299" t="s">
        <v>23</v>
      </c>
      <c r="I4299">
        <v>2</v>
      </c>
      <c r="J4299">
        <v>0</v>
      </c>
      <c r="K4299">
        <v>2</v>
      </c>
      <c r="L4299">
        <v>600</v>
      </c>
      <c r="M4299">
        <v>0</v>
      </c>
      <c r="N4299">
        <v>600</v>
      </c>
      <c r="O4299">
        <v>300</v>
      </c>
    </row>
    <row r="4300" spans="1:15" x14ac:dyDescent="0.3">
      <c r="A4300">
        <v>4299</v>
      </c>
      <c r="B4300" s="1">
        <f>DATE(E4300, LOOKUP(D4300, {"ene","feb","mar","abr","may","jun","jul","ago","sep","oct","nov","dic"}, {1,2,3,4,5,6,7,8,9,10,11,12}), C4300)</f>
        <v>45670</v>
      </c>
      <c r="C4300">
        <v>13</v>
      </c>
      <c r="D4300" t="s">
        <v>14</v>
      </c>
      <c r="E4300">
        <v>2025</v>
      </c>
      <c r="F4300" t="s">
        <v>25</v>
      </c>
      <c r="G4300" t="s">
        <v>26</v>
      </c>
      <c r="H4300" t="s">
        <v>20</v>
      </c>
      <c r="I4300">
        <v>0</v>
      </c>
      <c r="J4300">
        <v>16</v>
      </c>
      <c r="K4300">
        <v>-16</v>
      </c>
      <c r="L4300">
        <v>0</v>
      </c>
      <c r="M4300">
        <v>36800</v>
      </c>
      <c r="N4300">
        <v>-36800</v>
      </c>
      <c r="O4300">
        <v>2300</v>
      </c>
    </row>
    <row r="4301" spans="1:15" x14ac:dyDescent="0.3">
      <c r="A4301">
        <v>4300</v>
      </c>
      <c r="B4301" s="1">
        <f>DATE(E4301, LOOKUP(D4301, {"ene","feb","mar","abr","may","jun","jul","ago","sep","oct","nov","dic"}, {1,2,3,4,5,6,7,8,9,10,11,12}), C4301)</f>
        <v>45670</v>
      </c>
      <c r="C4301">
        <v>13</v>
      </c>
      <c r="D4301" t="s">
        <v>14</v>
      </c>
      <c r="E4301">
        <v>2025</v>
      </c>
      <c r="F4301" t="s">
        <v>25</v>
      </c>
      <c r="G4301" t="s">
        <v>26</v>
      </c>
      <c r="H4301" t="s">
        <v>22</v>
      </c>
      <c r="I4301">
        <v>0</v>
      </c>
      <c r="J4301">
        <v>4</v>
      </c>
      <c r="K4301">
        <v>-4</v>
      </c>
      <c r="L4301">
        <v>0</v>
      </c>
      <c r="M4301">
        <v>1800</v>
      </c>
      <c r="N4301">
        <v>-1800</v>
      </c>
      <c r="O4301">
        <v>450</v>
      </c>
    </row>
    <row r="4302" spans="1:15" x14ac:dyDescent="0.3">
      <c r="A4302">
        <v>4301</v>
      </c>
      <c r="B4302" s="1">
        <f>DATE(E4302, LOOKUP(D4302, {"ene","feb","mar","abr","may","jun","jul","ago","sep","oct","nov","dic"}, {1,2,3,4,5,6,7,8,9,10,11,12}), C4302)</f>
        <v>45670</v>
      </c>
      <c r="C4302">
        <v>13</v>
      </c>
      <c r="D4302" t="s">
        <v>14</v>
      </c>
      <c r="E4302">
        <v>2025</v>
      </c>
      <c r="F4302" t="s">
        <v>15</v>
      </c>
      <c r="G4302" t="s">
        <v>24</v>
      </c>
      <c r="H4302" t="s">
        <v>17</v>
      </c>
      <c r="I4302">
        <v>3</v>
      </c>
      <c r="J4302">
        <v>0</v>
      </c>
      <c r="K4302">
        <v>3</v>
      </c>
      <c r="L4302">
        <v>1950</v>
      </c>
      <c r="M4302">
        <v>0</v>
      </c>
      <c r="N4302">
        <v>1950</v>
      </c>
      <c r="O4302">
        <v>650</v>
      </c>
    </row>
    <row r="4303" spans="1:15" x14ac:dyDescent="0.3">
      <c r="A4303">
        <v>4302</v>
      </c>
      <c r="B4303" s="1">
        <f>DATE(E4303, LOOKUP(D4303, {"ene","feb","mar","abr","may","jun","jul","ago","sep","oct","nov","dic"}, {1,2,3,4,5,6,7,8,9,10,11,12}), C4303)</f>
        <v>45670</v>
      </c>
      <c r="C4303">
        <v>13</v>
      </c>
      <c r="D4303" t="s">
        <v>14</v>
      </c>
      <c r="E4303">
        <v>2025</v>
      </c>
      <c r="F4303" t="s">
        <v>15</v>
      </c>
      <c r="G4303" t="s">
        <v>24</v>
      </c>
      <c r="H4303" t="s">
        <v>19</v>
      </c>
      <c r="I4303">
        <v>17</v>
      </c>
      <c r="J4303">
        <v>0</v>
      </c>
      <c r="K4303">
        <v>17</v>
      </c>
      <c r="L4303">
        <v>20400</v>
      </c>
      <c r="M4303">
        <v>0</v>
      </c>
      <c r="N4303">
        <v>20400</v>
      </c>
      <c r="O4303">
        <v>1200</v>
      </c>
    </row>
    <row r="4304" spans="1:15" x14ac:dyDescent="0.3">
      <c r="A4304">
        <v>4303</v>
      </c>
      <c r="B4304" s="1">
        <f>DATE(E4304, LOOKUP(D4304, {"ene","feb","mar","abr","may","jun","jul","ago","sep","oct","nov","dic"}, {1,2,3,4,5,6,7,8,9,10,11,12}), C4304)</f>
        <v>45670</v>
      </c>
      <c r="C4304">
        <v>13</v>
      </c>
      <c r="D4304" t="s">
        <v>14</v>
      </c>
      <c r="E4304">
        <v>2025</v>
      </c>
      <c r="F4304" t="s">
        <v>15</v>
      </c>
      <c r="G4304" t="s">
        <v>24</v>
      </c>
      <c r="H4304" t="s">
        <v>21</v>
      </c>
      <c r="I4304">
        <v>3</v>
      </c>
      <c r="J4304">
        <v>0</v>
      </c>
      <c r="K4304">
        <v>3</v>
      </c>
      <c r="L4304">
        <v>150</v>
      </c>
      <c r="M4304">
        <v>0</v>
      </c>
      <c r="N4304">
        <v>150</v>
      </c>
      <c r="O4304">
        <v>50</v>
      </c>
    </row>
    <row r="4305" spans="1:15" x14ac:dyDescent="0.3">
      <c r="A4305">
        <v>4304</v>
      </c>
      <c r="B4305" s="1">
        <f>DATE(E4305, LOOKUP(D4305, {"ene","feb","mar","abr","may","jun","jul","ago","sep","oct","nov","dic"}, {1,2,3,4,5,6,7,8,9,10,11,12}), C4305)</f>
        <v>45670</v>
      </c>
      <c r="C4305">
        <v>13</v>
      </c>
      <c r="D4305" t="s">
        <v>14</v>
      </c>
      <c r="E4305">
        <v>2025</v>
      </c>
      <c r="F4305" t="s">
        <v>25</v>
      </c>
      <c r="G4305" t="s">
        <v>26</v>
      </c>
      <c r="H4305" t="s">
        <v>18</v>
      </c>
      <c r="I4305">
        <v>0</v>
      </c>
      <c r="J4305">
        <v>13</v>
      </c>
      <c r="K4305">
        <v>-13</v>
      </c>
      <c r="L4305">
        <v>0</v>
      </c>
      <c r="M4305">
        <v>19500</v>
      </c>
      <c r="N4305">
        <v>-19500</v>
      </c>
      <c r="O4305">
        <v>1500</v>
      </c>
    </row>
    <row r="4306" spans="1:15" x14ac:dyDescent="0.3">
      <c r="A4306">
        <v>4305</v>
      </c>
      <c r="B4306" s="1">
        <f>DATE(E4306, LOOKUP(D4306, {"ene","feb","mar","abr","may","jun","jul","ago","sep","oct","nov","dic"}, {1,2,3,4,5,6,7,8,9,10,11,12}), C4306)</f>
        <v>45670</v>
      </c>
      <c r="C4306">
        <v>13</v>
      </c>
      <c r="D4306" t="s">
        <v>14</v>
      </c>
      <c r="E4306">
        <v>2025</v>
      </c>
      <c r="F4306" t="s">
        <v>25</v>
      </c>
      <c r="G4306" t="s">
        <v>26</v>
      </c>
      <c r="H4306" t="s">
        <v>23</v>
      </c>
      <c r="I4306">
        <v>0</v>
      </c>
      <c r="J4306">
        <v>12</v>
      </c>
      <c r="K4306">
        <v>-12</v>
      </c>
      <c r="L4306">
        <v>0</v>
      </c>
      <c r="M4306">
        <v>4800</v>
      </c>
      <c r="N4306">
        <v>-4800</v>
      </c>
      <c r="O4306">
        <v>400</v>
      </c>
    </row>
    <row r="4307" spans="1:15" x14ac:dyDescent="0.3">
      <c r="A4307">
        <v>4306</v>
      </c>
      <c r="B4307" s="1">
        <f>DATE(E4307, LOOKUP(D4307, {"ene","feb","mar","abr","may","jun","jul","ago","sep","oct","nov","dic"}, {1,2,3,4,5,6,7,8,9,10,11,12}), C4307)</f>
        <v>45670</v>
      </c>
      <c r="C4307">
        <v>13</v>
      </c>
      <c r="D4307" t="s">
        <v>14</v>
      </c>
      <c r="E4307">
        <v>2025</v>
      </c>
      <c r="F4307" t="s">
        <v>15</v>
      </c>
      <c r="G4307" t="s">
        <v>24</v>
      </c>
      <c r="H4307" t="s">
        <v>20</v>
      </c>
      <c r="I4307">
        <v>3</v>
      </c>
      <c r="J4307">
        <v>0</v>
      </c>
      <c r="K4307">
        <v>3</v>
      </c>
      <c r="L4307">
        <v>6000</v>
      </c>
      <c r="M4307">
        <v>0</v>
      </c>
      <c r="N4307">
        <v>6000</v>
      </c>
      <c r="O4307">
        <v>2000</v>
      </c>
    </row>
    <row r="4308" spans="1:15" x14ac:dyDescent="0.3">
      <c r="A4308">
        <v>4307</v>
      </c>
      <c r="B4308" s="1">
        <f>DATE(E4308, LOOKUP(D4308, {"ene","feb","mar","abr","may","jun","jul","ago","sep","oct","nov","dic"}, {1,2,3,4,5,6,7,8,9,10,11,12}), C4308)</f>
        <v>45670</v>
      </c>
      <c r="C4308">
        <v>13</v>
      </c>
      <c r="D4308" t="s">
        <v>14</v>
      </c>
      <c r="E4308">
        <v>2025</v>
      </c>
      <c r="F4308" t="s">
        <v>25</v>
      </c>
      <c r="G4308" t="s">
        <v>26</v>
      </c>
      <c r="H4308" t="s">
        <v>22</v>
      </c>
      <c r="I4308">
        <v>0</v>
      </c>
      <c r="J4308">
        <v>15</v>
      </c>
      <c r="K4308">
        <v>-15</v>
      </c>
      <c r="L4308">
        <v>0</v>
      </c>
      <c r="M4308">
        <v>6750</v>
      </c>
      <c r="N4308">
        <v>-6750</v>
      </c>
      <c r="O4308">
        <v>450</v>
      </c>
    </row>
    <row r="4309" spans="1:15" x14ac:dyDescent="0.3">
      <c r="A4309">
        <v>4308</v>
      </c>
      <c r="B4309" s="1">
        <f>DATE(E4309, LOOKUP(D4309, {"ene","feb","mar","abr","may","jun","jul","ago","sep","oct","nov","dic"}, {1,2,3,4,5,6,7,8,9,10,11,12}), C4309)</f>
        <v>45670</v>
      </c>
      <c r="C4309">
        <v>13</v>
      </c>
      <c r="D4309" t="s">
        <v>14</v>
      </c>
      <c r="E4309">
        <v>2025</v>
      </c>
      <c r="F4309" t="s">
        <v>25</v>
      </c>
      <c r="G4309" t="s">
        <v>26</v>
      </c>
      <c r="H4309" t="s">
        <v>17</v>
      </c>
      <c r="I4309">
        <v>0</v>
      </c>
      <c r="J4309">
        <v>4</v>
      </c>
      <c r="K4309">
        <v>-4</v>
      </c>
      <c r="L4309">
        <v>0</v>
      </c>
      <c r="M4309">
        <v>3000</v>
      </c>
      <c r="N4309">
        <v>-3000</v>
      </c>
      <c r="O4309">
        <v>750</v>
      </c>
    </row>
    <row r="4310" spans="1:15" x14ac:dyDescent="0.3">
      <c r="A4310">
        <v>4309</v>
      </c>
      <c r="B4310" s="1">
        <f>DATE(E4310, LOOKUP(D4310, {"ene","feb","mar","abr","may","jun","jul","ago","sep","oct","nov","dic"}, {1,2,3,4,5,6,7,8,9,10,11,12}), C4310)</f>
        <v>45670</v>
      </c>
      <c r="C4310">
        <v>13</v>
      </c>
      <c r="D4310" t="s">
        <v>14</v>
      </c>
      <c r="E4310">
        <v>2025</v>
      </c>
      <c r="F4310" t="s">
        <v>15</v>
      </c>
      <c r="G4310" t="s">
        <v>24</v>
      </c>
      <c r="H4310" t="s">
        <v>19</v>
      </c>
      <c r="I4310">
        <v>5</v>
      </c>
      <c r="J4310">
        <v>0</v>
      </c>
      <c r="K4310">
        <v>5</v>
      </c>
      <c r="L4310">
        <v>6000</v>
      </c>
      <c r="M4310">
        <v>0</v>
      </c>
      <c r="N4310">
        <v>6000</v>
      </c>
      <c r="O4310">
        <v>1200</v>
      </c>
    </row>
    <row r="4311" spans="1:15" x14ac:dyDescent="0.3">
      <c r="A4311">
        <v>4310</v>
      </c>
      <c r="B4311" s="1">
        <f>DATE(E4311, LOOKUP(D4311, {"ene","feb","mar","abr","may","jun","jul","ago","sep","oct","nov","dic"}, {1,2,3,4,5,6,7,8,9,10,11,12}), C4311)</f>
        <v>45670</v>
      </c>
      <c r="C4311">
        <v>13</v>
      </c>
      <c r="D4311" t="s">
        <v>14</v>
      </c>
      <c r="E4311">
        <v>2025</v>
      </c>
      <c r="F4311" t="s">
        <v>25</v>
      </c>
      <c r="G4311" t="s">
        <v>26</v>
      </c>
      <c r="H4311" t="s">
        <v>21</v>
      </c>
      <c r="I4311">
        <v>0</v>
      </c>
      <c r="J4311">
        <v>1</v>
      </c>
      <c r="K4311">
        <v>-1</v>
      </c>
      <c r="L4311">
        <v>0</v>
      </c>
      <c r="M4311">
        <v>70</v>
      </c>
      <c r="N4311">
        <v>-70</v>
      </c>
      <c r="O4311">
        <v>70</v>
      </c>
    </row>
    <row r="4312" spans="1:15" x14ac:dyDescent="0.3">
      <c r="A4312">
        <v>4311</v>
      </c>
      <c r="B4312" s="1">
        <f>DATE(E4312, LOOKUP(D4312, {"ene","feb","mar","abr","may","jun","jul","ago","sep","oct","nov","dic"}, {1,2,3,4,5,6,7,8,9,10,11,12}), C4312)</f>
        <v>45670</v>
      </c>
      <c r="C4312">
        <v>13</v>
      </c>
      <c r="D4312" t="s">
        <v>14</v>
      </c>
      <c r="E4312">
        <v>2025</v>
      </c>
      <c r="F4312" t="s">
        <v>15</v>
      </c>
      <c r="G4312" t="s">
        <v>24</v>
      </c>
      <c r="H4312" t="s">
        <v>18</v>
      </c>
      <c r="I4312">
        <v>6</v>
      </c>
      <c r="J4312">
        <v>0</v>
      </c>
      <c r="K4312">
        <v>6</v>
      </c>
      <c r="L4312">
        <v>7200</v>
      </c>
      <c r="M4312">
        <v>0</v>
      </c>
      <c r="N4312">
        <v>7200</v>
      </c>
      <c r="O4312">
        <v>1200</v>
      </c>
    </row>
    <row r="4313" spans="1:15" x14ac:dyDescent="0.3">
      <c r="A4313">
        <v>4312</v>
      </c>
      <c r="B4313" s="1">
        <f>DATE(E4313, LOOKUP(D4313, {"ene","feb","mar","abr","may","jun","jul","ago","sep","oct","nov","dic"}, {1,2,3,4,5,6,7,8,9,10,11,12}), C4313)</f>
        <v>45670</v>
      </c>
      <c r="C4313">
        <v>13</v>
      </c>
      <c r="D4313" t="s">
        <v>14</v>
      </c>
      <c r="E4313">
        <v>2025</v>
      </c>
      <c r="F4313" t="s">
        <v>25</v>
      </c>
      <c r="G4313" t="s">
        <v>26</v>
      </c>
      <c r="H4313" t="s">
        <v>23</v>
      </c>
      <c r="I4313">
        <v>0</v>
      </c>
      <c r="J4313">
        <v>15</v>
      </c>
      <c r="K4313">
        <v>-15</v>
      </c>
      <c r="L4313">
        <v>0</v>
      </c>
      <c r="M4313">
        <v>6000</v>
      </c>
      <c r="N4313">
        <v>-6000</v>
      </c>
      <c r="O4313">
        <v>400</v>
      </c>
    </row>
    <row r="4314" spans="1:15" x14ac:dyDescent="0.3">
      <c r="A4314">
        <v>4313</v>
      </c>
      <c r="B4314" s="1">
        <f>DATE(E4314, LOOKUP(D4314, {"ene","feb","mar","abr","may","jun","jul","ago","sep","oct","nov","dic"}, {1,2,3,4,5,6,7,8,9,10,11,12}), C4314)</f>
        <v>45670</v>
      </c>
      <c r="C4314">
        <v>13</v>
      </c>
      <c r="D4314" t="s">
        <v>14</v>
      </c>
      <c r="E4314">
        <v>2025</v>
      </c>
      <c r="F4314" t="s">
        <v>25</v>
      </c>
      <c r="G4314" t="s">
        <v>26</v>
      </c>
      <c r="H4314" t="s">
        <v>20</v>
      </c>
      <c r="I4314">
        <v>0</v>
      </c>
      <c r="J4314">
        <v>17</v>
      </c>
      <c r="K4314">
        <v>-17</v>
      </c>
      <c r="L4314">
        <v>0</v>
      </c>
      <c r="M4314">
        <v>39100</v>
      </c>
      <c r="N4314">
        <v>-39100</v>
      </c>
      <c r="O4314">
        <v>2300</v>
      </c>
    </row>
    <row r="4315" spans="1:15" x14ac:dyDescent="0.3">
      <c r="A4315">
        <v>4314</v>
      </c>
      <c r="B4315" s="1">
        <f>DATE(E4315, LOOKUP(D4315, {"ene","feb","mar","abr","may","jun","jul","ago","sep","oct","nov","dic"}, {1,2,3,4,5,6,7,8,9,10,11,12}), C4315)</f>
        <v>45670</v>
      </c>
      <c r="C4315">
        <v>13</v>
      </c>
      <c r="D4315" t="s">
        <v>14</v>
      </c>
      <c r="E4315">
        <v>2025</v>
      </c>
      <c r="F4315" t="s">
        <v>25</v>
      </c>
      <c r="G4315" t="s">
        <v>26</v>
      </c>
      <c r="H4315" t="s">
        <v>22</v>
      </c>
      <c r="I4315">
        <v>0</v>
      </c>
      <c r="J4315">
        <v>3</v>
      </c>
      <c r="K4315">
        <v>-3</v>
      </c>
      <c r="L4315">
        <v>0</v>
      </c>
      <c r="M4315">
        <v>1350</v>
      </c>
      <c r="N4315">
        <v>-1350</v>
      </c>
      <c r="O4315">
        <v>450</v>
      </c>
    </row>
    <row r="4316" spans="1:15" x14ac:dyDescent="0.3">
      <c r="A4316">
        <v>4315</v>
      </c>
      <c r="B4316" s="1">
        <f>DATE(E4316, LOOKUP(D4316, {"ene","feb","mar","abr","may","jun","jul","ago","sep","oct","nov","dic"}, {1,2,3,4,5,6,7,8,9,10,11,12}), C4316)</f>
        <v>45670</v>
      </c>
      <c r="C4316">
        <v>13</v>
      </c>
      <c r="D4316" t="s">
        <v>14</v>
      </c>
      <c r="E4316">
        <v>2025</v>
      </c>
      <c r="F4316" t="s">
        <v>25</v>
      </c>
      <c r="G4316" t="s">
        <v>26</v>
      </c>
      <c r="H4316" t="s">
        <v>17</v>
      </c>
      <c r="I4316">
        <v>0</v>
      </c>
      <c r="J4316">
        <v>10</v>
      </c>
      <c r="K4316">
        <v>-10</v>
      </c>
      <c r="L4316">
        <v>0</v>
      </c>
      <c r="M4316">
        <v>7500</v>
      </c>
      <c r="N4316">
        <v>-7500</v>
      </c>
      <c r="O4316">
        <v>750</v>
      </c>
    </row>
    <row r="4317" spans="1:15" x14ac:dyDescent="0.3">
      <c r="A4317">
        <v>4316</v>
      </c>
      <c r="B4317" s="1">
        <f>DATE(E4317, LOOKUP(D4317, {"ene","feb","mar","abr","may","jun","jul","ago","sep","oct","nov","dic"}, {1,2,3,4,5,6,7,8,9,10,11,12}), C4317)</f>
        <v>45670</v>
      </c>
      <c r="C4317">
        <v>13</v>
      </c>
      <c r="D4317" t="s">
        <v>14</v>
      </c>
      <c r="E4317">
        <v>2025</v>
      </c>
      <c r="F4317" t="s">
        <v>25</v>
      </c>
      <c r="G4317" t="s">
        <v>26</v>
      </c>
      <c r="H4317" t="s">
        <v>19</v>
      </c>
      <c r="I4317">
        <v>0</v>
      </c>
      <c r="J4317">
        <v>12</v>
      </c>
      <c r="K4317">
        <v>-12</v>
      </c>
      <c r="L4317">
        <v>0</v>
      </c>
      <c r="M4317">
        <v>18000</v>
      </c>
      <c r="N4317">
        <v>-18000</v>
      </c>
      <c r="O4317">
        <v>1500</v>
      </c>
    </row>
    <row r="4318" spans="1:15" x14ac:dyDescent="0.3">
      <c r="A4318">
        <v>4317</v>
      </c>
      <c r="B4318" s="1">
        <f>DATE(E4318, LOOKUP(D4318, {"ene","feb","mar","abr","may","jun","jul","ago","sep","oct","nov","dic"}, {1,2,3,4,5,6,7,8,9,10,11,12}), C4318)</f>
        <v>45670</v>
      </c>
      <c r="C4318">
        <v>13</v>
      </c>
      <c r="D4318" t="s">
        <v>14</v>
      </c>
      <c r="E4318">
        <v>2025</v>
      </c>
      <c r="F4318" t="s">
        <v>25</v>
      </c>
      <c r="G4318" t="s">
        <v>26</v>
      </c>
      <c r="H4318" t="s">
        <v>21</v>
      </c>
      <c r="I4318">
        <v>0</v>
      </c>
      <c r="J4318">
        <v>1</v>
      </c>
      <c r="K4318">
        <v>-1</v>
      </c>
      <c r="L4318">
        <v>0</v>
      </c>
      <c r="M4318">
        <v>70</v>
      </c>
      <c r="N4318">
        <v>-70</v>
      </c>
      <c r="O4318">
        <v>70</v>
      </c>
    </row>
    <row r="4319" spans="1:15" x14ac:dyDescent="0.3">
      <c r="A4319">
        <v>4318</v>
      </c>
      <c r="B4319" s="1">
        <f>DATE(E4319, LOOKUP(D4319, {"ene","feb","mar","abr","may","jun","jul","ago","sep","oct","nov","dic"}, {1,2,3,4,5,6,7,8,9,10,11,12}), C4319)</f>
        <v>45670</v>
      </c>
      <c r="C4319">
        <v>13</v>
      </c>
      <c r="D4319" t="s">
        <v>14</v>
      </c>
      <c r="E4319">
        <v>2025</v>
      </c>
      <c r="F4319" t="s">
        <v>25</v>
      </c>
      <c r="G4319" t="s">
        <v>26</v>
      </c>
      <c r="H4319" t="s">
        <v>18</v>
      </c>
      <c r="I4319">
        <v>0</v>
      </c>
      <c r="J4319">
        <v>15</v>
      </c>
      <c r="K4319">
        <v>-15</v>
      </c>
      <c r="L4319">
        <v>0</v>
      </c>
      <c r="M4319">
        <v>22500</v>
      </c>
      <c r="N4319">
        <v>-22500</v>
      </c>
      <c r="O4319">
        <v>1500</v>
      </c>
    </row>
    <row r="4320" spans="1:15" x14ac:dyDescent="0.3">
      <c r="A4320">
        <v>4319</v>
      </c>
      <c r="B4320" s="1">
        <f>DATE(E4320, LOOKUP(D4320, {"ene","feb","mar","abr","may","jun","jul","ago","sep","oct","nov","dic"}, {1,2,3,4,5,6,7,8,9,10,11,12}), C4320)</f>
        <v>45670</v>
      </c>
      <c r="C4320">
        <v>13</v>
      </c>
      <c r="D4320" t="s">
        <v>14</v>
      </c>
      <c r="E4320">
        <v>2025</v>
      </c>
      <c r="F4320" t="s">
        <v>25</v>
      </c>
      <c r="G4320" t="s">
        <v>26</v>
      </c>
      <c r="H4320" t="s">
        <v>23</v>
      </c>
      <c r="I4320">
        <v>0</v>
      </c>
      <c r="J4320">
        <v>17</v>
      </c>
      <c r="K4320">
        <v>-17</v>
      </c>
      <c r="L4320">
        <v>0</v>
      </c>
      <c r="M4320">
        <v>6800</v>
      </c>
      <c r="N4320">
        <v>-6800</v>
      </c>
      <c r="O4320">
        <v>400</v>
      </c>
    </row>
    <row r="4321" spans="1:15" x14ac:dyDescent="0.3">
      <c r="A4321">
        <v>4320</v>
      </c>
      <c r="B4321" s="1">
        <f>DATE(E4321, LOOKUP(D4321, {"ene","feb","mar","abr","may","jun","jul","ago","sep","oct","nov","dic"}, {1,2,3,4,5,6,7,8,9,10,11,12}), C4321)</f>
        <v>45670</v>
      </c>
      <c r="C4321">
        <v>13</v>
      </c>
      <c r="D4321" t="s">
        <v>14</v>
      </c>
      <c r="E4321">
        <v>2025</v>
      </c>
      <c r="F4321" t="s">
        <v>15</v>
      </c>
      <c r="G4321" t="s">
        <v>24</v>
      </c>
      <c r="H4321" t="s">
        <v>20</v>
      </c>
      <c r="I4321">
        <v>3</v>
      </c>
      <c r="J4321">
        <v>0</v>
      </c>
      <c r="K4321">
        <v>3</v>
      </c>
      <c r="L4321">
        <v>6000</v>
      </c>
      <c r="M4321">
        <v>0</v>
      </c>
      <c r="N4321">
        <v>6000</v>
      </c>
      <c r="O4321">
        <v>2000</v>
      </c>
    </row>
    <row r="4322" spans="1:15" x14ac:dyDescent="0.3">
      <c r="A4322">
        <v>4321</v>
      </c>
      <c r="B4322" s="1">
        <f>DATE(E4322, LOOKUP(D4322, {"ene","feb","mar","abr","may","jun","jul","ago","sep","oct","nov","dic"}, {1,2,3,4,5,6,7,8,9,10,11,12}), C4322)</f>
        <v>45670</v>
      </c>
      <c r="C4322">
        <v>13</v>
      </c>
      <c r="D4322" t="s">
        <v>14</v>
      </c>
      <c r="E4322">
        <v>2025</v>
      </c>
      <c r="F4322" t="s">
        <v>25</v>
      </c>
      <c r="G4322" t="s">
        <v>26</v>
      </c>
      <c r="H4322" t="s">
        <v>22</v>
      </c>
      <c r="I4322">
        <v>0</v>
      </c>
      <c r="J4322">
        <v>17</v>
      </c>
      <c r="K4322">
        <v>-17</v>
      </c>
      <c r="L4322">
        <v>0</v>
      </c>
      <c r="M4322">
        <v>7650</v>
      </c>
      <c r="N4322">
        <v>-7650</v>
      </c>
      <c r="O4322">
        <v>450</v>
      </c>
    </row>
    <row r="4323" spans="1:15" x14ac:dyDescent="0.3">
      <c r="A4323">
        <v>4322</v>
      </c>
      <c r="B4323" s="1">
        <f>DATE(E4323, LOOKUP(D4323, {"ene","feb","mar","abr","may","jun","jul","ago","sep","oct","nov","dic"}, {1,2,3,4,5,6,7,8,9,10,11,12}), C4323)</f>
        <v>45670</v>
      </c>
      <c r="C4323">
        <v>13</v>
      </c>
      <c r="D4323" t="s">
        <v>14</v>
      </c>
      <c r="E4323">
        <v>2025</v>
      </c>
      <c r="F4323" t="s">
        <v>25</v>
      </c>
      <c r="G4323" t="s">
        <v>26</v>
      </c>
      <c r="H4323" t="s">
        <v>17</v>
      </c>
      <c r="I4323">
        <v>0</v>
      </c>
      <c r="J4323">
        <v>3</v>
      </c>
      <c r="K4323">
        <v>-3</v>
      </c>
      <c r="L4323">
        <v>0</v>
      </c>
      <c r="M4323">
        <v>2250</v>
      </c>
      <c r="N4323">
        <v>-2250</v>
      </c>
      <c r="O4323">
        <v>750</v>
      </c>
    </row>
    <row r="4324" spans="1:15" x14ac:dyDescent="0.3">
      <c r="A4324">
        <v>4323</v>
      </c>
      <c r="B4324" s="1">
        <f>DATE(E4324, LOOKUP(D4324, {"ene","feb","mar","abr","may","jun","jul","ago","sep","oct","nov","dic"}, {1,2,3,4,5,6,7,8,9,10,11,12}), C4324)</f>
        <v>45670</v>
      </c>
      <c r="C4324">
        <v>13</v>
      </c>
      <c r="D4324" t="s">
        <v>14</v>
      </c>
      <c r="E4324">
        <v>2025</v>
      </c>
      <c r="F4324" t="s">
        <v>25</v>
      </c>
      <c r="G4324" t="s">
        <v>26</v>
      </c>
      <c r="H4324" t="s">
        <v>19</v>
      </c>
      <c r="I4324">
        <v>0</v>
      </c>
      <c r="J4324">
        <v>11</v>
      </c>
      <c r="K4324">
        <v>-11</v>
      </c>
      <c r="L4324">
        <v>0</v>
      </c>
      <c r="M4324">
        <v>16500</v>
      </c>
      <c r="N4324">
        <v>-16500</v>
      </c>
      <c r="O4324">
        <v>1500</v>
      </c>
    </row>
    <row r="4325" spans="1:15" x14ac:dyDescent="0.3">
      <c r="A4325">
        <v>4324</v>
      </c>
      <c r="B4325" s="1">
        <f>DATE(E4325, LOOKUP(D4325, {"ene","feb","mar","abr","may","jun","jul","ago","sep","oct","nov","dic"}, {1,2,3,4,5,6,7,8,9,10,11,12}), C4325)</f>
        <v>45670</v>
      </c>
      <c r="C4325">
        <v>13</v>
      </c>
      <c r="D4325" t="s">
        <v>14</v>
      </c>
      <c r="E4325">
        <v>2025</v>
      </c>
      <c r="F4325" t="s">
        <v>25</v>
      </c>
      <c r="G4325" t="s">
        <v>26</v>
      </c>
      <c r="H4325" t="s">
        <v>21</v>
      </c>
      <c r="I4325">
        <v>0</v>
      </c>
      <c r="J4325">
        <v>3</v>
      </c>
      <c r="K4325">
        <v>-3</v>
      </c>
      <c r="L4325">
        <v>0</v>
      </c>
      <c r="M4325">
        <v>210</v>
      </c>
      <c r="N4325">
        <v>-210</v>
      </c>
      <c r="O4325">
        <v>70</v>
      </c>
    </row>
    <row r="4326" spans="1:15" x14ac:dyDescent="0.3">
      <c r="A4326">
        <v>4325</v>
      </c>
      <c r="B4326" s="1">
        <f>DATE(E4326, LOOKUP(D4326, {"ene","feb","mar","abr","may","jun","jul","ago","sep","oct","nov","dic"}, {1,2,3,4,5,6,7,8,9,10,11,12}), C4326)</f>
        <v>45670</v>
      </c>
      <c r="C4326">
        <v>13</v>
      </c>
      <c r="D4326" t="s">
        <v>14</v>
      </c>
      <c r="E4326">
        <v>2025</v>
      </c>
      <c r="F4326" t="s">
        <v>15</v>
      </c>
      <c r="G4326" t="s">
        <v>24</v>
      </c>
      <c r="H4326" t="s">
        <v>18</v>
      </c>
      <c r="I4326">
        <v>1</v>
      </c>
      <c r="J4326">
        <v>0</v>
      </c>
      <c r="K4326">
        <v>1</v>
      </c>
      <c r="L4326">
        <v>1200</v>
      </c>
      <c r="M4326">
        <v>0</v>
      </c>
      <c r="N4326">
        <v>1200</v>
      </c>
      <c r="O4326">
        <v>1200</v>
      </c>
    </row>
    <row r="4327" spans="1:15" x14ac:dyDescent="0.3">
      <c r="A4327">
        <v>4326</v>
      </c>
      <c r="B4327" s="1">
        <f>DATE(E4327, LOOKUP(D4327, {"ene","feb","mar","abr","may","jun","jul","ago","sep","oct","nov","dic"}, {1,2,3,4,5,6,7,8,9,10,11,12}), C4327)</f>
        <v>45670</v>
      </c>
      <c r="C4327">
        <v>13</v>
      </c>
      <c r="D4327" t="s">
        <v>14</v>
      </c>
      <c r="E4327">
        <v>2025</v>
      </c>
      <c r="F4327" t="s">
        <v>15</v>
      </c>
      <c r="G4327" t="s">
        <v>24</v>
      </c>
      <c r="H4327" t="s">
        <v>23</v>
      </c>
      <c r="I4327">
        <v>3</v>
      </c>
      <c r="J4327">
        <v>0</v>
      </c>
      <c r="K4327">
        <v>3</v>
      </c>
      <c r="L4327">
        <v>900</v>
      </c>
      <c r="M4327">
        <v>0</v>
      </c>
      <c r="N4327">
        <v>900</v>
      </c>
      <c r="O4327">
        <v>300</v>
      </c>
    </row>
    <row r="4328" spans="1:15" x14ac:dyDescent="0.3">
      <c r="A4328">
        <v>4327</v>
      </c>
      <c r="B4328" s="1">
        <f>DATE(E4328, LOOKUP(D4328, {"ene","feb","mar","abr","may","jun","jul","ago","sep","oct","nov","dic"}, {1,2,3,4,5,6,7,8,9,10,11,12}), C4328)</f>
        <v>45670</v>
      </c>
      <c r="C4328">
        <v>13</v>
      </c>
      <c r="D4328" t="s">
        <v>14</v>
      </c>
      <c r="E4328">
        <v>2025</v>
      </c>
      <c r="F4328" t="s">
        <v>15</v>
      </c>
      <c r="G4328" t="s">
        <v>24</v>
      </c>
      <c r="H4328" t="s">
        <v>20</v>
      </c>
      <c r="I4328">
        <v>21</v>
      </c>
      <c r="J4328">
        <v>0</v>
      </c>
      <c r="K4328">
        <v>21</v>
      </c>
      <c r="L4328">
        <v>42000</v>
      </c>
      <c r="M4328">
        <v>0</v>
      </c>
      <c r="N4328">
        <v>42000</v>
      </c>
      <c r="O4328">
        <v>2000</v>
      </c>
    </row>
    <row r="4329" spans="1:15" x14ac:dyDescent="0.3">
      <c r="A4329">
        <v>4328</v>
      </c>
      <c r="B4329" s="1">
        <f>DATE(E4329, LOOKUP(D4329, {"ene","feb","mar","abr","may","jun","jul","ago","sep","oct","nov","dic"}, {1,2,3,4,5,6,7,8,9,10,11,12}), C4329)</f>
        <v>45670</v>
      </c>
      <c r="C4329">
        <v>13</v>
      </c>
      <c r="D4329" t="s">
        <v>14</v>
      </c>
      <c r="E4329">
        <v>2025</v>
      </c>
      <c r="F4329" t="s">
        <v>25</v>
      </c>
      <c r="G4329" t="s">
        <v>26</v>
      </c>
      <c r="H4329" t="s">
        <v>22</v>
      </c>
      <c r="I4329">
        <v>0</v>
      </c>
      <c r="J4329">
        <v>17</v>
      </c>
      <c r="K4329">
        <v>-17</v>
      </c>
      <c r="L4329">
        <v>0</v>
      </c>
      <c r="M4329">
        <v>7650</v>
      </c>
      <c r="N4329">
        <v>-7650</v>
      </c>
      <c r="O4329">
        <v>450</v>
      </c>
    </row>
    <row r="4330" spans="1:15" x14ac:dyDescent="0.3">
      <c r="A4330">
        <v>4329</v>
      </c>
      <c r="B4330" s="1">
        <f>DATE(E4330, LOOKUP(D4330, {"ene","feb","mar","abr","may","jun","jul","ago","sep","oct","nov","dic"}, {1,2,3,4,5,6,7,8,9,10,11,12}), C4330)</f>
        <v>45670</v>
      </c>
      <c r="C4330">
        <v>13</v>
      </c>
      <c r="D4330" t="s">
        <v>14</v>
      </c>
      <c r="E4330">
        <v>2025</v>
      </c>
      <c r="F4330" t="s">
        <v>25</v>
      </c>
      <c r="G4330" t="s">
        <v>26</v>
      </c>
      <c r="H4330" t="s">
        <v>17</v>
      </c>
      <c r="I4330">
        <v>0</v>
      </c>
      <c r="J4330">
        <v>17</v>
      </c>
      <c r="K4330">
        <v>-17</v>
      </c>
      <c r="L4330">
        <v>0</v>
      </c>
      <c r="M4330">
        <v>12750</v>
      </c>
      <c r="N4330">
        <v>-12750</v>
      </c>
      <c r="O4330">
        <v>750</v>
      </c>
    </row>
    <row r="4331" spans="1:15" x14ac:dyDescent="0.3">
      <c r="A4331">
        <v>4330</v>
      </c>
      <c r="B4331" s="1">
        <f>DATE(E4331, LOOKUP(D4331, {"ene","feb","mar","abr","may","jun","jul","ago","sep","oct","nov","dic"}, {1,2,3,4,5,6,7,8,9,10,11,12}), C4331)</f>
        <v>45670</v>
      </c>
      <c r="C4331">
        <v>13</v>
      </c>
      <c r="D4331" t="s">
        <v>14</v>
      </c>
      <c r="E4331">
        <v>2025</v>
      </c>
      <c r="F4331" t="s">
        <v>25</v>
      </c>
      <c r="G4331" t="s">
        <v>26</v>
      </c>
      <c r="H4331" t="s">
        <v>19</v>
      </c>
      <c r="I4331">
        <v>0</v>
      </c>
      <c r="J4331">
        <v>11</v>
      </c>
      <c r="K4331">
        <v>-11</v>
      </c>
      <c r="L4331">
        <v>0</v>
      </c>
      <c r="M4331">
        <v>16500</v>
      </c>
      <c r="N4331">
        <v>-16500</v>
      </c>
      <c r="O4331">
        <v>1500</v>
      </c>
    </row>
    <row r="4332" spans="1:15" x14ac:dyDescent="0.3">
      <c r="A4332">
        <v>4331</v>
      </c>
      <c r="B4332" s="1">
        <f>DATE(E4332, LOOKUP(D4332, {"ene","feb","mar","abr","may","jun","jul","ago","sep","oct","nov","dic"}, {1,2,3,4,5,6,7,8,9,10,11,12}), C4332)</f>
        <v>45670</v>
      </c>
      <c r="C4332">
        <v>13</v>
      </c>
      <c r="D4332" t="s">
        <v>14</v>
      </c>
      <c r="E4332">
        <v>2025</v>
      </c>
      <c r="F4332" t="s">
        <v>25</v>
      </c>
      <c r="G4332" t="s">
        <v>26</v>
      </c>
      <c r="H4332" t="s">
        <v>21</v>
      </c>
      <c r="I4332">
        <v>0</v>
      </c>
      <c r="J4332">
        <v>17</v>
      </c>
      <c r="K4332">
        <v>-17</v>
      </c>
      <c r="L4332">
        <v>0</v>
      </c>
      <c r="M4332">
        <v>1190</v>
      </c>
      <c r="N4332">
        <v>-1190</v>
      </c>
      <c r="O4332">
        <v>70</v>
      </c>
    </row>
    <row r="4333" spans="1:15" x14ac:dyDescent="0.3">
      <c r="A4333">
        <v>4332</v>
      </c>
      <c r="B4333" s="1">
        <f>DATE(E4333, LOOKUP(D4333, {"ene","feb","mar","abr","may","jun","jul","ago","sep","oct","nov","dic"}, {1,2,3,4,5,6,7,8,9,10,11,12}), C4333)</f>
        <v>45670</v>
      </c>
      <c r="C4333">
        <v>13</v>
      </c>
      <c r="D4333" t="s">
        <v>14</v>
      </c>
      <c r="E4333">
        <v>2025</v>
      </c>
      <c r="F4333" t="s">
        <v>15</v>
      </c>
      <c r="G4333" t="s">
        <v>24</v>
      </c>
      <c r="H4333" t="s">
        <v>18</v>
      </c>
      <c r="I4333">
        <v>2</v>
      </c>
      <c r="J4333">
        <v>0</v>
      </c>
      <c r="K4333">
        <v>2</v>
      </c>
      <c r="L4333">
        <v>2400</v>
      </c>
      <c r="M4333">
        <v>0</v>
      </c>
      <c r="N4333">
        <v>2400</v>
      </c>
      <c r="O4333">
        <v>1200</v>
      </c>
    </row>
    <row r="4334" spans="1:15" x14ac:dyDescent="0.3">
      <c r="A4334">
        <v>4333</v>
      </c>
      <c r="B4334" s="1">
        <f>DATE(E4334, LOOKUP(D4334, {"ene","feb","mar","abr","may","jun","jul","ago","sep","oct","nov","dic"}, {1,2,3,4,5,6,7,8,9,10,11,12}), C4334)</f>
        <v>45670</v>
      </c>
      <c r="C4334">
        <v>13</v>
      </c>
      <c r="D4334" t="s">
        <v>14</v>
      </c>
      <c r="E4334">
        <v>2025</v>
      </c>
      <c r="F4334" t="s">
        <v>15</v>
      </c>
      <c r="G4334" t="s">
        <v>24</v>
      </c>
      <c r="H4334" t="s">
        <v>23</v>
      </c>
      <c r="I4334">
        <v>9</v>
      </c>
      <c r="J4334">
        <v>0</v>
      </c>
      <c r="K4334">
        <v>9</v>
      </c>
      <c r="L4334">
        <v>2700</v>
      </c>
      <c r="M4334">
        <v>0</v>
      </c>
      <c r="N4334">
        <v>2700</v>
      </c>
      <c r="O4334">
        <v>300</v>
      </c>
    </row>
    <row r="4335" spans="1:15" x14ac:dyDescent="0.3">
      <c r="A4335">
        <v>4334</v>
      </c>
      <c r="B4335" s="1">
        <f>DATE(E4335, LOOKUP(D4335, {"ene","feb","mar","abr","may","jun","jul","ago","sep","oct","nov","dic"}, {1,2,3,4,5,6,7,8,9,10,11,12}), C4335)</f>
        <v>45670</v>
      </c>
      <c r="C4335">
        <v>13</v>
      </c>
      <c r="D4335" t="s">
        <v>14</v>
      </c>
      <c r="E4335">
        <v>2025</v>
      </c>
      <c r="F4335" t="s">
        <v>25</v>
      </c>
      <c r="G4335" t="s">
        <v>26</v>
      </c>
      <c r="H4335" t="s">
        <v>20</v>
      </c>
      <c r="I4335">
        <v>0</v>
      </c>
      <c r="J4335">
        <v>5</v>
      </c>
      <c r="K4335">
        <v>-5</v>
      </c>
      <c r="L4335">
        <v>0</v>
      </c>
      <c r="M4335">
        <v>11500</v>
      </c>
      <c r="N4335">
        <v>-11500</v>
      </c>
      <c r="O4335">
        <v>2300</v>
      </c>
    </row>
    <row r="4336" spans="1:15" x14ac:dyDescent="0.3">
      <c r="A4336">
        <v>4335</v>
      </c>
      <c r="B4336" s="1">
        <f>DATE(E4336, LOOKUP(D4336, {"ene","feb","mar","abr","may","jun","jul","ago","sep","oct","nov","dic"}, {1,2,3,4,5,6,7,8,9,10,11,12}), C4336)</f>
        <v>45670</v>
      </c>
      <c r="C4336">
        <v>13</v>
      </c>
      <c r="D4336" t="s">
        <v>14</v>
      </c>
      <c r="E4336">
        <v>2025</v>
      </c>
      <c r="F4336" t="s">
        <v>15</v>
      </c>
      <c r="G4336" t="s">
        <v>24</v>
      </c>
      <c r="H4336" t="s">
        <v>22</v>
      </c>
      <c r="I4336">
        <v>3</v>
      </c>
      <c r="J4336">
        <v>0</v>
      </c>
      <c r="K4336">
        <v>3</v>
      </c>
      <c r="L4336">
        <v>1440</v>
      </c>
      <c r="M4336">
        <v>0</v>
      </c>
      <c r="N4336">
        <v>1440</v>
      </c>
      <c r="O4336">
        <v>480</v>
      </c>
    </row>
    <row r="4337" spans="1:15" x14ac:dyDescent="0.3">
      <c r="A4337">
        <v>4336</v>
      </c>
      <c r="B4337" s="1">
        <f>DATE(E4337, LOOKUP(D4337, {"ene","feb","mar","abr","may","jun","jul","ago","sep","oct","nov","dic"}, {1,2,3,4,5,6,7,8,9,10,11,12}), C4337)</f>
        <v>45670</v>
      </c>
      <c r="C4337">
        <v>13</v>
      </c>
      <c r="D4337" t="s">
        <v>14</v>
      </c>
      <c r="E4337">
        <v>2025</v>
      </c>
      <c r="F4337" t="s">
        <v>15</v>
      </c>
      <c r="G4337" t="s">
        <v>24</v>
      </c>
      <c r="H4337" t="s">
        <v>17</v>
      </c>
      <c r="I4337">
        <v>9</v>
      </c>
      <c r="J4337">
        <v>0</v>
      </c>
      <c r="K4337">
        <v>9</v>
      </c>
      <c r="L4337">
        <v>5850</v>
      </c>
      <c r="M4337">
        <v>0</v>
      </c>
      <c r="N4337">
        <v>5850</v>
      </c>
      <c r="O4337">
        <v>650</v>
      </c>
    </row>
    <row r="4338" spans="1:15" x14ac:dyDescent="0.3">
      <c r="A4338">
        <v>4337</v>
      </c>
      <c r="B4338" s="1">
        <f>DATE(E4338, LOOKUP(D4338, {"ene","feb","mar","abr","may","jun","jul","ago","sep","oct","nov","dic"}, {1,2,3,4,5,6,7,8,9,10,11,12}), C4338)</f>
        <v>45670</v>
      </c>
      <c r="C4338">
        <v>13</v>
      </c>
      <c r="D4338" t="s">
        <v>14</v>
      </c>
      <c r="E4338">
        <v>2025</v>
      </c>
      <c r="F4338" t="s">
        <v>25</v>
      </c>
      <c r="G4338" t="s">
        <v>26</v>
      </c>
      <c r="H4338" t="s">
        <v>19</v>
      </c>
      <c r="I4338">
        <v>0</v>
      </c>
      <c r="J4338">
        <v>3</v>
      </c>
      <c r="K4338">
        <v>-3</v>
      </c>
      <c r="L4338">
        <v>0</v>
      </c>
      <c r="M4338">
        <v>4500</v>
      </c>
      <c r="N4338">
        <v>-4500</v>
      </c>
      <c r="O4338">
        <v>1500</v>
      </c>
    </row>
    <row r="4339" spans="1:15" x14ac:dyDescent="0.3">
      <c r="A4339">
        <v>4338</v>
      </c>
      <c r="B4339" s="1">
        <f>DATE(E4339, LOOKUP(D4339, {"ene","feb","mar","abr","may","jun","jul","ago","sep","oct","nov","dic"}, {1,2,3,4,5,6,7,8,9,10,11,12}), C4339)</f>
        <v>45670</v>
      </c>
      <c r="C4339">
        <v>13</v>
      </c>
      <c r="D4339" t="s">
        <v>14</v>
      </c>
      <c r="E4339">
        <v>2025</v>
      </c>
      <c r="F4339" t="s">
        <v>15</v>
      </c>
      <c r="G4339" t="s">
        <v>24</v>
      </c>
      <c r="H4339" t="s">
        <v>21</v>
      </c>
      <c r="I4339">
        <v>6</v>
      </c>
      <c r="J4339">
        <v>0</v>
      </c>
      <c r="K4339">
        <v>6</v>
      </c>
      <c r="L4339">
        <v>300</v>
      </c>
      <c r="M4339">
        <v>0</v>
      </c>
      <c r="N4339">
        <v>300</v>
      </c>
      <c r="O4339">
        <v>50</v>
      </c>
    </row>
    <row r="4340" spans="1:15" x14ac:dyDescent="0.3">
      <c r="A4340">
        <v>4339</v>
      </c>
      <c r="B4340" s="1">
        <f>DATE(E4340, LOOKUP(D4340, {"ene","feb","mar","abr","may","jun","jul","ago","sep","oct","nov","dic"}, {1,2,3,4,5,6,7,8,9,10,11,12}), C4340)</f>
        <v>45670</v>
      </c>
      <c r="C4340">
        <v>13</v>
      </c>
      <c r="D4340" t="s">
        <v>14</v>
      </c>
      <c r="E4340">
        <v>2025</v>
      </c>
      <c r="F4340" t="s">
        <v>25</v>
      </c>
      <c r="G4340" t="s">
        <v>26</v>
      </c>
      <c r="H4340" t="s">
        <v>18</v>
      </c>
      <c r="I4340">
        <v>0</v>
      </c>
      <c r="J4340">
        <v>16</v>
      </c>
      <c r="K4340">
        <v>-16</v>
      </c>
      <c r="L4340">
        <v>0</v>
      </c>
      <c r="M4340">
        <v>24000</v>
      </c>
      <c r="N4340">
        <v>-24000</v>
      </c>
      <c r="O4340">
        <v>1500</v>
      </c>
    </row>
    <row r="4341" spans="1:15" x14ac:dyDescent="0.3">
      <c r="A4341">
        <v>4340</v>
      </c>
      <c r="B4341" s="1">
        <f>DATE(E4341, LOOKUP(D4341, {"ene","feb","mar","abr","may","jun","jul","ago","sep","oct","nov","dic"}, {1,2,3,4,5,6,7,8,9,10,11,12}), C4341)</f>
        <v>45670</v>
      </c>
      <c r="C4341">
        <v>13</v>
      </c>
      <c r="D4341" t="s">
        <v>14</v>
      </c>
      <c r="E4341">
        <v>2025</v>
      </c>
      <c r="F4341" t="s">
        <v>15</v>
      </c>
      <c r="G4341" t="s">
        <v>24</v>
      </c>
      <c r="H4341" t="s">
        <v>23</v>
      </c>
      <c r="I4341">
        <v>20</v>
      </c>
      <c r="J4341">
        <v>0</v>
      </c>
      <c r="K4341">
        <v>20</v>
      </c>
      <c r="L4341">
        <v>6000</v>
      </c>
      <c r="M4341">
        <v>0</v>
      </c>
      <c r="N4341">
        <v>6000</v>
      </c>
      <c r="O4341">
        <v>300</v>
      </c>
    </row>
    <row r="4342" spans="1:15" x14ac:dyDescent="0.3">
      <c r="A4342">
        <v>4341</v>
      </c>
      <c r="B4342" s="1">
        <f>DATE(E4342, LOOKUP(D4342, {"ene","feb","mar","abr","may","jun","jul","ago","sep","oct","nov","dic"}, {1,2,3,4,5,6,7,8,9,10,11,12}), C4342)</f>
        <v>45670</v>
      </c>
      <c r="C4342">
        <v>13</v>
      </c>
      <c r="D4342" t="s">
        <v>14</v>
      </c>
      <c r="E4342">
        <v>2025</v>
      </c>
      <c r="F4342" t="s">
        <v>25</v>
      </c>
      <c r="G4342" t="s">
        <v>26</v>
      </c>
      <c r="H4342" t="s">
        <v>20</v>
      </c>
      <c r="I4342">
        <v>0</v>
      </c>
      <c r="J4342">
        <v>14</v>
      </c>
      <c r="K4342">
        <v>-14</v>
      </c>
      <c r="L4342">
        <v>0</v>
      </c>
      <c r="M4342">
        <v>32200</v>
      </c>
      <c r="N4342">
        <v>-32200</v>
      </c>
      <c r="O4342">
        <v>2300</v>
      </c>
    </row>
    <row r="4343" spans="1:15" x14ac:dyDescent="0.3">
      <c r="A4343">
        <v>4342</v>
      </c>
      <c r="B4343" s="1">
        <f>DATE(E4343, LOOKUP(D4343, {"ene","feb","mar","abr","may","jun","jul","ago","sep","oct","nov","dic"}, {1,2,3,4,5,6,7,8,9,10,11,12}), C4343)</f>
        <v>45670</v>
      </c>
      <c r="C4343">
        <v>13</v>
      </c>
      <c r="D4343" t="s">
        <v>14</v>
      </c>
      <c r="E4343">
        <v>2025</v>
      </c>
      <c r="F4343" t="s">
        <v>15</v>
      </c>
      <c r="G4343" t="s">
        <v>24</v>
      </c>
      <c r="H4343" t="s">
        <v>22</v>
      </c>
      <c r="I4343">
        <v>12</v>
      </c>
      <c r="J4343">
        <v>0</v>
      </c>
      <c r="K4343">
        <v>12</v>
      </c>
      <c r="L4343">
        <v>5760</v>
      </c>
      <c r="M4343">
        <v>0</v>
      </c>
      <c r="N4343">
        <v>5760</v>
      </c>
      <c r="O4343">
        <v>480</v>
      </c>
    </row>
    <row r="4344" spans="1:15" x14ac:dyDescent="0.3">
      <c r="A4344">
        <v>4343</v>
      </c>
      <c r="B4344" s="1">
        <f>DATE(E4344, LOOKUP(D4344, {"ene","feb","mar","abr","may","jun","jul","ago","sep","oct","nov","dic"}, {1,2,3,4,5,6,7,8,9,10,11,12}), C4344)</f>
        <v>45670</v>
      </c>
      <c r="C4344">
        <v>13</v>
      </c>
      <c r="D4344" t="s">
        <v>14</v>
      </c>
      <c r="E4344">
        <v>2025</v>
      </c>
      <c r="F4344" t="s">
        <v>15</v>
      </c>
      <c r="G4344" t="s">
        <v>24</v>
      </c>
      <c r="H4344" t="s">
        <v>17</v>
      </c>
      <c r="I4344">
        <v>3</v>
      </c>
      <c r="J4344">
        <v>0</v>
      </c>
      <c r="K4344">
        <v>3</v>
      </c>
      <c r="L4344">
        <v>1950</v>
      </c>
      <c r="M4344">
        <v>0</v>
      </c>
      <c r="N4344">
        <v>1950</v>
      </c>
      <c r="O4344">
        <v>650</v>
      </c>
    </row>
    <row r="4345" spans="1:15" x14ac:dyDescent="0.3">
      <c r="A4345">
        <v>4344</v>
      </c>
      <c r="B4345" s="1">
        <f>DATE(E4345, LOOKUP(D4345, {"ene","feb","mar","abr","may","jun","jul","ago","sep","oct","nov","dic"}, {1,2,3,4,5,6,7,8,9,10,11,12}), C4345)</f>
        <v>45670</v>
      </c>
      <c r="C4345">
        <v>13</v>
      </c>
      <c r="D4345" t="s">
        <v>14</v>
      </c>
      <c r="E4345">
        <v>2025</v>
      </c>
      <c r="F4345" t="s">
        <v>25</v>
      </c>
      <c r="G4345" t="s">
        <v>26</v>
      </c>
      <c r="H4345" t="s">
        <v>19</v>
      </c>
      <c r="I4345">
        <v>0</v>
      </c>
      <c r="J4345">
        <v>17</v>
      </c>
      <c r="K4345">
        <v>-17</v>
      </c>
      <c r="L4345">
        <v>0</v>
      </c>
      <c r="M4345">
        <v>25500</v>
      </c>
      <c r="N4345">
        <v>-25500</v>
      </c>
      <c r="O4345">
        <v>1500</v>
      </c>
    </row>
    <row r="4346" spans="1:15" x14ac:dyDescent="0.3">
      <c r="A4346">
        <v>4345</v>
      </c>
      <c r="B4346" s="1">
        <f>DATE(E4346, LOOKUP(D4346, {"ene","feb","mar","abr","may","jun","jul","ago","sep","oct","nov","dic"}, {1,2,3,4,5,6,7,8,9,10,11,12}), C4346)</f>
        <v>45670</v>
      </c>
      <c r="C4346">
        <v>13</v>
      </c>
      <c r="D4346" t="s">
        <v>14</v>
      </c>
      <c r="E4346">
        <v>2025</v>
      </c>
      <c r="F4346" t="s">
        <v>25</v>
      </c>
      <c r="G4346" t="s">
        <v>26</v>
      </c>
      <c r="H4346" t="s">
        <v>21</v>
      </c>
      <c r="I4346">
        <v>0</v>
      </c>
      <c r="J4346">
        <v>10</v>
      </c>
      <c r="K4346">
        <v>-10</v>
      </c>
      <c r="L4346">
        <v>0</v>
      </c>
      <c r="M4346">
        <v>700</v>
      </c>
      <c r="N4346">
        <v>-700</v>
      </c>
      <c r="O4346">
        <v>70</v>
      </c>
    </row>
    <row r="4347" spans="1:15" x14ac:dyDescent="0.3">
      <c r="A4347">
        <v>4346</v>
      </c>
      <c r="B4347" s="1">
        <f>DATE(E4347, LOOKUP(D4347, {"ene","feb","mar","abr","may","jun","jul","ago","sep","oct","nov","dic"}, {1,2,3,4,5,6,7,8,9,10,11,12}), C4347)</f>
        <v>45670</v>
      </c>
      <c r="C4347">
        <v>13</v>
      </c>
      <c r="D4347" t="s">
        <v>14</v>
      </c>
      <c r="E4347">
        <v>2025</v>
      </c>
      <c r="F4347" t="s">
        <v>15</v>
      </c>
      <c r="G4347" t="s">
        <v>24</v>
      </c>
      <c r="H4347" t="s">
        <v>18</v>
      </c>
      <c r="I4347">
        <v>3</v>
      </c>
      <c r="J4347">
        <v>0</v>
      </c>
      <c r="K4347">
        <v>3</v>
      </c>
      <c r="L4347">
        <v>3600</v>
      </c>
      <c r="M4347">
        <v>0</v>
      </c>
      <c r="N4347">
        <v>3600</v>
      </c>
      <c r="O4347">
        <v>1200</v>
      </c>
    </row>
    <row r="4348" spans="1:15" x14ac:dyDescent="0.3">
      <c r="A4348">
        <v>4347</v>
      </c>
      <c r="B4348" s="1">
        <f>DATE(E4348, LOOKUP(D4348, {"ene","feb","mar","abr","may","jun","jul","ago","sep","oct","nov","dic"}, {1,2,3,4,5,6,7,8,9,10,11,12}), C4348)</f>
        <v>45670</v>
      </c>
      <c r="C4348">
        <v>13</v>
      </c>
      <c r="D4348" t="s">
        <v>14</v>
      </c>
      <c r="E4348">
        <v>2025</v>
      </c>
      <c r="F4348" t="s">
        <v>15</v>
      </c>
      <c r="G4348" t="s">
        <v>24</v>
      </c>
      <c r="H4348" t="s">
        <v>23</v>
      </c>
      <c r="I4348">
        <v>4</v>
      </c>
      <c r="J4348">
        <v>0</v>
      </c>
      <c r="K4348">
        <v>4</v>
      </c>
      <c r="L4348">
        <v>1200</v>
      </c>
      <c r="M4348">
        <v>0</v>
      </c>
      <c r="N4348">
        <v>1200</v>
      </c>
      <c r="O4348">
        <v>300</v>
      </c>
    </row>
    <row r="4349" spans="1:15" x14ac:dyDescent="0.3">
      <c r="A4349">
        <v>4348</v>
      </c>
      <c r="B4349" s="1">
        <f>DATE(E4349, LOOKUP(D4349, {"ene","feb","mar","abr","may","jun","jul","ago","sep","oct","nov","dic"}, {1,2,3,4,5,6,7,8,9,10,11,12}), C4349)</f>
        <v>45670</v>
      </c>
      <c r="C4349">
        <v>13</v>
      </c>
      <c r="D4349" t="s">
        <v>14</v>
      </c>
      <c r="E4349">
        <v>2025</v>
      </c>
      <c r="F4349" t="s">
        <v>25</v>
      </c>
      <c r="G4349" t="s">
        <v>26</v>
      </c>
      <c r="H4349" t="s">
        <v>20</v>
      </c>
      <c r="I4349">
        <v>0</v>
      </c>
      <c r="J4349">
        <v>10</v>
      </c>
      <c r="K4349">
        <v>-10</v>
      </c>
      <c r="L4349">
        <v>0</v>
      </c>
      <c r="M4349">
        <v>23000</v>
      </c>
      <c r="N4349">
        <v>-23000</v>
      </c>
      <c r="O4349">
        <v>2300</v>
      </c>
    </row>
    <row r="4350" spans="1:15" x14ac:dyDescent="0.3">
      <c r="A4350">
        <v>4349</v>
      </c>
      <c r="B4350" s="1">
        <f>DATE(E4350, LOOKUP(D4350, {"ene","feb","mar","abr","may","jun","jul","ago","sep","oct","nov","dic"}, {1,2,3,4,5,6,7,8,9,10,11,12}), C4350)</f>
        <v>45670</v>
      </c>
      <c r="C4350">
        <v>13</v>
      </c>
      <c r="D4350" t="s">
        <v>14</v>
      </c>
      <c r="E4350">
        <v>2025</v>
      </c>
      <c r="F4350" t="s">
        <v>15</v>
      </c>
      <c r="G4350" t="s">
        <v>24</v>
      </c>
      <c r="H4350" t="s">
        <v>22</v>
      </c>
      <c r="I4350">
        <v>21</v>
      </c>
      <c r="J4350">
        <v>0</v>
      </c>
      <c r="K4350">
        <v>21</v>
      </c>
      <c r="L4350">
        <v>10080</v>
      </c>
      <c r="M4350">
        <v>0</v>
      </c>
      <c r="N4350">
        <v>10080</v>
      </c>
      <c r="O4350">
        <v>480</v>
      </c>
    </row>
    <row r="4351" spans="1:15" x14ac:dyDescent="0.3">
      <c r="A4351">
        <v>4350</v>
      </c>
      <c r="B4351" s="1">
        <f>DATE(E4351, LOOKUP(D4351, {"ene","feb","mar","abr","may","jun","jul","ago","sep","oct","nov","dic"}, {1,2,3,4,5,6,7,8,9,10,11,12}), C4351)</f>
        <v>45670</v>
      </c>
      <c r="C4351">
        <v>13</v>
      </c>
      <c r="D4351" t="s">
        <v>14</v>
      </c>
      <c r="E4351">
        <v>2025</v>
      </c>
      <c r="F4351" t="s">
        <v>15</v>
      </c>
      <c r="G4351" t="s">
        <v>24</v>
      </c>
      <c r="H4351" t="s">
        <v>17</v>
      </c>
      <c r="I4351">
        <v>5</v>
      </c>
      <c r="J4351">
        <v>0</v>
      </c>
      <c r="K4351">
        <v>5</v>
      </c>
      <c r="L4351">
        <v>3250</v>
      </c>
      <c r="M4351">
        <v>0</v>
      </c>
      <c r="N4351">
        <v>3250</v>
      </c>
      <c r="O4351">
        <v>650</v>
      </c>
    </row>
    <row r="4352" spans="1:15" x14ac:dyDescent="0.3">
      <c r="A4352">
        <v>4351</v>
      </c>
      <c r="B4352" s="1">
        <f>DATE(E4352, LOOKUP(D4352, {"ene","feb","mar","abr","may","jun","jul","ago","sep","oct","nov","dic"}, {1,2,3,4,5,6,7,8,9,10,11,12}), C4352)</f>
        <v>45670</v>
      </c>
      <c r="C4352">
        <v>13</v>
      </c>
      <c r="D4352" t="s">
        <v>14</v>
      </c>
      <c r="E4352">
        <v>2025</v>
      </c>
      <c r="F4352" t="s">
        <v>25</v>
      </c>
      <c r="G4352" t="s">
        <v>26</v>
      </c>
      <c r="H4352" t="s">
        <v>19</v>
      </c>
      <c r="I4352">
        <v>0</v>
      </c>
      <c r="J4352">
        <v>17</v>
      </c>
      <c r="K4352">
        <v>-17</v>
      </c>
      <c r="L4352">
        <v>0</v>
      </c>
      <c r="M4352">
        <v>25500</v>
      </c>
      <c r="N4352">
        <v>-25500</v>
      </c>
      <c r="O4352">
        <v>1500</v>
      </c>
    </row>
    <row r="4353" spans="1:15" x14ac:dyDescent="0.3">
      <c r="A4353">
        <v>4352</v>
      </c>
      <c r="B4353" s="1">
        <f>DATE(E4353, LOOKUP(D4353, {"ene","feb","mar","abr","may","jun","jul","ago","sep","oct","nov","dic"}, {1,2,3,4,5,6,7,8,9,10,11,12}), C4353)</f>
        <v>45670</v>
      </c>
      <c r="C4353">
        <v>13</v>
      </c>
      <c r="D4353" t="s">
        <v>14</v>
      </c>
      <c r="E4353">
        <v>2025</v>
      </c>
      <c r="F4353" t="s">
        <v>15</v>
      </c>
      <c r="G4353" t="s">
        <v>24</v>
      </c>
      <c r="H4353" t="s">
        <v>21</v>
      </c>
      <c r="I4353">
        <v>6</v>
      </c>
      <c r="J4353">
        <v>0</v>
      </c>
      <c r="K4353">
        <v>6</v>
      </c>
      <c r="L4353">
        <v>300</v>
      </c>
      <c r="M4353">
        <v>0</v>
      </c>
      <c r="N4353">
        <v>300</v>
      </c>
      <c r="O4353">
        <v>50</v>
      </c>
    </row>
    <row r="4354" spans="1:15" x14ac:dyDescent="0.3">
      <c r="A4354">
        <v>4353</v>
      </c>
      <c r="B4354" s="1">
        <f>DATE(E4354, LOOKUP(D4354, {"ene","feb","mar","abr","may","jun","jul","ago","sep","oct","nov","dic"}, {1,2,3,4,5,6,7,8,9,10,11,12}), C4354)</f>
        <v>45670</v>
      </c>
      <c r="C4354">
        <v>13</v>
      </c>
      <c r="D4354" t="s">
        <v>14</v>
      </c>
      <c r="E4354">
        <v>2025</v>
      </c>
      <c r="F4354" t="s">
        <v>25</v>
      </c>
      <c r="G4354" t="s">
        <v>26</v>
      </c>
      <c r="H4354" t="s">
        <v>18</v>
      </c>
      <c r="I4354">
        <v>0</v>
      </c>
      <c r="J4354">
        <v>14</v>
      </c>
      <c r="K4354">
        <v>-14</v>
      </c>
      <c r="L4354">
        <v>0</v>
      </c>
      <c r="M4354">
        <v>21000</v>
      </c>
      <c r="N4354">
        <v>-21000</v>
      </c>
      <c r="O4354">
        <v>1500</v>
      </c>
    </row>
    <row r="4355" spans="1:15" x14ac:dyDescent="0.3">
      <c r="A4355">
        <v>4354</v>
      </c>
      <c r="B4355" s="1">
        <f>DATE(E4355, LOOKUP(D4355, {"ene","feb","mar","abr","may","jun","jul","ago","sep","oct","nov","dic"}, {1,2,3,4,5,6,7,8,9,10,11,12}), C4355)</f>
        <v>45670</v>
      </c>
      <c r="C4355">
        <v>13</v>
      </c>
      <c r="D4355" t="s">
        <v>14</v>
      </c>
      <c r="E4355">
        <v>2025</v>
      </c>
      <c r="F4355" t="s">
        <v>15</v>
      </c>
      <c r="G4355" t="s">
        <v>24</v>
      </c>
      <c r="H4355" t="s">
        <v>23</v>
      </c>
      <c r="I4355">
        <v>22</v>
      </c>
      <c r="J4355">
        <v>0</v>
      </c>
      <c r="K4355">
        <v>22</v>
      </c>
      <c r="L4355">
        <v>6600</v>
      </c>
      <c r="M4355">
        <v>0</v>
      </c>
      <c r="N4355">
        <v>6600</v>
      </c>
      <c r="O4355">
        <v>300</v>
      </c>
    </row>
    <row r="4356" spans="1:15" x14ac:dyDescent="0.3">
      <c r="A4356">
        <v>4355</v>
      </c>
      <c r="B4356" s="1">
        <f>DATE(E4356, LOOKUP(D4356, {"ene","feb","mar","abr","may","jun","jul","ago","sep","oct","nov","dic"}, {1,2,3,4,5,6,7,8,9,10,11,12}), C4356)</f>
        <v>45670</v>
      </c>
      <c r="C4356">
        <v>13</v>
      </c>
      <c r="D4356" t="s">
        <v>14</v>
      </c>
      <c r="E4356">
        <v>2025</v>
      </c>
      <c r="F4356" t="s">
        <v>15</v>
      </c>
      <c r="G4356" t="s">
        <v>24</v>
      </c>
      <c r="H4356" t="s">
        <v>20</v>
      </c>
      <c r="I4356">
        <v>3</v>
      </c>
      <c r="J4356">
        <v>0</v>
      </c>
      <c r="K4356">
        <v>3</v>
      </c>
      <c r="L4356">
        <v>6000</v>
      </c>
      <c r="M4356">
        <v>0</v>
      </c>
      <c r="N4356">
        <v>6000</v>
      </c>
      <c r="O4356">
        <v>2000</v>
      </c>
    </row>
    <row r="4357" spans="1:15" x14ac:dyDescent="0.3">
      <c r="A4357">
        <v>4356</v>
      </c>
      <c r="B4357" s="1">
        <f>DATE(E4357, LOOKUP(D4357, {"ene","feb","mar","abr","may","jun","jul","ago","sep","oct","nov","dic"}, {1,2,3,4,5,6,7,8,9,10,11,12}), C4357)</f>
        <v>45670</v>
      </c>
      <c r="C4357">
        <v>13</v>
      </c>
      <c r="D4357" t="s">
        <v>14</v>
      </c>
      <c r="E4357">
        <v>2025</v>
      </c>
      <c r="F4357" t="s">
        <v>15</v>
      </c>
      <c r="G4357" t="s">
        <v>24</v>
      </c>
      <c r="H4357" t="s">
        <v>22</v>
      </c>
      <c r="I4357">
        <v>8</v>
      </c>
      <c r="J4357">
        <v>0</v>
      </c>
      <c r="K4357">
        <v>8</v>
      </c>
      <c r="L4357">
        <v>3840</v>
      </c>
      <c r="M4357">
        <v>0</v>
      </c>
      <c r="N4357">
        <v>3840</v>
      </c>
      <c r="O4357">
        <v>480</v>
      </c>
    </row>
    <row r="4358" spans="1:15" x14ac:dyDescent="0.3">
      <c r="A4358">
        <v>4357</v>
      </c>
      <c r="B4358" s="1">
        <f>DATE(E4358, LOOKUP(D4358, {"ene","feb","mar","abr","may","jun","jul","ago","sep","oct","nov","dic"}, {1,2,3,4,5,6,7,8,9,10,11,12}), C4358)</f>
        <v>45670</v>
      </c>
      <c r="C4358">
        <v>13</v>
      </c>
      <c r="D4358" t="s">
        <v>14</v>
      </c>
      <c r="E4358">
        <v>2025</v>
      </c>
      <c r="F4358" t="s">
        <v>15</v>
      </c>
      <c r="G4358" t="s">
        <v>24</v>
      </c>
      <c r="H4358" t="s">
        <v>17</v>
      </c>
      <c r="I4358">
        <v>9</v>
      </c>
      <c r="J4358">
        <v>0</v>
      </c>
      <c r="K4358">
        <v>9</v>
      </c>
      <c r="L4358">
        <v>5850</v>
      </c>
      <c r="M4358">
        <v>0</v>
      </c>
      <c r="N4358">
        <v>5850</v>
      </c>
      <c r="O4358">
        <v>650</v>
      </c>
    </row>
    <row r="4359" spans="1:15" x14ac:dyDescent="0.3">
      <c r="A4359">
        <v>4358</v>
      </c>
      <c r="B4359" s="1">
        <f>DATE(E4359, LOOKUP(D4359, {"ene","feb","mar","abr","may","jun","jul","ago","sep","oct","nov","dic"}, {1,2,3,4,5,6,7,8,9,10,11,12}), C4359)</f>
        <v>45670</v>
      </c>
      <c r="C4359">
        <v>13</v>
      </c>
      <c r="D4359" t="s">
        <v>14</v>
      </c>
      <c r="E4359">
        <v>2025</v>
      </c>
      <c r="F4359" t="s">
        <v>15</v>
      </c>
      <c r="G4359" t="s">
        <v>24</v>
      </c>
      <c r="H4359" t="s">
        <v>19</v>
      </c>
      <c r="I4359">
        <v>3</v>
      </c>
      <c r="J4359">
        <v>0</v>
      </c>
      <c r="K4359">
        <v>3</v>
      </c>
      <c r="L4359">
        <v>3600</v>
      </c>
      <c r="M4359">
        <v>0</v>
      </c>
      <c r="N4359">
        <v>3600</v>
      </c>
      <c r="O4359">
        <v>1200</v>
      </c>
    </row>
    <row r="4360" spans="1:15" x14ac:dyDescent="0.3">
      <c r="A4360">
        <v>4359</v>
      </c>
      <c r="B4360" s="1">
        <f>DATE(E4360, LOOKUP(D4360, {"ene","feb","mar","abr","may","jun","jul","ago","sep","oct","nov","dic"}, {1,2,3,4,5,6,7,8,9,10,11,12}), C4360)</f>
        <v>45670</v>
      </c>
      <c r="C4360">
        <v>13</v>
      </c>
      <c r="D4360" t="s">
        <v>14</v>
      </c>
      <c r="E4360">
        <v>2025</v>
      </c>
      <c r="F4360" t="s">
        <v>15</v>
      </c>
      <c r="G4360" t="s">
        <v>24</v>
      </c>
      <c r="H4360" t="s">
        <v>21</v>
      </c>
      <c r="I4360">
        <v>3</v>
      </c>
      <c r="J4360">
        <v>0</v>
      </c>
      <c r="K4360">
        <v>3</v>
      </c>
      <c r="L4360">
        <v>150</v>
      </c>
      <c r="M4360">
        <v>0</v>
      </c>
      <c r="N4360">
        <v>150</v>
      </c>
      <c r="O4360">
        <v>50</v>
      </c>
    </row>
    <row r="4361" spans="1:15" x14ac:dyDescent="0.3">
      <c r="A4361">
        <v>4360</v>
      </c>
      <c r="B4361" s="1">
        <f>DATE(E4361, LOOKUP(D4361, {"ene","feb","mar","abr","may","jun","jul","ago","sep","oct","nov","dic"}, {1,2,3,4,5,6,7,8,9,10,11,12}), C4361)</f>
        <v>45670</v>
      </c>
      <c r="C4361">
        <v>13</v>
      </c>
      <c r="D4361" t="s">
        <v>14</v>
      </c>
      <c r="E4361">
        <v>2025</v>
      </c>
      <c r="F4361" t="s">
        <v>15</v>
      </c>
      <c r="G4361" t="s">
        <v>24</v>
      </c>
      <c r="H4361" t="s">
        <v>18</v>
      </c>
      <c r="I4361">
        <v>6</v>
      </c>
      <c r="J4361">
        <v>0</v>
      </c>
      <c r="K4361">
        <v>6</v>
      </c>
      <c r="L4361">
        <v>7200</v>
      </c>
      <c r="M4361">
        <v>0</v>
      </c>
      <c r="N4361">
        <v>7200</v>
      </c>
      <c r="O4361">
        <v>1200</v>
      </c>
    </row>
    <row r="4362" spans="1:15" x14ac:dyDescent="0.3">
      <c r="A4362">
        <v>4361</v>
      </c>
      <c r="B4362" s="1">
        <f>DATE(E4362, LOOKUP(D4362, {"ene","feb","mar","abr","may","jun","jul","ago","sep","oct","nov","dic"}, {1,2,3,4,5,6,7,8,9,10,11,12}), C4362)</f>
        <v>45670</v>
      </c>
      <c r="C4362">
        <v>13</v>
      </c>
      <c r="D4362" t="s">
        <v>14</v>
      </c>
      <c r="E4362">
        <v>2025</v>
      </c>
      <c r="F4362" t="s">
        <v>15</v>
      </c>
      <c r="G4362" t="s">
        <v>24</v>
      </c>
      <c r="H4362" t="s">
        <v>23</v>
      </c>
      <c r="I4362">
        <v>3</v>
      </c>
      <c r="J4362">
        <v>0</v>
      </c>
      <c r="K4362">
        <v>3</v>
      </c>
      <c r="L4362">
        <v>900</v>
      </c>
      <c r="M4362">
        <v>0</v>
      </c>
      <c r="N4362">
        <v>900</v>
      </c>
      <c r="O4362">
        <v>300</v>
      </c>
    </row>
    <row r="4363" spans="1:15" x14ac:dyDescent="0.3">
      <c r="A4363">
        <v>4362</v>
      </c>
      <c r="B4363" s="1">
        <f>DATE(E4363, LOOKUP(D4363, {"ene","feb","mar","abr","may","jun","jul","ago","sep","oct","nov","dic"}, {1,2,3,4,5,6,7,8,9,10,11,12}), C4363)</f>
        <v>45670</v>
      </c>
      <c r="C4363">
        <v>13</v>
      </c>
      <c r="D4363" t="s">
        <v>14</v>
      </c>
      <c r="E4363">
        <v>2025</v>
      </c>
      <c r="F4363" t="s">
        <v>15</v>
      </c>
      <c r="G4363" t="s">
        <v>24</v>
      </c>
      <c r="H4363" t="s">
        <v>20</v>
      </c>
      <c r="I4363">
        <v>5</v>
      </c>
      <c r="J4363">
        <v>0</v>
      </c>
      <c r="K4363">
        <v>5</v>
      </c>
      <c r="L4363">
        <v>10000</v>
      </c>
      <c r="M4363">
        <v>0</v>
      </c>
      <c r="N4363">
        <v>10000</v>
      </c>
      <c r="O4363">
        <v>2000</v>
      </c>
    </row>
    <row r="4364" spans="1:15" x14ac:dyDescent="0.3">
      <c r="A4364">
        <v>4363</v>
      </c>
      <c r="B4364" s="1">
        <f>DATE(E4364, LOOKUP(D4364, {"ene","feb","mar","abr","may","jun","jul","ago","sep","oct","nov","dic"}, {1,2,3,4,5,6,7,8,9,10,11,12}), C4364)</f>
        <v>45670</v>
      </c>
      <c r="C4364">
        <v>13</v>
      </c>
      <c r="D4364" t="s">
        <v>14</v>
      </c>
      <c r="E4364">
        <v>2025</v>
      </c>
      <c r="F4364" t="s">
        <v>25</v>
      </c>
      <c r="G4364" t="s">
        <v>26</v>
      </c>
      <c r="H4364" t="s">
        <v>22</v>
      </c>
      <c r="I4364">
        <v>0</v>
      </c>
      <c r="J4364">
        <v>10</v>
      </c>
      <c r="K4364">
        <v>-10</v>
      </c>
      <c r="L4364">
        <v>0</v>
      </c>
      <c r="M4364">
        <v>4500</v>
      </c>
      <c r="N4364">
        <v>-4500</v>
      </c>
      <c r="O4364">
        <v>450</v>
      </c>
    </row>
    <row r="4365" spans="1:15" x14ac:dyDescent="0.3">
      <c r="A4365">
        <v>4364</v>
      </c>
      <c r="B4365" s="1">
        <f>DATE(E4365, LOOKUP(D4365, {"ene","feb","mar","abr","may","jun","jul","ago","sep","oct","nov","dic"}, {1,2,3,4,5,6,7,8,9,10,11,12}), C4365)</f>
        <v>45670</v>
      </c>
      <c r="C4365">
        <v>13</v>
      </c>
      <c r="D4365" t="s">
        <v>14</v>
      </c>
      <c r="E4365">
        <v>2025</v>
      </c>
      <c r="F4365" t="s">
        <v>15</v>
      </c>
      <c r="G4365" t="s">
        <v>24</v>
      </c>
      <c r="H4365" t="s">
        <v>17</v>
      </c>
      <c r="I4365">
        <v>3</v>
      </c>
      <c r="J4365">
        <v>0</v>
      </c>
      <c r="K4365">
        <v>3</v>
      </c>
      <c r="L4365">
        <v>1950</v>
      </c>
      <c r="M4365">
        <v>0</v>
      </c>
      <c r="N4365">
        <v>1950</v>
      </c>
      <c r="O4365">
        <v>650</v>
      </c>
    </row>
    <row r="4366" spans="1:15" x14ac:dyDescent="0.3">
      <c r="A4366">
        <v>4365</v>
      </c>
      <c r="B4366" s="1">
        <f>DATE(E4366, LOOKUP(D4366, {"ene","feb","mar","abr","may","jun","jul","ago","sep","oct","nov","dic"}, {1,2,3,4,5,6,7,8,9,10,11,12}), C4366)</f>
        <v>45670</v>
      </c>
      <c r="C4366">
        <v>13</v>
      </c>
      <c r="D4366" t="s">
        <v>14</v>
      </c>
      <c r="E4366">
        <v>2025</v>
      </c>
      <c r="F4366" t="s">
        <v>25</v>
      </c>
      <c r="G4366" t="s">
        <v>26</v>
      </c>
      <c r="H4366" t="s">
        <v>19</v>
      </c>
      <c r="I4366">
        <v>0</v>
      </c>
      <c r="J4366">
        <v>11</v>
      </c>
      <c r="K4366">
        <v>-11</v>
      </c>
      <c r="L4366">
        <v>0</v>
      </c>
      <c r="M4366">
        <v>16500</v>
      </c>
      <c r="N4366">
        <v>-16500</v>
      </c>
      <c r="O4366">
        <v>1500</v>
      </c>
    </row>
    <row r="4367" spans="1:15" x14ac:dyDescent="0.3">
      <c r="A4367">
        <v>4366</v>
      </c>
      <c r="B4367" s="1">
        <f>DATE(E4367, LOOKUP(D4367, {"ene","feb","mar","abr","may","jun","jul","ago","sep","oct","nov","dic"}, {1,2,3,4,5,6,7,8,9,10,11,12}), C4367)</f>
        <v>45670</v>
      </c>
      <c r="C4367">
        <v>13</v>
      </c>
      <c r="D4367" t="s">
        <v>14</v>
      </c>
      <c r="E4367">
        <v>2025</v>
      </c>
      <c r="F4367" t="s">
        <v>15</v>
      </c>
      <c r="G4367" t="s">
        <v>24</v>
      </c>
      <c r="H4367" t="s">
        <v>21</v>
      </c>
      <c r="I4367">
        <v>13</v>
      </c>
      <c r="J4367">
        <v>0</v>
      </c>
      <c r="K4367">
        <v>13</v>
      </c>
      <c r="L4367">
        <v>650</v>
      </c>
      <c r="M4367">
        <v>0</v>
      </c>
      <c r="N4367">
        <v>650</v>
      </c>
      <c r="O4367">
        <v>50</v>
      </c>
    </row>
    <row r="4368" spans="1:15" x14ac:dyDescent="0.3">
      <c r="A4368">
        <v>4367</v>
      </c>
      <c r="B4368" s="1">
        <f>DATE(E4368, LOOKUP(D4368, {"ene","feb","mar","abr","may","jun","jul","ago","sep","oct","nov","dic"}, {1,2,3,4,5,6,7,8,9,10,11,12}), C4368)</f>
        <v>45670</v>
      </c>
      <c r="C4368">
        <v>13</v>
      </c>
      <c r="D4368" t="s">
        <v>14</v>
      </c>
      <c r="E4368">
        <v>2025</v>
      </c>
      <c r="F4368" t="s">
        <v>25</v>
      </c>
      <c r="G4368" t="s">
        <v>26</v>
      </c>
      <c r="H4368" t="s">
        <v>18</v>
      </c>
      <c r="I4368">
        <v>0</v>
      </c>
      <c r="J4368">
        <v>17</v>
      </c>
      <c r="K4368">
        <v>-17</v>
      </c>
      <c r="L4368">
        <v>0</v>
      </c>
      <c r="M4368">
        <v>25500</v>
      </c>
      <c r="N4368">
        <v>-25500</v>
      </c>
      <c r="O4368">
        <v>1500</v>
      </c>
    </row>
    <row r="4369" spans="1:15" x14ac:dyDescent="0.3">
      <c r="A4369">
        <v>4368</v>
      </c>
      <c r="B4369" s="1">
        <f>DATE(E4369, LOOKUP(D4369, {"ene","feb","mar","abr","may","jun","jul","ago","sep","oct","nov","dic"}, {1,2,3,4,5,6,7,8,9,10,11,12}), C4369)</f>
        <v>45670</v>
      </c>
      <c r="C4369">
        <v>13</v>
      </c>
      <c r="D4369" t="s">
        <v>14</v>
      </c>
      <c r="E4369">
        <v>2025</v>
      </c>
      <c r="F4369" t="s">
        <v>15</v>
      </c>
      <c r="G4369" t="s">
        <v>24</v>
      </c>
      <c r="H4369" t="s">
        <v>23</v>
      </c>
      <c r="I4369">
        <v>3</v>
      </c>
      <c r="J4369">
        <v>0</v>
      </c>
      <c r="K4369">
        <v>3</v>
      </c>
      <c r="L4369">
        <v>900</v>
      </c>
      <c r="M4369">
        <v>0</v>
      </c>
      <c r="N4369">
        <v>900</v>
      </c>
      <c r="O4369">
        <v>300</v>
      </c>
    </row>
    <row r="4370" spans="1:15" x14ac:dyDescent="0.3">
      <c r="A4370">
        <v>4369</v>
      </c>
      <c r="B4370" s="1">
        <f>DATE(E4370, LOOKUP(D4370, {"ene","feb","mar","abr","may","jun","jul","ago","sep","oct","nov","dic"}, {1,2,3,4,5,6,7,8,9,10,11,12}), C4370)</f>
        <v>45670</v>
      </c>
      <c r="C4370">
        <v>13</v>
      </c>
      <c r="D4370" t="s">
        <v>14</v>
      </c>
      <c r="E4370">
        <v>2025</v>
      </c>
      <c r="F4370" t="s">
        <v>15</v>
      </c>
      <c r="G4370" t="s">
        <v>24</v>
      </c>
      <c r="H4370" t="s">
        <v>20</v>
      </c>
      <c r="I4370">
        <v>5</v>
      </c>
      <c r="J4370">
        <v>0</v>
      </c>
      <c r="K4370">
        <v>5</v>
      </c>
      <c r="L4370">
        <v>10000</v>
      </c>
      <c r="M4370">
        <v>0</v>
      </c>
      <c r="N4370">
        <v>10000</v>
      </c>
      <c r="O4370">
        <v>2000</v>
      </c>
    </row>
    <row r="4371" spans="1:15" x14ac:dyDescent="0.3">
      <c r="A4371">
        <v>4370</v>
      </c>
      <c r="B4371" s="1">
        <f>DATE(E4371, LOOKUP(D4371, {"ene","feb","mar","abr","may","jun","jul","ago","sep","oct","nov","dic"}, {1,2,3,4,5,6,7,8,9,10,11,12}), C4371)</f>
        <v>45670</v>
      </c>
      <c r="C4371">
        <v>13</v>
      </c>
      <c r="D4371" t="s">
        <v>14</v>
      </c>
      <c r="E4371">
        <v>2025</v>
      </c>
      <c r="F4371" t="s">
        <v>15</v>
      </c>
      <c r="G4371" t="s">
        <v>24</v>
      </c>
      <c r="H4371" t="s">
        <v>22</v>
      </c>
      <c r="I4371">
        <v>9</v>
      </c>
      <c r="J4371">
        <v>0</v>
      </c>
      <c r="K4371">
        <v>9</v>
      </c>
      <c r="L4371">
        <v>4320</v>
      </c>
      <c r="M4371">
        <v>0</v>
      </c>
      <c r="N4371">
        <v>4320</v>
      </c>
      <c r="O4371">
        <v>480</v>
      </c>
    </row>
    <row r="4372" spans="1:15" x14ac:dyDescent="0.3">
      <c r="A4372">
        <v>4371</v>
      </c>
      <c r="B4372" s="1">
        <f>DATE(E4372, LOOKUP(D4372, {"ene","feb","mar","abr","may","jun","jul","ago","sep","oct","nov","dic"}, {1,2,3,4,5,6,7,8,9,10,11,12}), C4372)</f>
        <v>45670</v>
      </c>
      <c r="C4372">
        <v>13</v>
      </c>
      <c r="D4372" t="s">
        <v>14</v>
      </c>
      <c r="E4372">
        <v>2025</v>
      </c>
      <c r="F4372" t="s">
        <v>25</v>
      </c>
      <c r="G4372" t="s">
        <v>26</v>
      </c>
      <c r="H4372" t="s">
        <v>17</v>
      </c>
      <c r="I4372">
        <v>0</v>
      </c>
      <c r="J4372">
        <v>16</v>
      </c>
      <c r="K4372">
        <v>-16</v>
      </c>
      <c r="L4372">
        <v>0</v>
      </c>
      <c r="M4372">
        <v>12000</v>
      </c>
      <c r="N4372">
        <v>-12000</v>
      </c>
      <c r="O4372">
        <v>750</v>
      </c>
    </row>
    <row r="4373" spans="1:15" x14ac:dyDescent="0.3">
      <c r="A4373">
        <v>4372</v>
      </c>
      <c r="B4373" s="1">
        <f>DATE(E4373, LOOKUP(D4373, {"ene","feb","mar","abr","may","jun","jul","ago","sep","oct","nov","dic"}, {1,2,3,4,5,6,7,8,9,10,11,12}), C4373)</f>
        <v>45670</v>
      </c>
      <c r="C4373">
        <v>13</v>
      </c>
      <c r="D4373" t="s">
        <v>14</v>
      </c>
      <c r="E4373">
        <v>2025</v>
      </c>
      <c r="F4373" t="s">
        <v>25</v>
      </c>
      <c r="G4373" t="s">
        <v>26</v>
      </c>
      <c r="H4373" t="s">
        <v>19</v>
      </c>
      <c r="I4373">
        <v>0</v>
      </c>
      <c r="J4373">
        <v>18</v>
      </c>
      <c r="K4373">
        <v>-18</v>
      </c>
      <c r="L4373">
        <v>0</v>
      </c>
      <c r="M4373">
        <v>27000</v>
      </c>
      <c r="N4373">
        <v>-27000</v>
      </c>
      <c r="O4373">
        <v>1500</v>
      </c>
    </row>
    <row r="4374" spans="1:15" x14ac:dyDescent="0.3">
      <c r="A4374">
        <v>4373</v>
      </c>
      <c r="B4374" s="1">
        <f>DATE(E4374, LOOKUP(D4374, {"ene","feb","mar","abr","may","jun","jul","ago","sep","oct","nov","dic"}, {1,2,3,4,5,6,7,8,9,10,11,12}), C4374)</f>
        <v>45670</v>
      </c>
      <c r="C4374">
        <v>13</v>
      </c>
      <c r="D4374" t="s">
        <v>14</v>
      </c>
      <c r="E4374">
        <v>2025</v>
      </c>
      <c r="F4374" t="s">
        <v>15</v>
      </c>
      <c r="G4374" t="s">
        <v>24</v>
      </c>
      <c r="H4374" t="s">
        <v>21</v>
      </c>
      <c r="I4374">
        <v>13</v>
      </c>
      <c r="J4374">
        <v>0</v>
      </c>
      <c r="K4374">
        <v>13</v>
      </c>
      <c r="L4374">
        <v>650</v>
      </c>
      <c r="M4374">
        <v>0</v>
      </c>
      <c r="N4374">
        <v>650</v>
      </c>
      <c r="O4374">
        <v>50</v>
      </c>
    </row>
    <row r="4375" spans="1:15" x14ac:dyDescent="0.3">
      <c r="A4375">
        <v>4374</v>
      </c>
      <c r="B4375" s="1">
        <f>DATE(E4375, LOOKUP(D4375, {"ene","feb","mar","abr","may","jun","jul","ago","sep","oct","nov","dic"}, {1,2,3,4,5,6,7,8,9,10,11,12}), C4375)</f>
        <v>45670</v>
      </c>
      <c r="C4375">
        <v>13</v>
      </c>
      <c r="D4375" t="s">
        <v>14</v>
      </c>
      <c r="E4375">
        <v>2025</v>
      </c>
      <c r="F4375" t="s">
        <v>25</v>
      </c>
      <c r="G4375" t="s">
        <v>26</v>
      </c>
      <c r="H4375" t="s">
        <v>18</v>
      </c>
      <c r="I4375">
        <v>0</v>
      </c>
      <c r="J4375">
        <v>12</v>
      </c>
      <c r="K4375">
        <v>-12</v>
      </c>
      <c r="L4375">
        <v>0</v>
      </c>
      <c r="M4375">
        <v>18000</v>
      </c>
      <c r="N4375">
        <v>-18000</v>
      </c>
      <c r="O4375">
        <v>1500</v>
      </c>
    </row>
    <row r="4376" spans="1:15" x14ac:dyDescent="0.3">
      <c r="A4376">
        <v>4375</v>
      </c>
      <c r="B4376" s="1">
        <f>DATE(E4376, LOOKUP(D4376, {"ene","feb","mar","abr","may","jun","jul","ago","sep","oct","nov","dic"}, {1,2,3,4,5,6,7,8,9,10,11,12}), C4376)</f>
        <v>45671</v>
      </c>
      <c r="C4376">
        <v>14</v>
      </c>
      <c r="D4376" t="s">
        <v>14</v>
      </c>
      <c r="E4376">
        <v>2025</v>
      </c>
      <c r="F4376" t="s">
        <v>15</v>
      </c>
      <c r="G4376" t="s">
        <v>24</v>
      </c>
      <c r="H4376" t="s">
        <v>23</v>
      </c>
      <c r="I4376">
        <v>6</v>
      </c>
      <c r="J4376">
        <v>0</v>
      </c>
      <c r="K4376">
        <v>6</v>
      </c>
      <c r="L4376">
        <v>1800</v>
      </c>
      <c r="M4376">
        <v>0</v>
      </c>
      <c r="N4376">
        <v>1800</v>
      </c>
      <c r="O4376">
        <v>300</v>
      </c>
    </row>
    <row r="4377" spans="1:15" x14ac:dyDescent="0.3">
      <c r="A4377">
        <v>4376</v>
      </c>
      <c r="B4377" s="1">
        <f>DATE(E4377, LOOKUP(D4377, {"ene","feb","mar","abr","may","jun","jul","ago","sep","oct","nov","dic"}, {1,2,3,4,5,6,7,8,9,10,11,12}), C4377)</f>
        <v>45671</v>
      </c>
      <c r="C4377">
        <v>14</v>
      </c>
      <c r="D4377" t="s">
        <v>14</v>
      </c>
      <c r="E4377">
        <v>2025</v>
      </c>
      <c r="F4377" t="s">
        <v>15</v>
      </c>
      <c r="G4377" t="s">
        <v>24</v>
      </c>
      <c r="H4377" t="s">
        <v>20</v>
      </c>
      <c r="I4377">
        <v>4</v>
      </c>
      <c r="J4377">
        <v>0</v>
      </c>
      <c r="K4377">
        <v>4</v>
      </c>
      <c r="L4377">
        <v>8000</v>
      </c>
      <c r="M4377">
        <v>0</v>
      </c>
      <c r="N4377">
        <v>8000</v>
      </c>
      <c r="O4377">
        <v>2000</v>
      </c>
    </row>
    <row r="4378" spans="1:15" x14ac:dyDescent="0.3">
      <c r="A4378">
        <v>4377</v>
      </c>
      <c r="B4378" s="1">
        <f>DATE(E4378, LOOKUP(D4378, {"ene","feb","mar","abr","may","jun","jul","ago","sep","oct","nov","dic"}, {1,2,3,4,5,6,7,8,9,10,11,12}), C4378)</f>
        <v>45671</v>
      </c>
      <c r="C4378">
        <v>14</v>
      </c>
      <c r="D4378" t="s">
        <v>14</v>
      </c>
      <c r="E4378">
        <v>2025</v>
      </c>
      <c r="F4378" t="s">
        <v>15</v>
      </c>
      <c r="G4378" t="s">
        <v>24</v>
      </c>
      <c r="H4378" t="s">
        <v>22</v>
      </c>
      <c r="I4378">
        <v>14</v>
      </c>
      <c r="J4378">
        <v>0</v>
      </c>
      <c r="K4378">
        <v>14</v>
      </c>
      <c r="L4378">
        <v>6720</v>
      </c>
      <c r="M4378">
        <v>0</v>
      </c>
      <c r="N4378">
        <v>6720</v>
      </c>
      <c r="O4378">
        <v>480</v>
      </c>
    </row>
    <row r="4379" spans="1:15" x14ac:dyDescent="0.3">
      <c r="A4379">
        <v>4378</v>
      </c>
      <c r="B4379" s="1">
        <f>DATE(E4379, LOOKUP(D4379, {"ene","feb","mar","abr","may","jun","jul","ago","sep","oct","nov","dic"}, {1,2,3,4,5,6,7,8,9,10,11,12}), C4379)</f>
        <v>45671</v>
      </c>
      <c r="C4379">
        <v>14</v>
      </c>
      <c r="D4379" t="s">
        <v>14</v>
      </c>
      <c r="E4379">
        <v>2025</v>
      </c>
      <c r="F4379" t="s">
        <v>15</v>
      </c>
      <c r="G4379" t="s">
        <v>24</v>
      </c>
      <c r="H4379" t="s">
        <v>17</v>
      </c>
      <c r="I4379">
        <v>12</v>
      </c>
      <c r="J4379">
        <v>0</v>
      </c>
      <c r="K4379">
        <v>12</v>
      </c>
      <c r="L4379">
        <v>7800</v>
      </c>
      <c r="M4379">
        <v>0</v>
      </c>
      <c r="N4379">
        <v>7800</v>
      </c>
      <c r="O4379">
        <v>650</v>
      </c>
    </row>
    <row r="4380" spans="1:15" x14ac:dyDescent="0.3">
      <c r="A4380">
        <v>4379</v>
      </c>
      <c r="B4380" s="1">
        <f>DATE(E4380, LOOKUP(D4380, {"ene","feb","mar","abr","may","jun","jul","ago","sep","oct","nov","dic"}, {1,2,3,4,5,6,7,8,9,10,11,12}), C4380)</f>
        <v>45671</v>
      </c>
      <c r="C4380">
        <v>14</v>
      </c>
      <c r="D4380" t="s">
        <v>14</v>
      </c>
      <c r="E4380">
        <v>2025</v>
      </c>
      <c r="F4380" t="s">
        <v>15</v>
      </c>
      <c r="G4380" t="s">
        <v>24</v>
      </c>
      <c r="H4380" t="s">
        <v>19</v>
      </c>
      <c r="I4380">
        <v>3</v>
      </c>
      <c r="J4380">
        <v>0</v>
      </c>
      <c r="K4380">
        <v>3</v>
      </c>
      <c r="L4380">
        <v>3600</v>
      </c>
      <c r="M4380">
        <v>0</v>
      </c>
      <c r="N4380">
        <v>3600</v>
      </c>
      <c r="O4380">
        <v>1200</v>
      </c>
    </row>
    <row r="4381" spans="1:15" x14ac:dyDescent="0.3">
      <c r="A4381">
        <v>4380</v>
      </c>
      <c r="B4381" s="1">
        <f>DATE(E4381, LOOKUP(D4381, {"ene","feb","mar","abr","may","jun","jul","ago","sep","oct","nov","dic"}, {1,2,3,4,5,6,7,8,9,10,11,12}), C4381)</f>
        <v>45671</v>
      </c>
      <c r="C4381">
        <v>14</v>
      </c>
      <c r="D4381" t="s">
        <v>14</v>
      </c>
      <c r="E4381">
        <v>2025</v>
      </c>
      <c r="F4381" t="s">
        <v>25</v>
      </c>
      <c r="G4381" t="s">
        <v>26</v>
      </c>
      <c r="H4381" t="s">
        <v>21</v>
      </c>
      <c r="I4381">
        <v>0</v>
      </c>
      <c r="J4381">
        <v>11</v>
      </c>
      <c r="K4381">
        <v>-11</v>
      </c>
      <c r="L4381">
        <v>0</v>
      </c>
      <c r="M4381">
        <v>770</v>
      </c>
      <c r="N4381">
        <v>-770</v>
      </c>
      <c r="O4381">
        <v>70</v>
      </c>
    </row>
    <row r="4382" spans="1:15" x14ac:dyDescent="0.3">
      <c r="A4382">
        <v>4381</v>
      </c>
      <c r="B4382" s="1">
        <f>DATE(E4382, LOOKUP(D4382, {"ene","feb","mar","abr","may","jun","jul","ago","sep","oct","nov","dic"}, {1,2,3,4,5,6,7,8,9,10,11,12}), C4382)</f>
        <v>45671</v>
      </c>
      <c r="C4382">
        <v>14</v>
      </c>
      <c r="D4382" t="s">
        <v>14</v>
      </c>
      <c r="E4382">
        <v>2025</v>
      </c>
      <c r="F4382" t="s">
        <v>15</v>
      </c>
      <c r="G4382" t="s">
        <v>24</v>
      </c>
      <c r="H4382" t="s">
        <v>18</v>
      </c>
      <c r="I4382">
        <v>8</v>
      </c>
      <c r="J4382">
        <v>0</v>
      </c>
      <c r="K4382">
        <v>8</v>
      </c>
      <c r="L4382">
        <v>9600</v>
      </c>
      <c r="M4382">
        <v>0</v>
      </c>
      <c r="N4382">
        <v>9600</v>
      </c>
      <c r="O4382">
        <v>1200</v>
      </c>
    </row>
    <row r="4383" spans="1:15" x14ac:dyDescent="0.3">
      <c r="A4383">
        <v>4382</v>
      </c>
      <c r="B4383" s="1">
        <f>DATE(E4383, LOOKUP(D4383, {"ene","feb","mar","abr","may","jun","jul","ago","sep","oct","nov","dic"}, {1,2,3,4,5,6,7,8,9,10,11,12}), C4383)</f>
        <v>45671</v>
      </c>
      <c r="C4383">
        <v>14</v>
      </c>
      <c r="D4383" t="s">
        <v>14</v>
      </c>
      <c r="E4383">
        <v>2025</v>
      </c>
      <c r="F4383" t="s">
        <v>15</v>
      </c>
      <c r="G4383" t="s">
        <v>24</v>
      </c>
      <c r="H4383" t="s">
        <v>23</v>
      </c>
      <c r="I4383">
        <v>2</v>
      </c>
      <c r="J4383">
        <v>0</v>
      </c>
      <c r="K4383">
        <v>2</v>
      </c>
      <c r="L4383">
        <v>600</v>
      </c>
      <c r="M4383">
        <v>0</v>
      </c>
      <c r="N4383">
        <v>600</v>
      </c>
      <c r="O4383">
        <v>300</v>
      </c>
    </row>
    <row r="4384" spans="1:15" x14ac:dyDescent="0.3">
      <c r="A4384">
        <v>4383</v>
      </c>
      <c r="B4384" s="1">
        <f>DATE(E4384, LOOKUP(D4384, {"ene","feb","mar","abr","may","jun","jul","ago","sep","oct","nov","dic"}, {1,2,3,4,5,6,7,8,9,10,11,12}), C4384)</f>
        <v>45671</v>
      </c>
      <c r="C4384">
        <v>14</v>
      </c>
      <c r="D4384" t="s">
        <v>14</v>
      </c>
      <c r="E4384">
        <v>2025</v>
      </c>
      <c r="F4384" t="s">
        <v>25</v>
      </c>
      <c r="G4384" t="s">
        <v>26</v>
      </c>
      <c r="H4384" t="s">
        <v>20</v>
      </c>
      <c r="I4384">
        <v>0</v>
      </c>
      <c r="J4384">
        <v>13</v>
      </c>
      <c r="K4384">
        <v>-13</v>
      </c>
      <c r="L4384">
        <v>0</v>
      </c>
      <c r="M4384">
        <v>29900</v>
      </c>
      <c r="N4384">
        <v>-29900</v>
      </c>
      <c r="O4384">
        <v>2300</v>
      </c>
    </row>
    <row r="4385" spans="1:15" x14ac:dyDescent="0.3">
      <c r="A4385">
        <v>4384</v>
      </c>
      <c r="B4385" s="1">
        <f>DATE(E4385, LOOKUP(D4385, {"ene","feb","mar","abr","may","jun","jul","ago","sep","oct","nov","dic"}, {1,2,3,4,5,6,7,8,9,10,11,12}), C4385)</f>
        <v>45671</v>
      </c>
      <c r="C4385">
        <v>14</v>
      </c>
      <c r="D4385" t="s">
        <v>14</v>
      </c>
      <c r="E4385">
        <v>2025</v>
      </c>
      <c r="F4385" t="s">
        <v>15</v>
      </c>
      <c r="G4385" t="s">
        <v>24</v>
      </c>
      <c r="H4385" t="s">
        <v>22</v>
      </c>
      <c r="I4385">
        <v>8</v>
      </c>
      <c r="J4385">
        <v>0</v>
      </c>
      <c r="K4385">
        <v>8</v>
      </c>
      <c r="L4385">
        <v>3840</v>
      </c>
      <c r="M4385">
        <v>0</v>
      </c>
      <c r="N4385">
        <v>3840</v>
      </c>
      <c r="O4385">
        <v>480</v>
      </c>
    </row>
    <row r="4386" spans="1:15" x14ac:dyDescent="0.3">
      <c r="A4386">
        <v>4385</v>
      </c>
      <c r="B4386" s="1">
        <f>DATE(E4386, LOOKUP(D4386, {"ene","feb","mar","abr","may","jun","jul","ago","sep","oct","nov","dic"}, {1,2,3,4,5,6,7,8,9,10,11,12}), C4386)</f>
        <v>45671</v>
      </c>
      <c r="C4386">
        <v>14</v>
      </c>
      <c r="D4386" t="s">
        <v>14</v>
      </c>
      <c r="E4386">
        <v>2025</v>
      </c>
      <c r="F4386" t="s">
        <v>15</v>
      </c>
      <c r="G4386" t="s">
        <v>24</v>
      </c>
      <c r="H4386" t="s">
        <v>17</v>
      </c>
      <c r="I4386">
        <v>13</v>
      </c>
      <c r="J4386">
        <v>0</v>
      </c>
      <c r="K4386">
        <v>13</v>
      </c>
      <c r="L4386">
        <v>8450</v>
      </c>
      <c r="M4386">
        <v>0</v>
      </c>
      <c r="N4386">
        <v>8450</v>
      </c>
      <c r="O4386">
        <v>650</v>
      </c>
    </row>
    <row r="4387" spans="1:15" x14ac:dyDescent="0.3">
      <c r="A4387">
        <v>4386</v>
      </c>
      <c r="B4387" s="1">
        <f>DATE(E4387, LOOKUP(D4387, {"ene","feb","mar","abr","may","jun","jul","ago","sep","oct","nov","dic"}, {1,2,3,4,5,6,7,8,9,10,11,12}), C4387)</f>
        <v>45671</v>
      </c>
      <c r="C4387">
        <v>14</v>
      </c>
      <c r="D4387" t="s">
        <v>14</v>
      </c>
      <c r="E4387">
        <v>2025</v>
      </c>
      <c r="F4387" t="s">
        <v>15</v>
      </c>
      <c r="G4387" t="s">
        <v>24</v>
      </c>
      <c r="H4387" t="s">
        <v>19</v>
      </c>
      <c r="I4387">
        <v>16</v>
      </c>
      <c r="J4387">
        <v>0</v>
      </c>
      <c r="K4387">
        <v>16</v>
      </c>
      <c r="L4387">
        <v>19200</v>
      </c>
      <c r="M4387">
        <v>0</v>
      </c>
      <c r="N4387">
        <v>19200</v>
      </c>
      <c r="O4387">
        <v>1200</v>
      </c>
    </row>
    <row r="4388" spans="1:15" x14ac:dyDescent="0.3">
      <c r="A4388">
        <v>4387</v>
      </c>
      <c r="B4388" s="1">
        <f>DATE(E4388, LOOKUP(D4388, {"ene","feb","mar","abr","may","jun","jul","ago","sep","oct","nov","dic"}, {1,2,3,4,5,6,7,8,9,10,11,12}), C4388)</f>
        <v>45671</v>
      </c>
      <c r="C4388">
        <v>14</v>
      </c>
      <c r="D4388" t="s">
        <v>14</v>
      </c>
      <c r="E4388">
        <v>2025</v>
      </c>
      <c r="F4388" t="s">
        <v>15</v>
      </c>
      <c r="G4388" t="s">
        <v>24</v>
      </c>
      <c r="H4388" t="s">
        <v>21</v>
      </c>
      <c r="I4388">
        <v>3</v>
      </c>
      <c r="J4388">
        <v>0</v>
      </c>
      <c r="K4388">
        <v>3</v>
      </c>
      <c r="L4388">
        <v>150</v>
      </c>
      <c r="M4388">
        <v>0</v>
      </c>
      <c r="N4388">
        <v>150</v>
      </c>
      <c r="O4388">
        <v>50</v>
      </c>
    </row>
    <row r="4389" spans="1:15" x14ac:dyDescent="0.3">
      <c r="A4389">
        <v>4388</v>
      </c>
      <c r="B4389" s="1">
        <f>DATE(E4389, LOOKUP(D4389, {"ene","feb","mar","abr","may","jun","jul","ago","sep","oct","nov","dic"}, {1,2,3,4,5,6,7,8,9,10,11,12}), C4389)</f>
        <v>45671</v>
      </c>
      <c r="C4389">
        <v>14</v>
      </c>
      <c r="D4389" t="s">
        <v>14</v>
      </c>
      <c r="E4389">
        <v>2025</v>
      </c>
      <c r="F4389" t="s">
        <v>25</v>
      </c>
      <c r="G4389" t="s">
        <v>26</v>
      </c>
      <c r="H4389" t="s">
        <v>18</v>
      </c>
      <c r="I4389">
        <v>0</v>
      </c>
      <c r="J4389">
        <v>5</v>
      </c>
      <c r="K4389">
        <v>-5</v>
      </c>
      <c r="L4389">
        <v>0</v>
      </c>
      <c r="M4389">
        <v>7500</v>
      </c>
      <c r="N4389">
        <v>-7500</v>
      </c>
      <c r="O4389">
        <v>1500</v>
      </c>
    </row>
    <row r="4390" spans="1:15" x14ac:dyDescent="0.3">
      <c r="A4390">
        <v>4389</v>
      </c>
      <c r="B4390" s="1">
        <f>DATE(E4390, LOOKUP(D4390, {"ene","feb","mar","abr","may","jun","jul","ago","sep","oct","nov","dic"}, {1,2,3,4,5,6,7,8,9,10,11,12}), C4390)</f>
        <v>45671</v>
      </c>
      <c r="C4390">
        <v>14</v>
      </c>
      <c r="D4390" t="s">
        <v>14</v>
      </c>
      <c r="E4390">
        <v>2025</v>
      </c>
      <c r="F4390" t="s">
        <v>15</v>
      </c>
      <c r="G4390" t="s">
        <v>24</v>
      </c>
      <c r="H4390" t="s">
        <v>23</v>
      </c>
      <c r="I4390">
        <v>3</v>
      </c>
      <c r="J4390">
        <v>0</v>
      </c>
      <c r="K4390">
        <v>3</v>
      </c>
      <c r="L4390">
        <v>900</v>
      </c>
      <c r="M4390">
        <v>0</v>
      </c>
      <c r="N4390">
        <v>900</v>
      </c>
      <c r="O4390">
        <v>300</v>
      </c>
    </row>
    <row r="4391" spans="1:15" x14ac:dyDescent="0.3">
      <c r="A4391">
        <v>4390</v>
      </c>
      <c r="B4391" s="1">
        <f>DATE(E4391, LOOKUP(D4391, {"ene","feb","mar","abr","may","jun","jul","ago","sep","oct","nov","dic"}, {1,2,3,4,5,6,7,8,9,10,11,12}), C4391)</f>
        <v>45671</v>
      </c>
      <c r="C4391">
        <v>14</v>
      </c>
      <c r="D4391" t="s">
        <v>14</v>
      </c>
      <c r="E4391">
        <v>2025</v>
      </c>
      <c r="F4391" t="s">
        <v>15</v>
      </c>
      <c r="G4391" t="s">
        <v>24</v>
      </c>
      <c r="H4391" t="s">
        <v>20</v>
      </c>
      <c r="I4391">
        <v>3</v>
      </c>
      <c r="J4391">
        <v>0</v>
      </c>
      <c r="K4391">
        <v>3</v>
      </c>
      <c r="L4391">
        <v>6000</v>
      </c>
      <c r="M4391">
        <v>0</v>
      </c>
      <c r="N4391">
        <v>6000</v>
      </c>
      <c r="O4391">
        <v>2000</v>
      </c>
    </row>
    <row r="4392" spans="1:15" x14ac:dyDescent="0.3">
      <c r="A4392">
        <v>4391</v>
      </c>
      <c r="B4392" s="1">
        <f>DATE(E4392, LOOKUP(D4392, {"ene","feb","mar","abr","may","jun","jul","ago","sep","oct","nov","dic"}, {1,2,3,4,5,6,7,8,9,10,11,12}), C4392)</f>
        <v>45671</v>
      </c>
      <c r="C4392">
        <v>14</v>
      </c>
      <c r="D4392" t="s">
        <v>14</v>
      </c>
      <c r="E4392">
        <v>2025</v>
      </c>
      <c r="F4392" t="s">
        <v>25</v>
      </c>
      <c r="G4392" t="s">
        <v>26</v>
      </c>
      <c r="H4392" t="s">
        <v>22</v>
      </c>
      <c r="I4392">
        <v>0</v>
      </c>
      <c r="J4392">
        <v>17</v>
      </c>
      <c r="K4392">
        <v>-17</v>
      </c>
      <c r="L4392">
        <v>0</v>
      </c>
      <c r="M4392">
        <v>7650</v>
      </c>
      <c r="N4392">
        <v>-7650</v>
      </c>
      <c r="O4392">
        <v>450</v>
      </c>
    </row>
    <row r="4393" spans="1:15" x14ac:dyDescent="0.3">
      <c r="A4393">
        <v>4392</v>
      </c>
      <c r="B4393" s="1">
        <f>DATE(E4393, LOOKUP(D4393, {"ene","feb","mar","abr","may","jun","jul","ago","sep","oct","nov","dic"}, {1,2,3,4,5,6,7,8,9,10,11,12}), C4393)</f>
        <v>45671</v>
      </c>
      <c r="C4393">
        <v>14</v>
      </c>
      <c r="D4393" t="s">
        <v>14</v>
      </c>
      <c r="E4393">
        <v>2025</v>
      </c>
      <c r="F4393" t="s">
        <v>25</v>
      </c>
      <c r="G4393" t="s">
        <v>26</v>
      </c>
      <c r="H4393" t="s">
        <v>17</v>
      </c>
      <c r="I4393">
        <v>0</v>
      </c>
      <c r="J4393">
        <v>17</v>
      </c>
      <c r="K4393">
        <v>-17</v>
      </c>
      <c r="L4393">
        <v>0</v>
      </c>
      <c r="M4393">
        <v>12750</v>
      </c>
      <c r="N4393">
        <v>-12750</v>
      </c>
      <c r="O4393">
        <v>750</v>
      </c>
    </row>
    <row r="4394" spans="1:15" x14ac:dyDescent="0.3">
      <c r="A4394">
        <v>4393</v>
      </c>
      <c r="B4394" s="1">
        <f>DATE(E4394, LOOKUP(D4394, {"ene","feb","mar","abr","may","jun","jul","ago","sep","oct","nov","dic"}, {1,2,3,4,5,6,7,8,9,10,11,12}), C4394)</f>
        <v>45671</v>
      </c>
      <c r="C4394">
        <v>14</v>
      </c>
      <c r="D4394" t="s">
        <v>14</v>
      </c>
      <c r="E4394">
        <v>2025</v>
      </c>
      <c r="F4394" t="s">
        <v>15</v>
      </c>
      <c r="G4394" t="s">
        <v>24</v>
      </c>
      <c r="H4394" t="s">
        <v>19</v>
      </c>
      <c r="I4394">
        <v>1</v>
      </c>
      <c r="J4394">
        <v>0</v>
      </c>
      <c r="K4394">
        <v>1</v>
      </c>
      <c r="L4394">
        <v>1200</v>
      </c>
      <c r="M4394">
        <v>0</v>
      </c>
      <c r="N4394">
        <v>1200</v>
      </c>
      <c r="O4394">
        <v>1200</v>
      </c>
    </row>
    <row r="4395" spans="1:15" x14ac:dyDescent="0.3">
      <c r="A4395">
        <v>4394</v>
      </c>
      <c r="B4395" s="1">
        <f>DATE(E4395, LOOKUP(D4395, {"ene","feb","mar","abr","may","jun","jul","ago","sep","oct","nov","dic"}, {1,2,3,4,5,6,7,8,9,10,11,12}), C4395)</f>
        <v>45671</v>
      </c>
      <c r="C4395">
        <v>14</v>
      </c>
      <c r="D4395" t="s">
        <v>14</v>
      </c>
      <c r="E4395">
        <v>2025</v>
      </c>
      <c r="F4395" t="s">
        <v>15</v>
      </c>
      <c r="G4395" t="s">
        <v>24</v>
      </c>
      <c r="H4395" t="s">
        <v>21</v>
      </c>
      <c r="I4395">
        <v>19</v>
      </c>
      <c r="J4395">
        <v>0</v>
      </c>
      <c r="K4395">
        <v>19</v>
      </c>
      <c r="L4395">
        <v>950</v>
      </c>
      <c r="M4395">
        <v>0</v>
      </c>
      <c r="N4395">
        <v>950</v>
      </c>
      <c r="O4395">
        <v>50</v>
      </c>
    </row>
    <row r="4396" spans="1:15" x14ac:dyDescent="0.3">
      <c r="A4396">
        <v>4395</v>
      </c>
      <c r="B4396" s="1">
        <f>DATE(E4396, LOOKUP(D4396, {"ene","feb","mar","abr","may","jun","jul","ago","sep","oct","nov","dic"}, {1,2,3,4,5,6,7,8,9,10,11,12}), C4396)</f>
        <v>45671</v>
      </c>
      <c r="C4396">
        <v>14</v>
      </c>
      <c r="D4396" t="s">
        <v>14</v>
      </c>
      <c r="E4396">
        <v>2025</v>
      </c>
      <c r="F4396" t="s">
        <v>25</v>
      </c>
      <c r="G4396" t="s">
        <v>26</v>
      </c>
      <c r="H4396" t="s">
        <v>18</v>
      </c>
      <c r="I4396">
        <v>0</v>
      </c>
      <c r="J4396">
        <v>17</v>
      </c>
      <c r="K4396">
        <v>-17</v>
      </c>
      <c r="L4396">
        <v>0</v>
      </c>
      <c r="M4396">
        <v>25500</v>
      </c>
      <c r="N4396">
        <v>-25500</v>
      </c>
      <c r="O4396">
        <v>1500</v>
      </c>
    </row>
    <row r="4397" spans="1:15" x14ac:dyDescent="0.3">
      <c r="A4397">
        <v>4396</v>
      </c>
      <c r="B4397" s="1">
        <f>DATE(E4397, LOOKUP(D4397, {"ene","feb","mar","abr","may","jun","jul","ago","sep","oct","nov","dic"}, {1,2,3,4,5,6,7,8,9,10,11,12}), C4397)</f>
        <v>45671</v>
      </c>
      <c r="C4397">
        <v>14</v>
      </c>
      <c r="D4397" t="s">
        <v>14</v>
      </c>
      <c r="E4397">
        <v>2025</v>
      </c>
      <c r="F4397" t="s">
        <v>15</v>
      </c>
      <c r="G4397" t="s">
        <v>24</v>
      </c>
      <c r="H4397" t="s">
        <v>23</v>
      </c>
      <c r="I4397">
        <v>3</v>
      </c>
      <c r="J4397">
        <v>0</v>
      </c>
      <c r="K4397">
        <v>3</v>
      </c>
      <c r="L4397">
        <v>900</v>
      </c>
      <c r="M4397">
        <v>0</v>
      </c>
      <c r="N4397">
        <v>900</v>
      </c>
      <c r="O4397">
        <v>300</v>
      </c>
    </row>
    <row r="4398" spans="1:15" x14ac:dyDescent="0.3">
      <c r="A4398">
        <v>4397</v>
      </c>
      <c r="B4398" s="1">
        <f>DATE(E4398, LOOKUP(D4398, {"ene","feb","mar","abr","may","jun","jul","ago","sep","oct","nov","dic"}, {1,2,3,4,5,6,7,8,9,10,11,12}), C4398)</f>
        <v>45671</v>
      </c>
      <c r="C4398">
        <v>14</v>
      </c>
      <c r="D4398" t="s">
        <v>14</v>
      </c>
      <c r="E4398">
        <v>2025</v>
      </c>
      <c r="F4398" t="s">
        <v>15</v>
      </c>
      <c r="G4398" t="s">
        <v>24</v>
      </c>
      <c r="H4398" t="s">
        <v>20</v>
      </c>
      <c r="I4398">
        <v>3</v>
      </c>
      <c r="J4398">
        <v>0</v>
      </c>
      <c r="K4398">
        <v>3</v>
      </c>
      <c r="L4398">
        <v>6000</v>
      </c>
      <c r="M4398">
        <v>0</v>
      </c>
      <c r="N4398">
        <v>6000</v>
      </c>
      <c r="O4398">
        <v>2000</v>
      </c>
    </row>
    <row r="4399" spans="1:15" x14ac:dyDescent="0.3">
      <c r="A4399">
        <v>4398</v>
      </c>
      <c r="B4399" s="1">
        <f>DATE(E4399, LOOKUP(D4399, {"ene","feb","mar","abr","may","jun","jul","ago","sep","oct","nov","dic"}, {1,2,3,4,5,6,7,8,9,10,11,12}), C4399)</f>
        <v>45671</v>
      </c>
      <c r="C4399">
        <v>14</v>
      </c>
      <c r="D4399" t="s">
        <v>14</v>
      </c>
      <c r="E4399">
        <v>2025</v>
      </c>
      <c r="F4399" t="s">
        <v>15</v>
      </c>
      <c r="G4399" t="s">
        <v>24</v>
      </c>
      <c r="H4399" t="s">
        <v>22</v>
      </c>
      <c r="I4399">
        <v>17</v>
      </c>
      <c r="J4399">
        <v>0</v>
      </c>
      <c r="K4399">
        <v>17</v>
      </c>
      <c r="L4399">
        <v>8160</v>
      </c>
      <c r="M4399">
        <v>0</v>
      </c>
      <c r="N4399">
        <v>8160</v>
      </c>
      <c r="O4399">
        <v>480</v>
      </c>
    </row>
    <row r="4400" spans="1:15" x14ac:dyDescent="0.3">
      <c r="A4400">
        <v>4399</v>
      </c>
      <c r="B4400" s="1">
        <f>DATE(E4400, LOOKUP(D4400, {"ene","feb","mar","abr","may","jun","jul","ago","sep","oct","nov","dic"}, {1,2,3,4,5,6,7,8,9,10,11,12}), C4400)</f>
        <v>45671</v>
      </c>
      <c r="C4400">
        <v>14</v>
      </c>
      <c r="D4400" t="s">
        <v>14</v>
      </c>
      <c r="E4400">
        <v>2025</v>
      </c>
      <c r="F4400" t="s">
        <v>25</v>
      </c>
      <c r="G4400" t="s">
        <v>26</v>
      </c>
      <c r="H4400" t="s">
        <v>17</v>
      </c>
      <c r="I4400">
        <v>0</v>
      </c>
      <c r="J4400">
        <v>17</v>
      </c>
      <c r="K4400">
        <v>-17</v>
      </c>
      <c r="L4400">
        <v>0</v>
      </c>
      <c r="M4400">
        <v>12750</v>
      </c>
      <c r="N4400">
        <v>-12750</v>
      </c>
      <c r="O4400">
        <v>750</v>
      </c>
    </row>
    <row r="4401" spans="1:15" x14ac:dyDescent="0.3">
      <c r="A4401">
        <v>4400</v>
      </c>
      <c r="B4401" s="1">
        <f>DATE(E4401, LOOKUP(D4401, {"ene","feb","mar","abr","may","jun","jul","ago","sep","oct","nov","dic"}, {1,2,3,4,5,6,7,8,9,10,11,12}), C4401)</f>
        <v>45671</v>
      </c>
      <c r="C4401">
        <v>14</v>
      </c>
      <c r="D4401" t="s">
        <v>14</v>
      </c>
      <c r="E4401">
        <v>2025</v>
      </c>
      <c r="F4401" t="s">
        <v>15</v>
      </c>
      <c r="G4401" t="s">
        <v>24</v>
      </c>
      <c r="H4401" t="s">
        <v>19</v>
      </c>
      <c r="I4401">
        <v>3</v>
      </c>
      <c r="J4401">
        <v>0</v>
      </c>
      <c r="K4401">
        <v>3</v>
      </c>
      <c r="L4401">
        <v>3600</v>
      </c>
      <c r="M4401">
        <v>0</v>
      </c>
      <c r="N4401">
        <v>3600</v>
      </c>
      <c r="O4401">
        <v>1200</v>
      </c>
    </row>
    <row r="4402" spans="1:15" x14ac:dyDescent="0.3">
      <c r="A4402">
        <v>4401</v>
      </c>
      <c r="B4402" s="1">
        <f>DATE(E4402, LOOKUP(D4402, {"ene","feb","mar","abr","may","jun","jul","ago","sep","oct","nov","dic"}, {1,2,3,4,5,6,7,8,9,10,11,12}), C4402)</f>
        <v>45671</v>
      </c>
      <c r="C4402">
        <v>14</v>
      </c>
      <c r="D4402" t="s">
        <v>14</v>
      </c>
      <c r="E4402">
        <v>2025</v>
      </c>
      <c r="F4402" t="s">
        <v>15</v>
      </c>
      <c r="G4402" t="s">
        <v>24</v>
      </c>
      <c r="H4402" t="s">
        <v>21</v>
      </c>
      <c r="I4402">
        <v>3</v>
      </c>
      <c r="J4402">
        <v>0</v>
      </c>
      <c r="K4402">
        <v>3</v>
      </c>
      <c r="L4402">
        <v>150</v>
      </c>
      <c r="M4402">
        <v>0</v>
      </c>
      <c r="N4402">
        <v>150</v>
      </c>
      <c r="O4402">
        <v>50</v>
      </c>
    </row>
    <row r="4403" spans="1:15" x14ac:dyDescent="0.3">
      <c r="A4403">
        <v>4402</v>
      </c>
      <c r="B4403" s="1">
        <f>DATE(E4403, LOOKUP(D4403, {"ene","feb","mar","abr","may","jun","jul","ago","sep","oct","nov","dic"}, {1,2,3,4,5,6,7,8,9,10,11,12}), C4403)</f>
        <v>45671</v>
      </c>
      <c r="C4403">
        <v>14</v>
      </c>
      <c r="D4403" t="s">
        <v>14</v>
      </c>
      <c r="E4403">
        <v>2025</v>
      </c>
      <c r="F4403" t="s">
        <v>15</v>
      </c>
      <c r="G4403" t="s">
        <v>24</v>
      </c>
      <c r="H4403" t="s">
        <v>18</v>
      </c>
      <c r="I4403">
        <v>3</v>
      </c>
      <c r="J4403">
        <v>0</v>
      </c>
      <c r="K4403">
        <v>3</v>
      </c>
      <c r="L4403">
        <v>3600</v>
      </c>
      <c r="M4403">
        <v>0</v>
      </c>
      <c r="N4403">
        <v>3600</v>
      </c>
      <c r="O4403">
        <v>1200</v>
      </c>
    </row>
    <row r="4404" spans="1:15" x14ac:dyDescent="0.3">
      <c r="A4404">
        <v>4403</v>
      </c>
      <c r="B4404" s="1">
        <f>DATE(E4404, LOOKUP(D4404, {"ene","feb","mar","abr","may","jun","jul","ago","sep","oct","nov","dic"}, {1,2,3,4,5,6,7,8,9,10,11,12}), C4404)</f>
        <v>45671</v>
      </c>
      <c r="C4404">
        <v>14</v>
      </c>
      <c r="D4404" t="s">
        <v>14</v>
      </c>
      <c r="E4404">
        <v>2025</v>
      </c>
      <c r="F4404" t="s">
        <v>15</v>
      </c>
      <c r="G4404" t="s">
        <v>24</v>
      </c>
      <c r="H4404" t="s">
        <v>23</v>
      </c>
      <c r="I4404">
        <v>7</v>
      </c>
      <c r="J4404">
        <v>0</v>
      </c>
      <c r="K4404">
        <v>7</v>
      </c>
      <c r="L4404">
        <v>2100</v>
      </c>
      <c r="M4404">
        <v>0</v>
      </c>
      <c r="N4404">
        <v>2100</v>
      </c>
      <c r="O4404">
        <v>300</v>
      </c>
    </row>
    <row r="4405" spans="1:15" x14ac:dyDescent="0.3">
      <c r="A4405">
        <v>4404</v>
      </c>
      <c r="B4405" s="1">
        <f>DATE(E4405, LOOKUP(D4405, {"ene","feb","mar","abr","may","jun","jul","ago","sep","oct","nov","dic"}, {1,2,3,4,5,6,7,8,9,10,11,12}), C4405)</f>
        <v>45671</v>
      </c>
      <c r="C4405">
        <v>14</v>
      </c>
      <c r="D4405" t="s">
        <v>14</v>
      </c>
      <c r="E4405">
        <v>2025</v>
      </c>
      <c r="F4405" t="s">
        <v>15</v>
      </c>
      <c r="G4405" t="s">
        <v>24</v>
      </c>
      <c r="H4405" t="s">
        <v>20</v>
      </c>
      <c r="I4405">
        <v>2</v>
      </c>
      <c r="J4405">
        <v>0</v>
      </c>
      <c r="K4405">
        <v>2</v>
      </c>
      <c r="L4405">
        <v>4000</v>
      </c>
      <c r="M4405">
        <v>0</v>
      </c>
      <c r="N4405">
        <v>4000</v>
      </c>
      <c r="O4405">
        <v>2000</v>
      </c>
    </row>
    <row r="4406" spans="1:15" x14ac:dyDescent="0.3">
      <c r="A4406">
        <v>4405</v>
      </c>
      <c r="B4406" s="1">
        <f>DATE(E4406, LOOKUP(D4406, {"ene","feb","mar","abr","may","jun","jul","ago","sep","oct","nov","dic"}, {1,2,3,4,5,6,7,8,9,10,11,12}), C4406)</f>
        <v>45671</v>
      </c>
      <c r="C4406">
        <v>14</v>
      </c>
      <c r="D4406" t="s">
        <v>14</v>
      </c>
      <c r="E4406">
        <v>2025</v>
      </c>
      <c r="F4406" t="s">
        <v>15</v>
      </c>
      <c r="G4406" t="s">
        <v>24</v>
      </c>
      <c r="H4406" t="s">
        <v>22</v>
      </c>
      <c r="I4406">
        <v>1</v>
      </c>
      <c r="J4406">
        <v>0</v>
      </c>
      <c r="K4406">
        <v>1</v>
      </c>
      <c r="L4406">
        <v>480</v>
      </c>
      <c r="M4406">
        <v>0</v>
      </c>
      <c r="N4406">
        <v>480</v>
      </c>
      <c r="O4406">
        <v>480</v>
      </c>
    </row>
    <row r="4407" spans="1:15" x14ac:dyDescent="0.3">
      <c r="A4407">
        <v>4406</v>
      </c>
      <c r="B4407" s="1">
        <f>DATE(E4407, LOOKUP(D4407, {"ene","feb","mar","abr","may","jun","jul","ago","sep","oct","nov","dic"}, {1,2,3,4,5,6,7,8,9,10,11,12}), C4407)</f>
        <v>45671</v>
      </c>
      <c r="C4407">
        <v>14</v>
      </c>
      <c r="D4407" t="s">
        <v>14</v>
      </c>
      <c r="E4407">
        <v>2025</v>
      </c>
      <c r="F4407" t="s">
        <v>15</v>
      </c>
      <c r="G4407" t="s">
        <v>24</v>
      </c>
      <c r="H4407" t="s">
        <v>17</v>
      </c>
      <c r="I4407">
        <v>11</v>
      </c>
      <c r="J4407">
        <v>0</v>
      </c>
      <c r="K4407">
        <v>11</v>
      </c>
      <c r="L4407">
        <v>7150</v>
      </c>
      <c r="M4407">
        <v>0</v>
      </c>
      <c r="N4407">
        <v>7150</v>
      </c>
      <c r="O4407">
        <v>650</v>
      </c>
    </row>
    <row r="4408" spans="1:15" x14ac:dyDescent="0.3">
      <c r="A4408">
        <v>4407</v>
      </c>
      <c r="B4408" s="1">
        <f>DATE(E4408, LOOKUP(D4408, {"ene","feb","mar","abr","may","jun","jul","ago","sep","oct","nov","dic"}, {1,2,3,4,5,6,7,8,9,10,11,12}), C4408)</f>
        <v>45671</v>
      </c>
      <c r="C4408">
        <v>14</v>
      </c>
      <c r="D4408" t="s">
        <v>14</v>
      </c>
      <c r="E4408">
        <v>2025</v>
      </c>
      <c r="F4408" t="s">
        <v>25</v>
      </c>
      <c r="G4408" t="s">
        <v>26</v>
      </c>
      <c r="H4408" t="s">
        <v>19</v>
      </c>
      <c r="I4408">
        <v>0</v>
      </c>
      <c r="J4408">
        <v>12</v>
      </c>
      <c r="K4408">
        <v>-12</v>
      </c>
      <c r="L4408">
        <v>0</v>
      </c>
      <c r="M4408">
        <v>18000</v>
      </c>
      <c r="N4408">
        <v>-18000</v>
      </c>
      <c r="O4408">
        <v>1500</v>
      </c>
    </row>
    <row r="4409" spans="1:15" x14ac:dyDescent="0.3">
      <c r="A4409">
        <v>4408</v>
      </c>
      <c r="B4409" s="1">
        <f>DATE(E4409, LOOKUP(D4409, {"ene","feb","mar","abr","may","jun","jul","ago","sep","oct","nov","dic"}, {1,2,3,4,5,6,7,8,9,10,11,12}), C4409)</f>
        <v>45671</v>
      </c>
      <c r="C4409">
        <v>14</v>
      </c>
      <c r="D4409" t="s">
        <v>14</v>
      </c>
      <c r="E4409">
        <v>2025</v>
      </c>
      <c r="F4409" t="s">
        <v>25</v>
      </c>
      <c r="G4409" t="s">
        <v>26</v>
      </c>
      <c r="H4409" t="s">
        <v>21</v>
      </c>
      <c r="I4409">
        <v>0</v>
      </c>
      <c r="J4409">
        <v>4</v>
      </c>
      <c r="K4409">
        <v>-4</v>
      </c>
      <c r="L4409">
        <v>0</v>
      </c>
      <c r="M4409">
        <v>280</v>
      </c>
      <c r="N4409">
        <v>-280</v>
      </c>
      <c r="O4409">
        <v>70</v>
      </c>
    </row>
    <row r="4410" spans="1:15" x14ac:dyDescent="0.3">
      <c r="A4410">
        <v>4409</v>
      </c>
      <c r="B4410" s="1">
        <f>DATE(E4410, LOOKUP(D4410, {"ene","feb","mar","abr","may","jun","jul","ago","sep","oct","nov","dic"}, {1,2,3,4,5,6,7,8,9,10,11,12}), C4410)</f>
        <v>45671</v>
      </c>
      <c r="C4410">
        <v>14</v>
      </c>
      <c r="D4410" t="s">
        <v>14</v>
      </c>
      <c r="E4410">
        <v>2025</v>
      </c>
      <c r="F4410" t="s">
        <v>15</v>
      </c>
      <c r="G4410" t="s">
        <v>24</v>
      </c>
      <c r="H4410" t="s">
        <v>18</v>
      </c>
      <c r="I4410">
        <v>10</v>
      </c>
      <c r="J4410">
        <v>0</v>
      </c>
      <c r="K4410">
        <v>10</v>
      </c>
      <c r="L4410">
        <v>12000</v>
      </c>
      <c r="M4410">
        <v>0</v>
      </c>
      <c r="N4410">
        <v>12000</v>
      </c>
      <c r="O4410">
        <v>1200</v>
      </c>
    </row>
    <row r="4411" spans="1:15" x14ac:dyDescent="0.3">
      <c r="A4411">
        <v>4410</v>
      </c>
      <c r="B4411" s="1">
        <f>DATE(E4411, LOOKUP(D4411, {"ene","feb","mar","abr","may","jun","jul","ago","sep","oct","nov","dic"}, {1,2,3,4,5,6,7,8,9,10,11,12}), C4411)</f>
        <v>45671</v>
      </c>
      <c r="C4411">
        <v>14</v>
      </c>
      <c r="D4411" t="s">
        <v>14</v>
      </c>
      <c r="E4411">
        <v>2025</v>
      </c>
      <c r="F4411" t="s">
        <v>25</v>
      </c>
      <c r="G4411" t="s">
        <v>26</v>
      </c>
      <c r="H4411" t="s">
        <v>23</v>
      </c>
      <c r="I4411">
        <v>0</v>
      </c>
      <c r="J4411">
        <v>16</v>
      </c>
      <c r="K4411">
        <v>-16</v>
      </c>
      <c r="L4411">
        <v>0</v>
      </c>
      <c r="M4411">
        <v>6400</v>
      </c>
      <c r="N4411">
        <v>-6400</v>
      </c>
      <c r="O4411">
        <v>400</v>
      </c>
    </row>
    <row r="4412" spans="1:15" x14ac:dyDescent="0.3">
      <c r="A4412">
        <v>4411</v>
      </c>
      <c r="B4412" s="1">
        <f>DATE(E4412, LOOKUP(D4412, {"ene","feb","mar","abr","may","jun","jul","ago","sep","oct","nov","dic"}, {1,2,3,4,5,6,7,8,9,10,11,12}), C4412)</f>
        <v>45671</v>
      </c>
      <c r="C4412">
        <v>14</v>
      </c>
      <c r="D4412" t="s">
        <v>14</v>
      </c>
      <c r="E4412">
        <v>2025</v>
      </c>
      <c r="F4412" t="s">
        <v>15</v>
      </c>
      <c r="G4412" t="s">
        <v>24</v>
      </c>
      <c r="H4412" t="s">
        <v>20</v>
      </c>
      <c r="I4412">
        <v>3</v>
      </c>
      <c r="J4412">
        <v>0</v>
      </c>
      <c r="K4412">
        <v>3</v>
      </c>
      <c r="L4412">
        <v>6000</v>
      </c>
      <c r="M4412">
        <v>0</v>
      </c>
      <c r="N4412">
        <v>6000</v>
      </c>
      <c r="O4412">
        <v>2000</v>
      </c>
    </row>
    <row r="4413" spans="1:15" x14ac:dyDescent="0.3">
      <c r="A4413">
        <v>4412</v>
      </c>
      <c r="B4413" s="1">
        <f>DATE(E4413, LOOKUP(D4413, {"ene","feb","mar","abr","may","jun","jul","ago","sep","oct","nov","dic"}, {1,2,3,4,5,6,7,8,9,10,11,12}), C4413)</f>
        <v>45671</v>
      </c>
      <c r="C4413">
        <v>14</v>
      </c>
      <c r="D4413" t="s">
        <v>14</v>
      </c>
      <c r="E4413">
        <v>2025</v>
      </c>
      <c r="F4413" t="s">
        <v>25</v>
      </c>
      <c r="G4413" t="s">
        <v>26</v>
      </c>
      <c r="H4413" t="s">
        <v>22</v>
      </c>
      <c r="I4413">
        <v>0</v>
      </c>
      <c r="J4413">
        <v>17</v>
      </c>
      <c r="K4413">
        <v>-17</v>
      </c>
      <c r="L4413">
        <v>0</v>
      </c>
      <c r="M4413">
        <v>7650</v>
      </c>
      <c r="N4413">
        <v>-7650</v>
      </c>
      <c r="O4413">
        <v>450</v>
      </c>
    </row>
    <row r="4414" spans="1:15" x14ac:dyDescent="0.3">
      <c r="A4414">
        <v>4413</v>
      </c>
      <c r="B4414" s="1">
        <f>DATE(E4414, LOOKUP(D4414, {"ene","feb","mar","abr","may","jun","jul","ago","sep","oct","nov","dic"}, {1,2,3,4,5,6,7,8,9,10,11,12}), C4414)</f>
        <v>45671</v>
      </c>
      <c r="C4414">
        <v>14</v>
      </c>
      <c r="D4414" t="s">
        <v>14</v>
      </c>
      <c r="E4414">
        <v>2025</v>
      </c>
      <c r="F4414" t="s">
        <v>15</v>
      </c>
      <c r="G4414" t="s">
        <v>24</v>
      </c>
      <c r="H4414" t="s">
        <v>17</v>
      </c>
      <c r="I4414">
        <v>3</v>
      </c>
      <c r="J4414">
        <v>0</v>
      </c>
      <c r="K4414">
        <v>3</v>
      </c>
      <c r="L4414">
        <v>1950</v>
      </c>
      <c r="M4414">
        <v>0</v>
      </c>
      <c r="N4414">
        <v>1950</v>
      </c>
      <c r="O4414">
        <v>650</v>
      </c>
    </row>
    <row r="4415" spans="1:15" x14ac:dyDescent="0.3">
      <c r="A4415">
        <v>4414</v>
      </c>
      <c r="B4415" s="1">
        <f>DATE(E4415, LOOKUP(D4415, {"ene","feb","mar","abr","may","jun","jul","ago","sep","oct","nov","dic"}, {1,2,3,4,5,6,7,8,9,10,11,12}), C4415)</f>
        <v>45671</v>
      </c>
      <c r="C4415">
        <v>14</v>
      </c>
      <c r="D4415" t="s">
        <v>14</v>
      </c>
      <c r="E4415">
        <v>2025</v>
      </c>
      <c r="F4415" t="s">
        <v>25</v>
      </c>
      <c r="G4415" t="s">
        <v>26</v>
      </c>
      <c r="H4415" t="s">
        <v>19</v>
      </c>
      <c r="I4415">
        <v>0</v>
      </c>
      <c r="J4415">
        <v>4</v>
      </c>
      <c r="K4415">
        <v>-4</v>
      </c>
      <c r="L4415">
        <v>0</v>
      </c>
      <c r="M4415">
        <v>6000</v>
      </c>
      <c r="N4415">
        <v>-6000</v>
      </c>
      <c r="O4415">
        <v>1500</v>
      </c>
    </row>
    <row r="4416" spans="1:15" x14ac:dyDescent="0.3">
      <c r="A4416">
        <v>4415</v>
      </c>
      <c r="B4416" s="1">
        <f>DATE(E4416, LOOKUP(D4416, {"ene","feb","mar","abr","may","jun","jul","ago","sep","oct","nov","dic"}, {1,2,3,4,5,6,7,8,9,10,11,12}), C4416)</f>
        <v>45671</v>
      </c>
      <c r="C4416">
        <v>14</v>
      </c>
      <c r="D4416" t="s">
        <v>14</v>
      </c>
      <c r="E4416">
        <v>2025</v>
      </c>
      <c r="F4416" t="s">
        <v>25</v>
      </c>
      <c r="G4416" t="s">
        <v>26</v>
      </c>
      <c r="H4416" t="s">
        <v>21</v>
      </c>
      <c r="I4416">
        <v>0</v>
      </c>
      <c r="J4416">
        <v>4</v>
      </c>
      <c r="K4416">
        <v>-4</v>
      </c>
      <c r="L4416">
        <v>0</v>
      </c>
      <c r="M4416">
        <v>280</v>
      </c>
      <c r="N4416">
        <v>-280</v>
      </c>
      <c r="O4416">
        <v>70</v>
      </c>
    </row>
    <row r="4417" spans="1:15" x14ac:dyDescent="0.3">
      <c r="A4417">
        <v>4416</v>
      </c>
      <c r="B4417" s="1">
        <f>DATE(E4417, LOOKUP(D4417, {"ene","feb","mar","abr","may","jun","jul","ago","sep","oct","nov","dic"}, {1,2,3,4,5,6,7,8,9,10,11,12}), C4417)</f>
        <v>45671</v>
      </c>
      <c r="C4417">
        <v>14</v>
      </c>
      <c r="D4417" t="s">
        <v>14</v>
      </c>
      <c r="E4417">
        <v>2025</v>
      </c>
      <c r="F4417" t="s">
        <v>15</v>
      </c>
      <c r="G4417" t="s">
        <v>24</v>
      </c>
      <c r="H4417" t="s">
        <v>18</v>
      </c>
      <c r="I4417">
        <v>13</v>
      </c>
      <c r="J4417">
        <v>0</v>
      </c>
      <c r="K4417">
        <v>13</v>
      </c>
      <c r="L4417">
        <v>15600</v>
      </c>
      <c r="M4417">
        <v>0</v>
      </c>
      <c r="N4417">
        <v>15600</v>
      </c>
      <c r="O4417">
        <v>1200</v>
      </c>
    </row>
    <row r="4418" spans="1:15" x14ac:dyDescent="0.3">
      <c r="A4418">
        <v>4417</v>
      </c>
      <c r="B4418" s="1">
        <f>DATE(E4418, LOOKUP(D4418, {"ene","feb","mar","abr","may","jun","jul","ago","sep","oct","nov","dic"}, {1,2,3,4,5,6,7,8,9,10,11,12}), C4418)</f>
        <v>45671</v>
      </c>
      <c r="C4418">
        <v>14</v>
      </c>
      <c r="D4418" t="s">
        <v>14</v>
      </c>
      <c r="E4418">
        <v>2025</v>
      </c>
      <c r="F4418" t="s">
        <v>25</v>
      </c>
      <c r="G4418" t="s">
        <v>26</v>
      </c>
      <c r="H4418" t="s">
        <v>23</v>
      </c>
      <c r="I4418">
        <v>0</v>
      </c>
      <c r="J4418">
        <v>17</v>
      </c>
      <c r="K4418">
        <v>-17</v>
      </c>
      <c r="L4418">
        <v>0</v>
      </c>
      <c r="M4418">
        <v>6800</v>
      </c>
      <c r="N4418">
        <v>-6800</v>
      </c>
      <c r="O4418">
        <v>400</v>
      </c>
    </row>
    <row r="4419" spans="1:15" x14ac:dyDescent="0.3">
      <c r="A4419">
        <v>4418</v>
      </c>
      <c r="B4419" s="1">
        <f>DATE(E4419, LOOKUP(D4419, {"ene","feb","mar","abr","may","jun","jul","ago","sep","oct","nov","dic"}, {1,2,3,4,5,6,7,8,9,10,11,12}), C4419)</f>
        <v>45671</v>
      </c>
      <c r="C4419">
        <v>14</v>
      </c>
      <c r="D4419" t="s">
        <v>14</v>
      </c>
      <c r="E4419">
        <v>2025</v>
      </c>
      <c r="F4419" t="s">
        <v>25</v>
      </c>
      <c r="G4419" t="s">
        <v>26</v>
      </c>
      <c r="H4419" t="s">
        <v>20</v>
      </c>
      <c r="I4419">
        <v>0</v>
      </c>
      <c r="J4419">
        <v>16</v>
      </c>
      <c r="K4419">
        <v>-16</v>
      </c>
      <c r="L4419">
        <v>0</v>
      </c>
      <c r="M4419">
        <v>36800</v>
      </c>
      <c r="N4419">
        <v>-36800</v>
      </c>
      <c r="O4419">
        <v>2300</v>
      </c>
    </row>
    <row r="4420" spans="1:15" x14ac:dyDescent="0.3">
      <c r="A4420">
        <v>4419</v>
      </c>
      <c r="B4420" s="1">
        <f>DATE(E4420, LOOKUP(D4420, {"ene","feb","mar","abr","may","jun","jul","ago","sep","oct","nov","dic"}, {1,2,3,4,5,6,7,8,9,10,11,12}), C4420)</f>
        <v>45671</v>
      </c>
      <c r="C4420">
        <v>14</v>
      </c>
      <c r="D4420" t="s">
        <v>14</v>
      </c>
      <c r="E4420">
        <v>2025</v>
      </c>
      <c r="F4420" t="s">
        <v>25</v>
      </c>
      <c r="G4420" t="s">
        <v>26</v>
      </c>
      <c r="H4420" t="s">
        <v>22</v>
      </c>
      <c r="I4420">
        <v>0</v>
      </c>
      <c r="J4420">
        <v>19</v>
      </c>
      <c r="K4420">
        <v>-19</v>
      </c>
      <c r="L4420">
        <v>0</v>
      </c>
      <c r="M4420">
        <v>8550</v>
      </c>
      <c r="N4420">
        <v>-8550</v>
      </c>
      <c r="O4420">
        <v>450</v>
      </c>
    </row>
    <row r="4421" spans="1:15" x14ac:dyDescent="0.3">
      <c r="A4421">
        <v>4420</v>
      </c>
      <c r="B4421" s="1">
        <f>DATE(E4421, LOOKUP(D4421, {"ene","feb","mar","abr","may","jun","jul","ago","sep","oct","nov","dic"}, {1,2,3,4,5,6,7,8,9,10,11,12}), C4421)</f>
        <v>45671</v>
      </c>
      <c r="C4421">
        <v>14</v>
      </c>
      <c r="D4421" t="s">
        <v>14</v>
      </c>
      <c r="E4421">
        <v>2025</v>
      </c>
      <c r="F4421" t="s">
        <v>15</v>
      </c>
      <c r="G4421" t="s">
        <v>24</v>
      </c>
      <c r="H4421" t="s">
        <v>17</v>
      </c>
      <c r="I4421">
        <v>3</v>
      </c>
      <c r="J4421">
        <v>0</v>
      </c>
      <c r="K4421">
        <v>3</v>
      </c>
      <c r="L4421">
        <v>1950</v>
      </c>
      <c r="M4421">
        <v>0</v>
      </c>
      <c r="N4421">
        <v>1950</v>
      </c>
      <c r="O4421">
        <v>650</v>
      </c>
    </row>
    <row r="4422" spans="1:15" x14ac:dyDescent="0.3">
      <c r="A4422">
        <v>4421</v>
      </c>
      <c r="B4422" s="1">
        <f>DATE(E4422, LOOKUP(D4422, {"ene","feb","mar","abr","may","jun","jul","ago","sep","oct","nov","dic"}, {1,2,3,4,5,6,7,8,9,10,11,12}), C4422)</f>
        <v>45671</v>
      </c>
      <c r="C4422">
        <v>14</v>
      </c>
      <c r="D4422" t="s">
        <v>14</v>
      </c>
      <c r="E4422">
        <v>2025</v>
      </c>
      <c r="F4422" t="s">
        <v>15</v>
      </c>
      <c r="G4422" t="s">
        <v>24</v>
      </c>
      <c r="H4422" t="s">
        <v>19</v>
      </c>
      <c r="I4422">
        <v>17</v>
      </c>
      <c r="J4422">
        <v>0</v>
      </c>
      <c r="K4422">
        <v>17</v>
      </c>
      <c r="L4422">
        <v>20400</v>
      </c>
      <c r="M4422">
        <v>0</v>
      </c>
      <c r="N4422">
        <v>20400</v>
      </c>
      <c r="O4422">
        <v>1200</v>
      </c>
    </row>
    <row r="4423" spans="1:15" x14ac:dyDescent="0.3">
      <c r="A4423">
        <v>4422</v>
      </c>
      <c r="B4423" s="1">
        <f>DATE(E4423, LOOKUP(D4423, {"ene","feb","mar","abr","may","jun","jul","ago","sep","oct","nov","dic"}, {1,2,3,4,5,6,7,8,9,10,11,12}), C4423)</f>
        <v>45671</v>
      </c>
      <c r="C4423">
        <v>14</v>
      </c>
      <c r="D4423" t="s">
        <v>14</v>
      </c>
      <c r="E4423">
        <v>2025</v>
      </c>
      <c r="F4423" t="s">
        <v>25</v>
      </c>
      <c r="G4423" t="s">
        <v>26</v>
      </c>
      <c r="H4423" t="s">
        <v>21</v>
      </c>
      <c r="I4423">
        <v>0</v>
      </c>
      <c r="J4423">
        <v>15</v>
      </c>
      <c r="K4423">
        <v>-15</v>
      </c>
      <c r="L4423">
        <v>0</v>
      </c>
      <c r="M4423">
        <v>1050</v>
      </c>
      <c r="N4423">
        <v>-1050</v>
      </c>
      <c r="O4423">
        <v>70</v>
      </c>
    </row>
    <row r="4424" spans="1:15" x14ac:dyDescent="0.3">
      <c r="A4424">
        <v>4423</v>
      </c>
      <c r="B4424" s="1">
        <f>DATE(E4424, LOOKUP(D4424, {"ene","feb","mar","abr","may","jun","jul","ago","sep","oct","nov","dic"}, {1,2,3,4,5,6,7,8,9,10,11,12}), C4424)</f>
        <v>45671</v>
      </c>
      <c r="C4424">
        <v>14</v>
      </c>
      <c r="D4424" t="s">
        <v>14</v>
      </c>
      <c r="E4424">
        <v>2025</v>
      </c>
      <c r="F4424" t="s">
        <v>25</v>
      </c>
      <c r="G4424" t="s">
        <v>26</v>
      </c>
      <c r="H4424" t="s">
        <v>18</v>
      </c>
      <c r="I4424">
        <v>0</v>
      </c>
      <c r="J4424">
        <v>11</v>
      </c>
      <c r="K4424">
        <v>-11</v>
      </c>
      <c r="L4424">
        <v>0</v>
      </c>
      <c r="M4424">
        <v>16500</v>
      </c>
      <c r="N4424">
        <v>-16500</v>
      </c>
      <c r="O4424">
        <v>1500</v>
      </c>
    </row>
    <row r="4425" spans="1:15" x14ac:dyDescent="0.3">
      <c r="A4425">
        <v>4424</v>
      </c>
      <c r="B4425" s="1">
        <f>DATE(E4425, LOOKUP(D4425, {"ene","feb","mar","abr","may","jun","jul","ago","sep","oct","nov","dic"}, {1,2,3,4,5,6,7,8,9,10,11,12}), C4425)</f>
        <v>45671</v>
      </c>
      <c r="C4425">
        <v>14</v>
      </c>
      <c r="D4425" t="s">
        <v>14</v>
      </c>
      <c r="E4425">
        <v>2025</v>
      </c>
      <c r="F4425" t="s">
        <v>15</v>
      </c>
      <c r="G4425" t="s">
        <v>24</v>
      </c>
      <c r="H4425" t="s">
        <v>23</v>
      </c>
      <c r="I4425">
        <v>18</v>
      </c>
      <c r="J4425">
        <v>0</v>
      </c>
      <c r="K4425">
        <v>18</v>
      </c>
      <c r="L4425">
        <v>5400</v>
      </c>
      <c r="M4425">
        <v>0</v>
      </c>
      <c r="N4425">
        <v>5400</v>
      </c>
      <c r="O4425">
        <v>300</v>
      </c>
    </row>
    <row r="4426" spans="1:15" x14ac:dyDescent="0.3">
      <c r="A4426">
        <v>4425</v>
      </c>
      <c r="B4426" s="1">
        <f>DATE(E4426, LOOKUP(D4426, {"ene","feb","mar","abr","may","jun","jul","ago","sep","oct","nov","dic"}, {1,2,3,4,5,6,7,8,9,10,11,12}), C4426)</f>
        <v>45671</v>
      </c>
      <c r="C4426">
        <v>14</v>
      </c>
      <c r="D4426" t="s">
        <v>14</v>
      </c>
      <c r="E4426">
        <v>2025</v>
      </c>
      <c r="F4426" t="s">
        <v>25</v>
      </c>
      <c r="G4426" t="s">
        <v>26</v>
      </c>
      <c r="H4426" t="s">
        <v>20</v>
      </c>
      <c r="I4426">
        <v>0</v>
      </c>
      <c r="J4426">
        <v>17</v>
      </c>
      <c r="K4426">
        <v>-17</v>
      </c>
      <c r="L4426">
        <v>0</v>
      </c>
      <c r="M4426">
        <v>39100</v>
      </c>
      <c r="N4426">
        <v>-39100</v>
      </c>
      <c r="O4426">
        <v>2300</v>
      </c>
    </row>
    <row r="4427" spans="1:15" x14ac:dyDescent="0.3">
      <c r="A4427">
        <v>4426</v>
      </c>
      <c r="B4427" s="1">
        <f>DATE(E4427, LOOKUP(D4427, {"ene","feb","mar","abr","may","jun","jul","ago","sep","oct","nov","dic"}, {1,2,3,4,5,6,7,8,9,10,11,12}), C4427)</f>
        <v>45671</v>
      </c>
      <c r="C4427">
        <v>14</v>
      </c>
      <c r="D4427" t="s">
        <v>14</v>
      </c>
      <c r="E4427">
        <v>2025</v>
      </c>
      <c r="F4427" t="s">
        <v>15</v>
      </c>
      <c r="G4427" t="s">
        <v>24</v>
      </c>
      <c r="H4427" t="s">
        <v>22</v>
      </c>
      <c r="I4427">
        <v>3</v>
      </c>
      <c r="J4427">
        <v>0</v>
      </c>
      <c r="K4427">
        <v>3</v>
      </c>
      <c r="L4427">
        <v>1440</v>
      </c>
      <c r="M4427">
        <v>0</v>
      </c>
      <c r="N4427">
        <v>1440</v>
      </c>
      <c r="O4427">
        <v>480</v>
      </c>
    </row>
    <row r="4428" spans="1:15" x14ac:dyDescent="0.3">
      <c r="A4428">
        <v>4427</v>
      </c>
      <c r="B4428" s="1">
        <f>DATE(E4428, LOOKUP(D4428, {"ene","feb","mar","abr","may","jun","jul","ago","sep","oct","nov","dic"}, {1,2,3,4,5,6,7,8,9,10,11,12}), C4428)</f>
        <v>45671</v>
      </c>
      <c r="C4428">
        <v>14</v>
      </c>
      <c r="D4428" t="s">
        <v>14</v>
      </c>
      <c r="E4428">
        <v>2025</v>
      </c>
      <c r="F4428" t="s">
        <v>15</v>
      </c>
      <c r="G4428" t="s">
        <v>24</v>
      </c>
      <c r="H4428" t="s">
        <v>17</v>
      </c>
      <c r="I4428">
        <v>3</v>
      </c>
      <c r="J4428">
        <v>0</v>
      </c>
      <c r="K4428">
        <v>3</v>
      </c>
      <c r="L4428">
        <v>1950</v>
      </c>
      <c r="M4428">
        <v>0</v>
      </c>
      <c r="N4428">
        <v>1950</v>
      </c>
      <c r="O4428">
        <v>650</v>
      </c>
    </row>
    <row r="4429" spans="1:15" x14ac:dyDescent="0.3">
      <c r="A4429">
        <v>4428</v>
      </c>
      <c r="B4429" s="1">
        <f>DATE(E4429, LOOKUP(D4429, {"ene","feb","mar","abr","may","jun","jul","ago","sep","oct","nov","dic"}, {1,2,3,4,5,6,7,8,9,10,11,12}), C4429)</f>
        <v>45671</v>
      </c>
      <c r="C4429">
        <v>14</v>
      </c>
      <c r="D4429" t="s">
        <v>14</v>
      </c>
      <c r="E4429">
        <v>2025</v>
      </c>
      <c r="F4429" t="s">
        <v>25</v>
      </c>
      <c r="G4429" t="s">
        <v>26</v>
      </c>
      <c r="H4429" t="s">
        <v>19</v>
      </c>
      <c r="I4429">
        <v>0</v>
      </c>
      <c r="J4429">
        <v>1</v>
      </c>
      <c r="K4429">
        <v>-1</v>
      </c>
      <c r="L4429">
        <v>0</v>
      </c>
      <c r="M4429">
        <v>1500</v>
      </c>
      <c r="N4429">
        <v>-1500</v>
      </c>
      <c r="O4429">
        <v>1500</v>
      </c>
    </row>
    <row r="4430" spans="1:15" x14ac:dyDescent="0.3">
      <c r="A4430">
        <v>4429</v>
      </c>
      <c r="B4430" s="1">
        <f>DATE(E4430, LOOKUP(D4430, {"ene","feb","mar","abr","may","jun","jul","ago","sep","oct","nov","dic"}, {1,2,3,4,5,6,7,8,9,10,11,12}), C4430)</f>
        <v>45671</v>
      </c>
      <c r="C4430">
        <v>14</v>
      </c>
      <c r="D4430" t="s">
        <v>14</v>
      </c>
      <c r="E4430">
        <v>2025</v>
      </c>
      <c r="F4430" t="s">
        <v>15</v>
      </c>
      <c r="G4430" t="s">
        <v>24</v>
      </c>
      <c r="H4430" t="s">
        <v>21</v>
      </c>
      <c r="I4430">
        <v>3</v>
      </c>
      <c r="J4430">
        <v>0</v>
      </c>
      <c r="K4430">
        <v>3</v>
      </c>
      <c r="L4430">
        <v>150</v>
      </c>
      <c r="M4430">
        <v>0</v>
      </c>
      <c r="N4430">
        <v>150</v>
      </c>
      <c r="O4430">
        <v>50</v>
      </c>
    </row>
    <row r="4431" spans="1:15" x14ac:dyDescent="0.3">
      <c r="A4431">
        <v>4430</v>
      </c>
      <c r="B4431" s="1">
        <f>DATE(E4431, LOOKUP(D4431, {"ene","feb","mar","abr","may","jun","jul","ago","sep","oct","nov","dic"}, {1,2,3,4,5,6,7,8,9,10,11,12}), C4431)</f>
        <v>45671</v>
      </c>
      <c r="C4431">
        <v>14</v>
      </c>
      <c r="D4431" t="s">
        <v>14</v>
      </c>
      <c r="E4431">
        <v>2025</v>
      </c>
      <c r="F4431" t="s">
        <v>25</v>
      </c>
      <c r="G4431" t="s">
        <v>26</v>
      </c>
      <c r="H4431" t="s">
        <v>18</v>
      </c>
      <c r="I4431">
        <v>0</v>
      </c>
      <c r="J4431">
        <v>3</v>
      </c>
      <c r="K4431">
        <v>-3</v>
      </c>
      <c r="L4431">
        <v>0</v>
      </c>
      <c r="M4431">
        <v>4500</v>
      </c>
      <c r="N4431">
        <v>-4500</v>
      </c>
      <c r="O4431">
        <v>1500</v>
      </c>
    </row>
    <row r="4432" spans="1:15" x14ac:dyDescent="0.3">
      <c r="A4432">
        <v>4431</v>
      </c>
      <c r="B4432" s="1">
        <f>DATE(E4432, LOOKUP(D4432, {"ene","feb","mar","abr","may","jun","jul","ago","sep","oct","nov","dic"}, {1,2,3,4,5,6,7,8,9,10,11,12}), C4432)</f>
        <v>45671</v>
      </c>
      <c r="C4432">
        <v>14</v>
      </c>
      <c r="D4432" t="s">
        <v>14</v>
      </c>
      <c r="E4432">
        <v>2025</v>
      </c>
      <c r="F4432" t="s">
        <v>15</v>
      </c>
      <c r="G4432" t="s">
        <v>24</v>
      </c>
      <c r="H4432" t="s">
        <v>23</v>
      </c>
      <c r="I4432">
        <v>2</v>
      </c>
      <c r="J4432">
        <v>0</v>
      </c>
      <c r="K4432">
        <v>2</v>
      </c>
      <c r="L4432">
        <v>600</v>
      </c>
      <c r="M4432">
        <v>0</v>
      </c>
      <c r="N4432">
        <v>600</v>
      </c>
      <c r="O4432">
        <v>300</v>
      </c>
    </row>
    <row r="4433" spans="1:15" x14ac:dyDescent="0.3">
      <c r="A4433">
        <v>4432</v>
      </c>
      <c r="B4433" s="1">
        <f>DATE(E4433, LOOKUP(D4433, {"ene","feb","mar","abr","may","jun","jul","ago","sep","oct","nov","dic"}, {1,2,3,4,5,6,7,8,9,10,11,12}), C4433)</f>
        <v>45671</v>
      </c>
      <c r="C4433">
        <v>14</v>
      </c>
      <c r="D4433" t="s">
        <v>14</v>
      </c>
      <c r="E4433">
        <v>2025</v>
      </c>
      <c r="F4433" t="s">
        <v>15</v>
      </c>
      <c r="G4433" t="s">
        <v>24</v>
      </c>
      <c r="H4433" t="s">
        <v>20</v>
      </c>
      <c r="I4433">
        <v>3</v>
      </c>
      <c r="J4433">
        <v>0</v>
      </c>
      <c r="K4433">
        <v>3</v>
      </c>
      <c r="L4433">
        <v>6000</v>
      </c>
      <c r="M4433">
        <v>0</v>
      </c>
      <c r="N4433">
        <v>6000</v>
      </c>
      <c r="O4433">
        <v>2000</v>
      </c>
    </row>
    <row r="4434" spans="1:15" x14ac:dyDescent="0.3">
      <c r="A4434">
        <v>4433</v>
      </c>
      <c r="B4434" s="1">
        <f>DATE(E4434, LOOKUP(D4434, {"ene","feb","mar","abr","may","jun","jul","ago","sep","oct","nov","dic"}, {1,2,3,4,5,6,7,8,9,10,11,12}), C4434)</f>
        <v>45671</v>
      </c>
      <c r="C4434">
        <v>14</v>
      </c>
      <c r="D4434" t="s">
        <v>14</v>
      </c>
      <c r="E4434">
        <v>2025</v>
      </c>
      <c r="F4434" t="s">
        <v>25</v>
      </c>
      <c r="G4434" t="s">
        <v>26</v>
      </c>
      <c r="H4434" t="s">
        <v>22</v>
      </c>
      <c r="I4434">
        <v>0</v>
      </c>
      <c r="J4434">
        <v>12</v>
      </c>
      <c r="K4434">
        <v>-12</v>
      </c>
      <c r="L4434">
        <v>0</v>
      </c>
      <c r="M4434">
        <v>5400</v>
      </c>
      <c r="N4434">
        <v>-5400</v>
      </c>
      <c r="O4434">
        <v>450</v>
      </c>
    </row>
    <row r="4435" spans="1:15" x14ac:dyDescent="0.3">
      <c r="A4435">
        <v>4434</v>
      </c>
      <c r="B4435" s="1">
        <f>DATE(E4435, LOOKUP(D4435, {"ene","feb","mar","abr","may","jun","jul","ago","sep","oct","nov","dic"}, {1,2,3,4,5,6,7,8,9,10,11,12}), C4435)</f>
        <v>45671</v>
      </c>
      <c r="C4435">
        <v>14</v>
      </c>
      <c r="D4435" t="s">
        <v>14</v>
      </c>
      <c r="E4435">
        <v>2025</v>
      </c>
      <c r="F4435" t="s">
        <v>25</v>
      </c>
      <c r="G4435" t="s">
        <v>26</v>
      </c>
      <c r="H4435" t="s">
        <v>17</v>
      </c>
      <c r="I4435">
        <v>0</v>
      </c>
      <c r="J4435">
        <v>20</v>
      </c>
      <c r="K4435">
        <v>-20</v>
      </c>
      <c r="L4435">
        <v>0</v>
      </c>
      <c r="M4435">
        <v>15000</v>
      </c>
      <c r="N4435">
        <v>-15000</v>
      </c>
      <c r="O4435">
        <v>750</v>
      </c>
    </row>
    <row r="4436" spans="1:15" x14ac:dyDescent="0.3">
      <c r="A4436">
        <v>4435</v>
      </c>
      <c r="B4436" s="1">
        <f>DATE(E4436, LOOKUP(D4436, {"ene","feb","mar","abr","may","jun","jul","ago","sep","oct","nov","dic"}, {1,2,3,4,5,6,7,8,9,10,11,12}), C4436)</f>
        <v>45671</v>
      </c>
      <c r="C4436">
        <v>14</v>
      </c>
      <c r="D4436" t="s">
        <v>14</v>
      </c>
      <c r="E4436">
        <v>2025</v>
      </c>
      <c r="F4436" t="s">
        <v>15</v>
      </c>
      <c r="G4436" t="s">
        <v>24</v>
      </c>
      <c r="H4436" t="s">
        <v>19</v>
      </c>
      <c r="I4436">
        <v>1</v>
      </c>
      <c r="J4436">
        <v>0</v>
      </c>
      <c r="K4436">
        <v>1</v>
      </c>
      <c r="L4436">
        <v>1200</v>
      </c>
      <c r="M4436">
        <v>0</v>
      </c>
      <c r="N4436">
        <v>1200</v>
      </c>
      <c r="O4436">
        <v>1200</v>
      </c>
    </row>
    <row r="4437" spans="1:15" x14ac:dyDescent="0.3">
      <c r="A4437">
        <v>4436</v>
      </c>
      <c r="B4437" s="1">
        <f>DATE(E4437, LOOKUP(D4437, {"ene","feb","mar","abr","may","jun","jul","ago","sep","oct","nov","dic"}, {1,2,3,4,5,6,7,8,9,10,11,12}), C4437)</f>
        <v>45671</v>
      </c>
      <c r="C4437">
        <v>14</v>
      </c>
      <c r="D4437" t="s">
        <v>14</v>
      </c>
      <c r="E4437">
        <v>2025</v>
      </c>
      <c r="F4437" t="s">
        <v>15</v>
      </c>
      <c r="G4437" t="s">
        <v>24</v>
      </c>
      <c r="H4437" t="s">
        <v>21</v>
      </c>
      <c r="I4437">
        <v>3</v>
      </c>
      <c r="J4437">
        <v>0</v>
      </c>
      <c r="K4437">
        <v>3</v>
      </c>
      <c r="L4437">
        <v>150</v>
      </c>
      <c r="M4437">
        <v>0</v>
      </c>
      <c r="N4437">
        <v>150</v>
      </c>
      <c r="O4437">
        <v>50</v>
      </c>
    </row>
    <row r="4438" spans="1:15" x14ac:dyDescent="0.3">
      <c r="A4438">
        <v>4437</v>
      </c>
      <c r="B4438" s="1">
        <f>DATE(E4438, LOOKUP(D4438, {"ene","feb","mar","abr","may","jun","jul","ago","sep","oct","nov","dic"}, {1,2,3,4,5,6,7,8,9,10,11,12}), C4438)</f>
        <v>45671</v>
      </c>
      <c r="C4438">
        <v>14</v>
      </c>
      <c r="D4438" t="s">
        <v>14</v>
      </c>
      <c r="E4438">
        <v>2025</v>
      </c>
      <c r="F4438" t="s">
        <v>25</v>
      </c>
      <c r="G4438" t="s">
        <v>26</v>
      </c>
      <c r="H4438" t="s">
        <v>18</v>
      </c>
      <c r="I4438">
        <v>0</v>
      </c>
      <c r="J4438">
        <v>19</v>
      </c>
      <c r="K4438">
        <v>-19</v>
      </c>
      <c r="L4438">
        <v>0</v>
      </c>
      <c r="M4438">
        <v>28500</v>
      </c>
      <c r="N4438">
        <v>-28500</v>
      </c>
      <c r="O4438">
        <v>1500</v>
      </c>
    </row>
    <row r="4439" spans="1:15" x14ac:dyDescent="0.3">
      <c r="A4439">
        <v>4438</v>
      </c>
      <c r="B4439" s="1">
        <f>DATE(E4439, LOOKUP(D4439, {"ene","feb","mar","abr","may","jun","jul","ago","sep","oct","nov","dic"}, {1,2,3,4,5,6,7,8,9,10,11,12}), C4439)</f>
        <v>45671</v>
      </c>
      <c r="C4439">
        <v>14</v>
      </c>
      <c r="D4439" t="s">
        <v>14</v>
      </c>
      <c r="E4439">
        <v>2025</v>
      </c>
      <c r="F4439" t="s">
        <v>25</v>
      </c>
      <c r="G4439" t="s">
        <v>26</v>
      </c>
      <c r="H4439" t="s">
        <v>23</v>
      </c>
      <c r="I4439">
        <v>0</v>
      </c>
      <c r="J4439">
        <v>16</v>
      </c>
      <c r="K4439">
        <v>-16</v>
      </c>
      <c r="L4439">
        <v>0</v>
      </c>
      <c r="M4439">
        <v>6400</v>
      </c>
      <c r="N4439">
        <v>-6400</v>
      </c>
      <c r="O4439">
        <v>400</v>
      </c>
    </row>
    <row r="4440" spans="1:15" x14ac:dyDescent="0.3">
      <c r="A4440">
        <v>4439</v>
      </c>
      <c r="B4440" s="1">
        <f>DATE(E4440, LOOKUP(D4440, {"ene","feb","mar","abr","may","jun","jul","ago","sep","oct","nov","dic"}, {1,2,3,4,5,6,7,8,9,10,11,12}), C4440)</f>
        <v>45671</v>
      </c>
      <c r="C4440">
        <v>14</v>
      </c>
      <c r="D4440" t="s">
        <v>14</v>
      </c>
      <c r="E4440">
        <v>2025</v>
      </c>
      <c r="F4440" t="s">
        <v>25</v>
      </c>
      <c r="G4440" t="s">
        <v>26</v>
      </c>
      <c r="H4440" t="s">
        <v>20</v>
      </c>
      <c r="I4440">
        <v>0</v>
      </c>
      <c r="J4440">
        <v>3</v>
      </c>
      <c r="K4440">
        <v>-3</v>
      </c>
      <c r="L4440">
        <v>0</v>
      </c>
      <c r="M4440">
        <v>6900</v>
      </c>
      <c r="N4440">
        <v>-6900</v>
      </c>
      <c r="O4440">
        <v>2300</v>
      </c>
    </row>
    <row r="4441" spans="1:15" x14ac:dyDescent="0.3">
      <c r="A4441">
        <v>4440</v>
      </c>
      <c r="B4441" s="1">
        <f>DATE(E4441, LOOKUP(D4441, {"ene","feb","mar","abr","may","jun","jul","ago","sep","oct","nov","dic"}, {1,2,3,4,5,6,7,8,9,10,11,12}), C4441)</f>
        <v>45671</v>
      </c>
      <c r="C4441">
        <v>14</v>
      </c>
      <c r="D4441" t="s">
        <v>14</v>
      </c>
      <c r="E4441">
        <v>2025</v>
      </c>
      <c r="F4441" t="s">
        <v>25</v>
      </c>
      <c r="G4441" t="s">
        <v>26</v>
      </c>
      <c r="H4441" t="s">
        <v>22</v>
      </c>
      <c r="I4441">
        <v>0</v>
      </c>
      <c r="J4441">
        <v>10</v>
      </c>
      <c r="K4441">
        <v>-10</v>
      </c>
      <c r="L4441">
        <v>0</v>
      </c>
      <c r="M4441">
        <v>4500</v>
      </c>
      <c r="N4441">
        <v>-4500</v>
      </c>
      <c r="O4441">
        <v>450</v>
      </c>
    </row>
    <row r="4442" spans="1:15" x14ac:dyDescent="0.3">
      <c r="A4442">
        <v>4441</v>
      </c>
      <c r="B4442" s="1">
        <f>DATE(E4442, LOOKUP(D4442, {"ene","feb","mar","abr","may","jun","jul","ago","sep","oct","nov","dic"}, {1,2,3,4,5,6,7,8,9,10,11,12}), C4442)</f>
        <v>45671</v>
      </c>
      <c r="C4442">
        <v>14</v>
      </c>
      <c r="D4442" t="s">
        <v>14</v>
      </c>
      <c r="E4442">
        <v>2025</v>
      </c>
      <c r="F4442" t="s">
        <v>25</v>
      </c>
      <c r="G4442" t="s">
        <v>26</v>
      </c>
      <c r="H4442" t="s">
        <v>17</v>
      </c>
      <c r="I4442">
        <v>0</v>
      </c>
      <c r="J4442">
        <v>11</v>
      </c>
      <c r="K4442">
        <v>-11</v>
      </c>
      <c r="L4442">
        <v>0</v>
      </c>
      <c r="M4442">
        <v>8250</v>
      </c>
      <c r="N4442">
        <v>-8250</v>
      </c>
      <c r="O4442">
        <v>750</v>
      </c>
    </row>
    <row r="4443" spans="1:15" x14ac:dyDescent="0.3">
      <c r="A4443">
        <v>4442</v>
      </c>
      <c r="B4443" s="1">
        <f>DATE(E4443, LOOKUP(D4443, {"ene","feb","mar","abr","may","jun","jul","ago","sep","oct","nov","dic"}, {1,2,3,4,5,6,7,8,9,10,11,12}), C4443)</f>
        <v>45671</v>
      </c>
      <c r="C4443">
        <v>14</v>
      </c>
      <c r="D4443" t="s">
        <v>14</v>
      </c>
      <c r="E4443">
        <v>2025</v>
      </c>
      <c r="F4443" t="s">
        <v>15</v>
      </c>
      <c r="G4443" t="s">
        <v>24</v>
      </c>
      <c r="H4443" t="s">
        <v>19</v>
      </c>
      <c r="I4443">
        <v>21</v>
      </c>
      <c r="J4443">
        <v>0</v>
      </c>
      <c r="K4443">
        <v>21</v>
      </c>
      <c r="L4443">
        <v>25200</v>
      </c>
      <c r="M4443">
        <v>0</v>
      </c>
      <c r="N4443">
        <v>25200</v>
      </c>
      <c r="O4443">
        <v>1200</v>
      </c>
    </row>
    <row r="4444" spans="1:15" x14ac:dyDescent="0.3">
      <c r="A4444">
        <v>4443</v>
      </c>
      <c r="B4444" s="1">
        <f>DATE(E4444, LOOKUP(D4444, {"ene","feb","mar","abr","may","jun","jul","ago","sep","oct","nov","dic"}, {1,2,3,4,5,6,7,8,9,10,11,12}), C4444)</f>
        <v>45671</v>
      </c>
      <c r="C4444">
        <v>14</v>
      </c>
      <c r="D4444" t="s">
        <v>14</v>
      </c>
      <c r="E4444">
        <v>2025</v>
      </c>
      <c r="F4444" t="s">
        <v>15</v>
      </c>
      <c r="G4444" t="s">
        <v>24</v>
      </c>
      <c r="H4444" t="s">
        <v>21</v>
      </c>
      <c r="I4444">
        <v>8</v>
      </c>
      <c r="J4444">
        <v>0</v>
      </c>
      <c r="K4444">
        <v>8</v>
      </c>
      <c r="L4444">
        <v>400</v>
      </c>
      <c r="M4444">
        <v>0</v>
      </c>
      <c r="N4444">
        <v>400</v>
      </c>
      <c r="O4444">
        <v>50</v>
      </c>
    </row>
    <row r="4445" spans="1:15" x14ac:dyDescent="0.3">
      <c r="A4445">
        <v>4444</v>
      </c>
      <c r="B4445" s="1">
        <f>DATE(E4445, LOOKUP(D4445, {"ene","feb","mar","abr","may","jun","jul","ago","sep","oct","nov","dic"}, {1,2,3,4,5,6,7,8,9,10,11,12}), C4445)</f>
        <v>45671</v>
      </c>
      <c r="C4445">
        <v>14</v>
      </c>
      <c r="D4445" t="s">
        <v>14</v>
      </c>
      <c r="E4445">
        <v>2025</v>
      </c>
      <c r="F4445" t="s">
        <v>25</v>
      </c>
      <c r="G4445" t="s">
        <v>26</v>
      </c>
      <c r="H4445" t="s">
        <v>18</v>
      </c>
      <c r="I4445">
        <v>0</v>
      </c>
      <c r="J4445">
        <v>4</v>
      </c>
      <c r="K4445">
        <v>-4</v>
      </c>
      <c r="L4445">
        <v>0</v>
      </c>
      <c r="M4445">
        <v>6000</v>
      </c>
      <c r="N4445">
        <v>-6000</v>
      </c>
      <c r="O4445">
        <v>1500</v>
      </c>
    </row>
    <row r="4446" spans="1:15" x14ac:dyDescent="0.3">
      <c r="A4446">
        <v>4445</v>
      </c>
      <c r="B4446" s="1">
        <f>DATE(E4446, LOOKUP(D4446, {"ene","feb","mar","abr","may","jun","jul","ago","sep","oct","nov","dic"}, {1,2,3,4,5,6,7,8,9,10,11,12}), C4446)</f>
        <v>45671</v>
      </c>
      <c r="C4446">
        <v>14</v>
      </c>
      <c r="D4446" t="s">
        <v>14</v>
      </c>
      <c r="E4446">
        <v>2025</v>
      </c>
      <c r="F4446" t="s">
        <v>25</v>
      </c>
      <c r="G4446" t="s">
        <v>26</v>
      </c>
      <c r="H4446" t="s">
        <v>23</v>
      </c>
      <c r="I4446">
        <v>0</v>
      </c>
      <c r="J4446">
        <v>4</v>
      </c>
      <c r="K4446">
        <v>-4</v>
      </c>
      <c r="L4446">
        <v>0</v>
      </c>
      <c r="M4446">
        <v>1600</v>
      </c>
      <c r="N4446">
        <v>-1600</v>
      </c>
      <c r="O4446">
        <v>400</v>
      </c>
    </row>
    <row r="4447" spans="1:15" x14ac:dyDescent="0.3">
      <c r="A4447">
        <v>4446</v>
      </c>
      <c r="B4447" s="1">
        <f>DATE(E4447, LOOKUP(D4447, {"ene","feb","mar","abr","may","jun","jul","ago","sep","oct","nov","dic"}, {1,2,3,4,5,6,7,8,9,10,11,12}), C4447)</f>
        <v>45671</v>
      </c>
      <c r="C4447">
        <v>14</v>
      </c>
      <c r="D4447" t="s">
        <v>14</v>
      </c>
      <c r="E4447">
        <v>2025</v>
      </c>
      <c r="F4447" t="s">
        <v>15</v>
      </c>
      <c r="G4447" t="s">
        <v>24</v>
      </c>
      <c r="H4447" t="s">
        <v>20</v>
      </c>
      <c r="I4447">
        <v>3</v>
      </c>
      <c r="J4447">
        <v>0</v>
      </c>
      <c r="K4447">
        <v>3</v>
      </c>
      <c r="L4447">
        <v>6000</v>
      </c>
      <c r="M4447">
        <v>0</v>
      </c>
      <c r="N4447">
        <v>6000</v>
      </c>
      <c r="O4447">
        <v>2000</v>
      </c>
    </row>
    <row r="4448" spans="1:15" x14ac:dyDescent="0.3">
      <c r="A4448">
        <v>4447</v>
      </c>
      <c r="B4448" s="1">
        <f>DATE(E4448, LOOKUP(D4448, {"ene","feb","mar","abr","may","jun","jul","ago","sep","oct","nov","dic"}, {1,2,3,4,5,6,7,8,9,10,11,12}), C4448)</f>
        <v>45671</v>
      </c>
      <c r="C4448">
        <v>14</v>
      </c>
      <c r="D4448" t="s">
        <v>14</v>
      </c>
      <c r="E4448">
        <v>2025</v>
      </c>
      <c r="F4448" t="s">
        <v>25</v>
      </c>
      <c r="G4448" t="s">
        <v>26</v>
      </c>
      <c r="H4448" t="s">
        <v>22</v>
      </c>
      <c r="I4448">
        <v>0</v>
      </c>
      <c r="J4448">
        <v>11</v>
      </c>
      <c r="K4448">
        <v>-11</v>
      </c>
      <c r="L4448">
        <v>0</v>
      </c>
      <c r="M4448">
        <v>4950</v>
      </c>
      <c r="N4448">
        <v>-4950</v>
      </c>
      <c r="O4448">
        <v>450</v>
      </c>
    </row>
    <row r="4449" spans="1:15" x14ac:dyDescent="0.3">
      <c r="A4449">
        <v>4448</v>
      </c>
      <c r="B4449" s="1">
        <f>DATE(E4449, LOOKUP(D4449, {"ene","feb","mar","abr","may","jun","jul","ago","sep","oct","nov","dic"}, {1,2,3,4,5,6,7,8,9,10,11,12}), C4449)</f>
        <v>45671</v>
      </c>
      <c r="C4449">
        <v>14</v>
      </c>
      <c r="D4449" t="s">
        <v>14</v>
      </c>
      <c r="E4449">
        <v>2025</v>
      </c>
      <c r="F4449" t="s">
        <v>25</v>
      </c>
      <c r="G4449" t="s">
        <v>26</v>
      </c>
      <c r="H4449" t="s">
        <v>17</v>
      </c>
      <c r="I4449">
        <v>0</v>
      </c>
      <c r="J4449">
        <v>19</v>
      </c>
      <c r="K4449">
        <v>-19</v>
      </c>
      <c r="L4449">
        <v>0</v>
      </c>
      <c r="M4449">
        <v>14250</v>
      </c>
      <c r="N4449">
        <v>-14250</v>
      </c>
      <c r="O4449">
        <v>750</v>
      </c>
    </row>
    <row r="4450" spans="1:15" x14ac:dyDescent="0.3">
      <c r="A4450">
        <v>4449</v>
      </c>
      <c r="B4450" s="1">
        <f>DATE(E4450, LOOKUP(D4450, {"ene","feb","mar","abr","may","jun","jul","ago","sep","oct","nov","dic"}, {1,2,3,4,5,6,7,8,9,10,11,12}), C4450)</f>
        <v>45671</v>
      </c>
      <c r="C4450">
        <v>14</v>
      </c>
      <c r="D4450" t="s">
        <v>14</v>
      </c>
      <c r="E4450">
        <v>2025</v>
      </c>
      <c r="F4450" t="s">
        <v>25</v>
      </c>
      <c r="G4450" t="s">
        <v>26</v>
      </c>
      <c r="H4450" t="s">
        <v>19</v>
      </c>
      <c r="I4450">
        <v>0</v>
      </c>
      <c r="J4450">
        <v>17</v>
      </c>
      <c r="K4450">
        <v>-17</v>
      </c>
      <c r="L4450">
        <v>0</v>
      </c>
      <c r="M4450">
        <v>25500</v>
      </c>
      <c r="N4450">
        <v>-25500</v>
      </c>
      <c r="O4450">
        <v>1500</v>
      </c>
    </row>
    <row r="4451" spans="1:15" x14ac:dyDescent="0.3">
      <c r="A4451">
        <v>4450</v>
      </c>
      <c r="B4451" s="1">
        <f>DATE(E4451, LOOKUP(D4451, {"ene","feb","mar","abr","may","jun","jul","ago","sep","oct","nov","dic"}, {1,2,3,4,5,6,7,8,9,10,11,12}), C4451)</f>
        <v>45671</v>
      </c>
      <c r="C4451">
        <v>14</v>
      </c>
      <c r="D4451" t="s">
        <v>14</v>
      </c>
      <c r="E4451">
        <v>2025</v>
      </c>
      <c r="F4451" t="s">
        <v>25</v>
      </c>
      <c r="G4451" t="s">
        <v>26</v>
      </c>
      <c r="H4451" t="s">
        <v>21</v>
      </c>
      <c r="I4451">
        <v>0</v>
      </c>
      <c r="J4451">
        <v>3</v>
      </c>
      <c r="K4451">
        <v>-3</v>
      </c>
      <c r="L4451">
        <v>0</v>
      </c>
      <c r="M4451">
        <v>210</v>
      </c>
      <c r="N4451">
        <v>-210</v>
      </c>
      <c r="O4451">
        <v>70</v>
      </c>
    </row>
    <row r="4452" spans="1:15" x14ac:dyDescent="0.3">
      <c r="A4452">
        <v>4451</v>
      </c>
      <c r="B4452" s="1">
        <f>DATE(E4452, LOOKUP(D4452, {"ene","feb","mar","abr","may","jun","jul","ago","sep","oct","nov","dic"}, {1,2,3,4,5,6,7,8,9,10,11,12}), C4452)</f>
        <v>45671</v>
      </c>
      <c r="C4452">
        <v>14</v>
      </c>
      <c r="D4452" t="s">
        <v>14</v>
      </c>
      <c r="E4452">
        <v>2025</v>
      </c>
      <c r="F4452" t="s">
        <v>15</v>
      </c>
      <c r="G4452" t="s">
        <v>24</v>
      </c>
      <c r="H4452" t="s">
        <v>18</v>
      </c>
      <c r="I4452">
        <v>6</v>
      </c>
      <c r="J4452">
        <v>0</v>
      </c>
      <c r="K4452">
        <v>6</v>
      </c>
      <c r="L4452">
        <v>7200</v>
      </c>
      <c r="M4452">
        <v>0</v>
      </c>
      <c r="N4452">
        <v>7200</v>
      </c>
      <c r="O4452">
        <v>1200</v>
      </c>
    </row>
    <row r="4453" spans="1:15" x14ac:dyDescent="0.3">
      <c r="A4453">
        <v>4452</v>
      </c>
      <c r="B4453" s="1">
        <f>DATE(E4453, LOOKUP(D4453, {"ene","feb","mar","abr","may","jun","jul","ago","sep","oct","nov","dic"}, {1,2,3,4,5,6,7,8,9,10,11,12}), C4453)</f>
        <v>45671</v>
      </c>
      <c r="C4453">
        <v>14</v>
      </c>
      <c r="D4453" t="s">
        <v>14</v>
      </c>
      <c r="E4453">
        <v>2025</v>
      </c>
      <c r="F4453" t="s">
        <v>15</v>
      </c>
      <c r="G4453" t="s">
        <v>24</v>
      </c>
      <c r="H4453" t="s">
        <v>23</v>
      </c>
      <c r="I4453">
        <v>3</v>
      </c>
      <c r="J4453">
        <v>0</v>
      </c>
      <c r="K4453">
        <v>3</v>
      </c>
      <c r="L4453">
        <v>900</v>
      </c>
      <c r="M4453">
        <v>0</v>
      </c>
      <c r="N4453">
        <v>900</v>
      </c>
      <c r="O4453">
        <v>300</v>
      </c>
    </row>
    <row r="4454" spans="1:15" x14ac:dyDescent="0.3">
      <c r="A4454">
        <v>4453</v>
      </c>
      <c r="B4454" s="1">
        <f>DATE(E4454, LOOKUP(D4454, {"ene","feb","mar","abr","may","jun","jul","ago","sep","oct","nov","dic"}, {1,2,3,4,5,6,7,8,9,10,11,12}), C4454)</f>
        <v>45671</v>
      </c>
      <c r="C4454">
        <v>14</v>
      </c>
      <c r="D4454" t="s">
        <v>14</v>
      </c>
      <c r="E4454">
        <v>2025</v>
      </c>
      <c r="F4454" t="s">
        <v>15</v>
      </c>
      <c r="G4454" t="s">
        <v>24</v>
      </c>
      <c r="H4454" t="s">
        <v>20</v>
      </c>
      <c r="I4454">
        <v>8</v>
      </c>
      <c r="J4454">
        <v>0</v>
      </c>
      <c r="K4454">
        <v>8</v>
      </c>
      <c r="L4454">
        <v>16000</v>
      </c>
      <c r="M4454">
        <v>0</v>
      </c>
      <c r="N4454">
        <v>16000</v>
      </c>
      <c r="O4454">
        <v>2000</v>
      </c>
    </row>
    <row r="4455" spans="1:15" x14ac:dyDescent="0.3">
      <c r="A4455">
        <v>4454</v>
      </c>
      <c r="B4455" s="1">
        <f>DATE(E4455, LOOKUP(D4455, {"ene","feb","mar","abr","may","jun","jul","ago","sep","oct","nov","dic"}, {1,2,3,4,5,6,7,8,9,10,11,12}), C4455)</f>
        <v>45671</v>
      </c>
      <c r="C4455">
        <v>14</v>
      </c>
      <c r="D4455" t="s">
        <v>14</v>
      </c>
      <c r="E4455">
        <v>2025</v>
      </c>
      <c r="F4455" t="s">
        <v>15</v>
      </c>
      <c r="G4455" t="s">
        <v>24</v>
      </c>
      <c r="H4455" t="s">
        <v>22</v>
      </c>
      <c r="I4455">
        <v>22</v>
      </c>
      <c r="J4455">
        <v>0</v>
      </c>
      <c r="K4455">
        <v>22</v>
      </c>
      <c r="L4455">
        <v>10560</v>
      </c>
      <c r="M4455">
        <v>0</v>
      </c>
      <c r="N4455">
        <v>10560</v>
      </c>
      <c r="O4455">
        <v>480</v>
      </c>
    </row>
    <row r="4456" spans="1:15" x14ac:dyDescent="0.3">
      <c r="A4456">
        <v>4455</v>
      </c>
      <c r="B4456" s="1">
        <f>DATE(E4456, LOOKUP(D4456, {"ene","feb","mar","abr","may","jun","jul","ago","sep","oct","nov","dic"}, {1,2,3,4,5,6,7,8,9,10,11,12}), C4456)</f>
        <v>45671</v>
      </c>
      <c r="C4456">
        <v>14</v>
      </c>
      <c r="D4456" t="s">
        <v>14</v>
      </c>
      <c r="E4456">
        <v>2025</v>
      </c>
      <c r="F4456" t="s">
        <v>25</v>
      </c>
      <c r="G4456" t="s">
        <v>26</v>
      </c>
      <c r="H4456" t="s">
        <v>17</v>
      </c>
      <c r="I4456">
        <v>0</v>
      </c>
      <c r="J4456">
        <v>20</v>
      </c>
      <c r="K4456">
        <v>-20</v>
      </c>
      <c r="L4456">
        <v>0</v>
      </c>
      <c r="M4456">
        <v>15000</v>
      </c>
      <c r="N4456">
        <v>-15000</v>
      </c>
      <c r="O4456">
        <v>750</v>
      </c>
    </row>
    <row r="4457" spans="1:15" x14ac:dyDescent="0.3">
      <c r="A4457">
        <v>4456</v>
      </c>
      <c r="B4457" s="1">
        <f>DATE(E4457, LOOKUP(D4457, {"ene","feb","mar","abr","may","jun","jul","ago","sep","oct","nov","dic"}, {1,2,3,4,5,6,7,8,9,10,11,12}), C4457)</f>
        <v>45671</v>
      </c>
      <c r="C4457">
        <v>14</v>
      </c>
      <c r="D4457" t="s">
        <v>14</v>
      </c>
      <c r="E4457">
        <v>2025</v>
      </c>
      <c r="F4457" t="s">
        <v>25</v>
      </c>
      <c r="G4457" t="s">
        <v>26</v>
      </c>
      <c r="H4457" t="s">
        <v>19</v>
      </c>
      <c r="I4457">
        <v>0</v>
      </c>
      <c r="J4457">
        <v>5</v>
      </c>
      <c r="K4457">
        <v>-5</v>
      </c>
      <c r="L4457">
        <v>0</v>
      </c>
      <c r="M4457">
        <v>7500</v>
      </c>
      <c r="N4457">
        <v>-7500</v>
      </c>
      <c r="O4457">
        <v>1500</v>
      </c>
    </row>
    <row r="4458" spans="1:15" x14ac:dyDescent="0.3">
      <c r="A4458">
        <v>4457</v>
      </c>
      <c r="B4458" s="1">
        <f>DATE(E4458, LOOKUP(D4458, {"ene","feb","mar","abr","may","jun","jul","ago","sep","oct","nov","dic"}, {1,2,3,4,5,6,7,8,9,10,11,12}), C4458)</f>
        <v>45671</v>
      </c>
      <c r="C4458">
        <v>14</v>
      </c>
      <c r="D4458" t="s">
        <v>14</v>
      </c>
      <c r="E4458">
        <v>2025</v>
      </c>
      <c r="F4458" t="s">
        <v>25</v>
      </c>
      <c r="G4458" t="s">
        <v>26</v>
      </c>
      <c r="H4458" t="s">
        <v>21</v>
      </c>
      <c r="I4458">
        <v>0</v>
      </c>
      <c r="J4458">
        <v>5</v>
      </c>
      <c r="K4458">
        <v>-5</v>
      </c>
      <c r="L4458">
        <v>0</v>
      </c>
      <c r="M4458">
        <v>350</v>
      </c>
      <c r="N4458">
        <v>-350</v>
      </c>
      <c r="O4458">
        <v>70</v>
      </c>
    </row>
    <row r="4459" spans="1:15" x14ac:dyDescent="0.3">
      <c r="A4459">
        <v>4458</v>
      </c>
      <c r="B4459" s="1">
        <f>DATE(E4459, LOOKUP(D4459, {"ene","feb","mar","abr","may","jun","jul","ago","sep","oct","nov","dic"}, {1,2,3,4,5,6,7,8,9,10,11,12}), C4459)</f>
        <v>45671</v>
      </c>
      <c r="C4459">
        <v>14</v>
      </c>
      <c r="D4459" t="s">
        <v>14</v>
      </c>
      <c r="E4459">
        <v>2025</v>
      </c>
      <c r="F4459" t="s">
        <v>15</v>
      </c>
      <c r="G4459" t="s">
        <v>24</v>
      </c>
      <c r="H4459" t="s">
        <v>18</v>
      </c>
      <c r="I4459">
        <v>3</v>
      </c>
      <c r="J4459">
        <v>0</v>
      </c>
      <c r="K4459">
        <v>3</v>
      </c>
      <c r="L4459">
        <v>3600</v>
      </c>
      <c r="M4459">
        <v>0</v>
      </c>
      <c r="N4459">
        <v>3600</v>
      </c>
      <c r="O4459">
        <v>1200</v>
      </c>
    </row>
    <row r="4460" spans="1:15" x14ac:dyDescent="0.3">
      <c r="A4460">
        <v>4459</v>
      </c>
      <c r="B4460" s="1">
        <f>DATE(E4460, LOOKUP(D4460, {"ene","feb","mar","abr","may","jun","jul","ago","sep","oct","nov","dic"}, {1,2,3,4,5,6,7,8,9,10,11,12}), C4460)</f>
        <v>45671</v>
      </c>
      <c r="C4460">
        <v>14</v>
      </c>
      <c r="D4460" t="s">
        <v>14</v>
      </c>
      <c r="E4460">
        <v>2025</v>
      </c>
      <c r="F4460" t="s">
        <v>25</v>
      </c>
      <c r="G4460" t="s">
        <v>26</v>
      </c>
      <c r="H4460" t="s">
        <v>23</v>
      </c>
      <c r="I4460">
        <v>0</v>
      </c>
      <c r="J4460">
        <v>17</v>
      </c>
      <c r="K4460">
        <v>-17</v>
      </c>
      <c r="L4460">
        <v>0</v>
      </c>
      <c r="M4460">
        <v>6800</v>
      </c>
      <c r="N4460">
        <v>-6800</v>
      </c>
      <c r="O4460">
        <v>400</v>
      </c>
    </row>
    <row r="4461" spans="1:15" x14ac:dyDescent="0.3">
      <c r="A4461">
        <v>4460</v>
      </c>
      <c r="B4461" s="1">
        <f>DATE(E4461, LOOKUP(D4461, {"ene","feb","mar","abr","may","jun","jul","ago","sep","oct","nov","dic"}, {1,2,3,4,5,6,7,8,9,10,11,12}), C4461)</f>
        <v>45671</v>
      </c>
      <c r="C4461">
        <v>14</v>
      </c>
      <c r="D4461" t="s">
        <v>14</v>
      </c>
      <c r="E4461">
        <v>2025</v>
      </c>
      <c r="F4461" t="s">
        <v>25</v>
      </c>
      <c r="G4461" t="s">
        <v>26</v>
      </c>
      <c r="H4461" t="s">
        <v>20</v>
      </c>
      <c r="I4461">
        <v>0</v>
      </c>
      <c r="J4461">
        <v>15</v>
      </c>
      <c r="K4461">
        <v>-15</v>
      </c>
      <c r="L4461">
        <v>0</v>
      </c>
      <c r="M4461">
        <v>34500</v>
      </c>
      <c r="N4461">
        <v>-34500</v>
      </c>
      <c r="O4461">
        <v>2300</v>
      </c>
    </row>
    <row r="4462" spans="1:15" x14ac:dyDescent="0.3">
      <c r="A4462">
        <v>4461</v>
      </c>
      <c r="B4462" s="1">
        <f>DATE(E4462, LOOKUP(D4462, {"ene","feb","mar","abr","may","jun","jul","ago","sep","oct","nov","dic"}, {1,2,3,4,5,6,7,8,9,10,11,12}), C4462)</f>
        <v>45671</v>
      </c>
      <c r="C4462">
        <v>14</v>
      </c>
      <c r="D4462" t="s">
        <v>14</v>
      </c>
      <c r="E4462">
        <v>2025</v>
      </c>
      <c r="F4462" t="s">
        <v>15</v>
      </c>
      <c r="G4462" t="s">
        <v>24</v>
      </c>
      <c r="H4462" t="s">
        <v>22</v>
      </c>
      <c r="I4462">
        <v>3</v>
      </c>
      <c r="J4462">
        <v>0</v>
      </c>
      <c r="K4462">
        <v>3</v>
      </c>
      <c r="L4462">
        <v>1440</v>
      </c>
      <c r="M4462">
        <v>0</v>
      </c>
      <c r="N4462">
        <v>1440</v>
      </c>
      <c r="O4462">
        <v>480</v>
      </c>
    </row>
    <row r="4463" spans="1:15" x14ac:dyDescent="0.3">
      <c r="A4463">
        <v>4462</v>
      </c>
      <c r="B4463" s="1">
        <f>DATE(E4463, LOOKUP(D4463, {"ene","feb","mar","abr","may","jun","jul","ago","sep","oct","nov","dic"}, {1,2,3,4,5,6,7,8,9,10,11,12}), C4463)</f>
        <v>45671</v>
      </c>
      <c r="C4463">
        <v>14</v>
      </c>
      <c r="D4463" t="s">
        <v>14</v>
      </c>
      <c r="E4463">
        <v>2025</v>
      </c>
      <c r="F4463" t="s">
        <v>15</v>
      </c>
      <c r="G4463" t="s">
        <v>24</v>
      </c>
      <c r="H4463" t="s">
        <v>17</v>
      </c>
      <c r="I4463">
        <v>8</v>
      </c>
      <c r="J4463">
        <v>0</v>
      </c>
      <c r="K4463">
        <v>8</v>
      </c>
      <c r="L4463">
        <v>5200</v>
      </c>
      <c r="M4463">
        <v>0</v>
      </c>
      <c r="N4463">
        <v>5200</v>
      </c>
      <c r="O4463">
        <v>650</v>
      </c>
    </row>
    <row r="4464" spans="1:15" x14ac:dyDescent="0.3">
      <c r="A4464">
        <v>4463</v>
      </c>
      <c r="B4464" s="1">
        <f>DATE(E4464, LOOKUP(D4464, {"ene","feb","mar","abr","may","jun","jul","ago","sep","oct","nov","dic"}, {1,2,3,4,5,6,7,8,9,10,11,12}), C4464)</f>
        <v>45671</v>
      </c>
      <c r="C4464">
        <v>14</v>
      </c>
      <c r="D4464" t="s">
        <v>14</v>
      </c>
      <c r="E4464">
        <v>2025</v>
      </c>
      <c r="F4464" t="s">
        <v>25</v>
      </c>
      <c r="G4464" t="s">
        <v>26</v>
      </c>
      <c r="H4464" t="s">
        <v>19</v>
      </c>
      <c r="I4464">
        <v>0</v>
      </c>
      <c r="J4464">
        <v>2</v>
      </c>
      <c r="K4464">
        <v>-2</v>
      </c>
      <c r="L4464">
        <v>0</v>
      </c>
      <c r="M4464">
        <v>3000</v>
      </c>
      <c r="N4464">
        <v>-3000</v>
      </c>
      <c r="O4464">
        <v>1500</v>
      </c>
    </row>
    <row r="4465" spans="1:15" x14ac:dyDescent="0.3">
      <c r="A4465">
        <v>4464</v>
      </c>
      <c r="B4465" s="1">
        <f>DATE(E4465, LOOKUP(D4465, {"ene","feb","mar","abr","may","jun","jul","ago","sep","oct","nov","dic"}, {1,2,3,4,5,6,7,8,9,10,11,12}), C4465)</f>
        <v>45671</v>
      </c>
      <c r="C4465">
        <v>14</v>
      </c>
      <c r="D4465" t="s">
        <v>14</v>
      </c>
      <c r="E4465">
        <v>2025</v>
      </c>
      <c r="F4465" t="s">
        <v>25</v>
      </c>
      <c r="G4465" t="s">
        <v>26</v>
      </c>
      <c r="H4465" t="s">
        <v>21</v>
      </c>
      <c r="I4465">
        <v>0</v>
      </c>
      <c r="J4465">
        <v>17</v>
      </c>
      <c r="K4465">
        <v>-17</v>
      </c>
      <c r="L4465">
        <v>0</v>
      </c>
      <c r="M4465">
        <v>1190</v>
      </c>
      <c r="N4465">
        <v>-1190</v>
      </c>
      <c r="O4465">
        <v>70</v>
      </c>
    </row>
    <row r="4466" spans="1:15" x14ac:dyDescent="0.3">
      <c r="A4466">
        <v>4465</v>
      </c>
      <c r="B4466" s="1">
        <f>DATE(E4466, LOOKUP(D4466, {"ene","feb","mar","abr","may","jun","jul","ago","sep","oct","nov","dic"}, {1,2,3,4,5,6,7,8,9,10,11,12}), C4466)</f>
        <v>45671</v>
      </c>
      <c r="C4466">
        <v>14</v>
      </c>
      <c r="D4466" t="s">
        <v>14</v>
      </c>
      <c r="E4466">
        <v>2025</v>
      </c>
      <c r="F4466" t="s">
        <v>25</v>
      </c>
      <c r="G4466" t="s">
        <v>26</v>
      </c>
      <c r="H4466" t="s">
        <v>18</v>
      </c>
      <c r="I4466">
        <v>0</v>
      </c>
      <c r="J4466">
        <v>17</v>
      </c>
      <c r="K4466">
        <v>-17</v>
      </c>
      <c r="L4466">
        <v>0</v>
      </c>
      <c r="M4466">
        <v>25500</v>
      </c>
      <c r="N4466">
        <v>-25500</v>
      </c>
      <c r="O4466">
        <v>1500</v>
      </c>
    </row>
    <row r="4467" spans="1:15" x14ac:dyDescent="0.3">
      <c r="A4467">
        <v>4466</v>
      </c>
      <c r="B4467" s="1">
        <f>DATE(E4467, LOOKUP(D4467, {"ene","feb","mar","abr","may","jun","jul","ago","sep","oct","nov","dic"}, {1,2,3,4,5,6,7,8,9,10,11,12}), C4467)</f>
        <v>45671</v>
      </c>
      <c r="C4467">
        <v>14</v>
      </c>
      <c r="D4467" t="s">
        <v>14</v>
      </c>
      <c r="E4467">
        <v>2025</v>
      </c>
      <c r="F4467" t="s">
        <v>15</v>
      </c>
      <c r="G4467" t="s">
        <v>24</v>
      </c>
      <c r="H4467" t="s">
        <v>23</v>
      </c>
      <c r="I4467">
        <v>10</v>
      </c>
      <c r="J4467">
        <v>0</v>
      </c>
      <c r="K4467">
        <v>10</v>
      </c>
      <c r="L4467">
        <v>3000</v>
      </c>
      <c r="M4467">
        <v>0</v>
      </c>
      <c r="N4467">
        <v>3000</v>
      </c>
      <c r="O4467">
        <v>300</v>
      </c>
    </row>
    <row r="4468" spans="1:15" x14ac:dyDescent="0.3">
      <c r="A4468">
        <v>4467</v>
      </c>
      <c r="B4468" s="1">
        <f>DATE(E4468, LOOKUP(D4468, {"ene","feb","mar","abr","may","jun","jul","ago","sep","oct","nov","dic"}, {1,2,3,4,5,6,7,8,9,10,11,12}), C4468)</f>
        <v>45671</v>
      </c>
      <c r="C4468">
        <v>14</v>
      </c>
      <c r="D4468" t="s">
        <v>14</v>
      </c>
      <c r="E4468">
        <v>2025</v>
      </c>
      <c r="F4468" t="s">
        <v>15</v>
      </c>
      <c r="G4468" t="s">
        <v>24</v>
      </c>
      <c r="H4468" t="s">
        <v>20</v>
      </c>
      <c r="I4468">
        <v>11</v>
      </c>
      <c r="J4468">
        <v>0</v>
      </c>
      <c r="K4468">
        <v>11</v>
      </c>
      <c r="L4468">
        <v>22000</v>
      </c>
      <c r="M4468">
        <v>0</v>
      </c>
      <c r="N4468">
        <v>22000</v>
      </c>
      <c r="O4468">
        <v>2000</v>
      </c>
    </row>
    <row r="4469" spans="1:15" x14ac:dyDescent="0.3">
      <c r="A4469">
        <v>4468</v>
      </c>
      <c r="B4469" s="1">
        <f>DATE(E4469, LOOKUP(D4469, {"ene","feb","mar","abr","may","jun","jul","ago","sep","oct","nov","dic"}, {1,2,3,4,5,6,7,8,9,10,11,12}), C4469)</f>
        <v>45671</v>
      </c>
      <c r="C4469">
        <v>14</v>
      </c>
      <c r="D4469" t="s">
        <v>14</v>
      </c>
      <c r="E4469">
        <v>2025</v>
      </c>
      <c r="F4469" t="s">
        <v>25</v>
      </c>
      <c r="G4469" t="s">
        <v>26</v>
      </c>
      <c r="H4469" t="s">
        <v>22</v>
      </c>
      <c r="I4469">
        <v>0</v>
      </c>
      <c r="J4469">
        <v>2</v>
      </c>
      <c r="K4469">
        <v>-2</v>
      </c>
      <c r="L4469">
        <v>0</v>
      </c>
      <c r="M4469">
        <v>900</v>
      </c>
      <c r="N4469">
        <v>-900</v>
      </c>
      <c r="O4469">
        <v>450</v>
      </c>
    </row>
    <row r="4470" spans="1:15" x14ac:dyDescent="0.3">
      <c r="A4470">
        <v>4469</v>
      </c>
      <c r="B4470" s="1">
        <f>DATE(E4470, LOOKUP(D4470, {"ene","feb","mar","abr","may","jun","jul","ago","sep","oct","nov","dic"}, {1,2,3,4,5,6,7,8,9,10,11,12}), C4470)</f>
        <v>45671</v>
      </c>
      <c r="C4470">
        <v>14</v>
      </c>
      <c r="D4470" t="s">
        <v>14</v>
      </c>
      <c r="E4470">
        <v>2025</v>
      </c>
      <c r="F4470" t="s">
        <v>15</v>
      </c>
      <c r="G4470" t="s">
        <v>24</v>
      </c>
      <c r="H4470" t="s">
        <v>17</v>
      </c>
      <c r="I4470">
        <v>3</v>
      </c>
      <c r="J4470">
        <v>0</v>
      </c>
      <c r="K4470">
        <v>3</v>
      </c>
      <c r="L4470">
        <v>1950</v>
      </c>
      <c r="M4470">
        <v>0</v>
      </c>
      <c r="N4470">
        <v>1950</v>
      </c>
      <c r="O4470">
        <v>650</v>
      </c>
    </row>
    <row r="4471" spans="1:15" x14ac:dyDescent="0.3">
      <c r="A4471">
        <v>4470</v>
      </c>
      <c r="B4471" s="1">
        <f>DATE(E4471, LOOKUP(D4471, {"ene","feb","mar","abr","may","jun","jul","ago","sep","oct","nov","dic"}, {1,2,3,4,5,6,7,8,9,10,11,12}), C4471)</f>
        <v>45671</v>
      </c>
      <c r="C4471">
        <v>14</v>
      </c>
      <c r="D4471" t="s">
        <v>14</v>
      </c>
      <c r="E4471">
        <v>2025</v>
      </c>
      <c r="F4471" t="s">
        <v>25</v>
      </c>
      <c r="G4471" t="s">
        <v>26</v>
      </c>
      <c r="H4471" t="s">
        <v>19</v>
      </c>
      <c r="I4471">
        <v>0</v>
      </c>
      <c r="J4471">
        <v>12</v>
      </c>
      <c r="K4471">
        <v>-12</v>
      </c>
      <c r="L4471">
        <v>0</v>
      </c>
      <c r="M4471">
        <v>18000</v>
      </c>
      <c r="N4471">
        <v>-18000</v>
      </c>
      <c r="O4471">
        <v>1500</v>
      </c>
    </row>
    <row r="4472" spans="1:15" x14ac:dyDescent="0.3">
      <c r="A4472">
        <v>4471</v>
      </c>
      <c r="B4472" s="1">
        <f>DATE(E4472, LOOKUP(D4472, {"ene","feb","mar","abr","may","jun","jul","ago","sep","oct","nov","dic"}, {1,2,3,4,5,6,7,8,9,10,11,12}), C4472)</f>
        <v>45671</v>
      </c>
      <c r="C4472">
        <v>14</v>
      </c>
      <c r="D4472" t="s">
        <v>14</v>
      </c>
      <c r="E4472">
        <v>2025</v>
      </c>
      <c r="F4472" t="s">
        <v>15</v>
      </c>
      <c r="G4472" t="s">
        <v>24</v>
      </c>
      <c r="H4472" t="s">
        <v>21</v>
      </c>
      <c r="I4472">
        <v>3</v>
      </c>
      <c r="J4472">
        <v>0</v>
      </c>
      <c r="K4472">
        <v>3</v>
      </c>
      <c r="L4472">
        <v>150</v>
      </c>
      <c r="M4472">
        <v>0</v>
      </c>
      <c r="N4472">
        <v>150</v>
      </c>
      <c r="O4472">
        <v>50</v>
      </c>
    </row>
    <row r="4473" spans="1:15" x14ac:dyDescent="0.3">
      <c r="A4473">
        <v>4472</v>
      </c>
      <c r="B4473" s="1">
        <f>DATE(E4473, LOOKUP(D4473, {"ene","feb","mar","abr","may","jun","jul","ago","sep","oct","nov","dic"}, {1,2,3,4,5,6,7,8,9,10,11,12}), C4473)</f>
        <v>45671</v>
      </c>
      <c r="C4473">
        <v>14</v>
      </c>
      <c r="D4473" t="s">
        <v>14</v>
      </c>
      <c r="E4473">
        <v>2025</v>
      </c>
      <c r="F4473" t="s">
        <v>25</v>
      </c>
      <c r="G4473" t="s">
        <v>26</v>
      </c>
      <c r="H4473" t="s">
        <v>18</v>
      </c>
      <c r="I4473">
        <v>0</v>
      </c>
      <c r="J4473">
        <v>16</v>
      </c>
      <c r="K4473">
        <v>-16</v>
      </c>
      <c r="L4473">
        <v>0</v>
      </c>
      <c r="M4473">
        <v>24000</v>
      </c>
      <c r="N4473">
        <v>-24000</v>
      </c>
      <c r="O4473">
        <v>1500</v>
      </c>
    </row>
    <row r="4474" spans="1:15" x14ac:dyDescent="0.3">
      <c r="A4474">
        <v>4473</v>
      </c>
      <c r="B4474" s="1">
        <f>DATE(E4474, LOOKUP(D4474, {"ene","feb","mar","abr","may","jun","jul","ago","sep","oct","nov","dic"}, {1,2,3,4,5,6,7,8,9,10,11,12}), C4474)</f>
        <v>45671</v>
      </c>
      <c r="C4474">
        <v>14</v>
      </c>
      <c r="D4474" t="s">
        <v>14</v>
      </c>
      <c r="E4474">
        <v>2025</v>
      </c>
      <c r="F4474" t="s">
        <v>25</v>
      </c>
      <c r="G4474" t="s">
        <v>26</v>
      </c>
      <c r="H4474" t="s">
        <v>23</v>
      </c>
      <c r="I4474">
        <v>0</v>
      </c>
      <c r="J4474">
        <v>15</v>
      </c>
      <c r="K4474">
        <v>-15</v>
      </c>
      <c r="L4474">
        <v>0</v>
      </c>
      <c r="M4474">
        <v>6000</v>
      </c>
      <c r="N4474">
        <v>-6000</v>
      </c>
      <c r="O4474">
        <v>400</v>
      </c>
    </row>
    <row r="4475" spans="1:15" x14ac:dyDescent="0.3">
      <c r="A4475">
        <v>4474</v>
      </c>
      <c r="B4475" s="1">
        <f>DATE(E4475, LOOKUP(D4475, {"ene","feb","mar","abr","may","jun","jul","ago","sep","oct","nov","dic"}, {1,2,3,4,5,6,7,8,9,10,11,12}), C4475)</f>
        <v>45671</v>
      </c>
      <c r="C4475">
        <v>14</v>
      </c>
      <c r="D4475" t="s">
        <v>14</v>
      </c>
      <c r="E4475">
        <v>2025</v>
      </c>
      <c r="F4475" t="s">
        <v>25</v>
      </c>
      <c r="G4475" t="s">
        <v>26</v>
      </c>
      <c r="H4475" t="s">
        <v>20</v>
      </c>
      <c r="I4475">
        <v>0</v>
      </c>
      <c r="J4475">
        <v>17</v>
      </c>
      <c r="K4475">
        <v>-17</v>
      </c>
      <c r="L4475">
        <v>0</v>
      </c>
      <c r="M4475">
        <v>39100</v>
      </c>
      <c r="N4475">
        <v>-39100</v>
      </c>
      <c r="O4475">
        <v>2300</v>
      </c>
    </row>
    <row r="4476" spans="1:15" x14ac:dyDescent="0.3">
      <c r="A4476">
        <v>4475</v>
      </c>
      <c r="B4476" s="1">
        <f>DATE(E4476, LOOKUP(D4476, {"ene","feb","mar","abr","may","jun","jul","ago","sep","oct","nov","dic"}, {1,2,3,4,5,6,7,8,9,10,11,12}), C4476)</f>
        <v>45671</v>
      </c>
      <c r="C4476">
        <v>14</v>
      </c>
      <c r="D4476" t="s">
        <v>14</v>
      </c>
      <c r="E4476">
        <v>2025</v>
      </c>
      <c r="F4476" t="s">
        <v>15</v>
      </c>
      <c r="G4476" t="s">
        <v>24</v>
      </c>
      <c r="H4476" t="s">
        <v>22</v>
      </c>
      <c r="I4476">
        <v>2</v>
      </c>
      <c r="J4476">
        <v>0</v>
      </c>
      <c r="K4476">
        <v>2</v>
      </c>
      <c r="L4476">
        <v>960</v>
      </c>
      <c r="M4476">
        <v>0</v>
      </c>
      <c r="N4476">
        <v>960</v>
      </c>
      <c r="O4476">
        <v>480</v>
      </c>
    </row>
    <row r="4477" spans="1:15" x14ac:dyDescent="0.3">
      <c r="A4477">
        <v>4476</v>
      </c>
      <c r="B4477" s="1">
        <f>DATE(E4477, LOOKUP(D4477, {"ene","feb","mar","abr","may","jun","jul","ago","sep","oct","nov","dic"}, {1,2,3,4,5,6,7,8,9,10,11,12}), C4477)</f>
        <v>45671</v>
      </c>
      <c r="C4477">
        <v>14</v>
      </c>
      <c r="D4477" t="s">
        <v>14</v>
      </c>
      <c r="E4477">
        <v>2025</v>
      </c>
      <c r="F4477" t="s">
        <v>15</v>
      </c>
      <c r="G4477" t="s">
        <v>24</v>
      </c>
      <c r="H4477" t="s">
        <v>17</v>
      </c>
      <c r="I4477">
        <v>3</v>
      </c>
      <c r="J4477">
        <v>0</v>
      </c>
      <c r="K4477">
        <v>3</v>
      </c>
      <c r="L4477">
        <v>1950</v>
      </c>
      <c r="M4477">
        <v>0</v>
      </c>
      <c r="N4477">
        <v>1950</v>
      </c>
      <c r="O4477">
        <v>650</v>
      </c>
    </row>
    <row r="4478" spans="1:15" x14ac:dyDescent="0.3">
      <c r="A4478">
        <v>4477</v>
      </c>
      <c r="B4478" s="1">
        <f>DATE(E4478, LOOKUP(D4478, {"ene","feb","mar","abr","may","jun","jul","ago","sep","oct","nov","dic"}, {1,2,3,4,5,6,7,8,9,10,11,12}), C4478)</f>
        <v>45671</v>
      </c>
      <c r="C4478">
        <v>14</v>
      </c>
      <c r="D4478" t="s">
        <v>14</v>
      </c>
      <c r="E4478">
        <v>2025</v>
      </c>
      <c r="F4478" t="s">
        <v>15</v>
      </c>
      <c r="G4478" t="s">
        <v>24</v>
      </c>
      <c r="H4478" t="s">
        <v>19</v>
      </c>
      <c r="I4478">
        <v>8</v>
      </c>
      <c r="J4478">
        <v>0</v>
      </c>
      <c r="K4478">
        <v>8</v>
      </c>
      <c r="L4478">
        <v>9600</v>
      </c>
      <c r="M4478">
        <v>0</v>
      </c>
      <c r="N4478">
        <v>9600</v>
      </c>
      <c r="O4478">
        <v>1200</v>
      </c>
    </row>
    <row r="4479" spans="1:15" x14ac:dyDescent="0.3">
      <c r="A4479">
        <v>4478</v>
      </c>
      <c r="B4479" s="1">
        <f>DATE(E4479, LOOKUP(D4479, {"ene","feb","mar","abr","may","jun","jul","ago","sep","oct","nov","dic"}, {1,2,3,4,5,6,7,8,9,10,11,12}), C4479)</f>
        <v>45671</v>
      </c>
      <c r="C4479">
        <v>14</v>
      </c>
      <c r="D4479" t="s">
        <v>14</v>
      </c>
      <c r="E4479">
        <v>2025</v>
      </c>
      <c r="F4479" t="s">
        <v>15</v>
      </c>
      <c r="G4479" t="s">
        <v>24</v>
      </c>
      <c r="H4479" t="s">
        <v>21</v>
      </c>
      <c r="I4479">
        <v>3</v>
      </c>
      <c r="J4479">
        <v>0</v>
      </c>
      <c r="K4479">
        <v>3</v>
      </c>
      <c r="L4479">
        <v>150</v>
      </c>
      <c r="M4479">
        <v>0</v>
      </c>
      <c r="N4479">
        <v>150</v>
      </c>
      <c r="O4479">
        <v>50</v>
      </c>
    </row>
    <row r="4480" spans="1:15" x14ac:dyDescent="0.3">
      <c r="A4480">
        <v>4479</v>
      </c>
      <c r="B4480" s="1">
        <f>DATE(E4480, LOOKUP(D4480, {"ene","feb","mar","abr","may","jun","jul","ago","sep","oct","nov","dic"}, {1,2,3,4,5,6,7,8,9,10,11,12}), C4480)</f>
        <v>45671</v>
      </c>
      <c r="C4480">
        <v>14</v>
      </c>
      <c r="D4480" t="s">
        <v>14</v>
      </c>
      <c r="E4480">
        <v>2025</v>
      </c>
      <c r="F4480" t="s">
        <v>25</v>
      </c>
      <c r="G4480" t="s">
        <v>26</v>
      </c>
      <c r="H4480" t="s">
        <v>18</v>
      </c>
      <c r="I4480">
        <v>0</v>
      </c>
      <c r="J4480">
        <v>3</v>
      </c>
      <c r="K4480">
        <v>-3</v>
      </c>
      <c r="L4480">
        <v>0</v>
      </c>
      <c r="M4480">
        <v>4500</v>
      </c>
      <c r="N4480">
        <v>-4500</v>
      </c>
      <c r="O4480">
        <v>1500</v>
      </c>
    </row>
    <row r="4481" spans="1:15" x14ac:dyDescent="0.3">
      <c r="A4481">
        <v>4480</v>
      </c>
      <c r="B4481" s="1">
        <f>DATE(E4481, LOOKUP(D4481, {"ene","feb","mar","abr","may","jun","jul","ago","sep","oct","nov","dic"}, {1,2,3,4,5,6,7,8,9,10,11,12}), C4481)</f>
        <v>45671</v>
      </c>
      <c r="C4481">
        <v>14</v>
      </c>
      <c r="D4481" t="s">
        <v>14</v>
      </c>
      <c r="E4481">
        <v>2025</v>
      </c>
      <c r="F4481" t="s">
        <v>25</v>
      </c>
      <c r="G4481" t="s">
        <v>26</v>
      </c>
      <c r="H4481" t="s">
        <v>23</v>
      </c>
      <c r="I4481">
        <v>0</v>
      </c>
      <c r="J4481">
        <v>11</v>
      </c>
      <c r="K4481">
        <v>-11</v>
      </c>
      <c r="L4481">
        <v>0</v>
      </c>
      <c r="M4481">
        <v>4400</v>
      </c>
      <c r="N4481">
        <v>-4400</v>
      </c>
      <c r="O4481">
        <v>400</v>
      </c>
    </row>
    <row r="4482" spans="1:15" x14ac:dyDescent="0.3">
      <c r="A4482">
        <v>4481</v>
      </c>
      <c r="B4482" s="1">
        <f>DATE(E4482, LOOKUP(D4482, {"ene","feb","mar","abr","may","jun","jul","ago","sep","oct","nov","dic"}, {1,2,3,4,5,6,7,8,9,10,11,12}), C4482)</f>
        <v>45671</v>
      </c>
      <c r="C4482">
        <v>14</v>
      </c>
      <c r="D4482" t="s">
        <v>14</v>
      </c>
      <c r="E4482">
        <v>2025</v>
      </c>
      <c r="F4482" t="s">
        <v>15</v>
      </c>
      <c r="G4482" t="s">
        <v>24</v>
      </c>
      <c r="H4482" t="s">
        <v>20</v>
      </c>
      <c r="I4482">
        <v>8</v>
      </c>
      <c r="J4482">
        <v>0</v>
      </c>
      <c r="K4482">
        <v>8</v>
      </c>
      <c r="L4482">
        <v>16000</v>
      </c>
      <c r="M4482">
        <v>0</v>
      </c>
      <c r="N4482">
        <v>16000</v>
      </c>
      <c r="O4482">
        <v>2000</v>
      </c>
    </row>
    <row r="4483" spans="1:15" x14ac:dyDescent="0.3">
      <c r="A4483">
        <v>4482</v>
      </c>
      <c r="B4483" s="1">
        <f>DATE(E4483, LOOKUP(D4483, {"ene","feb","mar","abr","may","jun","jul","ago","sep","oct","nov","dic"}, {1,2,3,4,5,6,7,8,9,10,11,12}), C4483)</f>
        <v>45671</v>
      </c>
      <c r="C4483">
        <v>14</v>
      </c>
      <c r="D4483" t="s">
        <v>14</v>
      </c>
      <c r="E4483">
        <v>2025</v>
      </c>
      <c r="F4483" t="s">
        <v>25</v>
      </c>
      <c r="G4483" t="s">
        <v>26</v>
      </c>
      <c r="H4483" t="s">
        <v>22</v>
      </c>
      <c r="I4483">
        <v>0</v>
      </c>
      <c r="J4483">
        <v>10</v>
      </c>
      <c r="K4483">
        <v>-10</v>
      </c>
      <c r="L4483">
        <v>0</v>
      </c>
      <c r="M4483">
        <v>4500</v>
      </c>
      <c r="N4483">
        <v>-4500</v>
      </c>
      <c r="O4483">
        <v>450</v>
      </c>
    </row>
    <row r="4484" spans="1:15" x14ac:dyDescent="0.3">
      <c r="A4484">
        <v>4483</v>
      </c>
      <c r="B4484" s="1">
        <f>DATE(E4484, LOOKUP(D4484, {"ene","feb","mar","abr","may","jun","jul","ago","sep","oct","nov","dic"}, {1,2,3,4,5,6,7,8,9,10,11,12}), C4484)</f>
        <v>45671</v>
      </c>
      <c r="C4484">
        <v>14</v>
      </c>
      <c r="D4484" t="s">
        <v>14</v>
      </c>
      <c r="E4484">
        <v>2025</v>
      </c>
      <c r="F4484" t="s">
        <v>15</v>
      </c>
      <c r="G4484" t="s">
        <v>24</v>
      </c>
      <c r="H4484" t="s">
        <v>17</v>
      </c>
      <c r="I4484">
        <v>16</v>
      </c>
      <c r="J4484">
        <v>0</v>
      </c>
      <c r="K4484">
        <v>16</v>
      </c>
      <c r="L4484">
        <v>10400</v>
      </c>
      <c r="M4484">
        <v>0</v>
      </c>
      <c r="N4484">
        <v>10400</v>
      </c>
      <c r="O4484">
        <v>650</v>
      </c>
    </row>
    <row r="4485" spans="1:15" x14ac:dyDescent="0.3">
      <c r="A4485">
        <v>4484</v>
      </c>
      <c r="B4485" s="1">
        <f>DATE(E4485, LOOKUP(D4485, {"ene","feb","mar","abr","may","jun","jul","ago","sep","oct","nov","dic"}, {1,2,3,4,5,6,7,8,9,10,11,12}), C4485)</f>
        <v>45671</v>
      </c>
      <c r="C4485">
        <v>14</v>
      </c>
      <c r="D4485" t="s">
        <v>14</v>
      </c>
      <c r="E4485">
        <v>2025</v>
      </c>
      <c r="F4485" t="s">
        <v>25</v>
      </c>
      <c r="G4485" t="s">
        <v>26</v>
      </c>
      <c r="H4485" t="s">
        <v>19</v>
      </c>
      <c r="I4485">
        <v>0</v>
      </c>
      <c r="J4485">
        <v>12</v>
      </c>
      <c r="K4485">
        <v>-12</v>
      </c>
      <c r="L4485">
        <v>0</v>
      </c>
      <c r="M4485">
        <v>18000</v>
      </c>
      <c r="N4485">
        <v>-18000</v>
      </c>
      <c r="O4485">
        <v>1500</v>
      </c>
    </row>
    <row r="4486" spans="1:15" x14ac:dyDescent="0.3">
      <c r="A4486">
        <v>4485</v>
      </c>
      <c r="B4486" s="1">
        <f>DATE(E4486, LOOKUP(D4486, {"ene","feb","mar","abr","may","jun","jul","ago","sep","oct","nov","dic"}, {1,2,3,4,5,6,7,8,9,10,11,12}), C4486)</f>
        <v>45671</v>
      </c>
      <c r="C4486">
        <v>14</v>
      </c>
      <c r="D4486" t="s">
        <v>14</v>
      </c>
      <c r="E4486">
        <v>2025</v>
      </c>
      <c r="F4486" t="s">
        <v>25</v>
      </c>
      <c r="G4486" t="s">
        <v>26</v>
      </c>
      <c r="H4486" t="s">
        <v>21</v>
      </c>
      <c r="I4486">
        <v>0</v>
      </c>
      <c r="J4486">
        <v>3</v>
      </c>
      <c r="K4486">
        <v>-3</v>
      </c>
      <c r="L4486">
        <v>0</v>
      </c>
      <c r="M4486">
        <v>210</v>
      </c>
      <c r="N4486">
        <v>-210</v>
      </c>
      <c r="O4486">
        <v>70</v>
      </c>
    </row>
    <row r="4487" spans="1:15" x14ac:dyDescent="0.3">
      <c r="A4487">
        <v>4486</v>
      </c>
      <c r="B4487" s="1">
        <f>DATE(E4487, LOOKUP(D4487, {"ene","feb","mar","abr","may","jun","jul","ago","sep","oct","nov","dic"}, {1,2,3,4,5,6,7,8,9,10,11,12}), C4487)</f>
        <v>45671</v>
      </c>
      <c r="C4487">
        <v>14</v>
      </c>
      <c r="D4487" t="s">
        <v>14</v>
      </c>
      <c r="E4487">
        <v>2025</v>
      </c>
      <c r="F4487" t="s">
        <v>15</v>
      </c>
      <c r="G4487" t="s">
        <v>24</v>
      </c>
      <c r="H4487" t="s">
        <v>18</v>
      </c>
      <c r="I4487">
        <v>16</v>
      </c>
      <c r="J4487">
        <v>0</v>
      </c>
      <c r="K4487">
        <v>16</v>
      </c>
      <c r="L4487">
        <v>19200</v>
      </c>
      <c r="M4487">
        <v>0</v>
      </c>
      <c r="N4487">
        <v>19200</v>
      </c>
      <c r="O4487">
        <v>1200</v>
      </c>
    </row>
    <row r="4488" spans="1:15" x14ac:dyDescent="0.3">
      <c r="A4488">
        <v>4487</v>
      </c>
      <c r="B4488" s="1">
        <f>DATE(E4488, LOOKUP(D4488, {"ene","feb","mar","abr","may","jun","jul","ago","sep","oct","nov","dic"}, {1,2,3,4,5,6,7,8,9,10,11,12}), C4488)</f>
        <v>45671</v>
      </c>
      <c r="C4488">
        <v>14</v>
      </c>
      <c r="D4488" t="s">
        <v>14</v>
      </c>
      <c r="E4488">
        <v>2025</v>
      </c>
      <c r="F4488" t="s">
        <v>25</v>
      </c>
      <c r="G4488" t="s">
        <v>26</v>
      </c>
      <c r="H4488" t="s">
        <v>23</v>
      </c>
      <c r="I4488">
        <v>0</v>
      </c>
      <c r="J4488">
        <v>4</v>
      </c>
      <c r="K4488">
        <v>-4</v>
      </c>
      <c r="L4488">
        <v>0</v>
      </c>
      <c r="M4488">
        <v>1600</v>
      </c>
      <c r="N4488">
        <v>-1600</v>
      </c>
      <c r="O4488">
        <v>400</v>
      </c>
    </row>
    <row r="4489" spans="1:15" x14ac:dyDescent="0.3">
      <c r="A4489">
        <v>4488</v>
      </c>
      <c r="B4489" s="1">
        <f>DATE(E4489, LOOKUP(D4489, {"ene","feb","mar","abr","may","jun","jul","ago","sep","oct","nov","dic"}, {1,2,3,4,5,6,7,8,9,10,11,12}), C4489)</f>
        <v>45671</v>
      </c>
      <c r="C4489">
        <v>14</v>
      </c>
      <c r="D4489" t="s">
        <v>14</v>
      </c>
      <c r="E4489">
        <v>2025</v>
      </c>
      <c r="F4489" t="s">
        <v>15</v>
      </c>
      <c r="G4489" t="s">
        <v>24</v>
      </c>
      <c r="H4489" t="s">
        <v>20</v>
      </c>
      <c r="I4489">
        <v>7</v>
      </c>
      <c r="J4489">
        <v>0</v>
      </c>
      <c r="K4489">
        <v>7</v>
      </c>
      <c r="L4489">
        <v>14000</v>
      </c>
      <c r="M4489">
        <v>0</v>
      </c>
      <c r="N4489">
        <v>14000</v>
      </c>
      <c r="O4489">
        <v>2000</v>
      </c>
    </row>
    <row r="4490" spans="1:15" x14ac:dyDescent="0.3">
      <c r="A4490">
        <v>4489</v>
      </c>
      <c r="B4490" s="1">
        <f>DATE(E4490, LOOKUP(D4490, {"ene","feb","mar","abr","may","jun","jul","ago","sep","oct","nov","dic"}, {1,2,3,4,5,6,7,8,9,10,11,12}), C4490)</f>
        <v>45671</v>
      </c>
      <c r="C4490">
        <v>14</v>
      </c>
      <c r="D4490" t="s">
        <v>14</v>
      </c>
      <c r="E4490">
        <v>2025</v>
      </c>
      <c r="F4490" t="s">
        <v>25</v>
      </c>
      <c r="G4490" t="s">
        <v>26</v>
      </c>
      <c r="H4490" t="s">
        <v>22</v>
      </c>
      <c r="I4490">
        <v>0</v>
      </c>
      <c r="J4490">
        <v>13</v>
      </c>
      <c r="K4490">
        <v>-13</v>
      </c>
      <c r="L4490">
        <v>0</v>
      </c>
      <c r="M4490">
        <v>5850</v>
      </c>
      <c r="N4490">
        <v>-5850</v>
      </c>
      <c r="O4490">
        <v>450</v>
      </c>
    </row>
    <row r="4491" spans="1:15" x14ac:dyDescent="0.3">
      <c r="A4491">
        <v>4490</v>
      </c>
      <c r="B4491" s="1">
        <f>DATE(E4491, LOOKUP(D4491, {"ene","feb","mar","abr","may","jun","jul","ago","sep","oct","nov","dic"}, {1,2,3,4,5,6,7,8,9,10,11,12}), C4491)</f>
        <v>45671</v>
      </c>
      <c r="C4491">
        <v>14</v>
      </c>
      <c r="D4491" t="s">
        <v>14</v>
      </c>
      <c r="E4491">
        <v>2025</v>
      </c>
      <c r="F4491" t="s">
        <v>25</v>
      </c>
      <c r="G4491" t="s">
        <v>26</v>
      </c>
      <c r="H4491" t="s">
        <v>17</v>
      </c>
      <c r="I4491">
        <v>0</v>
      </c>
      <c r="J4491">
        <v>13</v>
      </c>
      <c r="K4491">
        <v>-13</v>
      </c>
      <c r="L4491">
        <v>0</v>
      </c>
      <c r="M4491">
        <v>9750</v>
      </c>
      <c r="N4491">
        <v>-9750</v>
      </c>
      <c r="O4491">
        <v>750</v>
      </c>
    </row>
    <row r="4492" spans="1:15" x14ac:dyDescent="0.3">
      <c r="A4492">
        <v>4491</v>
      </c>
      <c r="B4492" s="1">
        <f>DATE(E4492, LOOKUP(D4492, {"ene","feb","mar","abr","may","jun","jul","ago","sep","oct","nov","dic"}, {1,2,3,4,5,6,7,8,9,10,11,12}), C4492)</f>
        <v>45671</v>
      </c>
      <c r="C4492">
        <v>14</v>
      </c>
      <c r="D4492" t="s">
        <v>14</v>
      </c>
      <c r="E4492">
        <v>2025</v>
      </c>
      <c r="F4492" t="s">
        <v>15</v>
      </c>
      <c r="G4492" t="s">
        <v>24</v>
      </c>
      <c r="H4492" t="s">
        <v>19</v>
      </c>
      <c r="I4492">
        <v>3</v>
      </c>
      <c r="J4492">
        <v>0</v>
      </c>
      <c r="K4492">
        <v>3</v>
      </c>
      <c r="L4492">
        <v>3600</v>
      </c>
      <c r="M4492">
        <v>0</v>
      </c>
      <c r="N4492">
        <v>3600</v>
      </c>
      <c r="O4492">
        <v>1200</v>
      </c>
    </row>
    <row r="4493" spans="1:15" x14ac:dyDescent="0.3">
      <c r="A4493">
        <v>4492</v>
      </c>
      <c r="B4493" s="1">
        <f>DATE(E4493, LOOKUP(D4493, {"ene","feb","mar","abr","may","jun","jul","ago","sep","oct","nov","dic"}, {1,2,3,4,5,6,7,8,9,10,11,12}), C4493)</f>
        <v>45671</v>
      </c>
      <c r="C4493">
        <v>14</v>
      </c>
      <c r="D4493" t="s">
        <v>14</v>
      </c>
      <c r="E4493">
        <v>2025</v>
      </c>
      <c r="F4493" t="s">
        <v>15</v>
      </c>
      <c r="G4493" t="s">
        <v>24</v>
      </c>
      <c r="H4493" t="s">
        <v>21</v>
      </c>
      <c r="I4493">
        <v>22</v>
      </c>
      <c r="J4493">
        <v>0</v>
      </c>
      <c r="K4493">
        <v>22</v>
      </c>
      <c r="L4493">
        <v>1100</v>
      </c>
      <c r="M4493">
        <v>0</v>
      </c>
      <c r="N4493">
        <v>1100</v>
      </c>
      <c r="O4493">
        <v>50</v>
      </c>
    </row>
    <row r="4494" spans="1:15" x14ac:dyDescent="0.3">
      <c r="A4494">
        <v>4493</v>
      </c>
      <c r="B4494" s="1">
        <f>DATE(E4494, LOOKUP(D4494, {"ene","feb","mar","abr","may","jun","jul","ago","sep","oct","nov","dic"}, {1,2,3,4,5,6,7,8,9,10,11,12}), C4494)</f>
        <v>45671</v>
      </c>
      <c r="C4494">
        <v>14</v>
      </c>
      <c r="D4494" t="s">
        <v>14</v>
      </c>
      <c r="E4494">
        <v>2025</v>
      </c>
      <c r="F4494" t="s">
        <v>15</v>
      </c>
      <c r="G4494" t="s">
        <v>24</v>
      </c>
      <c r="H4494" t="s">
        <v>18</v>
      </c>
      <c r="I4494">
        <v>3</v>
      </c>
      <c r="J4494">
        <v>0</v>
      </c>
      <c r="K4494">
        <v>3</v>
      </c>
      <c r="L4494">
        <v>3600</v>
      </c>
      <c r="M4494">
        <v>0</v>
      </c>
      <c r="N4494">
        <v>3600</v>
      </c>
      <c r="O4494">
        <v>1200</v>
      </c>
    </row>
    <row r="4495" spans="1:15" x14ac:dyDescent="0.3">
      <c r="A4495">
        <v>4494</v>
      </c>
      <c r="B4495" s="1">
        <f>DATE(E4495, LOOKUP(D4495, {"ene","feb","mar","abr","may","jun","jul","ago","sep","oct","nov","dic"}, {1,2,3,4,5,6,7,8,9,10,11,12}), C4495)</f>
        <v>45671</v>
      </c>
      <c r="C4495">
        <v>14</v>
      </c>
      <c r="D4495" t="s">
        <v>14</v>
      </c>
      <c r="E4495">
        <v>2025</v>
      </c>
      <c r="F4495" t="s">
        <v>25</v>
      </c>
      <c r="G4495" t="s">
        <v>26</v>
      </c>
      <c r="H4495" t="s">
        <v>23</v>
      </c>
      <c r="I4495">
        <v>0</v>
      </c>
      <c r="J4495">
        <v>10</v>
      </c>
      <c r="K4495">
        <v>-10</v>
      </c>
      <c r="L4495">
        <v>0</v>
      </c>
      <c r="M4495">
        <v>4000</v>
      </c>
      <c r="N4495">
        <v>-4000</v>
      </c>
      <c r="O4495">
        <v>400</v>
      </c>
    </row>
    <row r="4496" spans="1:15" x14ac:dyDescent="0.3">
      <c r="A4496">
        <v>4495</v>
      </c>
      <c r="B4496" s="1">
        <f>DATE(E4496, LOOKUP(D4496, {"ene","feb","mar","abr","may","jun","jul","ago","sep","oct","nov","dic"}, {1,2,3,4,5,6,7,8,9,10,11,12}), C4496)</f>
        <v>45671</v>
      </c>
      <c r="C4496">
        <v>14</v>
      </c>
      <c r="D4496" t="s">
        <v>14</v>
      </c>
      <c r="E4496">
        <v>2025</v>
      </c>
      <c r="F4496" t="s">
        <v>15</v>
      </c>
      <c r="G4496" t="s">
        <v>24</v>
      </c>
      <c r="H4496" t="s">
        <v>20</v>
      </c>
      <c r="I4496">
        <v>3</v>
      </c>
      <c r="J4496">
        <v>0</v>
      </c>
      <c r="K4496">
        <v>3</v>
      </c>
      <c r="L4496">
        <v>6000</v>
      </c>
      <c r="M4496">
        <v>0</v>
      </c>
      <c r="N4496">
        <v>6000</v>
      </c>
      <c r="O4496">
        <v>2000</v>
      </c>
    </row>
    <row r="4497" spans="1:15" x14ac:dyDescent="0.3">
      <c r="A4497">
        <v>4496</v>
      </c>
      <c r="B4497" s="1">
        <f>DATE(E4497, LOOKUP(D4497, {"ene","feb","mar","abr","may","jun","jul","ago","sep","oct","nov","dic"}, {1,2,3,4,5,6,7,8,9,10,11,12}), C4497)</f>
        <v>45671</v>
      </c>
      <c r="C4497">
        <v>14</v>
      </c>
      <c r="D4497" t="s">
        <v>14</v>
      </c>
      <c r="E4497">
        <v>2025</v>
      </c>
      <c r="F4497" t="s">
        <v>25</v>
      </c>
      <c r="G4497" t="s">
        <v>26</v>
      </c>
      <c r="H4497" t="s">
        <v>22</v>
      </c>
      <c r="I4497">
        <v>0</v>
      </c>
      <c r="J4497">
        <v>17</v>
      </c>
      <c r="K4497">
        <v>-17</v>
      </c>
      <c r="L4497">
        <v>0</v>
      </c>
      <c r="M4497">
        <v>7650</v>
      </c>
      <c r="N4497">
        <v>-7650</v>
      </c>
      <c r="O4497">
        <v>450</v>
      </c>
    </row>
    <row r="4498" spans="1:15" x14ac:dyDescent="0.3">
      <c r="A4498">
        <v>4497</v>
      </c>
      <c r="B4498" s="1">
        <f>DATE(E4498, LOOKUP(D4498, {"ene","feb","mar","abr","may","jun","jul","ago","sep","oct","nov","dic"}, {1,2,3,4,5,6,7,8,9,10,11,12}), C4498)</f>
        <v>45671</v>
      </c>
      <c r="C4498">
        <v>14</v>
      </c>
      <c r="D4498" t="s">
        <v>14</v>
      </c>
      <c r="E4498">
        <v>2025</v>
      </c>
      <c r="F4498" t="s">
        <v>25</v>
      </c>
      <c r="G4498" t="s">
        <v>26</v>
      </c>
      <c r="H4498" t="s">
        <v>17</v>
      </c>
      <c r="I4498">
        <v>0</v>
      </c>
      <c r="J4498">
        <v>11</v>
      </c>
      <c r="K4498">
        <v>-11</v>
      </c>
      <c r="L4498">
        <v>0</v>
      </c>
      <c r="M4498">
        <v>8250</v>
      </c>
      <c r="N4498">
        <v>-8250</v>
      </c>
      <c r="O4498">
        <v>750</v>
      </c>
    </row>
    <row r="4499" spans="1:15" x14ac:dyDescent="0.3">
      <c r="A4499">
        <v>4498</v>
      </c>
      <c r="B4499" s="1">
        <f>DATE(E4499, LOOKUP(D4499, {"ene","feb","mar","abr","may","jun","jul","ago","sep","oct","nov","dic"}, {1,2,3,4,5,6,7,8,9,10,11,12}), C4499)</f>
        <v>45671</v>
      </c>
      <c r="C4499">
        <v>14</v>
      </c>
      <c r="D4499" t="s">
        <v>14</v>
      </c>
      <c r="E4499">
        <v>2025</v>
      </c>
      <c r="F4499" t="s">
        <v>25</v>
      </c>
      <c r="G4499" t="s">
        <v>26</v>
      </c>
      <c r="H4499" t="s">
        <v>19</v>
      </c>
      <c r="I4499">
        <v>0</v>
      </c>
      <c r="J4499">
        <v>17</v>
      </c>
      <c r="K4499">
        <v>-17</v>
      </c>
      <c r="L4499">
        <v>0</v>
      </c>
      <c r="M4499">
        <v>25500</v>
      </c>
      <c r="N4499">
        <v>-25500</v>
      </c>
      <c r="O4499">
        <v>1500</v>
      </c>
    </row>
    <row r="4500" spans="1:15" x14ac:dyDescent="0.3">
      <c r="A4500">
        <v>4499</v>
      </c>
      <c r="B4500" s="1">
        <f>DATE(E4500, LOOKUP(D4500, {"ene","feb","mar","abr","may","jun","jul","ago","sep","oct","nov","dic"}, {1,2,3,4,5,6,7,8,9,10,11,12}), C4500)</f>
        <v>45671</v>
      </c>
      <c r="C4500">
        <v>14</v>
      </c>
      <c r="D4500" t="s">
        <v>14</v>
      </c>
      <c r="E4500">
        <v>2025</v>
      </c>
      <c r="F4500" t="s">
        <v>15</v>
      </c>
      <c r="G4500" t="s">
        <v>24</v>
      </c>
      <c r="H4500" t="s">
        <v>21</v>
      </c>
      <c r="I4500">
        <v>2</v>
      </c>
      <c r="J4500">
        <v>0</v>
      </c>
      <c r="K4500">
        <v>2</v>
      </c>
      <c r="L4500">
        <v>100</v>
      </c>
      <c r="M4500">
        <v>0</v>
      </c>
      <c r="N4500">
        <v>100</v>
      </c>
      <c r="O4500">
        <v>50</v>
      </c>
    </row>
    <row r="4501" spans="1:15" x14ac:dyDescent="0.3">
      <c r="A4501">
        <v>4500</v>
      </c>
      <c r="B4501" s="1">
        <f>DATE(E4501, LOOKUP(D4501, {"ene","feb","mar","abr","may","jun","jul","ago","sep","oct","nov","dic"}, {1,2,3,4,5,6,7,8,9,10,11,12}), C4501)</f>
        <v>45671</v>
      </c>
      <c r="C4501">
        <v>14</v>
      </c>
      <c r="D4501" t="s">
        <v>14</v>
      </c>
      <c r="E4501">
        <v>2025</v>
      </c>
      <c r="F4501" t="s">
        <v>25</v>
      </c>
      <c r="G4501" t="s">
        <v>26</v>
      </c>
      <c r="H4501" t="s">
        <v>18</v>
      </c>
      <c r="I4501">
        <v>0</v>
      </c>
      <c r="J4501">
        <v>17</v>
      </c>
      <c r="K4501">
        <v>-17</v>
      </c>
      <c r="L4501">
        <v>0</v>
      </c>
      <c r="M4501">
        <v>25500</v>
      </c>
      <c r="N4501">
        <v>-25500</v>
      </c>
      <c r="O4501">
        <v>1500</v>
      </c>
    </row>
    <row r="4502" spans="1:15" x14ac:dyDescent="0.3">
      <c r="A4502">
        <v>4501</v>
      </c>
      <c r="B4502" s="1">
        <f>DATE(E4502, LOOKUP(D4502, {"ene","feb","mar","abr","may","jun","jul","ago","sep","oct","nov","dic"}, {1,2,3,4,5,6,7,8,9,10,11,12}), C4502)</f>
        <v>45671</v>
      </c>
      <c r="C4502">
        <v>14</v>
      </c>
      <c r="D4502" t="s">
        <v>14</v>
      </c>
      <c r="E4502">
        <v>2025</v>
      </c>
      <c r="F4502" t="s">
        <v>25</v>
      </c>
      <c r="G4502" t="s">
        <v>26</v>
      </c>
      <c r="H4502" t="s">
        <v>23</v>
      </c>
      <c r="I4502">
        <v>0</v>
      </c>
      <c r="J4502">
        <v>4</v>
      </c>
      <c r="K4502">
        <v>-4</v>
      </c>
      <c r="L4502">
        <v>0</v>
      </c>
      <c r="M4502">
        <v>1600</v>
      </c>
      <c r="N4502">
        <v>-1600</v>
      </c>
      <c r="O4502">
        <v>400</v>
      </c>
    </row>
    <row r="4503" spans="1:15" x14ac:dyDescent="0.3">
      <c r="A4503">
        <v>4502</v>
      </c>
      <c r="B4503" s="1">
        <f>DATE(E4503, LOOKUP(D4503, {"ene","feb","mar","abr","may","jun","jul","ago","sep","oct","nov","dic"}, {1,2,3,4,5,6,7,8,9,10,11,12}), C4503)</f>
        <v>45671</v>
      </c>
      <c r="C4503">
        <v>14</v>
      </c>
      <c r="D4503" t="s">
        <v>14</v>
      </c>
      <c r="E4503">
        <v>2025</v>
      </c>
      <c r="F4503" t="s">
        <v>25</v>
      </c>
      <c r="G4503" t="s">
        <v>26</v>
      </c>
      <c r="H4503" t="s">
        <v>20</v>
      </c>
      <c r="I4503">
        <v>0</v>
      </c>
      <c r="J4503">
        <v>4</v>
      </c>
      <c r="K4503">
        <v>-4</v>
      </c>
      <c r="L4503">
        <v>0</v>
      </c>
      <c r="M4503">
        <v>9200</v>
      </c>
      <c r="N4503">
        <v>-9200</v>
      </c>
      <c r="O4503">
        <v>2300</v>
      </c>
    </row>
    <row r="4504" spans="1:15" x14ac:dyDescent="0.3">
      <c r="A4504">
        <v>4503</v>
      </c>
      <c r="B4504" s="1">
        <f>DATE(E4504, LOOKUP(D4504, {"ene","feb","mar","abr","may","jun","jul","ago","sep","oct","nov","dic"}, {1,2,3,4,5,6,7,8,9,10,11,12}), C4504)</f>
        <v>45671</v>
      </c>
      <c r="C4504">
        <v>14</v>
      </c>
      <c r="D4504" t="s">
        <v>14</v>
      </c>
      <c r="E4504">
        <v>2025</v>
      </c>
      <c r="F4504" t="s">
        <v>25</v>
      </c>
      <c r="G4504" t="s">
        <v>26</v>
      </c>
      <c r="H4504" t="s">
        <v>22</v>
      </c>
      <c r="I4504">
        <v>0</v>
      </c>
      <c r="J4504">
        <v>18</v>
      </c>
      <c r="K4504">
        <v>-18</v>
      </c>
      <c r="L4504">
        <v>0</v>
      </c>
      <c r="M4504">
        <v>8100</v>
      </c>
      <c r="N4504">
        <v>-8100</v>
      </c>
      <c r="O4504">
        <v>450</v>
      </c>
    </row>
    <row r="4505" spans="1:15" x14ac:dyDescent="0.3">
      <c r="A4505">
        <v>4504</v>
      </c>
      <c r="B4505" s="1">
        <f>DATE(E4505, LOOKUP(D4505, {"ene","feb","mar","abr","may","jun","jul","ago","sep","oct","nov","dic"}, {1,2,3,4,5,6,7,8,9,10,11,12}), C4505)</f>
        <v>45671</v>
      </c>
      <c r="C4505">
        <v>14</v>
      </c>
      <c r="D4505" t="s">
        <v>14</v>
      </c>
      <c r="E4505">
        <v>2025</v>
      </c>
      <c r="F4505" t="s">
        <v>15</v>
      </c>
      <c r="G4505" t="s">
        <v>24</v>
      </c>
      <c r="H4505" t="s">
        <v>17</v>
      </c>
      <c r="I4505">
        <v>13</v>
      </c>
      <c r="J4505">
        <v>0</v>
      </c>
      <c r="K4505">
        <v>13</v>
      </c>
      <c r="L4505">
        <v>8450</v>
      </c>
      <c r="M4505">
        <v>0</v>
      </c>
      <c r="N4505">
        <v>8450</v>
      </c>
      <c r="O4505">
        <v>650</v>
      </c>
    </row>
    <row r="4506" spans="1:15" x14ac:dyDescent="0.3">
      <c r="A4506">
        <v>4505</v>
      </c>
      <c r="B4506" s="1">
        <f>DATE(E4506, LOOKUP(D4506, {"ene","feb","mar","abr","may","jun","jul","ago","sep","oct","nov","dic"}, {1,2,3,4,5,6,7,8,9,10,11,12}), C4506)</f>
        <v>45671</v>
      </c>
      <c r="C4506">
        <v>14</v>
      </c>
      <c r="D4506" t="s">
        <v>14</v>
      </c>
      <c r="E4506">
        <v>2025</v>
      </c>
      <c r="F4506" t="s">
        <v>25</v>
      </c>
      <c r="G4506" t="s">
        <v>26</v>
      </c>
      <c r="H4506" t="s">
        <v>19</v>
      </c>
      <c r="I4506">
        <v>0</v>
      </c>
      <c r="J4506">
        <v>16</v>
      </c>
      <c r="K4506">
        <v>-16</v>
      </c>
      <c r="L4506">
        <v>0</v>
      </c>
      <c r="M4506">
        <v>24000</v>
      </c>
      <c r="N4506">
        <v>-24000</v>
      </c>
      <c r="O4506">
        <v>1500</v>
      </c>
    </row>
    <row r="4507" spans="1:15" x14ac:dyDescent="0.3">
      <c r="A4507">
        <v>4506</v>
      </c>
      <c r="B4507" s="1">
        <f>DATE(E4507, LOOKUP(D4507, {"ene","feb","mar","abr","may","jun","jul","ago","sep","oct","nov","dic"}, {1,2,3,4,5,6,7,8,9,10,11,12}), C4507)</f>
        <v>45671</v>
      </c>
      <c r="C4507">
        <v>14</v>
      </c>
      <c r="D4507" t="s">
        <v>14</v>
      </c>
      <c r="E4507">
        <v>2025</v>
      </c>
      <c r="F4507" t="s">
        <v>25</v>
      </c>
      <c r="G4507" t="s">
        <v>26</v>
      </c>
      <c r="H4507" t="s">
        <v>21</v>
      </c>
      <c r="I4507">
        <v>0</v>
      </c>
      <c r="J4507">
        <v>3</v>
      </c>
      <c r="K4507">
        <v>-3</v>
      </c>
      <c r="L4507">
        <v>0</v>
      </c>
      <c r="M4507">
        <v>210</v>
      </c>
      <c r="N4507">
        <v>-210</v>
      </c>
      <c r="O4507">
        <v>70</v>
      </c>
    </row>
    <row r="4508" spans="1:15" x14ac:dyDescent="0.3">
      <c r="A4508">
        <v>4507</v>
      </c>
      <c r="B4508" s="1">
        <f>DATE(E4508, LOOKUP(D4508, {"ene","feb","mar","abr","may","jun","jul","ago","sep","oct","nov","dic"}, {1,2,3,4,5,6,7,8,9,10,11,12}), C4508)</f>
        <v>45671</v>
      </c>
      <c r="C4508">
        <v>14</v>
      </c>
      <c r="D4508" t="s">
        <v>14</v>
      </c>
      <c r="E4508">
        <v>2025</v>
      </c>
      <c r="F4508" t="s">
        <v>15</v>
      </c>
      <c r="G4508" t="s">
        <v>24</v>
      </c>
      <c r="H4508" t="s">
        <v>18</v>
      </c>
      <c r="I4508">
        <v>8</v>
      </c>
      <c r="J4508">
        <v>0</v>
      </c>
      <c r="K4508">
        <v>8</v>
      </c>
      <c r="L4508">
        <v>9600</v>
      </c>
      <c r="M4508">
        <v>0</v>
      </c>
      <c r="N4508">
        <v>9600</v>
      </c>
      <c r="O4508">
        <v>1200</v>
      </c>
    </row>
    <row r="4509" spans="1:15" x14ac:dyDescent="0.3">
      <c r="A4509">
        <v>4508</v>
      </c>
      <c r="B4509" s="1">
        <f>DATE(E4509, LOOKUP(D4509, {"ene","feb","mar","abr","may","jun","jul","ago","sep","oct","nov","dic"}, {1,2,3,4,5,6,7,8,9,10,11,12}), C4509)</f>
        <v>45671</v>
      </c>
      <c r="C4509">
        <v>14</v>
      </c>
      <c r="D4509" t="s">
        <v>14</v>
      </c>
      <c r="E4509">
        <v>2025</v>
      </c>
      <c r="F4509" t="s">
        <v>15</v>
      </c>
      <c r="G4509" t="s">
        <v>24</v>
      </c>
      <c r="H4509" t="s">
        <v>23</v>
      </c>
      <c r="I4509">
        <v>3</v>
      </c>
      <c r="J4509">
        <v>0</v>
      </c>
      <c r="K4509">
        <v>3</v>
      </c>
      <c r="L4509">
        <v>900</v>
      </c>
      <c r="M4509">
        <v>0</v>
      </c>
      <c r="N4509">
        <v>900</v>
      </c>
      <c r="O4509">
        <v>300</v>
      </c>
    </row>
    <row r="4510" spans="1:15" x14ac:dyDescent="0.3">
      <c r="A4510">
        <v>4509</v>
      </c>
      <c r="B4510" s="1">
        <f>DATE(E4510, LOOKUP(D4510, {"ene","feb","mar","abr","may","jun","jul","ago","sep","oct","nov","dic"}, {1,2,3,4,5,6,7,8,9,10,11,12}), C4510)</f>
        <v>45671</v>
      </c>
      <c r="C4510">
        <v>14</v>
      </c>
      <c r="D4510" t="s">
        <v>14</v>
      </c>
      <c r="E4510">
        <v>2025</v>
      </c>
      <c r="F4510" t="s">
        <v>15</v>
      </c>
      <c r="G4510" t="s">
        <v>24</v>
      </c>
      <c r="H4510" t="s">
        <v>20</v>
      </c>
      <c r="I4510">
        <v>19</v>
      </c>
      <c r="J4510">
        <v>0</v>
      </c>
      <c r="K4510">
        <v>19</v>
      </c>
      <c r="L4510">
        <v>38000</v>
      </c>
      <c r="M4510">
        <v>0</v>
      </c>
      <c r="N4510">
        <v>38000</v>
      </c>
      <c r="O4510">
        <v>2000</v>
      </c>
    </row>
    <row r="4511" spans="1:15" x14ac:dyDescent="0.3">
      <c r="A4511">
        <v>4510</v>
      </c>
      <c r="B4511" s="1">
        <f>DATE(E4511, LOOKUP(D4511, {"ene","feb","mar","abr","may","jun","jul","ago","sep","oct","nov","dic"}, {1,2,3,4,5,6,7,8,9,10,11,12}), C4511)</f>
        <v>45671</v>
      </c>
      <c r="C4511">
        <v>14</v>
      </c>
      <c r="D4511" t="s">
        <v>14</v>
      </c>
      <c r="E4511">
        <v>2025</v>
      </c>
      <c r="F4511" t="s">
        <v>15</v>
      </c>
      <c r="G4511" t="s">
        <v>24</v>
      </c>
      <c r="H4511" t="s">
        <v>22</v>
      </c>
      <c r="I4511">
        <v>3</v>
      </c>
      <c r="J4511">
        <v>0</v>
      </c>
      <c r="K4511">
        <v>3</v>
      </c>
      <c r="L4511">
        <v>1440</v>
      </c>
      <c r="M4511">
        <v>0</v>
      </c>
      <c r="N4511">
        <v>1440</v>
      </c>
      <c r="O4511">
        <v>480</v>
      </c>
    </row>
    <row r="4512" spans="1:15" x14ac:dyDescent="0.3">
      <c r="A4512">
        <v>4511</v>
      </c>
      <c r="B4512" s="1">
        <f>DATE(E4512, LOOKUP(D4512, {"ene","feb","mar","abr","may","jun","jul","ago","sep","oct","nov","dic"}, {1,2,3,4,5,6,7,8,9,10,11,12}), C4512)</f>
        <v>45671</v>
      </c>
      <c r="C4512">
        <v>14</v>
      </c>
      <c r="D4512" t="s">
        <v>14</v>
      </c>
      <c r="E4512">
        <v>2025</v>
      </c>
      <c r="F4512" t="s">
        <v>15</v>
      </c>
      <c r="G4512" t="s">
        <v>24</v>
      </c>
      <c r="H4512" t="s">
        <v>17</v>
      </c>
      <c r="I4512">
        <v>20</v>
      </c>
      <c r="J4512">
        <v>0</v>
      </c>
      <c r="K4512">
        <v>20</v>
      </c>
      <c r="L4512">
        <v>13000</v>
      </c>
      <c r="M4512">
        <v>0</v>
      </c>
      <c r="N4512">
        <v>13000</v>
      </c>
      <c r="O4512">
        <v>650</v>
      </c>
    </row>
    <row r="4513" spans="1:15" x14ac:dyDescent="0.3">
      <c r="A4513">
        <v>4512</v>
      </c>
      <c r="B4513" s="1">
        <f>DATE(E4513, LOOKUP(D4513, {"ene","feb","mar","abr","may","jun","jul","ago","sep","oct","nov","dic"}, {1,2,3,4,5,6,7,8,9,10,11,12}), C4513)</f>
        <v>45671</v>
      </c>
      <c r="C4513">
        <v>14</v>
      </c>
      <c r="D4513" t="s">
        <v>14</v>
      </c>
      <c r="E4513">
        <v>2025</v>
      </c>
      <c r="F4513" t="s">
        <v>25</v>
      </c>
      <c r="G4513" t="s">
        <v>26</v>
      </c>
      <c r="H4513" t="s">
        <v>19</v>
      </c>
      <c r="I4513">
        <v>0</v>
      </c>
      <c r="J4513">
        <v>3</v>
      </c>
      <c r="K4513">
        <v>-3</v>
      </c>
      <c r="L4513">
        <v>0</v>
      </c>
      <c r="M4513">
        <v>4500</v>
      </c>
      <c r="N4513">
        <v>-4500</v>
      </c>
      <c r="O4513">
        <v>1500</v>
      </c>
    </row>
    <row r="4514" spans="1:15" x14ac:dyDescent="0.3">
      <c r="A4514">
        <v>4513</v>
      </c>
      <c r="B4514" s="1">
        <f>DATE(E4514, LOOKUP(D4514, {"ene","feb","mar","abr","may","jun","jul","ago","sep","oct","nov","dic"}, {1,2,3,4,5,6,7,8,9,10,11,12}), C4514)</f>
        <v>45671</v>
      </c>
      <c r="C4514">
        <v>14</v>
      </c>
      <c r="D4514" t="s">
        <v>14</v>
      </c>
      <c r="E4514">
        <v>2025</v>
      </c>
      <c r="F4514" t="s">
        <v>25</v>
      </c>
      <c r="G4514" t="s">
        <v>26</v>
      </c>
      <c r="H4514" t="s">
        <v>21</v>
      </c>
      <c r="I4514">
        <v>0</v>
      </c>
      <c r="J4514">
        <v>17</v>
      </c>
      <c r="K4514">
        <v>-17</v>
      </c>
      <c r="L4514">
        <v>0</v>
      </c>
      <c r="M4514">
        <v>1190</v>
      </c>
      <c r="N4514">
        <v>-1190</v>
      </c>
      <c r="O4514">
        <v>70</v>
      </c>
    </row>
    <row r="4515" spans="1:15" x14ac:dyDescent="0.3">
      <c r="A4515">
        <v>4514</v>
      </c>
      <c r="B4515" s="1">
        <f>DATE(E4515, LOOKUP(D4515, {"ene","feb","mar","abr","may","jun","jul","ago","sep","oct","nov","dic"}, {1,2,3,4,5,6,7,8,9,10,11,12}), C4515)</f>
        <v>45671</v>
      </c>
      <c r="C4515">
        <v>14</v>
      </c>
      <c r="D4515" t="s">
        <v>14</v>
      </c>
      <c r="E4515">
        <v>2025</v>
      </c>
      <c r="F4515" t="s">
        <v>25</v>
      </c>
      <c r="G4515" t="s">
        <v>26</v>
      </c>
      <c r="H4515" t="s">
        <v>18</v>
      </c>
      <c r="I4515">
        <v>0</v>
      </c>
      <c r="J4515">
        <v>15</v>
      </c>
      <c r="K4515">
        <v>-15</v>
      </c>
      <c r="L4515">
        <v>0</v>
      </c>
      <c r="M4515">
        <v>22500</v>
      </c>
      <c r="N4515">
        <v>-22500</v>
      </c>
      <c r="O4515">
        <v>1500</v>
      </c>
    </row>
    <row r="4516" spans="1:15" x14ac:dyDescent="0.3">
      <c r="A4516">
        <v>4515</v>
      </c>
      <c r="B4516" s="1">
        <f>DATE(E4516, LOOKUP(D4516, {"ene","feb","mar","abr","may","jun","jul","ago","sep","oct","nov","dic"}, {1,2,3,4,5,6,7,8,9,10,11,12}), C4516)</f>
        <v>45671</v>
      </c>
      <c r="C4516">
        <v>14</v>
      </c>
      <c r="D4516" t="s">
        <v>14</v>
      </c>
      <c r="E4516">
        <v>2025</v>
      </c>
      <c r="F4516" t="s">
        <v>15</v>
      </c>
      <c r="G4516" t="s">
        <v>24</v>
      </c>
      <c r="H4516" t="s">
        <v>23</v>
      </c>
      <c r="I4516">
        <v>3</v>
      </c>
      <c r="J4516">
        <v>0</v>
      </c>
      <c r="K4516">
        <v>3</v>
      </c>
      <c r="L4516">
        <v>900</v>
      </c>
      <c r="M4516">
        <v>0</v>
      </c>
      <c r="N4516">
        <v>900</v>
      </c>
      <c r="O4516">
        <v>300</v>
      </c>
    </row>
    <row r="4517" spans="1:15" x14ac:dyDescent="0.3">
      <c r="A4517">
        <v>4516</v>
      </c>
      <c r="B4517" s="1">
        <f>DATE(E4517, LOOKUP(D4517, {"ene","feb","mar","abr","may","jun","jul","ago","sep","oct","nov","dic"}, {1,2,3,4,5,6,7,8,9,10,11,12}), C4517)</f>
        <v>45671</v>
      </c>
      <c r="C4517">
        <v>14</v>
      </c>
      <c r="D4517" t="s">
        <v>14</v>
      </c>
      <c r="E4517">
        <v>2025</v>
      </c>
      <c r="F4517" t="s">
        <v>25</v>
      </c>
      <c r="G4517" t="s">
        <v>26</v>
      </c>
      <c r="H4517" t="s">
        <v>20</v>
      </c>
      <c r="I4517">
        <v>0</v>
      </c>
      <c r="J4517">
        <v>17</v>
      </c>
      <c r="K4517">
        <v>-17</v>
      </c>
      <c r="L4517">
        <v>0</v>
      </c>
      <c r="M4517">
        <v>39100</v>
      </c>
      <c r="N4517">
        <v>-39100</v>
      </c>
      <c r="O4517">
        <v>2300</v>
      </c>
    </row>
    <row r="4518" spans="1:15" x14ac:dyDescent="0.3">
      <c r="A4518">
        <v>4517</v>
      </c>
      <c r="B4518" s="1">
        <f>DATE(E4518, LOOKUP(D4518, {"ene","feb","mar","abr","may","jun","jul","ago","sep","oct","nov","dic"}, {1,2,3,4,5,6,7,8,9,10,11,12}), C4518)</f>
        <v>45671</v>
      </c>
      <c r="C4518">
        <v>14</v>
      </c>
      <c r="D4518" t="s">
        <v>14</v>
      </c>
      <c r="E4518">
        <v>2025</v>
      </c>
      <c r="F4518" t="s">
        <v>25</v>
      </c>
      <c r="G4518" t="s">
        <v>26</v>
      </c>
      <c r="H4518" t="s">
        <v>22</v>
      </c>
      <c r="I4518">
        <v>0</v>
      </c>
      <c r="J4518">
        <v>4</v>
      </c>
      <c r="K4518">
        <v>-4</v>
      </c>
      <c r="L4518">
        <v>0</v>
      </c>
      <c r="M4518">
        <v>1800</v>
      </c>
      <c r="N4518">
        <v>-1800</v>
      </c>
      <c r="O4518">
        <v>450</v>
      </c>
    </row>
    <row r="4519" spans="1:15" x14ac:dyDescent="0.3">
      <c r="A4519">
        <v>4518</v>
      </c>
      <c r="B4519" s="1">
        <f>DATE(E4519, LOOKUP(D4519, {"ene","feb","mar","abr","may","jun","jul","ago","sep","oct","nov","dic"}, {1,2,3,4,5,6,7,8,9,10,11,12}), C4519)</f>
        <v>45671</v>
      </c>
      <c r="C4519">
        <v>14</v>
      </c>
      <c r="D4519" t="s">
        <v>14</v>
      </c>
      <c r="E4519">
        <v>2025</v>
      </c>
      <c r="F4519" t="s">
        <v>25</v>
      </c>
      <c r="G4519" t="s">
        <v>26</v>
      </c>
      <c r="H4519" t="s">
        <v>17</v>
      </c>
      <c r="I4519">
        <v>0</v>
      </c>
      <c r="J4519">
        <v>17</v>
      </c>
      <c r="K4519">
        <v>-17</v>
      </c>
      <c r="L4519">
        <v>0</v>
      </c>
      <c r="M4519">
        <v>12750</v>
      </c>
      <c r="N4519">
        <v>-12750</v>
      </c>
      <c r="O4519">
        <v>750</v>
      </c>
    </row>
    <row r="4520" spans="1:15" x14ac:dyDescent="0.3">
      <c r="A4520">
        <v>4519</v>
      </c>
      <c r="B4520" s="1">
        <f>DATE(E4520, LOOKUP(D4520, {"ene","feb","mar","abr","may","jun","jul","ago","sep","oct","nov","dic"}, {1,2,3,4,5,6,7,8,9,10,11,12}), C4520)</f>
        <v>45671</v>
      </c>
      <c r="C4520">
        <v>14</v>
      </c>
      <c r="D4520" t="s">
        <v>14</v>
      </c>
      <c r="E4520">
        <v>2025</v>
      </c>
      <c r="F4520" t="s">
        <v>15</v>
      </c>
      <c r="G4520" t="s">
        <v>24</v>
      </c>
      <c r="H4520" t="s">
        <v>19</v>
      </c>
      <c r="I4520">
        <v>17</v>
      </c>
      <c r="J4520">
        <v>0</v>
      </c>
      <c r="K4520">
        <v>17</v>
      </c>
      <c r="L4520">
        <v>20400</v>
      </c>
      <c r="M4520">
        <v>0</v>
      </c>
      <c r="N4520">
        <v>20400</v>
      </c>
      <c r="O4520">
        <v>1200</v>
      </c>
    </row>
    <row r="4521" spans="1:15" x14ac:dyDescent="0.3">
      <c r="A4521">
        <v>4520</v>
      </c>
      <c r="B4521" s="1">
        <f>DATE(E4521, LOOKUP(D4521, {"ene","feb","mar","abr","may","jun","jul","ago","sep","oct","nov","dic"}, {1,2,3,4,5,6,7,8,9,10,11,12}), C4521)</f>
        <v>45671</v>
      </c>
      <c r="C4521">
        <v>14</v>
      </c>
      <c r="D4521" t="s">
        <v>14</v>
      </c>
      <c r="E4521">
        <v>2025</v>
      </c>
      <c r="F4521" t="s">
        <v>15</v>
      </c>
      <c r="G4521" t="s">
        <v>24</v>
      </c>
      <c r="H4521" t="s">
        <v>21</v>
      </c>
      <c r="I4521">
        <v>16</v>
      </c>
      <c r="J4521">
        <v>0</v>
      </c>
      <c r="K4521">
        <v>16</v>
      </c>
      <c r="L4521">
        <v>800</v>
      </c>
      <c r="M4521">
        <v>0</v>
      </c>
      <c r="N4521">
        <v>800</v>
      </c>
      <c r="O4521">
        <v>50</v>
      </c>
    </row>
    <row r="4522" spans="1:15" x14ac:dyDescent="0.3">
      <c r="A4522">
        <v>4521</v>
      </c>
      <c r="B4522" s="1">
        <f>DATE(E4522, LOOKUP(D4522, {"ene","feb","mar","abr","may","jun","jul","ago","sep","oct","nov","dic"}, {1,2,3,4,5,6,7,8,9,10,11,12}), C4522)</f>
        <v>45671</v>
      </c>
      <c r="C4522">
        <v>14</v>
      </c>
      <c r="D4522" t="s">
        <v>14</v>
      </c>
      <c r="E4522">
        <v>2025</v>
      </c>
      <c r="F4522" t="s">
        <v>15</v>
      </c>
      <c r="G4522" t="s">
        <v>24</v>
      </c>
      <c r="H4522" t="s">
        <v>18</v>
      </c>
      <c r="I4522">
        <v>14</v>
      </c>
      <c r="J4522">
        <v>0</v>
      </c>
      <c r="K4522">
        <v>14</v>
      </c>
      <c r="L4522">
        <v>16800</v>
      </c>
      <c r="M4522">
        <v>0</v>
      </c>
      <c r="N4522">
        <v>16800</v>
      </c>
      <c r="O4522">
        <v>1200</v>
      </c>
    </row>
    <row r="4523" spans="1:15" x14ac:dyDescent="0.3">
      <c r="A4523">
        <v>4522</v>
      </c>
      <c r="B4523" s="1">
        <f>DATE(E4523, LOOKUP(D4523, {"ene","feb","mar","abr","may","jun","jul","ago","sep","oct","nov","dic"}, {1,2,3,4,5,6,7,8,9,10,11,12}), C4523)</f>
        <v>45671</v>
      </c>
      <c r="C4523">
        <v>14</v>
      </c>
      <c r="D4523" t="s">
        <v>14</v>
      </c>
      <c r="E4523">
        <v>2025</v>
      </c>
      <c r="F4523" t="s">
        <v>25</v>
      </c>
      <c r="G4523" t="s">
        <v>26</v>
      </c>
      <c r="H4523" t="s">
        <v>23</v>
      </c>
      <c r="I4523">
        <v>0</v>
      </c>
      <c r="J4523">
        <v>15</v>
      </c>
      <c r="K4523">
        <v>-15</v>
      </c>
      <c r="L4523">
        <v>0</v>
      </c>
      <c r="M4523">
        <v>6000</v>
      </c>
      <c r="N4523">
        <v>-6000</v>
      </c>
      <c r="O4523">
        <v>400</v>
      </c>
    </row>
    <row r="4524" spans="1:15" x14ac:dyDescent="0.3">
      <c r="A4524">
        <v>4523</v>
      </c>
      <c r="B4524" s="1">
        <f>DATE(E4524, LOOKUP(D4524, {"ene","feb","mar","abr","may","jun","jul","ago","sep","oct","nov","dic"}, {1,2,3,4,5,6,7,8,9,10,11,12}), C4524)</f>
        <v>45671</v>
      </c>
      <c r="C4524">
        <v>14</v>
      </c>
      <c r="D4524" t="s">
        <v>14</v>
      </c>
      <c r="E4524">
        <v>2025</v>
      </c>
      <c r="F4524" t="s">
        <v>25</v>
      </c>
      <c r="G4524" t="s">
        <v>26</v>
      </c>
      <c r="H4524" t="s">
        <v>20</v>
      </c>
      <c r="I4524">
        <v>0</v>
      </c>
      <c r="J4524">
        <v>11</v>
      </c>
      <c r="K4524">
        <v>-11</v>
      </c>
      <c r="L4524">
        <v>0</v>
      </c>
      <c r="M4524">
        <v>25300</v>
      </c>
      <c r="N4524">
        <v>-25300</v>
      </c>
      <c r="O4524">
        <v>2300</v>
      </c>
    </row>
    <row r="4525" spans="1:15" x14ac:dyDescent="0.3">
      <c r="A4525">
        <v>4524</v>
      </c>
      <c r="B4525" s="1">
        <f>DATE(E4525, LOOKUP(D4525, {"ene","feb","mar","abr","may","jun","jul","ago","sep","oct","nov","dic"}, {1,2,3,4,5,6,7,8,9,10,11,12}), C4525)</f>
        <v>45671</v>
      </c>
      <c r="C4525">
        <v>14</v>
      </c>
      <c r="D4525" t="s">
        <v>14</v>
      </c>
      <c r="E4525">
        <v>2025</v>
      </c>
      <c r="F4525" t="s">
        <v>25</v>
      </c>
      <c r="G4525" t="s">
        <v>26</v>
      </c>
      <c r="H4525" t="s">
        <v>22</v>
      </c>
      <c r="I4525">
        <v>0</v>
      </c>
      <c r="J4525">
        <v>3</v>
      </c>
      <c r="K4525">
        <v>-3</v>
      </c>
      <c r="L4525">
        <v>0</v>
      </c>
      <c r="M4525">
        <v>1350</v>
      </c>
      <c r="N4525">
        <v>-1350</v>
      </c>
      <c r="O4525">
        <v>450</v>
      </c>
    </row>
    <row r="4526" spans="1:15" x14ac:dyDescent="0.3">
      <c r="A4526">
        <v>4525</v>
      </c>
      <c r="B4526" s="1">
        <f>DATE(E4526, LOOKUP(D4526, {"ene","feb","mar","abr","may","jun","jul","ago","sep","oct","nov","dic"}, {1,2,3,4,5,6,7,8,9,10,11,12}), C4526)</f>
        <v>45671</v>
      </c>
      <c r="C4526">
        <v>14</v>
      </c>
      <c r="D4526" t="s">
        <v>14</v>
      </c>
      <c r="E4526">
        <v>2025</v>
      </c>
      <c r="F4526" t="s">
        <v>15</v>
      </c>
      <c r="G4526" t="s">
        <v>24</v>
      </c>
      <c r="H4526" t="s">
        <v>17</v>
      </c>
      <c r="I4526">
        <v>3</v>
      </c>
      <c r="J4526">
        <v>0</v>
      </c>
      <c r="K4526">
        <v>3</v>
      </c>
      <c r="L4526">
        <v>1950</v>
      </c>
      <c r="M4526">
        <v>0</v>
      </c>
      <c r="N4526">
        <v>1950</v>
      </c>
      <c r="O4526">
        <v>650</v>
      </c>
    </row>
    <row r="4527" spans="1:15" x14ac:dyDescent="0.3">
      <c r="A4527">
        <v>4526</v>
      </c>
      <c r="B4527" s="1">
        <f>DATE(E4527, LOOKUP(D4527, {"ene","feb","mar","abr","may","jun","jul","ago","sep","oct","nov","dic"}, {1,2,3,4,5,6,7,8,9,10,11,12}), C4527)</f>
        <v>45671</v>
      </c>
      <c r="C4527">
        <v>14</v>
      </c>
      <c r="D4527" t="s">
        <v>14</v>
      </c>
      <c r="E4527">
        <v>2025</v>
      </c>
      <c r="F4527" t="s">
        <v>25</v>
      </c>
      <c r="G4527" t="s">
        <v>26</v>
      </c>
      <c r="H4527" t="s">
        <v>19</v>
      </c>
      <c r="I4527">
        <v>0</v>
      </c>
      <c r="J4527">
        <v>17</v>
      </c>
      <c r="K4527">
        <v>-17</v>
      </c>
      <c r="L4527">
        <v>0</v>
      </c>
      <c r="M4527">
        <v>25500</v>
      </c>
      <c r="N4527">
        <v>-25500</v>
      </c>
      <c r="O4527">
        <v>1500</v>
      </c>
    </row>
    <row r="4528" spans="1:15" x14ac:dyDescent="0.3">
      <c r="A4528">
        <v>4527</v>
      </c>
      <c r="B4528" s="1">
        <f>DATE(E4528, LOOKUP(D4528, {"ene","feb","mar","abr","may","jun","jul","ago","sep","oct","nov","dic"}, {1,2,3,4,5,6,7,8,9,10,11,12}), C4528)</f>
        <v>45671</v>
      </c>
      <c r="C4528">
        <v>14</v>
      </c>
      <c r="D4528" t="s">
        <v>14</v>
      </c>
      <c r="E4528">
        <v>2025</v>
      </c>
      <c r="F4528" t="s">
        <v>15</v>
      </c>
      <c r="G4528" t="s">
        <v>24</v>
      </c>
      <c r="H4528" t="s">
        <v>21</v>
      </c>
      <c r="I4528">
        <v>13</v>
      </c>
      <c r="J4528">
        <v>0</v>
      </c>
      <c r="K4528">
        <v>13</v>
      </c>
      <c r="L4528">
        <v>650</v>
      </c>
      <c r="M4528">
        <v>0</v>
      </c>
      <c r="N4528">
        <v>650</v>
      </c>
      <c r="O4528">
        <v>50</v>
      </c>
    </row>
    <row r="4529" spans="1:15" x14ac:dyDescent="0.3">
      <c r="A4529">
        <v>4528</v>
      </c>
      <c r="B4529" s="1">
        <f>DATE(E4529, LOOKUP(D4529, {"ene","feb","mar","abr","may","jun","jul","ago","sep","oct","nov","dic"}, {1,2,3,4,5,6,7,8,9,10,11,12}), C4529)</f>
        <v>45671</v>
      </c>
      <c r="C4529">
        <v>14</v>
      </c>
      <c r="D4529" t="s">
        <v>14</v>
      </c>
      <c r="E4529">
        <v>2025</v>
      </c>
      <c r="F4529" t="s">
        <v>25</v>
      </c>
      <c r="G4529" t="s">
        <v>26</v>
      </c>
      <c r="H4529" t="s">
        <v>18</v>
      </c>
      <c r="I4529">
        <v>0</v>
      </c>
      <c r="J4529">
        <v>1</v>
      </c>
      <c r="K4529">
        <v>-1</v>
      </c>
      <c r="L4529">
        <v>0</v>
      </c>
      <c r="M4529">
        <v>1500</v>
      </c>
      <c r="N4529">
        <v>-1500</v>
      </c>
      <c r="O4529">
        <v>1500</v>
      </c>
    </row>
    <row r="4530" spans="1:15" x14ac:dyDescent="0.3">
      <c r="A4530">
        <v>4529</v>
      </c>
      <c r="B4530" s="1">
        <f>DATE(E4530, LOOKUP(D4530, {"ene","feb","mar","abr","may","jun","jul","ago","sep","oct","nov","dic"}, {1,2,3,4,5,6,7,8,9,10,11,12}), C4530)</f>
        <v>45671</v>
      </c>
      <c r="C4530">
        <v>14</v>
      </c>
      <c r="D4530" t="s">
        <v>14</v>
      </c>
      <c r="E4530">
        <v>2025</v>
      </c>
      <c r="F4530" t="s">
        <v>15</v>
      </c>
      <c r="G4530" t="s">
        <v>24</v>
      </c>
      <c r="H4530" t="s">
        <v>23</v>
      </c>
      <c r="I4530">
        <v>4</v>
      </c>
      <c r="J4530">
        <v>0</v>
      </c>
      <c r="K4530">
        <v>4</v>
      </c>
      <c r="L4530">
        <v>1200</v>
      </c>
      <c r="M4530">
        <v>0</v>
      </c>
      <c r="N4530">
        <v>1200</v>
      </c>
      <c r="O4530">
        <v>300</v>
      </c>
    </row>
    <row r="4531" spans="1:15" x14ac:dyDescent="0.3">
      <c r="A4531">
        <v>4530</v>
      </c>
      <c r="B4531" s="1">
        <f>DATE(E4531, LOOKUP(D4531, {"ene","feb","mar","abr","may","jun","jul","ago","sep","oct","nov","dic"}, {1,2,3,4,5,6,7,8,9,10,11,12}), C4531)</f>
        <v>45671</v>
      </c>
      <c r="C4531">
        <v>14</v>
      </c>
      <c r="D4531" t="s">
        <v>14</v>
      </c>
      <c r="E4531">
        <v>2025</v>
      </c>
      <c r="F4531" t="s">
        <v>25</v>
      </c>
      <c r="G4531" t="s">
        <v>26</v>
      </c>
      <c r="H4531" t="s">
        <v>20</v>
      </c>
      <c r="I4531">
        <v>0</v>
      </c>
      <c r="J4531">
        <v>13</v>
      </c>
      <c r="K4531">
        <v>-13</v>
      </c>
      <c r="L4531">
        <v>0</v>
      </c>
      <c r="M4531">
        <v>29900</v>
      </c>
      <c r="N4531">
        <v>-29900</v>
      </c>
      <c r="O4531">
        <v>2300</v>
      </c>
    </row>
    <row r="4532" spans="1:15" x14ac:dyDescent="0.3">
      <c r="A4532">
        <v>4531</v>
      </c>
      <c r="B4532" s="1">
        <f>DATE(E4532, LOOKUP(D4532, {"ene","feb","mar","abr","may","jun","jul","ago","sep","oct","nov","dic"}, {1,2,3,4,5,6,7,8,9,10,11,12}), C4532)</f>
        <v>45671</v>
      </c>
      <c r="C4532">
        <v>14</v>
      </c>
      <c r="D4532" t="s">
        <v>14</v>
      </c>
      <c r="E4532">
        <v>2025</v>
      </c>
      <c r="F4532" t="s">
        <v>25</v>
      </c>
      <c r="G4532" t="s">
        <v>26</v>
      </c>
      <c r="H4532" t="s">
        <v>22</v>
      </c>
      <c r="I4532">
        <v>0</v>
      </c>
      <c r="J4532">
        <v>17</v>
      </c>
      <c r="K4532">
        <v>-17</v>
      </c>
      <c r="L4532">
        <v>0</v>
      </c>
      <c r="M4532">
        <v>7650</v>
      </c>
      <c r="N4532">
        <v>-7650</v>
      </c>
      <c r="O4532">
        <v>450</v>
      </c>
    </row>
    <row r="4533" spans="1:15" x14ac:dyDescent="0.3">
      <c r="A4533">
        <v>4532</v>
      </c>
      <c r="B4533" s="1">
        <f>DATE(E4533, LOOKUP(D4533, {"ene","feb","mar","abr","may","jun","jul","ago","sep","oct","nov","dic"}, {1,2,3,4,5,6,7,8,9,10,11,12}), C4533)</f>
        <v>45671</v>
      </c>
      <c r="C4533">
        <v>14</v>
      </c>
      <c r="D4533" t="s">
        <v>14</v>
      </c>
      <c r="E4533">
        <v>2025</v>
      </c>
      <c r="F4533" t="s">
        <v>15</v>
      </c>
      <c r="G4533" t="s">
        <v>24</v>
      </c>
      <c r="H4533" t="s">
        <v>17</v>
      </c>
      <c r="I4533">
        <v>13</v>
      </c>
      <c r="J4533">
        <v>0</v>
      </c>
      <c r="K4533">
        <v>13</v>
      </c>
      <c r="L4533">
        <v>8450</v>
      </c>
      <c r="M4533">
        <v>0</v>
      </c>
      <c r="N4533">
        <v>8450</v>
      </c>
      <c r="O4533">
        <v>650</v>
      </c>
    </row>
    <row r="4534" spans="1:15" x14ac:dyDescent="0.3">
      <c r="A4534">
        <v>4533</v>
      </c>
      <c r="B4534" s="1">
        <f>DATE(E4534, LOOKUP(D4534, {"ene","feb","mar","abr","may","jun","jul","ago","sep","oct","nov","dic"}, {1,2,3,4,5,6,7,8,9,10,11,12}), C4534)</f>
        <v>45671</v>
      </c>
      <c r="C4534">
        <v>14</v>
      </c>
      <c r="D4534" t="s">
        <v>14</v>
      </c>
      <c r="E4534">
        <v>2025</v>
      </c>
      <c r="F4534" t="s">
        <v>25</v>
      </c>
      <c r="G4534" t="s">
        <v>26</v>
      </c>
      <c r="H4534" t="s">
        <v>19</v>
      </c>
      <c r="I4534">
        <v>0</v>
      </c>
      <c r="J4534">
        <v>19</v>
      </c>
      <c r="K4534">
        <v>-19</v>
      </c>
      <c r="L4534">
        <v>0</v>
      </c>
      <c r="M4534">
        <v>28500</v>
      </c>
      <c r="N4534">
        <v>-28500</v>
      </c>
      <c r="O4534">
        <v>1500</v>
      </c>
    </row>
    <row r="4535" spans="1:15" x14ac:dyDescent="0.3">
      <c r="A4535">
        <v>4534</v>
      </c>
      <c r="B4535" s="1">
        <f>DATE(E4535, LOOKUP(D4535, {"ene","feb","mar","abr","may","jun","jul","ago","sep","oct","nov","dic"}, {1,2,3,4,5,6,7,8,9,10,11,12}), C4535)</f>
        <v>45671</v>
      </c>
      <c r="C4535">
        <v>14</v>
      </c>
      <c r="D4535" t="s">
        <v>14</v>
      </c>
      <c r="E4535">
        <v>2025</v>
      </c>
      <c r="F4535" t="s">
        <v>25</v>
      </c>
      <c r="G4535" t="s">
        <v>26</v>
      </c>
      <c r="H4535" t="s">
        <v>21</v>
      </c>
      <c r="I4535">
        <v>0</v>
      </c>
      <c r="J4535">
        <v>17</v>
      </c>
      <c r="K4535">
        <v>-17</v>
      </c>
      <c r="L4535">
        <v>0</v>
      </c>
      <c r="M4535">
        <v>1190</v>
      </c>
      <c r="N4535">
        <v>-1190</v>
      </c>
      <c r="O4535">
        <v>70</v>
      </c>
    </row>
    <row r="4536" spans="1:15" x14ac:dyDescent="0.3">
      <c r="A4536">
        <v>4535</v>
      </c>
      <c r="B4536" s="1">
        <f>DATE(E4536, LOOKUP(D4536, {"ene","feb","mar","abr","may","jun","jul","ago","sep","oct","nov","dic"}, {1,2,3,4,5,6,7,8,9,10,11,12}), C4536)</f>
        <v>45671</v>
      </c>
      <c r="C4536">
        <v>14</v>
      </c>
      <c r="D4536" t="s">
        <v>14</v>
      </c>
      <c r="E4536">
        <v>2025</v>
      </c>
      <c r="F4536" t="s">
        <v>15</v>
      </c>
      <c r="G4536" t="s">
        <v>24</v>
      </c>
      <c r="H4536" t="s">
        <v>18</v>
      </c>
      <c r="I4536">
        <v>2</v>
      </c>
      <c r="J4536">
        <v>0</v>
      </c>
      <c r="K4536">
        <v>2</v>
      </c>
      <c r="L4536">
        <v>2400</v>
      </c>
      <c r="M4536">
        <v>0</v>
      </c>
      <c r="N4536">
        <v>2400</v>
      </c>
      <c r="O4536">
        <v>1200</v>
      </c>
    </row>
    <row r="4537" spans="1:15" x14ac:dyDescent="0.3">
      <c r="A4537">
        <v>4536</v>
      </c>
      <c r="B4537" s="1">
        <f>DATE(E4537, LOOKUP(D4537, {"ene","feb","mar","abr","may","jun","jul","ago","sep","oct","nov","dic"}, {1,2,3,4,5,6,7,8,9,10,11,12}), C4537)</f>
        <v>45671</v>
      </c>
      <c r="C4537">
        <v>14</v>
      </c>
      <c r="D4537" t="s">
        <v>14</v>
      </c>
      <c r="E4537">
        <v>2025</v>
      </c>
      <c r="F4537" t="s">
        <v>15</v>
      </c>
      <c r="G4537" t="s">
        <v>24</v>
      </c>
      <c r="H4537" t="s">
        <v>23</v>
      </c>
      <c r="I4537">
        <v>3</v>
      </c>
      <c r="J4537">
        <v>0</v>
      </c>
      <c r="K4537">
        <v>3</v>
      </c>
      <c r="L4537">
        <v>900</v>
      </c>
      <c r="M4537">
        <v>0</v>
      </c>
      <c r="N4537">
        <v>900</v>
      </c>
      <c r="O4537">
        <v>300</v>
      </c>
    </row>
    <row r="4538" spans="1:15" x14ac:dyDescent="0.3">
      <c r="A4538">
        <v>4537</v>
      </c>
      <c r="B4538" s="1">
        <f>DATE(E4538, LOOKUP(D4538, {"ene","feb","mar","abr","may","jun","jul","ago","sep","oct","nov","dic"}, {1,2,3,4,5,6,7,8,9,10,11,12}), C4538)</f>
        <v>45671</v>
      </c>
      <c r="C4538">
        <v>14</v>
      </c>
      <c r="D4538" t="s">
        <v>14</v>
      </c>
      <c r="E4538">
        <v>2025</v>
      </c>
      <c r="F4538" t="s">
        <v>25</v>
      </c>
      <c r="G4538" t="s">
        <v>26</v>
      </c>
      <c r="H4538" t="s">
        <v>20</v>
      </c>
      <c r="I4538">
        <v>0</v>
      </c>
      <c r="J4538">
        <v>17</v>
      </c>
      <c r="K4538">
        <v>-17</v>
      </c>
      <c r="L4538">
        <v>0</v>
      </c>
      <c r="M4538">
        <v>39100</v>
      </c>
      <c r="N4538">
        <v>-39100</v>
      </c>
      <c r="O4538">
        <v>2300</v>
      </c>
    </row>
    <row r="4539" spans="1:15" x14ac:dyDescent="0.3">
      <c r="A4539">
        <v>4538</v>
      </c>
      <c r="B4539" s="1">
        <f>DATE(E4539, LOOKUP(D4539, {"ene","feb","mar","abr","may","jun","jul","ago","sep","oct","nov","dic"}, {1,2,3,4,5,6,7,8,9,10,11,12}), C4539)</f>
        <v>45671</v>
      </c>
      <c r="C4539">
        <v>14</v>
      </c>
      <c r="D4539" t="s">
        <v>14</v>
      </c>
      <c r="E4539">
        <v>2025</v>
      </c>
      <c r="F4539" t="s">
        <v>25</v>
      </c>
      <c r="G4539" t="s">
        <v>26</v>
      </c>
      <c r="H4539" t="s">
        <v>22</v>
      </c>
      <c r="I4539">
        <v>0</v>
      </c>
      <c r="J4539">
        <v>18</v>
      </c>
      <c r="K4539">
        <v>-18</v>
      </c>
      <c r="L4539">
        <v>0</v>
      </c>
      <c r="M4539">
        <v>8100</v>
      </c>
      <c r="N4539">
        <v>-8100</v>
      </c>
      <c r="O4539">
        <v>450</v>
      </c>
    </row>
    <row r="4540" spans="1:15" x14ac:dyDescent="0.3">
      <c r="A4540">
        <v>4539</v>
      </c>
      <c r="B4540" s="1">
        <f>DATE(E4540, LOOKUP(D4540, {"ene","feb","mar","abr","may","jun","jul","ago","sep","oct","nov","dic"}, {1,2,3,4,5,6,7,8,9,10,11,12}), C4540)</f>
        <v>45671</v>
      </c>
      <c r="C4540">
        <v>14</v>
      </c>
      <c r="D4540" t="s">
        <v>14</v>
      </c>
      <c r="E4540">
        <v>2025</v>
      </c>
      <c r="F4540" t="s">
        <v>25</v>
      </c>
      <c r="G4540" t="s">
        <v>26</v>
      </c>
      <c r="H4540" t="s">
        <v>17</v>
      </c>
      <c r="I4540">
        <v>0</v>
      </c>
      <c r="J4540">
        <v>10</v>
      </c>
      <c r="K4540">
        <v>-10</v>
      </c>
      <c r="L4540">
        <v>0</v>
      </c>
      <c r="M4540">
        <v>7500</v>
      </c>
      <c r="N4540">
        <v>-7500</v>
      </c>
      <c r="O4540">
        <v>750</v>
      </c>
    </row>
    <row r="4541" spans="1:15" x14ac:dyDescent="0.3">
      <c r="A4541">
        <v>4540</v>
      </c>
      <c r="B4541" s="1">
        <f>DATE(E4541, LOOKUP(D4541, {"ene","feb","mar","abr","may","jun","jul","ago","sep","oct","nov","dic"}, {1,2,3,4,5,6,7,8,9,10,11,12}), C4541)</f>
        <v>45671</v>
      </c>
      <c r="C4541">
        <v>14</v>
      </c>
      <c r="D4541" t="s">
        <v>14</v>
      </c>
      <c r="E4541">
        <v>2025</v>
      </c>
      <c r="F4541" t="s">
        <v>15</v>
      </c>
      <c r="G4541" t="s">
        <v>24</v>
      </c>
      <c r="H4541" t="s">
        <v>19</v>
      </c>
      <c r="I4541">
        <v>4</v>
      </c>
      <c r="J4541">
        <v>0</v>
      </c>
      <c r="K4541">
        <v>4</v>
      </c>
      <c r="L4541">
        <v>4800</v>
      </c>
      <c r="M4541">
        <v>0</v>
      </c>
      <c r="N4541">
        <v>4800</v>
      </c>
      <c r="O4541">
        <v>1200</v>
      </c>
    </row>
    <row r="4542" spans="1:15" x14ac:dyDescent="0.3">
      <c r="A4542">
        <v>4541</v>
      </c>
      <c r="B4542" s="1">
        <f>DATE(E4542, LOOKUP(D4542, {"ene","feb","mar","abr","may","jun","jul","ago","sep","oct","nov","dic"}, {1,2,3,4,5,6,7,8,9,10,11,12}), C4542)</f>
        <v>45671</v>
      </c>
      <c r="C4542">
        <v>14</v>
      </c>
      <c r="D4542" t="s">
        <v>14</v>
      </c>
      <c r="E4542">
        <v>2025</v>
      </c>
      <c r="F4542" t="s">
        <v>25</v>
      </c>
      <c r="G4542" t="s">
        <v>26</v>
      </c>
      <c r="H4542" t="s">
        <v>21</v>
      </c>
      <c r="I4542">
        <v>0</v>
      </c>
      <c r="J4542">
        <v>13</v>
      </c>
      <c r="K4542">
        <v>-13</v>
      </c>
      <c r="L4542">
        <v>0</v>
      </c>
      <c r="M4542">
        <v>910</v>
      </c>
      <c r="N4542">
        <v>-910</v>
      </c>
      <c r="O4542">
        <v>70</v>
      </c>
    </row>
    <row r="4543" spans="1:15" x14ac:dyDescent="0.3">
      <c r="A4543">
        <v>4542</v>
      </c>
      <c r="B4543" s="1">
        <f>DATE(E4543, LOOKUP(D4543, {"ene","feb","mar","abr","may","jun","jul","ago","sep","oct","nov","dic"}, {1,2,3,4,5,6,7,8,9,10,11,12}), C4543)</f>
        <v>45671</v>
      </c>
      <c r="C4543">
        <v>14</v>
      </c>
      <c r="D4543" t="s">
        <v>14</v>
      </c>
      <c r="E4543">
        <v>2025</v>
      </c>
      <c r="F4543" t="s">
        <v>15</v>
      </c>
      <c r="G4543" t="s">
        <v>24</v>
      </c>
      <c r="H4543" t="s">
        <v>18</v>
      </c>
      <c r="I4543">
        <v>11</v>
      </c>
      <c r="J4543">
        <v>0</v>
      </c>
      <c r="K4543">
        <v>11</v>
      </c>
      <c r="L4543">
        <v>13200</v>
      </c>
      <c r="M4543">
        <v>0</v>
      </c>
      <c r="N4543">
        <v>13200</v>
      </c>
      <c r="O4543">
        <v>1200</v>
      </c>
    </row>
    <row r="4544" spans="1:15" x14ac:dyDescent="0.3">
      <c r="A4544">
        <v>4543</v>
      </c>
      <c r="B4544" s="1">
        <f>DATE(E4544, LOOKUP(D4544, {"ene","feb","mar","abr","may","jun","jul","ago","sep","oct","nov","dic"}, {1,2,3,4,5,6,7,8,9,10,11,12}), C4544)</f>
        <v>45671</v>
      </c>
      <c r="C4544">
        <v>14</v>
      </c>
      <c r="D4544" t="s">
        <v>14</v>
      </c>
      <c r="E4544">
        <v>2025</v>
      </c>
      <c r="F4544" t="s">
        <v>25</v>
      </c>
      <c r="G4544" t="s">
        <v>26</v>
      </c>
      <c r="H4544" t="s">
        <v>23</v>
      </c>
      <c r="I4544">
        <v>0</v>
      </c>
      <c r="J4544">
        <v>17</v>
      </c>
      <c r="K4544">
        <v>-17</v>
      </c>
      <c r="L4544">
        <v>0</v>
      </c>
      <c r="M4544">
        <v>6800</v>
      </c>
      <c r="N4544">
        <v>-6800</v>
      </c>
      <c r="O4544">
        <v>400</v>
      </c>
    </row>
    <row r="4545" spans="1:15" x14ac:dyDescent="0.3">
      <c r="A4545">
        <v>4544</v>
      </c>
      <c r="B4545" s="1">
        <f>DATE(E4545, LOOKUP(D4545, {"ene","feb","mar","abr","may","jun","jul","ago","sep","oct","nov","dic"}, {1,2,3,4,5,6,7,8,9,10,11,12}), C4545)</f>
        <v>45671</v>
      </c>
      <c r="C4545">
        <v>14</v>
      </c>
      <c r="D4545" t="s">
        <v>14</v>
      </c>
      <c r="E4545">
        <v>2025</v>
      </c>
      <c r="F4545" t="s">
        <v>15</v>
      </c>
      <c r="G4545" t="s">
        <v>24</v>
      </c>
      <c r="H4545" t="s">
        <v>20</v>
      </c>
      <c r="I4545">
        <v>12</v>
      </c>
      <c r="J4545">
        <v>0</v>
      </c>
      <c r="K4545">
        <v>12</v>
      </c>
      <c r="L4545">
        <v>24000</v>
      </c>
      <c r="M4545">
        <v>0</v>
      </c>
      <c r="N4545">
        <v>24000</v>
      </c>
      <c r="O4545">
        <v>2000</v>
      </c>
    </row>
    <row r="4546" spans="1:15" x14ac:dyDescent="0.3">
      <c r="A4546">
        <v>4545</v>
      </c>
      <c r="B4546" s="1">
        <f>DATE(E4546, LOOKUP(D4546, {"ene","feb","mar","abr","may","jun","jul","ago","sep","oct","nov","dic"}, {1,2,3,4,5,6,7,8,9,10,11,12}), C4546)</f>
        <v>45671</v>
      </c>
      <c r="C4546">
        <v>14</v>
      </c>
      <c r="D4546" t="s">
        <v>14</v>
      </c>
      <c r="E4546">
        <v>2025</v>
      </c>
      <c r="F4546" t="s">
        <v>15</v>
      </c>
      <c r="G4546" t="s">
        <v>24</v>
      </c>
      <c r="H4546" t="s">
        <v>22</v>
      </c>
      <c r="I4546">
        <v>3</v>
      </c>
      <c r="J4546">
        <v>0</v>
      </c>
      <c r="K4546">
        <v>3</v>
      </c>
      <c r="L4546">
        <v>1440</v>
      </c>
      <c r="M4546">
        <v>0</v>
      </c>
      <c r="N4546">
        <v>1440</v>
      </c>
      <c r="O4546">
        <v>480</v>
      </c>
    </row>
    <row r="4547" spans="1:15" x14ac:dyDescent="0.3">
      <c r="A4547">
        <v>4546</v>
      </c>
      <c r="B4547" s="1">
        <f>DATE(E4547, LOOKUP(D4547, {"ene","feb","mar","abr","may","jun","jul","ago","sep","oct","nov","dic"}, {1,2,3,4,5,6,7,8,9,10,11,12}), C4547)</f>
        <v>45671</v>
      </c>
      <c r="C4547">
        <v>14</v>
      </c>
      <c r="D4547" t="s">
        <v>14</v>
      </c>
      <c r="E4547">
        <v>2025</v>
      </c>
      <c r="F4547" t="s">
        <v>15</v>
      </c>
      <c r="G4547" t="s">
        <v>24</v>
      </c>
      <c r="H4547" t="s">
        <v>17</v>
      </c>
      <c r="I4547">
        <v>4</v>
      </c>
      <c r="J4547">
        <v>0</v>
      </c>
      <c r="K4547">
        <v>4</v>
      </c>
      <c r="L4547">
        <v>2600</v>
      </c>
      <c r="M4547">
        <v>0</v>
      </c>
      <c r="N4547">
        <v>2600</v>
      </c>
      <c r="O4547">
        <v>650</v>
      </c>
    </row>
    <row r="4548" spans="1:15" x14ac:dyDescent="0.3">
      <c r="A4548">
        <v>4547</v>
      </c>
      <c r="B4548" s="1">
        <f>DATE(E4548, LOOKUP(D4548, {"ene","feb","mar","abr","may","jun","jul","ago","sep","oct","nov","dic"}, {1,2,3,4,5,6,7,8,9,10,11,12}), C4548)</f>
        <v>45671</v>
      </c>
      <c r="C4548">
        <v>14</v>
      </c>
      <c r="D4548" t="s">
        <v>14</v>
      </c>
      <c r="E4548">
        <v>2025</v>
      </c>
      <c r="F4548" t="s">
        <v>15</v>
      </c>
      <c r="G4548" t="s">
        <v>24</v>
      </c>
      <c r="H4548" t="s">
        <v>19</v>
      </c>
      <c r="I4548">
        <v>17</v>
      </c>
      <c r="J4548">
        <v>0</v>
      </c>
      <c r="K4548">
        <v>17</v>
      </c>
      <c r="L4548">
        <v>20400</v>
      </c>
      <c r="M4548">
        <v>0</v>
      </c>
      <c r="N4548">
        <v>20400</v>
      </c>
      <c r="O4548">
        <v>1200</v>
      </c>
    </row>
    <row r="4549" spans="1:15" x14ac:dyDescent="0.3">
      <c r="A4549">
        <v>4548</v>
      </c>
      <c r="B4549" s="1">
        <f>DATE(E4549, LOOKUP(D4549, {"ene","feb","mar","abr","may","jun","jul","ago","sep","oct","nov","dic"}, {1,2,3,4,5,6,7,8,9,10,11,12}), C4549)</f>
        <v>45671</v>
      </c>
      <c r="C4549">
        <v>14</v>
      </c>
      <c r="D4549" t="s">
        <v>14</v>
      </c>
      <c r="E4549">
        <v>2025</v>
      </c>
      <c r="F4549" t="s">
        <v>25</v>
      </c>
      <c r="G4549" t="s">
        <v>26</v>
      </c>
      <c r="H4549" t="s">
        <v>21</v>
      </c>
      <c r="I4549">
        <v>0</v>
      </c>
      <c r="J4549">
        <v>3</v>
      </c>
      <c r="K4549">
        <v>-3</v>
      </c>
      <c r="L4549">
        <v>0</v>
      </c>
      <c r="M4549">
        <v>210</v>
      </c>
      <c r="N4549">
        <v>-210</v>
      </c>
      <c r="O4549">
        <v>70</v>
      </c>
    </row>
    <row r="4550" spans="1:15" x14ac:dyDescent="0.3">
      <c r="A4550">
        <v>4549</v>
      </c>
      <c r="B4550" s="1">
        <f>DATE(E4550, LOOKUP(D4550, {"ene","feb","mar","abr","may","jun","jul","ago","sep","oct","nov","dic"}, {1,2,3,4,5,6,7,8,9,10,11,12}), C4550)</f>
        <v>45671</v>
      </c>
      <c r="C4550">
        <v>14</v>
      </c>
      <c r="D4550" t="s">
        <v>14</v>
      </c>
      <c r="E4550">
        <v>2025</v>
      </c>
      <c r="F4550" t="s">
        <v>15</v>
      </c>
      <c r="G4550" t="s">
        <v>24</v>
      </c>
      <c r="H4550" t="s">
        <v>18</v>
      </c>
      <c r="I4550">
        <v>8</v>
      </c>
      <c r="J4550">
        <v>0</v>
      </c>
      <c r="K4550">
        <v>8</v>
      </c>
      <c r="L4550">
        <v>9600</v>
      </c>
      <c r="M4550">
        <v>0</v>
      </c>
      <c r="N4550">
        <v>9600</v>
      </c>
      <c r="O4550">
        <v>1200</v>
      </c>
    </row>
    <row r="4551" spans="1:15" x14ac:dyDescent="0.3">
      <c r="A4551">
        <v>4550</v>
      </c>
      <c r="B4551" s="1">
        <f>DATE(E4551, LOOKUP(D4551, {"ene","feb","mar","abr","may","jun","jul","ago","sep","oct","nov","dic"}, {1,2,3,4,5,6,7,8,9,10,11,12}), C4551)</f>
        <v>45671</v>
      </c>
      <c r="C4551">
        <v>14</v>
      </c>
      <c r="D4551" t="s">
        <v>14</v>
      </c>
      <c r="E4551">
        <v>2025</v>
      </c>
      <c r="F4551" t="s">
        <v>25</v>
      </c>
      <c r="G4551" t="s">
        <v>26</v>
      </c>
      <c r="H4551" t="s">
        <v>23</v>
      </c>
      <c r="I4551">
        <v>0</v>
      </c>
      <c r="J4551">
        <v>17</v>
      </c>
      <c r="K4551">
        <v>-17</v>
      </c>
      <c r="L4551">
        <v>0</v>
      </c>
      <c r="M4551">
        <v>6800</v>
      </c>
      <c r="N4551">
        <v>-6800</v>
      </c>
      <c r="O4551">
        <v>400</v>
      </c>
    </row>
    <row r="4552" spans="1:15" x14ac:dyDescent="0.3">
      <c r="A4552">
        <v>4551</v>
      </c>
      <c r="B4552" s="1">
        <f>DATE(E4552, LOOKUP(D4552, {"ene","feb","mar","abr","may","jun","jul","ago","sep","oct","nov","dic"}, {1,2,3,4,5,6,7,8,9,10,11,12}), C4552)</f>
        <v>45671</v>
      </c>
      <c r="C4552">
        <v>14</v>
      </c>
      <c r="D4552" t="s">
        <v>14</v>
      </c>
      <c r="E4552">
        <v>2025</v>
      </c>
      <c r="F4552" t="s">
        <v>15</v>
      </c>
      <c r="G4552" t="s">
        <v>24</v>
      </c>
      <c r="H4552" t="s">
        <v>20</v>
      </c>
      <c r="I4552">
        <v>22</v>
      </c>
      <c r="J4552">
        <v>0</v>
      </c>
      <c r="K4552">
        <v>22</v>
      </c>
      <c r="L4552">
        <v>44000</v>
      </c>
      <c r="M4552">
        <v>0</v>
      </c>
      <c r="N4552">
        <v>44000</v>
      </c>
      <c r="O4552">
        <v>2000</v>
      </c>
    </row>
    <row r="4553" spans="1:15" x14ac:dyDescent="0.3">
      <c r="A4553">
        <v>4552</v>
      </c>
      <c r="B4553" s="1">
        <f>DATE(E4553, LOOKUP(D4553, {"ene","feb","mar","abr","may","jun","jul","ago","sep","oct","nov","dic"}, {1,2,3,4,5,6,7,8,9,10,11,12}), C4553)</f>
        <v>45671</v>
      </c>
      <c r="C4553">
        <v>14</v>
      </c>
      <c r="D4553" t="s">
        <v>14</v>
      </c>
      <c r="E4553">
        <v>2025</v>
      </c>
      <c r="F4553" t="s">
        <v>15</v>
      </c>
      <c r="G4553" t="s">
        <v>24</v>
      </c>
      <c r="H4553" t="s">
        <v>22</v>
      </c>
      <c r="I4553">
        <v>11</v>
      </c>
      <c r="J4553">
        <v>0</v>
      </c>
      <c r="K4553">
        <v>11</v>
      </c>
      <c r="L4553">
        <v>5280</v>
      </c>
      <c r="M4553">
        <v>0</v>
      </c>
      <c r="N4553">
        <v>5280</v>
      </c>
      <c r="O4553">
        <v>480</v>
      </c>
    </row>
    <row r="4554" spans="1:15" x14ac:dyDescent="0.3">
      <c r="A4554">
        <v>4553</v>
      </c>
      <c r="B4554" s="1">
        <f>DATE(E4554, LOOKUP(D4554, {"ene","feb","mar","abr","may","jun","jul","ago","sep","oct","nov","dic"}, {1,2,3,4,5,6,7,8,9,10,11,12}), C4554)</f>
        <v>45671</v>
      </c>
      <c r="C4554">
        <v>14</v>
      </c>
      <c r="D4554" t="s">
        <v>14</v>
      </c>
      <c r="E4554">
        <v>2025</v>
      </c>
      <c r="F4554" t="s">
        <v>15</v>
      </c>
      <c r="G4554" t="s">
        <v>24</v>
      </c>
      <c r="H4554" t="s">
        <v>17</v>
      </c>
      <c r="I4554">
        <v>21</v>
      </c>
      <c r="J4554">
        <v>0</v>
      </c>
      <c r="K4554">
        <v>21</v>
      </c>
      <c r="L4554">
        <v>13650</v>
      </c>
      <c r="M4554">
        <v>0</v>
      </c>
      <c r="N4554">
        <v>13650</v>
      </c>
      <c r="O4554">
        <v>650</v>
      </c>
    </row>
    <row r="4555" spans="1:15" x14ac:dyDescent="0.3">
      <c r="A4555">
        <v>4554</v>
      </c>
      <c r="B4555" s="1">
        <f>DATE(E4555, LOOKUP(D4555, {"ene","feb","mar","abr","may","jun","jul","ago","sep","oct","nov","dic"}, {1,2,3,4,5,6,7,8,9,10,11,12}), C4555)</f>
        <v>45671</v>
      </c>
      <c r="C4555">
        <v>14</v>
      </c>
      <c r="D4555" t="s">
        <v>14</v>
      </c>
      <c r="E4555">
        <v>2025</v>
      </c>
      <c r="F4555" t="s">
        <v>15</v>
      </c>
      <c r="G4555" t="s">
        <v>24</v>
      </c>
      <c r="H4555" t="s">
        <v>19</v>
      </c>
      <c r="I4555">
        <v>2</v>
      </c>
      <c r="J4555">
        <v>0</v>
      </c>
      <c r="K4555">
        <v>2</v>
      </c>
      <c r="L4555">
        <v>2400</v>
      </c>
      <c r="M4555">
        <v>0</v>
      </c>
      <c r="N4555">
        <v>2400</v>
      </c>
      <c r="O4555">
        <v>1200</v>
      </c>
    </row>
    <row r="4556" spans="1:15" x14ac:dyDescent="0.3">
      <c r="A4556">
        <v>4555</v>
      </c>
      <c r="B4556" s="1">
        <f>DATE(E4556, LOOKUP(D4556, {"ene","feb","mar","abr","may","jun","jul","ago","sep","oct","nov","dic"}, {1,2,3,4,5,6,7,8,9,10,11,12}), C4556)</f>
        <v>45671</v>
      </c>
      <c r="C4556">
        <v>14</v>
      </c>
      <c r="D4556" t="s">
        <v>14</v>
      </c>
      <c r="E4556">
        <v>2025</v>
      </c>
      <c r="F4556" t="s">
        <v>25</v>
      </c>
      <c r="G4556" t="s">
        <v>26</v>
      </c>
      <c r="H4556" t="s">
        <v>21</v>
      </c>
      <c r="I4556">
        <v>0</v>
      </c>
      <c r="J4556">
        <v>17</v>
      </c>
      <c r="K4556">
        <v>-17</v>
      </c>
      <c r="L4556">
        <v>0</v>
      </c>
      <c r="M4556">
        <v>1190</v>
      </c>
      <c r="N4556">
        <v>-1190</v>
      </c>
      <c r="O4556">
        <v>70</v>
      </c>
    </row>
    <row r="4557" spans="1:15" x14ac:dyDescent="0.3">
      <c r="A4557">
        <v>4556</v>
      </c>
      <c r="B4557" s="1">
        <f>DATE(E4557, LOOKUP(D4557, {"ene","feb","mar","abr","may","jun","jul","ago","sep","oct","nov","dic"}, {1,2,3,4,5,6,7,8,9,10,11,12}), C4557)</f>
        <v>45671</v>
      </c>
      <c r="C4557">
        <v>14</v>
      </c>
      <c r="D4557" t="s">
        <v>14</v>
      </c>
      <c r="E4557">
        <v>2025</v>
      </c>
      <c r="F4557" t="s">
        <v>15</v>
      </c>
      <c r="G4557" t="s">
        <v>24</v>
      </c>
      <c r="H4557" t="s">
        <v>18</v>
      </c>
      <c r="I4557">
        <v>6</v>
      </c>
      <c r="J4557">
        <v>0</v>
      </c>
      <c r="K4557">
        <v>6</v>
      </c>
      <c r="L4557">
        <v>7200</v>
      </c>
      <c r="M4557">
        <v>0</v>
      </c>
      <c r="N4557">
        <v>7200</v>
      </c>
      <c r="O4557">
        <v>1200</v>
      </c>
    </row>
    <row r="4558" spans="1:15" x14ac:dyDescent="0.3">
      <c r="A4558">
        <v>4557</v>
      </c>
      <c r="B4558" s="1">
        <f>DATE(E4558, LOOKUP(D4558, {"ene","feb","mar","abr","may","jun","jul","ago","sep","oct","nov","dic"}, {1,2,3,4,5,6,7,8,9,10,11,12}), C4558)</f>
        <v>45671</v>
      </c>
      <c r="C4558">
        <v>14</v>
      </c>
      <c r="D4558" t="s">
        <v>14</v>
      </c>
      <c r="E4558">
        <v>2025</v>
      </c>
      <c r="F4558" t="s">
        <v>25</v>
      </c>
      <c r="G4558" t="s">
        <v>26</v>
      </c>
      <c r="H4558" t="s">
        <v>23</v>
      </c>
      <c r="I4558">
        <v>0</v>
      </c>
      <c r="J4558">
        <v>17</v>
      </c>
      <c r="K4558">
        <v>-17</v>
      </c>
      <c r="L4558">
        <v>0</v>
      </c>
      <c r="M4558">
        <v>6800</v>
      </c>
      <c r="N4558">
        <v>-6800</v>
      </c>
      <c r="O4558">
        <v>400</v>
      </c>
    </row>
    <row r="4559" spans="1:15" x14ac:dyDescent="0.3">
      <c r="A4559">
        <v>4558</v>
      </c>
      <c r="B4559" s="1">
        <f>DATE(E4559, LOOKUP(D4559, {"ene","feb","mar","abr","may","jun","jul","ago","sep","oct","nov","dic"}, {1,2,3,4,5,6,7,8,9,10,11,12}), C4559)</f>
        <v>45671</v>
      </c>
      <c r="C4559">
        <v>14</v>
      </c>
      <c r="D4559" t="s">
        <v>14</v>
      </c>
      <c r="E4559">
        <v>2025</v>
      </c>
      <c r="F4559" t="s">
        <v>15</v>
      </c>
      <c r="G4559" t="s">
        <v>24</v>
      </c>
      <c r="H4559" t="s">
        <v>20</v>
      </c>
      <c r="I4559">
        <v>6</v>
      </c>
      <c r="J4559">
        <v>0</v>
      </c>
      <c r="K4559">
        <v>6</v>
      </c>
      <c r="L4559">
        <v>12000</v>
      </c>
      <c r="M4559">
        <v>0</v>
      </c>
      <c r="N4559">
        <v>12000</v>
      </c>
      <c r="O4559">
        <v>2000</v>
      </c>
    </row>
    <row r="4560" spans="1:15" x14ac:dyDescent="0.3">
      <c r="A4560">
        <v>4559</v>
      </c>
      <c r="B4560" s="1">
        <f>DATE(E4560, LOOKUP(D4560, {"ene","feb","mar","abr","may","jun","jul","ago","sep","oct","nov","dic"}, {1,2,3,4,5,6,7,8,9,10,11,12}), C4560)</f>
        <v>45671</v>
      </c>
      <c r="C4560">
        <v>14</v>
      </c>
      <c r="D4560" t="s">
        <v>14</v>
      </c>
      <c r="E4560">
        <v>2025</v>
      </c>
      <c r="F4560" t="s">
        <v>25</v>
      </c>
      <c r="G4560" t="s">
        <v>26</v>
      </c>
      <c r="H4560" t="s">
        <v>22</v>
      </c>
      <c r="I4560">
        <v>0</v>
      </c>
      <c r="J4560">
        <v>17</v>
      </c>
      <c r="K4560">
        <v>-17</v>
      </c>
      <c r="L4560">
        <v>0</v>
      </c>
      <c r="M4560">
        <v>7650</v>
      </c>
      <c r="N4560">
        <v>-7650</v>
      </c>
      <c r="O4560">
        <v>450</v>
      </c>
    </row>
    <row r="4561" spans="1:15" x14ac:dyDescent="0.3">
      <c r="A4561">
        <v>4560</v>
      </c>
      <c r="B4561" s="1">
        <f>DATE(E4561, LOOKUP(D4561, {"ene","feb","mar","abr","may","jun","jul","ago","sep","oct","nov","dic"}, {1,2,3,4,5,6,7,8,9,10,11,12}), C4561)</f>
        <v>45671</v>
      </c>
      <c r="C4561">
        <v>14</v>
      </c>
      <c r="D4561" t="s">
        <v>14</v>
      </c>
      <c r="E4561">
        <v>2025</v>
      </c>
      <c r="F4561" t="s">
        <v>15</v>
      </c>
      <c r="G4561" t="s">
        <v>24</v>
      </c>
      <c r="H4561" t="s">
        <v>17</v>
      </c>
      <c r="I4561">
        <v>3</v>
      </c>
      <c r="J4561">
        <v>0</v>
      </c>
      <c r="K4561">
        <v>3</v>
      </c>
      <c r="L4561">
        <v>1950</v>
      </c>
      <c r="M4561">
        <v>0</v>
      </c>
      <c r="N4561">
        <v>1950</v>
      </c>
      <c r="O4561">
        <v>650</v>
      </c>
    </row>
    <row r="4562" spans="1:15" x14ac:dyDescent="0.3">
      <c r="A4562">
        <v>4561</v>
      </c>
      <c r="B4562" s="1">
        <f>DATE(E4562, LOOKUP(D4562, {"ene","feb","mar","abr","may","jun","jul","ago","sep","oct","nov","dic"}, {1,2,3,4,5,6,7,8,9,10,11,12}), C4562)</f>
        <v>45671</v>
      </c>
      <c r="C4562">
        <v>14</v>
      </c>
      <c r="D4562" t="s">
        <v>14</v>
      </c>
      <c r="E4562">
        <v>2025</v>
      </c>
      <c r="F4562" t="s">
        <v>25</v>
      </c>
      <c r="G4562" t="s">
        <v>26</v>
      </c>
      <c r="H4562" t="s">
        <v>19</v>
      </c>
      <c r="I4562">
        <v>0</v>
      </c>
      <c r="J4562">
        <v>10</v>
      </c>
      <c r="K4562">
        <v>-10</v>
      </c>
      <c r="L4562">
        <v>0</v>
      </c>
      <c r="M4562">
        <v>15000</v>
      </c>
      <c r="N4562">
        <v>-15000</v>
      </c>
      <c r="O4562">
        <v>1500</v>
      </c>
    </row>
    <row r="4563" spans="1:15" x14ac:dyDescent="0.3">
      <c r="A4563">
        <v>4562</v>
      </c>
      <c r="B4563" s="1">
        <f>DATE(E4563, LOOKUP(D4563, {"ene","feb","mar","abr","may","jun","jul","ago","sep","oct","nov","dic"}, {1,2,3,4,5,6,7,8,9,10,11,12}), C4563)</f>
        <v>45671</v>
      </c>
      <c r="C4563">
        <v>14</v>
      </c>
      <c r="D4563" t="s">
        <v>14</v>
      </c>
      <c r="E4563">
        <v>2025</v>
      </c>
      <c r="F4563" t="s">
        <v>25</v>
      </c>
      <c r="G4563" t="s">
        <v>26</v>
      </c>
      <c r="H4563" t="s">
        <v>21</v>
      </c>
      <c r="I4563">
        <v>0</v>
      </c>
      <c r="J4563">
        <v>1</v>
      </c>
      <c r="K4563">
        <v>-1</v>
      </c>
      <c r="L4563">
        <v>0</v>
      </c>
      <c r="M4563">
        <v>70</v>
      </c>
      <c r="N4563">
        <v>-70</v>
      </c>
      <c r="O4563">
        <v>70</v>
      </c>
    </row>
    <row r="4564" spans="1:15" x14ac:dyDescent="0.3">
      <c r="A4564">
        <v>4563</v>
      </c>
      <c r="B4564" s="1">
        <f>DATE(E4564, LOOKUP(D4564, {"ene","feb","mar","abr","may","jun","jul","ago","sep","oct","nov","dic"}, {1,2,3,4,5,6,7,8,9,10,11,12}), C4564)</f>
        <v>45671</v>
      </c>
      <c r="C4564">
        <v>14</v>
      </c>
      <c r="D4564" t="s">
        <v>14</v>
      </c>
      <c r="E4564">
        <v>2025</v>
      </c>
      <c r="F4564" t="s">
        <v>15</v>
      </c>
      <c r="G4564" t="s">
        <v>24</v>
      </c>
      <c r="H4564" t="s">
        <v>18</v>
      </c>
      <c r="I4564">
        <v>19</v>
      </c>
      <c r="J4564">
        <v>0</v>
      </c>
      <c r="K4564">
        <v>19</v>
      </c>
      <c r="L4564">
        <v>22800</v>
      </c>
      <c r="M4564">
        <v>0</v>
      </c>
      <c r="N4564">
        <v>22800</v>
      </c>
      <c r="O4564">
        <v>1200</v>
      </c>
    </row>
    <row r="4565" spans="1:15" x14ac:dyDescent="0.3">
      <c r="A4565">
        <v>4564</v>
      </c>
      <c r="B4565" s="1">
        <f>DATE(E4565, LOOKUP(D4565, {"ene","feb","mar","abr","may","jun","jul","ago","sep","oct","nov","dic"}, {1,2,3,4,5,6,7,8,9,10,11,12}), C4565)</f>
        <v>45671</v>
      </c>
      <c r="C4565">
        <v>14</v>
      </c>
      <c r="D4565" t="s">
        <v>14</v>
      </c>
      <c r="E4565">
        <v>2025</v>
      </c>
      <c r="F4565" t="s">
        <v>25</v>
      </c>
      <c r="G4565" t="s">
        <v>26</v>
      </c>
      <c r="H4565" t="s">
        <v>23</v>
      </c>
      <c r="I4565">
        <v>0</v>
      </c>
      <c r="J4565">
        <v>17</v>
      </c>
      <c r="K4565">
        <v>-17</v>
      </c>
      <c r="L4565">
        <v>0</v>
      </c>
      <c r="M4565">
        <v>6800</v>
      </c>
      <c r="N4565">
        <v>-6800</v>
      </c>
      <c r="O4565">
        <v>400</v>
      </c>
    </row>
    <row r="4566" spans="1:15" x14ac:dyDescent="0.3">
      <c r="A4566">
        <v>4565</v>
      </c>
      <c r="B4566" s="1">
        <f>DATE(E4566, LOOKUP(D4566, {"ene","feb","mar","abr","may","jun","jul","ago","sep","oct","nov","dic"}, {1,2,3,4,5,6,7,8,9,10,11,12}), C4566)</f>
        <v>45671</v>
      </c>
      <c r="C4566">
        <v>14</v>
      </c>
      <c r="D4566" t="s">
        <v>14</v>
      </c>
      <c r="E4566">
        <v>2025</v>
      </c>
      <c r="F4566" t="s">
        <v>25</v>
      </c>
      <c r="G4566" t="s">
        <v>26</v>
      </c>
      <c r="H4566" t="s">
        <v>20</v>
      </c>
      <c r="I4566">
        <v>0</v>
      </c>
      <c r="J4566">
        <v>11</v>
      </c>
      <c r="K4566">
        <v>-11</v>
      </c>
      <c r="L4566">
        <v>0</v>
      </c>
      <c r="M4566">
        <v>25300</v>
      </c>
      <c r="N4566">
        <v>-25300</v>
      </c>
      <c r="O4566">
        <v>2300</v>
      </c>
    </row>
    <row r="4567" spans="1:15" x14ac:dyDescent="0.3">
      <c r="A4567">
        <v>4566</v>
      </c>
      <c r="B4567" s="1">
        <f>DATE(E4567, LOOKUP(D4567, {"ene","feb","mar","abr","may","jun","jul","ago","sep","oct","nov","dic"}, {1,2,3,4,5,6,7,8,9,10,11,12}), C4567)</f>
        <v>45671</v>
      </c>
      <c r="C4567">
        <v>14</v>
      </c>
      <c r="D4567" t="s">
        <v>14</v>
      </c>
      <c r="E4567">
        <v>2025</v>
      </c>
      <c r="F4567" t="s">
        <v>25</v>
      </c>
      <c r="G4567" t="s">
        <v>26</v>
      </c>
      <c r="H4567" t="s">
        <v>22</v>
      </c>
      <c r="I4567">
        <v>0</v>
      </c>
      <c r="J4567">
        <v>17</v>
      </c>
      <c r="K4567">
        <v>-17</v>
      </c>
      <c r="L4567">
        <v>0</v>
      </c>
      <c r="M4567">
        <v>7650</v>
      </c>
      <c r="N4567">
        <v>-7650</v>
      </c>
      <c r="O4567">
        <v>450</v>
      </c>
    </row>
    <row r="4568" spans="1:15" x14ac:dyDescent="0.3">
      <c r="A4568">
        <v>4567</v>
      </c>
      <c r="B4568" s="1">
        <f>DATE(E4568, LOOKUP(D4568, {"ene","feb","mar","abr","may","jun","jul","ago","sep","oct","nov","dic"}, {1,2,3,4,5,6,7,8,9,10,11,12}), C4568)</f>
        <v>45671</v>
      </c>
      <c r="C4568">
        <v>14</v>
      </c>
      <c r="D4568" t="s">
        <v>14</v>
      </c>
      <c r="E4568">
        <v>2025</v>
      </c>
      <c r="F4568" t="s">
        <v>15</v>
      </c>
      <c r="G4568" t="s">
        <v>24</v>
      </c>
      <c r="H4568" t="s">
        <v>17</v>
      </c>
      <c r="I4568">
        <v>10</v>
      </c>
      <c r="J4568">
        <v>0</v>
      </c>
      <c r="K4568">
        <v>10</v>
      </c>
      <c r="L4568">
        <v>6500</v>
      </c>
      <c r="M4568">
        <v>0</v>
      </c>
      <c r="N4568">
        <v>6500</v>
      </c>
      <c r="O4568">
        <v>650</v>
      </c>
    </row>
    <row r="4569" spans="1:15" x14ac:dyDescent="0.3">
      <c r="A4569">
        <v>4568</v>
      </c>
      <c r="B4569" s="1">
        <f>DATE(E4569, LOOKUP(D4569, {"ene","feb","mar","abr","may","jun","jul","ago","sep","oct","nov","dic"}, {1,2,3,4,5,6,7,8,9,10,11,12}), C4569)</f>
        <v>45671</v>
      </c>
      <c r="C4569">
        <v>14</v>
      </c>
      <c r="D4569" t="s">
        <v>14</v>
      </c>
      <c r="E4569">
        <v>2025</v>
      </c>
      <c r="F4569" t="s">
        <v>25</v>
      </c>
      <c r="G4569" t="s">
        <v>26</v>
      </c>
      <c r="H4569" t="s">
        <v>19</v>
      </c>
      <c r="I4569">
        <v>0</v>
      </c>
      <c r="J4569">
        <v>17</v>
      </c>
      <c r="K4569">
        <v>-17</v>
      </c>
      <c r="L4569">
        <v>0</v>
      </c>
      <c r="M4569">
        <v>25500</v>
      </c>
      <c r="N4569">
        <v>-25500</v>
      </c>
      <c r="O4569">
        <v>1500</v>
      </c>
    </row>
    <row r="4570" spans="1:15" x14ac:dyDescent="0.3">
      <c r="A4570">
        <v>4569</v>
      </c>
      <c r="B4570" s="1">
        <f>DATE(E4570, LOOKUP(D4570, {"ene","feb","mar","abr","may","jun","jul","ago","sep","oct","nov","dic"}, {1,2,3,4,5,6,7,8,9,10,11,12}), C4570)</f>
        <v>45671</v>
      </c>
      <c r="C4570">
        <v>14</v>
      </c>
      <c r="D4570" t="s">
        <v>14</v>
      </c>
      <c r="E4570">
        <v>2025</v>
      </c>
      <c r="F4570" t="s">
        <v>25</v>
      </c>
      <c r="G4570" t="s">
        <v>26</v>
      </c>
      <c r="H4570" t="s">
        <v>21</v>
      </c>
      <c r="I4570">
        <v>0</v>
      </c>
      <c r="J4570">
        <v>14</v>
      </c>
      <c r="K4570">
        <v>-14</v>
      </c>
      <c r="L4570">
        <v>0</v>
      </c>
      <c r="M4570">
        <v>980</v>
      </c>
      <c r="N4570">
        <v>-980</v>
      </c>
      <c r="O4570">
        <v>70</v>
      </c>
    </row>
    <row r="4571" spans="1:15" x14ac:dyDescent="0.3">
      <c r="A4571">
        <v>4570</v>
      </c>
      <c r="B4571" s="1">
        <f>DATE(E4571, LOOKUP(D4571, {"ene","feb","mar","abr","may","jun","jul","ago","sep","oct","nov","dic"}, {1,2,3,4,5,6,7,8,9,10,11,12}), C4571)</f>
        <v>45671</v>
      </c>
      <c r="C4571">
        <v>14</v>
      </c>
      <c r="D4571" t="s">
        <v>14</v>
      </c>
      <c r="E4571">
        <v>2025</v>
      </c>
      <c r="F4571" t="s">
        <v>25</v>
      </c>
      <c r="G4571" t="s">
        <v>26</v>
      </c>
      <c r="H4571" t="s">
        <v>18</v>
      </c>
      <c r="I4571">
        <v>0</v>
      </c>
      <c r="J4571">
        <v>1</v>
      </c>
      <c r="K4571">
        <v>-1</v>
      </c>
      <c r="L4571">
        <v>0</v>
      </c>
      <c r="M4571">
        <v>1500</v>
      </c>
      <c r="N4571">
        <v>-1500</v>
      </c>
      <c r="O4571">
        <v>1500</v>
      </c>
    </row>
    <row r="4572" spans="1:15" x14ac:dyDescent="0.3">
      <c r="A4572">
        <v>4571</v>
      </c>
      <c r="B4572" s="1">
        <f>DATE(E4572, LOOKUP(D4572, {"ene","feb","mar","abr","may","jun","jul","ago","sep","oct","nov","dic"}, {1,2,3,4,5,6,7,8,9,10,11,12}), C4572)</f>
        <v>45671</v>
      </c>
      <c r="C4572">
        <v>14</v>
      </c>
      <c r="D4572" t="s">
        <v>14</v>
      </c>
      <c r="E4572">
        <v>2025</v>
      </c>
      <c r="F4572" t="s">
        <v>15</v>
      </c>
      <c r="G4572" t="s">
        <v>24</v>
      </c>
      <c r="H4572" t="s">
        <v>23</v>
      </c>
      <c r="I4572">
        <v>20</v>
      </c>
      <c r="J4572">
        <v>0</v>
      </c>
      <c r="K4572">
        <v>20</v>
      </c>
      <c r="L4572">
        <v>6000</v>
      </c>
      <c r="M4572">
        <v>0</v>
      </c>
      <c r="N4572">
        <v>6000</v>
      </c>
      <c r="O4572">
        <v>300</v>
      </c>
    </row>
    <row r="4573" spans="1:15" x14ac:dyDescent="0.3">
      <c r="A4573">
        <v>4572</v>
      </c>
      <c r="B4573" s="1">
        <f>DATE(E4573, LOOKUP(D4573, {"ene","feb","mar","abr","may","jun","jul","ago","sep","oct","nov","dic"}, {1,2,3,4,5,6,7,8,9,10,11,12}), C4573)</f>
        <v>45671</v>
      </c>
      <c r="C4573">
        <v>14</v>
      </c>
      <c r="D4573" t="s">
        <v>14</v>
      </c>
      <c r="E4573">
        <v>2025</v>
      </c>
      <c r="F4573" t="s">
        <v>25</v>
      </c>
      <c r="G4573" t="s">
        <v>26</v>
      </c>
      <c r="H4573" t="s">
        <v>20</v>
      </c>
      <c r="I4573">
        <v>0</v>
      </c>
      <c r="J4573">
        <v>17</v>
      </c>
      <c r="K4573">
        <v>-17</v>
      </c>
      <c r="L4573">
        <v>0</v>
      </c>
      <c r="M4573">
        <v>39100</v>
      </c>
      <c r="N4573">
        <v>-39100</v>
      </c>
      <c r="O4573">
        <v>2300</v>
      </c>
    </row>
    <row r="4574" spans="1:15" x14ac:dyDescent="0.3">
      <c r="A4574">
        <v>4573</v>
      </c>
      <c r="B4574" s="1">
        <f>DATE(E4574, LOOKUP(D4574, {"ene","feb","mar","abr","may","jun","jul","ago","sep","oct","nov","dic"}, {1,2,3,4,5,6,7,8,9,10,11,12}), C4574)</f>
        <v>45671</v>
      </c>
      <c r="C4574">
        <v>14</v>
      </c>
      <c r="D4574" t="s">
        <v>14</v>
      </c>
      <c r="E4574">
        <v>2025</v>
      </c>
      <c r="F4574" t="s">
        <v>25</v>
      </c>
      <c r="G4574" t="s">
        <v>26</v>
      </c>
      <c r="H4574" t="s">
        <v>22</v>
      </c>
      <c r="I4574">
        <v>0</v>
      </c>
      <c r="J4574">
        <v>13</v>
      </c>
      <c r="K4574">
        <v>-13</v>
      </c>
      <c r="L4574">
        <v>0</v>
      </c>
      <c r="M4574">
        <v>5850</v>
      </c>
      <c r="N4574">
        <v>-5850</v>
      </c>
      <c r="O4574">
        <v>450</v>
      </c>
    </row>
    <row r="4575" spans="1:15" x14ac:dyDescent="0.3">
      <c r="A4575">
        <v>4574</v>
      </c>
      <c r="B4575" s="1">
        <f>DATE(E4575, LOOKUP(D4575, {"ene","feb","mar","abr","may","jun","jul","ago","sep","oct","nov","dic"}, {1,2,3,4,5,6,7,8,9,10,11,12}), C4575)</f>
        <v>45671</v>
      </c>
      <c r="C4575">
        <v>14</v>
      </c>
      <c r="D4575" t="s">
        <v>14</v>
      </c>
      <c r="E4575">
        <v>2025</v>
      </c>
      <c r="F4575" t="s">
        <v>25</v>
      </c>
      <c r="G4575" t="s">
        <v>26</v>
      </c>
      <c r="H4575" t="s">
        <v>17</v>
      </c>
      <c r="I4575">
        <v>0</v>
      </c>
      <c r="J4575">
        <v>13</v>
      </c>
      <c r="K4575">
        <v>-13</v>
      </c>
      <c r="L4575">
        <v>0</v>
      </c>
      <c r="M4575">
        <v>9750</v>
      </c>
      <c r="N4575">
        <v>-9750</v>
      </c>
      <c r="O4575">
        <v>750</v>
      </c>
    </row>
    <row r="4576" spans="1:15" x14ac:dyDescent="0.3">
      <c r="A4576">
        <v>4575</v>
      </c>
      <c r="B4576" s="1">
        <f>DATE(E4576, LOOKUP(D4576, {"ene","feb","mar","abr","may","jun","jul","ago","sep","oct","nov","dic"}, {1,2,3,4,5,6,7,8,9,10,11,12}), C4576)</f>
        <v>45671</v>
      </c>
      <c r="C4576">
        <v>14</v>
      </c>
      <c r="D4576" t="s">
        <v>14</v>
      </c>
      <c r="E4576">
        <v>2025</v>
      </c>
      <c r="F4576" t="s">
        <v>25</v>
      </c>
      <c r="G4576" t="s">
        <v>26</v>
      </c>
      <c r="H4576" t="s">
        <v>19</v>
      </c>
      <c r="I4576">
        <v>0</v>
      </c>
      <c r="J4576">
        <v>2</v>
      </c>
      <c r="K4576">
        <v>-2</v>
      </c>
      <c r="L4576">
        <v>0</v>
      </c>
      <c r="M4576">
        <v>3000</v>
      </c>
      <c r="N4576">
        <v>-3000</v>
      </c>
      <c r="O4576">
        <v>1500</v>
      </c>
    </row>
    <row r="4577" spans="1:15" x14ac:dyDescent="0.3">
      <c r="A4577">
        <v>4576</v>
      </c>
      <c r="B4577" s="1">
        <f>DATE(E4577, LOOKUP(D4577, {"ene","feb","mar","abr","may","jun","jul","ago","sep","oct","nov","dic"}, {1,2,3,4,5,6,7,8,9,10,11,12}), C4577)</f>
        <v>45671</v>
      </c>
      <c r="C4577">
        <v>14</v>
      </c>
      <c r="D4577" t="s">
        <v>14</v>
      </c>
      <c r="E4577">
        <v>2025</v>
      </c>
      <c r="F4577" t="s">
        <v>25</v>
      </c>
      <c r="G4577" t="s">
        <v>26</v>
      </c>
      <c r="H4577" t="s">
        <v>21</v>
      </c>
      <c r="I4577">
        <v>0</v>
      </c>
      <c r="J4577">
        <v>3</v>
      </c>
      <c r="K4577">
        <v>-3</v>
      </c>
      <c r="L4577">
        <v>0</v>
      </c>
      <c r="M4577">
        <v>210</v>
      </c>
      <c r="N4577">
        <v>-210</v>
      </c>
      <c r="O4577">
        <v>70</v>
      </c>
    </row>
    <row r="4578" spans="1:15" x14ac:dyDescent="0.3">
      <c r="A4578">
        <v>4577</v>
      </c>
      <c r="B4578" s="1">
        <f>DATE(E4578, LOOKUP(D4578, {"ene","feb","mar","abr","may","jun","jul","ago","sep","oct","nov","dic"}, {1,2,3,4,5,6,7,8,9,10,11,12}), C4578)</f>
        <v>45671</v>
      </c>
      <c r="C4578">
        <v>14</v>
      </c>
      <c r="D4578" t="s">
        <v>14</v>
      </c>
      <c r="E4578">
        <v>2025</v>
      </c>
      <c r="F4578" t="s">
        <v>15</v>
      </c>
      <c r="G4578" t="s">
        <v>24</v>
      </c>
      <c r="H4578" t="s">
        <v>18</v>
      </c>
      <c r="I4578">
        <v>3</v>
      </c>
      <c r="J4578">
        <v>0</v>
      </c>
      <c r="K4578">
        <v>3</v>
      </c>
      <c r="L4578">
        <v>3600</v>
      </c>
      <c r="M4578">
        <v>0</v>
      </c>
      <c r="N4578">
        <v>3600</v>
      </c>
      <c r="O4578">
        <v>1200</v>
      </c>
    </row>
    <row r="4579" spans="1:15" x14ac:dyDescent="0.3">
      <c r="A4579">
        <v>4578</v>
      </c>
      <c r="B4579" s="1">
        <f>DATE(E4579, LOOKUP(D4579, {"ene","feb","mar","abr","may","jun","jul","ago","sep","oct","nov","dic"}, {1,2,3,4,5,6,7,8,9,10,11,12}), C4579)</f>
        <v>45671</v>
      </c>
      <c r="C4579">
        <v>14</v>
      </c>
      <c r="D4579" t="s">
        <v>14</v>
      </c>
      <c r="E4579">
        <v>2025</v>
      </c>
      <c r="F4579" t="s">
        <v>25</v>
      </c>
      <c r="G4579" t="s">
        <v>26</v>
      </c>
      <c r="H4579" t="s">
        <v>23</v>
      </c>
      <c r="I4579">
        <v>0</v>
      </c>
      <c r="J4579">
        <v>17</v>
      </c>
      <c r="K4579">
        <v>-17</v>
      </c>
      <c r="L4579">
        <v>0</v>
      </c>
      <c r="M4579">
        <v>6800</v>
      </c>
      <c r="N4579">
        <v>-6800</v>
      </c>
      <c r="O4579">
        <v>400</v>
      </c>
    </row>
    <row r="4580" spans="1:15" x14ac:dyDescent="0.3">
      <c r="A4580">
        <v>4579</v>
      </c>
      <c r="B4580" s="1">
        <f>DATE(E4580, LOOKUP(D4580, {"ene","feb","mar","abr","may","jun","jul","ago","sep","oct","nov","dic"}, {1,2,3,4,5,6,7,8,9,10,11,12}), C4580)</f>
        <v>45671</v>
      </c>
      <c r="C4580">
        <v>14</v>
      </c>
      <c r="D4580" t="s">
        <v>14</v>
      </c>
      <c r="E4580">
        <v>2025</v>
      </c>
      <c r="F4580" t="s">
        <v>15</v>
      </c>
      <c r="G4580" t="s">
        <v>24</v>
      </c>
      <c r="H4580" t="s">
        <v>20</v>
      </c>
      <c r="I4580">
        <v>12</v>
      </c>
      <c r="J4580">
        <v>0</v>
      </c>
      <c r="K4580">
        <v>12</v>
      </c>
      <c r="L4580">
        <v>24000</v>
      </c>
      <c r="M4580">
        <v>0</v>
      </c>
      <c r="N4580">
        <v>24000</v>
      </c>
      <c r="O4580">
        <v>2000</v>
      </c>
    </row>
    <row r="4581" spans="1:15" x14ac:dyDescent="0.3">
      <c r="A4581">
        <v>4580</v>
      </c>
      <c r="B4581" s="1">
        <f>DATE(E4581, LOOKUP(D4581, {"ene","feb","mar","abr","may","jun","jul","ago","sep","oct","nov","dic"}, {1,2,3,4,5,6,7,8,9,10,11,12}), C4581)</f>
        <v>45671</v>
      </c>
      <c r="C4581">
        <v>14</v>
      </c>
      <c r="D4581" t="s">
        <v>14</v>
      </c>
      <c r="E4581">
        <v>2025</v>
      </c>
      <c r="F4581" t="s">
        <v>25</v>
      </c>
      <c r="G4581" t="s">
        <v>26</v>
      </c>
      <c r="H4581" t="s">
        <v>22</v>
      </c>
      <c r="I4581">
        <v>0</v>
      </c>
      <c r="J4581">
        <v>14</v>
      </c>
      <c r="K4581">
        <v>-14</v>
      </c>
      <c r="L4581">
        <v>0</v>
      </c>
      <c r="M4581">
        <v>6300</v>
      </c>
      <c r="N4581">
        <v>-6300</v>
      </c>
      <c r="O4581">
        <v>450</v>
      </c>
    </row>
    <row r="4582" spans="1:15" x14ac:dyDescent="0.3">
      <c r="A4582">
        <v>4581</v>
      </c>
      <c r="B4582" s="1">
        <f>DATE(E4582, LOOKUP(D4582, {"ene","feb","mar","abr","may","jun","jul","ago","sep","oct","nov","dic"}, {1,2,3,4,5,6,7,8,9,10,11,12}), C4582)</f>
        <v>45671</v>
      </c>
      <c r="C4582">
        <v>14</v>
      </c>
      <c r="D4582" t="s">
        <v>14</v>
      </c>
      <c r="E4582">
        <v>2025</v>
      </c>
      <c r="F4582" t="s">
        <v>15</v>
      </c>
      <c r="G4582" t="s">
        <v>24</v>
      </c>
      <c r="H4582" t="s">
        <v>17</v>
      </c>
      <c r="I4582">
        <v>15</v>
      </c>
      <c r="J4582">
        <v>0</v>
      </c>
      <c r="K4582">
        <v>15</v>
      </c>
      <c r="L4582">
        <v>9750</v>
      </c>
      <c r="M4582">
        <v>0</v>
      </c>
      <c r="N4582">
        <v>9750</v>
      </c>
      <c r="O4582">
        <v>650</v>
      </c>
    </row>
    <row r="4583" spans="1:15" x14ac:dyDescent="0.3">
      <c r="A4583">
        <v>4582</v>
      </c>
      <c r="B4583" s="1">
        <f>DATE(E4583, LOOKUP(D4583, {"ene","feb","mar","abr","may","jun","jul","ago","sep","oct","nov","dic"}, {1,2,3,4,5,6,7,8,9,10,11,12}), C4583)</f>
        <v>45671</v>
      </c>
      <c r="C4583">
        <v>14</v>
      </c>
      <c r="D4583" t="s">
        <v>14</v>
      </c>
      <c r="E4583">
        <v>2025</v>
      </c>
      <c r="F4583" t="s">
        <v>25</v>
      </c>
      <c r="G4583" t="s">
        <v>26</v>
      </c>
      <c r="H4583" t="s">
        <v>19</v>
      </c>
      <c r="I4583">
        <v>0</v>
      </c>
      <c r="J4583">
        <v>19</v>
      </c>
      <c r="K4583">
        <v>-19</v>
      </c>
      <c r="L4583">
        <v>0</v>
      </c>
      <c r="M4583">
        <v>28500</v>
      </c>
      <c r="N4583">
        <v>-28500</v>
      </c>
      <c r="O4583">
        <v>1500</v>
      </c>
    </row>
    <row r="4584" spans="1:15" x14ac:dyDescent="0.3">
      <c r="A4584">
        <v>4583</v>
      </c>
      <c r="B4584" s="1">
        <f>DATE(E4584, LOOKUP(D4584, {"ene","feb","mar","abr","may","jun","jul","ago","sep","oct","nov","dic"}, {1,2,3,4,5,6,7,8,9,10,11,12}), C4584)</f>
        <v>45671</v>
      </c>
      <c r="C4584">
        <v>14</v>
      </c>
      <c r="D4584" t="s">
        <v>14</v>
      </c>
      <c r="E4584">
        <v>2025</v>
      </c>
      <c r="F4584" t="s">
        <v>15</v>
      </c>
      <c r="G4584" t="s">
        <v>24</v>
      </c>
      <c r="H4584" t="s">
        <v>21</v>
      </c>
      <c r="I4584">
        <v>13</v>
      </c>
      <c r="J4584">
        <v>0</v>
      </c>
      <c r="K4584">
        <v>13</v>
      </c>
      <c r="L4584">
        <v>650</v>
      </c>
      <c r="M4584">
        <v>0</v>
      </c>
      <c r="N4584">
        <v>650</v>
      </c>
      <c r="O4584">
        <v>50</v>
      </c>
    </row>
    <row r="4585" spans="1:15" x14ac:dyDescent="0.3">
      <c r="A4585">
        <v>4584</v>
      </c>
      <c r="B4585" s="1">
        <f>DATE(E4585, LOOKUP(D4585, {"ene","feb","mar","abr","may","jun","jul","ago","sep","oct","nov","dic"}, {1,2,3,4,5,6,7,8,9,10,11,12}), C4585)</f>
        <v>45671</v>
      </c>
      <c r="C4585">
        <v>14</v>
      </c>
      <c r="D4585" t="s">
        <v>14</v>
      </c>
      <c r="E4585">
        <v>2025</v>
      </c>
      <c r="F4585" t="s">
        <v>15</v>
      </c>
      <c r="G4585" t="s">
        <v>24</v>
      </c>
      <c r="H4585" t="s">
        <v>18</v>
      </c>
      <c r="I4585">
        <v>3</v>
      </c>
      <c r="J4585">
        <v>0</v>
      </c>
      <c r="K4585">
        <v>3</v>
      </c>
      <c r="L4585">
        <v>3600</v>
      </c>
      <c r="M4585">
        <v>0</v>
      </c>
      <c r="N4585">
        <v>3600</v>
      </c>
      <c r="O4585">
        <v>1200</v>
      </c>
    </row>
    <row r="4586" spans="1:15" x14ac:dyDescent="0.3">
      <c r="A4586">
        <v>4585</v>
      </c>
      <c r="B4586" s="1">
        <f>DATE(E4586, LOOKUP(D4586, {"ene","feb","mar","abr","may","jun","jul","ago","sep","oct","nov","dic"}, {1,2,3,4,5,6,7,8,9,10,11,12}), C4586)</f>
        <v>45671</v>
      </c>
      <c r="C4586">
        <v>14</v>
      </c>
      <c r="D4586" t="s">
        <v>14</v>
      </c>
      <c r="E4586">
        <v>2025</v>
      </c>
      <c r="F4586" t="s">
        <v>25</v>
      </c>
      <c r="G4586" t="s">
        <v>26</v>
      </c>
      <c r="H4586" t="s">
        <v>23</v>
      </c>
      <c r="I4586">
        <v>0</v>
      </c>
      <c r="J4586">
        <v>19</v>
      </c>
      <c r="K4586">
        <v>-19</v>
      </c>
      <c r="L4586">
        <v>0</v>
      </c>
      <c r="M4586">
        <v>7600</v>
      </c>
      <c r="N4586">
        <v>-7600</v>
      </c>
      <c r="O4586">
        <v>400</v>
      </c>
    </row>
    <row r="4587" spans="1:15" x14ac:dyDescent="0.3">
      <c r="A4587">
        <v>4586</v>
      </c>
      <c r="B4587" s="1">
        <f>DATE(E4587, LOOKUP(D4587, {"ene","feb","mar","abr","may","jun","jul","ago","sep","oct","nov","dic"}, {1,2,3,4,5,6,7,8,9,10,11,12}), C4587)</f>
        <v>45671</v>
      </c>
      <c r="C4587">
        <v>14</v>
      </c>
      <c r="D4587" t="s">
        <v>14</v>
      </c>
      <c r="E4587">
        <v>2025</v>
      </c>
      <c r="F4587" t="s">
        <v>15</v>
      </c>
      <c r="G4587" t="s">
        <v>24</v>
      </c>
      <c r="H4587" t="s">
        <v>20</v>
      </c>
      <c r="I4587">
        <v>3</v>
      </c>
      <c r="J4587">
        <v>0</v>
      </c>
      <c r="K4587">
        <v>3</v>
      </c>
      <c r="L4587">
        <v>6000</v>
      </c>
      <c r="M4587">
        <v>0</v>
      </c>
      <c r="N4587">
        <v>6000</v>
      </c>
      <c r="O4587">
        <v>2000</v>
      </c>
    </row>
    <row r="4588" spans="1:15" x14ac:dyDescent="0.3">
      <c r="A4588">
        <v>4587</v>
      </c>
      <c r="B4588" s="1">
        <f>DATE(E4588, LOOKUP(D4588, {"ene","feb","mar","abr","may","jun","jul","ago","sep","oct","nov","dic"}, {1,2,3,4,5,6,7,8,9,10,11,12}), C4588)</f>
        <v>45671</v>
      </c>
      <c r="C4588">
        <v>14</v>
      </c>
      <c r="D4588" t="s">
        <v>14</v>
      </c>
      <c r="E4588">
        <v>2025</v>
      </c>
      <c r="F4588" t="s">
        <v>25</v>
      </c>
      <c r="G4588" t="s">
        <v>26</v>
      </c>
      <c r="H4588" t="s">
        <v>22</v>
      </c>
      <c r="I4588">
        <v>0</v>
      </c>
      <c r="J4588">
        <v>17</v>
      </c>
      <c r="K4588">
        <v>-17</v>
      </c>
      <c r="L4588">
        <v>0</v>
      </c>
      <c r="M4588">
        <v>7650</v>
      </c>
      <c r="N4588">
        <v>-7650</v>
      </c>
      <c r="O4588">
        <v>450</v>
      </c>
    </row>
    <row r="4589" spans="1:15" x14ac:dyDescent="0.3">
      <c r="A4589">
        <v>4588</v>
      </c>
      <c r="B4589" s="1">
        <f>DATE(E4589, LOOKUP(D4589, {"ene","feb","mar","abr","may","jun","jul","ago","sep","oct","nov","dic"}, {1,2,3,4,5,6,7,8,9,10,11,12}), C4589)</f>
        <v>45671</v>
      </c>
      <c r="C4589">
        <v>14</v>
      </c>
      <c r="D4589" t="s">
        <v>14</v>
      </c>
      <c r="E4589">
        <v>2025</v>
      </c>
      <c r="F4589" t="s">
        <v>15</v>
      </c>
      <c r="G4589" t="s">
        <v>24</v>
      </c>
      <c r="H4589" t="s">
        <v>17</v>
      </c>
      <c r="I4589">
        <v>8</v>
      </c>
      <c r="J4589">
        <v>0</v>
      </c>
      <c r="K4589">
        <v>8</v>
      </c>
      <c r="L4589">
        <v>5200</v>
      </c>
      <c r="M4589">
        <v>0</v>
      </c>
      <c r="N4589">
        <v>5200</v>
      </c>
      <c r="O4589">
        <v>650</v>
      </c>
    </row>
    <row r="4590" spans="1:15" x14ac:dyDescent="0.3">
      <c r="A4590">
        <v>4589</v>
      </c>
      <c r="B4590" s="1">
        <f>DATE(E4590, LOOKUP(D4590, {"ene","feb","mar","abr","may","jun","jul","ago","sep","oct","nov","dic"}, {1,2,3,4,5,6,7,8,9,10,11,12}), C4590)</f>
        <v>45671</v>
      </c>
      <c r="C4590">
        <v>14</v>
      </c>
      <c r="D4590" t="s">
        <v>14</v>
      </c>
      <c r="E4590">
        <v>2025</v>
      </c>
      <c r="F4590" t="s">
        <v>25</v>
      </c>
      <c r="G4590" t="s">
        <v>26</v>
      </c>
      <c r="H4590" t="s">
        <v>19</v>
      </c>
      <c r="I4590">
        <v>0</v>
      </c>
      <c r="J4590">
        <v>2</v>
      </c>
      <c r="K4590">
        <v>-2</v>
      </c>
      <c r="L4590">
        <v>0</v>
      </c>
      <c r="M4590">
        <v>3000</v>
      </c>
      <c r="N4590">
        <v>-3000</v>
      </c>
      <c r="O4590">
        <v>1500</v>
      </c>
    </row>
    <row r="4591" spans="1:15" x14ac:dyDescent="0.3">
      <c r="A4591">
        <v>4590</v>
      </c>
      <c r="B4591" s="1">
        <f>DATE(E4591, LOOKUP(D4591, {"ene","feb","mar","abr","may","jun","jul","ago","sep","oct","nov","dic"}, {1,2,3,4,5,6,7,8,9,10,11,12}), C4591)</f>
        <v>45671</v>
      </c>
      <c r="C4591">
        <v>14</v>
      </c>
      <c r="D4591" t="s">
        <v>14</v>
      </c>
      <c r="E4591">
        <v>2025</v>
      </c>
      <c r="F4591" t="s">
        <v>15</v>
      </c>
      <c r="G4591" t="s">
        <v>24</v>
      </c>
      <c r="H4591" t="s">
        <v>21</v>
      </c>
      <c r="I4591">
        <v>17</v>
      </c>
      <c r="J4591">
        <v>0</v>
      </c>
      <c r="K4591">
        <v>17</v>
      </c>
      <c r="L4591">
        <v>850</v>
      </c>
      <c r="M4591">
        <v>0</v>
      </c>
      <c r="N4591">
        <v>850</v>
      </c>
      <c r="O4591">
        <v>50</v>
      </c>
    </row>
    <row r="4592" spans="1:15" x14ac:dyDescent="0.3">
      <c r="A4592">
        <v>4591</v>
      </c>
      <c r="B4592" s="1">
        <f>DATE(E4592, LOOKUP(D4592, {"ene","feb","mar","abr","may","jun","jul","ago","sep","oct","nov","dic"}, {1,2,3,4,5,6,7,8,9,10,11,12}), C4592)</f>
        <v>45671</v>
      </c>
      <c r="C4592">
        <v>14</v>
      </c>
      <c r="D4592" t="s">
        <v>14</v>
      </c>
      <c r="E4592">
        <v>2025</v>
      </c>
      <c r="F4592" t="s">
        <v>15</v>
      </c>
      <c r="G4592" t="s">
        <v>24</v>
      </c>
      <c r="H4592" t="s">
        <v>18</v>
      </c>
      <c r="I4592">
        <v>7</v>
      </c>
      <c r="J4592">
        <v>0</v>
      </c>
      <c r="K4592">
        <v>7</v>
      </c>
      <c r="L4592">
        <v>8400</v>
      </c>
      <c r="M4592">
        <v>0</v>
      </c>
      <c r="N4592">
        <v>8400</v>
      </c>
      <c r="O4592">
        <v>1200</v>
      </c>
    </row>
    <row r="4593" spans="1:15" x14ac:dyDescent="0.3">
      <c r="A4593">
        <v>4592</v>
      </c>
      <c r="B4593" s="1">
        <f>DATE(E4593, LOOKUP(D4593, {"ene","feb","mar","abr","may","jun","jul","ago","sep","oct","nov","dic"}, {1,2,3,4,5,6,7,8,9,10,11,12}), C4593)</f>
        <v>45671</v>
      </c>
      <c r="C4593">
        <v>14</v>
      </c>
      <c r="D4593" t="s">
        <v>14</v>
      </c>
      <c r="E4593">
        <v>2025</v>
      </c>
      <c r="F4593" t="s">
        <v>25</v>
      </c>
      <c r="G4593" t="s">
        <v>26</v>
      </c>
      <c r="H4593" t="s">
        <v>23</v>
      </c>
      <c r="I4593">
        <v>0</v>
      </c>
      <c r="J4593">
        <v>17</v>
      </c>
      <c r="K4593">
        <v>-17</v>
      </c>
      <c r="L4593">
        <v>0</v>
      </c>
      <c r="M4593">
        <v>6800</v>
      </c>
      <c r="N4593">
        <v>-6800</v>
      </c>
      <c r="O4593">
        <v>400</v>
      </c>
    </row>
    <row r="4594" spans="1:15" x14ac:dyDescent="0.3">
      <c r="A4594">
        <v>4593</v>
      </c>
      <c r="B4594" s="1">
        <f>DATE(E4594, LOOKUP(D4594, {"ene","feb","mar","abr","may","jun","jul","ago","sep","oct","nov","dic"}, {1,2,3,4,5,6,7,8,9,10,11,12}), C4594)</f>
        <v>45671</v>
      </c>
      <c r="C4594">
        <v>14</v>
      </c>
      <c r="D4594" t="s">
        <v>14</v>
      </c>
      <c r="E4594">
        <v>2025</v>
      </c>
      <c r="F4594" t="s">
        <v>25</v>
      </c>
      <c r="G4594" t="s">
        <v>26</v>
      </c>
      <c r="H4594" t="s">
        <v>20</v>
      </c>
      <c r="I4594">
        <v>0</v>
      </c>
      <c r="J4594">
        <v>11</v>
      </c>
      <c r="K4594">
        <v>-11</v>
      </c>
      <c r="L4594">
        <v>0</v>
      </c>
      <c r="M4594">
        <v>25300</v>
      </c>
      <c r="N4594">
        <v>-25300</v>
      </c>
      <c r="O4594">
        <v>2300</v>
      </c>
    </row>
    <row r="4595" spans="1:15" x14ac:dyDescent="0.3">
      <c r="A4595">
        <v>4594</v>
      </c>
      <c r="B4595" s="1">
        <f>DATE(E4595, LOOKUP(D4595, {"ene","feb","mar","abr","may","jun","jul","ago","sep","oct","nov","dic"}, {1,2,3,4,5,6,7,8,9,10,11,12}), C4595)</f>
        <v>45671</v>
      </c>
      <c r="C4595">
        <v>14</v>
      </c>
      <c r="D4595" t="s">
        <v>14</v>
      </c>
      <c r="E4595">
        <v>2025</v>
      </c>
      <c r="F4595" t="s">
        <v>25</v>
      </c>
      <c r="G4595" t="s">
        <v>26</v>
      </c>
      <c r="H4595" t="s">
        <v>22</v>
      </c>
      <c r="I4595">
        <v>0</v>
      </c>
      <c r="J4595">
        <v>16</v>
      </c>
      <c r="K4595">
        <v>-16</v>
      </c>
      <c r="L4595">
        <v>0</v>
      </c>
      <c r="M4595">
        <v>7200</v>
      </c>
      <c r="N4595">
        <v>-7200</v>
      </c>
      <c r="O4595">
        <v>450</v>
      </c>
    </row>
    <row r="4596" spans="1:15" x14ac:dyDescent="0.3">
      <c r="A4596">
        <v>4595</v>
      </c>
      <c r="B4596" s="1">
        <f>DATE(E4596, LOOKUP(D4596, {"ene","feb","mar","abr","may","jun","jul","ago","sep","oct","nov","dic"}, {1,2,3,4,5,6,7,8,9,10,11,12}), C4596)</f>
        <v>45671</v>
      </c>
      <c r="C4596">
        <v>14</v>
      </c>
      <c r="D4596" t="s">
        <v>14</v>
      </c>
      <c r="E4596">
        <v>2025</v>
      </c>
      <c r="F4596" t="s">
        <v>15</v>
      </c>
      <c r="G4596" t="s">
        <v>24</v>
      </c>
      <c r="H4596" t="s">
        <v>17</v>
      </c>
      <c r="I4596">
        <v>22</v>
      </c>
      <c r="J4596">
        <v>0</v>
      </c>
      <c r="K4596">
        <v>22</v>
      </c>
      <c r="L4596">
        <v>14300</v>
      </c>
      <c r="M4596">
        <v>0</v>
      </c>
      <c r="N4596">
        <v>14300</v>
      </c>
      <c r="O4596">
        <v>650</v>
      </c>
    </row>
    <row r="4597" spans="1:15" x14ac:dyDescent="0.3">
      <c r="A4597">
        <v>4596</v>
      </c>
      <c r="B4597" s="1">
        <f>DATE(E4597, LOOKUP(D4597, {"ene","feb","mar","abr","may","jun","jul","ago","sep","oct","nov","dic"}, {1,2,3,4,5,6,7,8,9,10,11,12}), C4597)</f>
        <v>45671</v>
      </c>
      <c r="C4597">
        <v>14</v>
      </c>
      <c r="D4597" t="s">
        <v>14</v>
      </c>
      <c r="E4597">
        <v>2025</v>
      </c>
      <c r="F4597" t="s">
        <v>25</v>
      </c>
      <c r="G4597" t="s">
        <v>26</v>
      </c>
      <c r="H4597" t="s">
        <v>19</v>
      </c>
      <c r="I4597">
        <v>0</v>
      </c>
      <c r="J4597">
        <v>17</v>
      </c>
      <c r="K4597">
        <v>-17</v>
      </c>
      <c r="L4597">
        <v>0</v>
      </c>
      <c r="M4597">
        <v>25500</v>
      </c>
      <c r="N4597">
        <v>-25500</v>
      </c>
      <c r="O4597">
        <v>1500</v>
      </c>
    </row>
    <row r="4598" spans="1:15" x14ac:dyDescent="0.3">
      <c r="A4598">
        <v>4597</v>
      </c>
      <c r="B4598" s="1">
        <f>DATE(E4598, LOOKUP(D4598, {"ene","feb","mar","abr","may","jun","jul","ago","sep","oct","nov","dic"}, {1,2,3,4,5,6,7,8,9,10,11,12}), C4598)</f>
        <v>45671</v>
      </c>
      <c r="C4598">
        <v>14</v>
      </c>
      <c r="D4598" t="s">
        <v>14</v>
      </c>
      <c r="E4598">
        <v>2025</v>
      </c>
      <c r="F4598" t="s">
        <v>15</v>
      </c>
      <c r="G4598" t="s">
        <v>24</v>
      </c>
      <c r="H4598" t="s">
        <v>21</v>
      </c>
      <c r="I4598">
        <v>15</v>
      </c>
      <c r="J4598">
        <v>0</v>
      </c>
      <c r="K4598">
        <v>15</v>
      </c>
      <c r="L4598">
        <v>750</v>
      </c>
      <c r="M4598">
        <v>0</v>
      </c>
      <c r="N4598">
        <v>750</v>
      </c>
      <c r="O4598">
        <v>50</v>
      </c>
    </row>
    <row r="4599" spans="1:15" x14ac:dyDescent="0.3">
      <c r="A4599">
        <v>4598</v>
      </c>
      <c r="B4599" s="1">
        <f>DATE(E4599, LOOKUP(D4599, {"ene","feb","mar","abr","may","jun","jul","ago","sep","oct","nov","dic"}, {1,2,3,4,5,6,7,8,9,10,11,12}), C4599)</f>
        <v>45671</v>
      </c>
      <c r="C4599">
        <v>14</v>
      </c>
      <c r="D4599" t="s">
        <v>14</v>
      </c>
      <c r="E4599">
        <v>2025</v>
      </c>
      <c r="F4599" t="s">
        <v>25</v>
      </c>
      <c r="G4599" t="s">
        <v>26</v>
      </c>
      <c r="H4599" t="s">
        <v>18</v>
      </c>
      <c r="I4599">
        <v>0</v>
      </c>
      <c r="J4599">
        <v>17</v>
      </c>
      <c r="K4599">
        <v>-17</v>
      </c>
      <c r="L4599">
        <v>0</v>
      </c>
      <c r="M4599">
        <v>25500</v>
      </c>
      <c r="N4599">
        <v>-25500</v>
      </c>
      <c r="O4599">
        <v>1500</v>
      </c>
    </row>
    <row r="4600" spans="1:15" x14ac:dyDescent="0.3">
      <c r="A4600">
        <v>4599</v>
      </c>
      <c r="B4600" s="1">
        <f>DATE(E4600, LOOKUP(D4600, {"ene","feb","mar","abr","may","jun","jul","ago","sep","oct","nov","dic"}, {1,2,3,4,5,6,7,8,9,10,11,12}), C4600)</f>
        <v>45671</v>
      </c>
      <c r="C4600">
        <v>14</v>
      </c>
      <c r="D4600" t="s">
        <v>14</v>
      </c>
      <c r="E4600">
        <v>2025</v>
      </c>
      <c r="F4600" t="s">
        <v>25</v>
      </c>
      <c r="G4600" t="s">
        <v>26</v>
      </c>
      <c r="H4600" t="s">
        <v>23</v>
      </c>
      <c r="I4600">
        <v>0</v>
      </c>
      <c r="J4600">
        <v>18</v>
      </c>
      <c r="K4600">
        <v>-18</v>
      </c>
      <c r="L4600">
        <v>0</v>
      </c>
      <c r="M4600">
        <v>7200</v>
      </c>
      <c r="N4600">
        <v>-7200</v>
      </c>
      <c r="O4600">
        <v>400</v>
      </c>
    </row>
    <row r="4601" spans="1:15" x14ac:dyDescent="0.3">
      <c r="A4601">
        <v>4600</v>
      </c>
      <c r="B4601" s="1">
        <f>DATE(E4601, LOOKUP(D4601, {"ene","feb","mar","abr","may","jun","jul","ago","sep","oct","nov","dic"}, {1,2,3,4,5,6,7,8,9,10,11,12}), C4601)</f>
        <v>45671</v>
      </c>
      <c r="C4601">
        <v>14</v>
      </c>
      <c r="D4601" t="s">
        <v>14</v>
      </c>
      <c r="E4601">
        <v>2025</v>
      </c>
      <c r="F4601" t="s">
        <v>25</v>
      </c>
      <c r="G4601" t="s">
        <v>26</v>
      </c>
      <c r="H4601" t="s">
        <v>20</v>
      </c>
      <c r="I4601">
        <v>0</v>
      </c>
      <c r="J4601">
        <v>17</v>
      </c>
      <c r="K4601">
        <v>-17</v>
      </c>
      <c r="L4601">
        <v>0</v>
      </c>
      <c r="M4601">
        <v>39100</v>
      </c>
      <c r="N4601">
        <v>-39100</v>
      </c>
      <c r="O4601">
        <v>2300</v>
      </c>
    </row>
    <row r="4602" spans="1:15" x14ac:dyDescent="0.3">
      <c r="A4602">
        <v>4601</v>
      </c>
      <c r="B4602" s="1">
        <f>DATE(E4602, LOOKUP(D4602, {"ene","feb","mar","abr","may","jun","jul","ago","sep","oct","nov","dic"}, {1,2,3,4,5,6,7,8,9,10,11,12}), C4602)</f>
        <v>45671</v>
      </c>
      <c r="C4602">
        <v>14</v>
      </c>
      <c r="D4602" t="s">
        <v>14</v>
      </c>
      <c r="E4602">
        <v>2025</v>
      </c>
      <c r="F4602" t="s">
        <v>25</v>
      </c>
      <c r="G4602" t="s">
        <v>26</v>
      </c>
      <c r="H4602" t="s">
        <v>22</v>
      </c>
      <c r="I4602">
        <v>0</v>
      </c>
      <c r="J4602">
        <v>17</v>
      </c>
      <c r="K4602">
        <v>-17</v>
      </c>
      <c r="L4602">
        <v>0</v>
      </c>
      <c r="M4602">
        <v>7650</v>
      </c>
      <c r="N4602">
        <v>-7650</v>
      </c>
      <c r="O4602">
        <v>450</v>
      </c>
    </row>
    <row r="4603" spans="1:15" x14ac:dyDescent="0.3">
      <c r="A4603">
        <v>4602</v>
      </c>
      <c r="B4603" s="1">
        <f>DATE(E4603, LOOKUP(D4603, {"ene","feb","mar","abr","may","jun","jul","ago","sep","oct","nov","dic"}, {1,2,3,4,5,6,7,8,9,10,11,12}), C4603)</f>
        <v>45671</v>
      </c>
      <c r="C4603">
        <v>14</v>
      </c>
      <c r="D4603" t="s">
        <v>14</v>
      </c>
      <c r="E4603">
        <v>2025</v>
      </c>
      <c r="F4603" t="s">
        <v>25</v>
      </c>
      <c r="G4603" t="s">
        <v>26</v>
      </c>
      <c r="H4603" t="s">
        <v>17</v>
      </c>
      <c r="I4603">
        <v>0</v>
      </c>
      <c r="J4603">
        <v>17</v>
      </c>
      <c r="K4603">
        <v>-17</v>
      </c>
      <c r="L4603">
        <v>0</v>
      </c>
      <c r="M4603">
        <v>12750</v>
      </c>
      <c r="N4603">
        <v>-12750</v>
      </c>
      <c r="O4603">
        <v>750</v>
      </c>
    </row>
    <row r="4604" spans="1:15" x14ac:dyDescent="0.3">
      <c r="A4604">
        <v>4603</v>
      </c>
      <c r="B4604" s="1">
        <f>DATE(E4604, LOOKUP(D4604, {"ene","feb","mar","abr","may","jun","jul","ago","sep","oct","nov","dic"}, {1,2,3,4,5,6,7,8,9,10,11,12}), C4604)</f>
        <v>45671</v>
      </c>
      <c r="C4604">
        <v>14</v>
      </c>
      <c r="D4604" t="s">
        <v>14</v>
      </c>
      <c r="E4604">
        <v>2025</v>
      </c>
      <c r="F4604" t="s">
        <v>25</v>
      </c>
      <c r="G4604" t="s">
        <v>26</v>
      </c>
      <c r="H4604" t="s">
        <v>19</v>
      </c>
      <c r="I4604">
        <v>0</v>
      </c>
      <c r="J4604">
        <v>17</v>
      </c>
      <c r="K4604">
        <v>-17</v>
      </c>
      <c r="L4604">
        <v>0</v>
      </c>
      <c r="M4604">
        <v>25500</v>
      </c>
      <c r="N4604">
        <v>-25500</v>
      </c>
      <c r="O4604">
        <v>1500</v>
      </c>
    </row>
    <row r="4605" spans="1:15" x14ac:dyDescent="0.3">
      <c r="A4605">
        <v>4604</v>
      </c>
      <c r="B4605" s="1">
        <f>DATE(E4605, LOOKUP(D4605, {"ene","feb","mar","abr","may","jun","jul","ago","sep","oct","nov","dic"}, {1,2,3,4,5,6,7,8,9,10,11,12}), C4605)</f>
        <v>45671</v>
      </c>
      <c r="C4605">
        <v>14</v>
      </c>
      <c r="D4605" t="s">
        <v>14</v>
      </c>
      <c r="E4605">
        <v>2025</v>
      </c>
      <c r="F4605" t="s">
        <v>25</v>
      </c>
      <c r="G4605" t="s">
        <v>26</v>
      </c>
      <c r="H4605" t="s">
        <v>21</v>
      </c>
      <c r="I4605">
        <v>0</v>
      </c>
      <c r="J4605">
        <v>17</v>
      </c>
      <c r="K4605">
        <v>-17</v>
      </c>
      <c r="L4605">
        <v>0</v>
      </c>
      <c r="M4605">
        <v>1190</v>
      </c>
      <c r="N4605">
        <v>-1190</v>
      </c>
      <c r="O4605">
        <v>70</v>
      </c>
    </row>
    <row r="4606" spans="1:15" x14ac:dyDescent="0.3">
      <c r="A4606">
        <v>4605</v>
      </c>
      <c r="B4606" s="1">
        <f>DATE(E4606, LOOKUP(D4606, {"ene","feb","mar","abr","may","jun","jul","ago","sep","oct","nov","dic"}, {1,2,3,4,5,6,7,8,9,10,11,12}), C4606)</f>
        <v>45671</v>
      </c>
      <c r="C4606">
        <v>14</v>
      </c>
      <c r="D4606" t="s">
        <v>14</v>
      </c>
      <c r="E4606">
        <v>2025</v>
      </c>
      <c r="F4606" t="s">
        <v>25</v>
      </c>
      <c r="G4606" t="s">
        <v>26</v>
      </c>
      <c r="H4606" t="s">
        <v>18</v>
      </c>
      <c r="I4606">
        <v>0</v>
      </c>
      <c r="J4606">
        <v>2</v>
      </c>
      <c r="K4606">
        <v>-2</v>
      </c>
      <c r="L4606">
        <v>0</v>
      </c>
      <c r="M4606">
        <v>3000</v>
      </c>
      <c r="N4606">
        <v>-3000</v>
      </c>
      <c r="O4606">
        <v>1500</v>
      </c>
    </row>
    <row r="4607" spans="1:15" x14ac:dyDescent="0.3">
      <c r="A4607">
        <v>4606</v>
      </c>
      <c r="B4607" s="1">
        <f>DATE(E4607, LOOKUP(D4607, {"ene","feb","mar","abr","may","jun","jul","ago","sep","oct","nov","dic"}, {1,2,3,4,5,6,7,8,9,10,11,12}), C4607)</f>
        <v>45671</v>
      </c>
      <c r="C4607">
        <v>14</v>
      </c>
      <c r="D4607" t="s">
        <v>14</v>
      </c>
      <c r="E4607">
        <v>2025</v>
      </c>
      <c r="F4607" t="s">
        <v>15</v>
      </c>
      <c r="G4607" t="s">
        <v>24</v>
      </c>
      <c r="H4607" t="s">
        <v>23</v>
      </c>
      <c r="I4607">
        <v>11</v>
      </c>
      <c r="J4607">
        <v>0</v>
      </c>
      <c r="K4607">
        <v>11</v>
      </c>
      <c r="L4607">
        <v>3300</v>
      </c>
      <c r="M4607">
        <v>0</v>
      </c>
      <c r="N4607">
        <v>3300</v>
      </c>
      <c r="O4607">
        <v>300</v>
      </c>
    </row>
    <row r="4608" spans="1:15" x14ac:dyDescent="0.3">
      <c r="A4608">
        <v>4607</v>
      </c>
      <c r="B4608" s="1">
        <f>DATE(E4608, LOOKUP(D4608, {"ene","feb","mar","abr","may","jun","jul","ago","sep","oct","nov","dic"}, {1,2,3,4,5,6,7,8,9,10,11,12}), C4608)</f>
        <v>45671</v>
      </c>
      <c r="C4608">
        <v>14</v>
      </c>
      <c r="D4608" t="s">
        <v>14</v>
      </c>
      <c r="E4608">
        <v>2025</v>
      </c>
      <c r="F4608" t="s">
        <v>15</v>
      </c>
      <c r="G4608" t="s">
        <v>24</v>
      </c>
      <c r="H4608" t="s">
        <v>20</v>
      </c>
      <c r="I4608">
        <v>3</v>
      </c>
      <c r="J4608">
        <v>0</v>
      </c>
      <c r="K4608">
        <v>3</v>
      </c>
      <c r="L4608">
        <v>6000</v>
      </c>
      <c r="M4608">
        <v>0</v>
      </c>
      <c r="N4608">
        <v>6000</v>
      </c>
      <c r="O4608">
        <v>2000</v>
      </c>
    </row>
    <row r="4609" spans="1:15" x14ac:dyDescent="0.3">
      <c r="A4609">
        <v>4608</v>
      </c>
      <c r="B4609" s="1">
        <f>DATE(E4609, LOOKUP(D4609, {"ene","feb","mar","abr","may","jun","jul","ago","sep","oct","nov","dic"}, {1,2,3,4,5,6,7,8,9,10,11,12}), C4609)</f>
        <v>45671</v>
      </c>
      <c r="C4609">
        <v>14</v>
      </c>
      <c r="D4609" t="s">
        <v>14</v>
      </c>
      <c r="E4609">
        <v>2025</v>
      </c>
      <c r="F4609" t="s">
        <v>15</v>
      </c>
      <c r="G4609" t="s">
        <v>24</v>
      </c>
      <c r="H4609" t="s">
        <v>22</v>
      </c>
      <c r="I4609">
        <v>21</v>
      </c>
      <c r="J4609">
        <v>0</v>
      </c>
      <c r="K4609">
        <v>21</v>
      </c>
      <c r="L4609">
        <v>10080</v>
      </c>
      <c r="M4609">
        <v>0</v>
      </c>
      <c r="N4609">
        <v>10080</v>
      </c>
      <c r="O4609">
        <v>480</v>
      </c>
    </row>
    <row r="4610" spans="1:15" x14ac:dyDescent="0.3">
      <c r="A4610">
        <v>4609</v>
      </c>
      <c r="B4610" s="1">
        <f>DATE(E4610, LOOKUP(D4610, {"ene","feb","mar","abr","may","jun","jul","ago","sep","oct","nov","dic"}, {1,2,3,4,5,6,7,8,9,10,11,12}), C4610)</f>
        <v>45671</v>
      </c>
      <c r="C4610">
        <v>14</v>
      </c>
      <c r="D4610" t="s">
        <v>14</v>
      </c>
      <c r="E4610">
        <v>2025</v>
      </c>
      <c r="F4610" t="s">
        <v>15</v>
      </c>
      <c r="G4610" t="s">
        <v>24</v>
      </c>
      <c r="H4610" t="s">
        <v>17</v>
      </c>
      <c r="I4610">
        <v>7</v>
      </c>
      <c r="J4610">
        <v>0</v>
      </c>
      <c r="K4610">
        <v>7</v>
      </c>
      <c r="L4610">
        <v>4550</v>
      </c>
      <c r="M4610">
        <v>0</v>
      </c>
      <c r="N4610">
        <v>4550</v>
      </c>
      <c r="O4610">
        <v>650</v>
      </c>
    </row>
    <row r="4611" spans="1:15" x14ac:dyDescent="0.3">
      <c r="A4611">
        <v>4610</v>
      </c>
      <c r="B4611" s="1">
        <f>DATE(E4611, LOOKUP(D4611, {"ene","feb","mar","abr","may","jun","jul","ago","sep","oct","nov","dic"}, {1,2,3,4,5,6,7,8,9,10,11,12}), C4611)</f>
        <v>45671</v>
      </c>
      <c r="C4611">
        <v>14</v>
      </c>
      <c r="D4611" t="s">
        <v>14</v>
      </c>
      <c r="E4611">
        <v>2025</v>
      </c>
      <c r="F4611" t="s">
        <v>25</v>
      </c>
      <c r="G4611" t="s">
        <v>26</v>
      </c>
      <c r="H4611" t="s">
        <v>19</v>
      </c>
      <c r="I4611">
        <v>0</v>
      </c>
      <c r="J4611">
        <v>1</v>
      </c>
      <c r="K4611">
        <v>-1</v>
      </c>
      <c r="L4611">
        <v>0</v>
      </c>
      <c r="M4611">
        <v>1500</v>
      </c>
      <c r="N4611">
        <v>-1500</v>
      </c>
      <c r="O4611">
        <v>1500</v>
      </c>
    </row>
    <row r="4612" spans="1:15" x14ac:dyDescent="0.3">
      <c r="A4612">
        <v>4611</v>
      </c>
      <c r="B4612" s="1">
        <f>DATE(E4612, LOOKUP(D4612, {"ene","feb","mar","abr","may","jun","jul","ago","sep","oct","nov","dic"}, {1,2,3,4,5,6,7,8,9,10,11,12}), C4612)</f>
        <v>45671</v>
      </c>
      <c r="C4612">
        <v>14</v>
      </c>
      <c r="D4612" t="s">
        <v>14</v>
      </c>
      <c r="E4612">
        <v>2025</v>
      </c>
      <c r="F4612" t="s">
        <v>25</v>
      </c>
      <c r="G4612" t="s">
        <v>26</v>
      </c>
      <c r="H4612" t="s">
        <v>21</v>
      </c>
      <c r="I4612">
        <v>0</v>
      </c>
      <c r="J4612">
        <v>14</v>
      </c>
      <c r="K4612">
        <v>-14</v>
      </c>
      <c r="L4612">
        <v>0</v>
      </c>
      <c r="M4612">
        <v>980</v>
      </c>
      <c r="N4612">
        <v>-980</v>
      </c>
      <c r="O4612">
        <v>70</v>
      </c>
    </row>
    <row r="4613" spans="1:15" x14ac:dyDescent="0.3">
      <c r="A4613">
        <v>4612</v>
      </c>
      <c r="B4613" s="1">
        <f>DATE(E4613, LOOKUP(D4613, {"ene","feb","mar","abr","may","jun","jul","ago","sep","oct","nov","dic"}, {1,2,3,4,5,6,7,8,9,10,11,12}), C4613)</f>
        <v>45671</v>
      </c>
      <c r="C4613">
        <v>14</v>
      </c>
      <c r="D4613" t="s">
        <v>14</v>
      </c>
      <c r="E4613">
        <v>2025</v>
      </c>
      <c r="F4613" t="s">
        <v>25</v>
      </c>
      <c r="G4613" t="s">
        <v>26</v>
      </c>
      <c r="H4613" t="s">
        <v>18</v>
      </c>
      <c r="I4613">
        <v>0</v>
      </c>
      <c r="J4613">
        <v>20</v>
      </c>
      <c r="K4613">
        <v>-20</v>
      </c>
      <c r="L4613">
        <v>0</v>
      </c>
      <c r="M4613">
        <v>30000</v>
      </c>
      <c r="N4613">
        <v>-30000</v>
      </c>
      <c r="O4613">
        <v>1500</v>
      </c>
    </row>
    <row r="4614" spans="1:15" x14ac:dyDescent="0.3">
      <c r="A4614">
        <v>4613</v>
      </c>
      <c r="B4614" s="1">
        <f>DATE(E4614, LOOKUP(D4614, {"ene","feb","mar","abr","may","jun","jul","ago","sep","oct","nov","dic"}, {1,2,3,4,5,6,7,8,9,10,11,12}), C4614)</f>
        <v>45671</v>
      </c>
      <c r="C4614">
        <v>14</v>
      </c>
      <c r="D4614" t="s">
        <v>14</v>
      </c>
      <c r="E4614">
        <v>2025</v>
      </c>
      <c r="F4614" t="s">
        <v>15</v>
      </c>
      <c r="G4614" t="s">
        <v>24</v>
      </c>
      <c r="H4614" t="s">
        <v>23</v>
      </c>
      <c r="I4614">
        <v>3</v>
      </c>
      <c r="J4614">
        <v>0</v>
      </c>
      <c r="K4614">
        <v>3</v>
      </c>
      <c r="L4614">
        <v>900</v>
      </c>
      <c r="M4614">
        <v>0</v>
      </c>
      <c r="N4614">
        <v>900</v>
      </c>
      <c r="O4614">
        <v>300</v>
      </c>
    </row>
    <row r="4615" spans="1:15" x14ac:dyDescent="0.3">
      <c r="A4615">
        <v>4614</v>
      </c>
      <c r="B4615" s="1">
        <f>DATE(E4615, LOOKUP(D4615, {"ene","feb","mar","abr","may","jun","jul","ago","sep","oct","nov","dic"}, {1,2,3,4,5,6,7,8,9,10,11,12}), C4615)</f>
        <v>45671</v>
      </c>
      <c r="C4615">
        <v>14</v>
      </c>
      <c r="D4615" t="s">
        <v>14</v>
      </c>
      <c r="E4615">
        <v>2025</v>
      </c>
      <c r="F4615" t="s">
        <v>25</v>
      </c>
      <c r="G4615" t="s">
        <v>26</v>
      </c>
      <c r="H4615" t="s">
        <v>20</v>
      </c>
      <c r="I4615">
        <v>0</v>
      </c>
      <c r="J4615">
        <v>17</v>
      </c>
      <c r="K4615">
        <v>-17</v>
      </c>
      <c r="L4615">
        <v>0</v>
      </c>
      <c r="M4615">
        <v>39100</v>
      </c>
      <c r="N4615">
        <v>-39100</v>
      </c>
      <c r="O4615">
        <v>2300</v>
      </c>
    </row>
    <row r="4616" spans="1:15" x14ac:dyDescent="0.3">
      <c r="A4616">
        <v>4615</v>
      </c>
      <c r="B4616" s="1">
        <f>DATE(E4616, LOOKUP(D4616, {"ene","feb","mar","abr","may","jun","jul","ago","sep","oct","nov","dic"}, {1,2,3,4,5,6,7,8,9,10,11,12}), C4616)</f>
        <v>45671</v>
      </c>
      <c r="C4616">
        <v>14</v>
      </c>
      <c r="D4616" t="s">
        <v>14</v>
      </c>
      <c r="E4616">
        <v>2025</v>
      </c>
      <c r="F4616" t="s">
        <v>25</v>
      </c>
      <c r="G4616" t="s">
        <v>26</v>
      </c>
      <c r="H4616" t="s">
        <v>22</v>
      </c>
      <c r="I4616">
        <v>0</v>
      </c>
      <c r="J4616">
        <v>5</v>
      </c>
      <c r="K4616">
        <v>-5</v>
      </c>
      <c r="L4616">
        <v>0</v>
      </c>
      <c r="M4616">
        <v>2250</v>
      </c>
      <c r="N4616">
        <v>-2250</v>
      </c>
      <c r="O4616">
        <v>450</v>
      </c>
    </row>
    <row r="4617" spans="1:15" x14ac:dyDescent="0.3">
      <c r="A4617">
        <v>4616</v>
      </c>
      <c r="B4617" s="1">
        <f>DATE(E4617, LOOKUP(D4617, {"ene","feb","mar","abr","may","jun","jul","ago","sep","oct","nov","dic"}, {1,2,3,4,5,6,7,8,9,10,11,12}), C4617)</f>
        <v>45671</v>
      </c>
      <c r="C4617">
        <v>14</v>
      </c>
      <c r="D4617" t="s">
        <v>14</v>
      </c>
      <c r="E4617">
        <v>2025</v>
      </c>
      <c r="F4617" t="s">
        <v>25</v>
      </c>
      <c r="G4617" t="s">
        <v>26</v>
      </c>
      <c r="H4617" t="s">
        <v>17</v>
      </c>
      <c r="I4617">
        <v>0</v>
      </c>
      <c r="J4617">
        <v>1</v>
      </c>
      <c r="K4617">
        <v>-1</v>
      </c>
      <c r="L4617">
        <v>0</v>
      </c>
      <c r="M4617">
        <v>750</v>
      </c>
      <c r="N4617">
        <v>-750</v>
      </c>
      <c r="O4617">
        <v>750</v>
      </c>
    </row>
    <row r="4618" spans="1:15" x14ac:dyDescent="0.3">
      <c r="A4618">
        <v>4617</v>
      </c>
      <c r="B4618" s="1">
        <f>DATE(E4618, LOOKUP(D4618, {"ene","feb","mar","abr","may","jun","jul","ago","sep","oct","nov","dic"}, {1,2,3,4,5,6,7,8,9,10,11,12}), C4618)</f>
        <v>45671</v>
      </c>
      <c r="C4618">
        <v>14</v>
      </c>
      <c r="D4618" t="s">
        <v>14</v>
      </c>
      <c r="E4618">
        <v>2025</v>
      </c>
      <c r="F4618" t="s">
        <v>15</v>
      </c>
      <c r="G4618" t="s">
        <v>24</v>
      </c>
      <c r="H4618" t="s">
        <v>19</v>
      </c>
      <c r="I4618">
        <v>3</v>
      </c>
      <c r="J4618">
        <v>0</v>
      </c>
      <c r="K4618">
        <v>3</v>
      </c>
      <c r="L4618">
        <v>3600</v>
      </c>
      <c r="M4618">
        <v>0</v>
      </c>
      <c r="N4618">
        <v>3600</v>
      </c>
      <c r="O4618">
        <v>1200</v>
      </c>
    </row>
    <row r="4619" spans="1:15" x14ac:dyDescent="0.3">
      <c r="A4619">
        <v>4618</v>
      </c>
      <c r="B4619" s="1">
        <f>DATE(E4619, LOOKUP(D4619, {"ene","feb","mar","abr","may","jun","jul","ago","sep","oct","nov","dic"}, {1,2,3,4,5,6,7,8,9,10,11,12}), C4619)</f>
        <v>45671</v>
      </c>
      <c r="C4619">
        <v>14</v>
      </c>
      <c r="D4619" t="s">
        <v>14</v>
      </c>
      <c r="E4619">
        <v>2025</v>
      </c>
      <c r="F4619" t="s">
        <v>25</v>
      </c>
      <c r="G4619" t="s">
        <v>26</v>
      </c>
      <c r="H4619" t="s">
        <v>21</v>
      </c>
      <c r="I4619">
        <v>0</v>
      </c>
      <c r="J4619">
        <v>1</v>
      </c>
      <c r="K4619">
        <v>-1</v>
      </c>
      <c r="L4619">
        <v>0</v>
      </c>
      <c r="M4619">
        <v>70</v>
      </c>
      <c r="N4619">
        <v>-70</v>
      </c>
      <c r="O4619">
        <v>70</v>
      </c>
    </row>
    <row r="4620" spans="1:15" x14ac:dyDescent="0.3">
      <c r="A4620">
        <v>4619</v>
      </c>
      <c r="B4620" s="1">
        <f>DATE(E4620, LOOKUP(D4620, {"ene","feb","mar","abr","may","jun","jul","ago","sep","oct","nov","dic"}, {1,2,3,4,5,6,7,8,9,10,11,12}), C4620)</f>
        <v>45671</v>
      </c>
      <c r="C4620">
        <v>14</v>
      </c>
      <c r="D4620" t="s">
        <v>14</v>
      </c>
      <c r="E4620">
        <v>2025</v>
      </c>
      <c r="F4620" t="s">
        <v>25</v>
      </c>
      <c r="G4620" t="s">
        <v>26</v>
      </c>
      <c r="H4620" t="s">
        <v>18</v>
      </c>
      <c r="I4620">
        <v>0</v>
      </c>
      <c r="J4620">
        <v>5</v>
      </c>
      <c r="K4620">
        <v>-5</v>
      </c>
      <c r="L4620">
        <v>0</v>
      </c>
      <c r="M4620">
        <v>7500</v>
      </c>
      <c r="N4620">
        <v>-7500</v>
      </c>
      <c r="O4620">
        <v>1500</v>
      </c>
    </row>
    <row r="4621" spans="1:15" x14ac:dyDescent="0.3">
      <c r="A4621">
        <v>4620</v>
      </c>
      <c r="B4621" s="1">
        <f>DATE(E4621, LOOKUP(D4621, {"ene","feb","mar","abr","may","jun","jul","ago","sep","oct","nov","dic"}, {1,2,3,4,5,6,7,8,9,10,11,12}), C4621)</f>
        <v>45671</v>
      </c>
      <c r="C4621">
        <v>14</v>
      </c>
      <c r="D4621" t="s">
        <v>14</v>
      </c>
      <c r="E4621">
        <v>2025</v>
      </c>
      <c r="F4621" t="s">
        <v>15</v>
      </c>
      <c r="G4621" t="s">
        <v>24</v>
      </c>
      <c r="H4621" t="s">
        <v>23</v>
      </c>
      <c r="I4621">
        <v>3</v>
      </c>
      <c r="J4621">
        <v>0</v>
      </c>
      <c r="K4621">
        <v>3</v>
      </c>
      <c r="L4621">
        <v>900</v>
      </c>
      <c r="M4621">
        <v>0</v>
      </c>
      <c r="N4621">
        <v>900</v>
      </c>
      <c r="O4621">
        <v>300</v>
      </c>
    </row>
    <row r="4622" spans="1:15" x14ac:dyDescent="0.3">
      <c r="A4622">
        <v>4621</v>
      </c>
      <c r="B4622" s="1">
        <f>DATE(E4622, LOOKUP(D4622, {"ene","feb","mar","abr","may","jun","jul","ago","sep","oct","nov","dic"}, {1,2,3,4,5,6,7,8,9,10,11,12}), C4622)</f>
        <v>45671</v>
      </c>
      <c r="C4622">
        <v>14</v>
      </c>
      <c r="D4622" t="s">
        <v>14</v>
      </c>
      <c r="E4622">
        <v>2025</v>
      </c>
      <c r="F4622" t="s">
        <v>25</v>
      </c>
      <c r="G4622" t="s">
        <v>26</v>
      </c>
      <c r="H4622" t="s">
        <v>20</v>
      </c>
      <c r="I4622">
        <v>0</v>
      </c>
      <c r="J4622">
        <v>20</v>
      </c>
      <c r="K4622">
        <v>-20</v>
      </c>
      <c r="L4622">
        <v>0</v>
      </c>
      <c r="M4622">
        <v>46000</v>
      </c>
      <c r="N4622">
        <v>-46000</v>
      </c>
      <c r="O4622">
        <v>2300</v>
      </c>
    </row>
    <row r="4623" spans="1:15" x14ac:dyDescent="0.3">
      <c r="A4623">
        <v>4622</v>
      </c>
      <c r="B4623" s="1">
        <f>DATE(E4623, LOOKUP(D4623, {"ene","feb","mar","abr","may","jun","jul","ago","sep","oct","nov","dic"}, {1,2,3,4,5,6,7,8,9,10,11,12}), C4623)</f>
        <v>45671</v>
      </c>
      <c r="C4623">
        <v>14</v>
      </c>
      <c r="D4623" t="s">
        <v>14</v>
      </c>
      <c r="E4623">
        <v>2025</v>
      </c>
      <c r="F4623" t="s">
        <v>25</v>
      </c>
      <c r="G4623" t="s">
        <v>26</v>
      </c>
      <c r="H4623" t="s">
        <v>22</v>
      </c>
      <c r="I4623">
        <v>0</v>
      </c>
      <c r="J4623">
        <v>15</v>
      </c>
      <c r="K4623">
        <v>-15</v>
      </c>
      <c r="L4623">
        <v>0</v>
      </c>
      <c r="M4623">
        <v>6750</v>
      </c>
      <c r="N4623">
        <v>-6750</v>
      </c>
      <c r="O4623">
        <v>450</v>
      </c>
    </row>
    <row r="4624" spans="1:15" x14ac:dyDescent="0.3">
      <c r="A4624">
        <v>4623</v>
      </c>
      <c r="B4624" s="1">
        <f>DATE(E4624, LOOKUP(D4624, {"ene","feb","mar","abr","may","jun","jul","ago","sep","oct","nov","dic"}, {1,2,3,4,5,6,7,8,9,10,11,12}), C4624)</f>
        <v>45671</v>
      </c>
      <c r="C4624">
        <v>14</v>
      </c>
      <c r="D4624" t="s">
        <v>14</v>
      </c>
      <c r="E4624">
        <v>2025</v>
      </c>
      <c r="F4624" t="s">
        <v>15</v>
      </c>
      <c r="G4624" t="s">
        <v>24</v>
      </c>
      <c r="H4624" t="s">
        <v>17</v>
      </c>
      <c r="I4624">
        <v>6</v>
      </c>
      <c r="J4624">
        <v>0</v>
      </c>
      <c r="K4624">
        <v>6</v>
      </c>
      <c r="L4624">
        <v>3900</v>
      </c>
      <c r="M4624">
        <v>0</v>
      </c>
      <c r="N4624">
        <v>3900</v>
      </c>
      <c r="O4624">
        <v>650</v>
      </c>
    </row>
    <row r="4625" spans="1:15" x14ac:dyDescent="0.3">
      <c r="A4625">
        <v>4624</v>
      </c>
      <c r="B4625" s="1">
        <f>DATE(E4625, LOOKUP(D4625, {"ene","feb","mar","abr","may","jun","jul","ago","sep","oct","nov","dic"}, {1,2,3,4,5,6,7,8,9,10,11,12}), C4625)</f>
        <v>45671</v>
      </c>
      <c r="C4625">
        <v>14</v>
      </c>
      <c r="D4625" t="s">
        <v>14</v>
      </c>
      <c r="E4625">
        <v>2025</v>
      </c>
      <c r="F4625" t="s">
        <v>25</v>
      </c>
      <c r="G4625" t="s">
        <v>26</v>
      </c>
      <c r="H4625" t="s">
        <v>19</v>
      </c>
      <c r="I4625">
        <v>0</v>
      </c>
      <c r="J4625">
        <v>5</v>
      </c>
      <c r="K4625">
        <v>-5</v>
      </c>
      <c r="L4625">
        <v>0</v>
      </c>
      <c r="M4625">
        <v>7500</v>
      </c>
      <c r="N4625">
        <v>-7500</v>
      </c>
      <c r="O4625">
        <v>1500</v>
      </c>
    </row>
    <row r="4626" spans="1:15" x14ac:dyDescent="0.3">
      <c r="A4626">
        <v>4625</v>
      </c>
      <c r="B4626" s="1">
        <f>DATE(E4626, LOOKUP(D4626, {"ene","feb","mar","abr","may","jun","jul","ago","sep","oct","nov","dic"}, {1,2,3,4,5,6,7,8,9,10,11,12}), C4626)</f>
        <v>45671</v>
      </c>
      <c r="C4626">
        <v>14</v>
      </c>
      <c r="D4626" t="s">
        <v>14</v>
      </c>
      <c r="E4626">
        <v>2025</v>
      </c>
      <c r="F4626" t="s">
        <v>15</v>
      </c>
      <c r="G4626" t="s">
        <v>24</v>
      </c>
      <c r="H4626" t="s">
        <v>21</v>
      </c>
      <c r="I4626">
        <v>6</v>
      </c>
      <c r="J4626">
        <v>0</v>
      </c>
      <c r="K4626">
        <v>6</v>
      </c>
      <c r="L4626">
        <v>300</v>
      </c>
      <c r="M4626">
        <v>0</v>
      </c>
      <c r="N4626">
        <v>300</v>
      </c>
      <c r="O4626">
        <v>50</v>
      </c>
    </row>
    <row r="4627" spans="1:15" x14ac:dyDescent="0.3">
      <c r="A4627">
        <v>4626</v>
      </c>
      <c r="B4627" s="1">
        <f>DATE(E4627, LOOKUP(D4627, {"ene","feb","mar","abr","may","jun","jul","ago","sep","oct","nov","dic"}, {1,2,3,4,5,6,7,8,9,10,11,12}), C4627)</f>
        <v>45671</v>
      </c>
      <c r="C4627">
        <v>14</v>
      </c>
      <c r="D4627" t="s">
        <v>14</v>
      </c>
      <c r="E4627">
        <v>2025</v>
      </c>
      <c r="F4627" t="s">
        <v>15</v>
      </c>
      <c r="G4627" t="s">
        <v>24</v>
      </c>
      <c r="H4627" t="s">
        <v>18</v>
      </c>
      <c r="I4627">
        <v>3</v>
      </c>
      <c r="J4627">
        <v>0</v>
      </c>
      <c r="K4627">
        <v>3</v>
      </c>
      <c r="L4627">
        <v>3600</v>
      </c>
      <c r="M4627">
        <v>0</v>
      </c>
      <c r="N4627">
        <v>3600</v>
      </c>
      <c r="O4627">
        <v>1200</v>
      </c>
    </row>
    <row r="4628" spans="1:15" x14ac:dyDescent="0.3">
      <c r="A4628">
        <v>4627</v>
      </c>
      <c r="B4628" s="1">
        <f>DATE(E4628, LOOKUP(D4628, {"ene","feb","mar","abr","may","jun","jul","ago","sep","oct","nov","dic"}, {1,2,3,4,5,6,7,8,9,10,11,12}), C4628)</f>
        <v>45671</v>
      </c>
      <c r="C4628">
        <v>14</v>
      </c>
      <c r="D4628" t="s">
        <v>14</v>
      </c>
      <c r="E4628">
        <v>2025</v>
      </c>
      <c r="F4628" t="s">
        <v>25</v>
      </c>
      <c r="G4628" t="s">
        <v>26</v>
      </c>
      <c r="H4628" t="s">
        <v>23</v>
      </c>
      <c r="I4628">
        <v>0</v>
      </c>
      <c r="J4628">
        <v>4</v>
      </c>
      <c r="K4628">
        <v>-4</v>
      </c>
      <c r="L4628">
        <v>0</v>
      </c>
      <c r="M4628">
        <v>1600</v>
      </c>
      <c r="N4628">
        <v>-1600</v>
      </c>
      <c r="O4628">
        <v>400</v>
      </c>
    </row>
    <row r="4629" spans="1:15" x14ac:dyDescent="0.3">
      <c r="A4629">
        <v>4628</v>
      </c>
      <c r="B4629" s="1">
        <f>DATE(E4629, LOOKUP(D4629, {"ene","feb","mar","abr","may","jun","jul","ago","sep","oct","nov","dic"}, {1,2,3,4,5,6,7,8,9,10,11,12}), C4629)</f>
        <v>45671</v>
      </c>
      <c r="C4629">
        <v>14</v>
      </c>
      <c r="D4629" t="s">
        <v>14</v>
      </c>
      <c r="E4629">
        <v>2025</v>
      </c>
      <c r="F4629" t="s">
        <v>25</v>
      </c>
      <c r="G4629" t="s">
        <v>26</v>
      </c>
      <c r="H4629" t="s">
        <v>20</v>
      </c>
      <c r="I4629">
        <v>0</v>
      </c>
      <c r="J4629">
        <v>11</v>
      </c>
      <c r="K4629">
        <v>-11</v>
      </c>
      <c r="L4629">
        <v>0</v>
      </c>
      <c r="M4629">
        <v>25300</v>
      </c>
      <c r="N4629">
        <v>-25300</v>
      </c>
      <c r="O4629">
        <v>2300</v>
      </c>
    </row>
    <row r="4630" spans="1:15" x14ac:dyDescent="0.3">
      <c r="A4630">
        <v>4629</v>
      </c>
      <c r="B4630" s="1">
        <f>DATE(E4630, LOOKUP(D4630, {"ene","feb","mar","abr","may","jun","jul","ago","sep","oct","nov","dic"}, {1,2,3,4,5,6,7,8,9,10,11,12}), C4630)</f>
        <v>45671</v>
      </c>
      <c r="C4630">
        <v>14</v>
      </c>
      <c r="D4630" t="s">
        <v>14</v>
      </c>
      <c r="E4630">
        <v>2025</v>
      </c>
      <c r="F4630" t="s">
        <v>15</v>
      </c>
      <c r="G4630" t="s">
        <v>24</v>
      </c>
      <c r="H4630" t="s">
        <v>22</v>
      </c>
      <c r="I4630">
        <v>3</v>
      </c>
      <c r="J4630">
        <v>0</v>
      </c>
      <c r="K4630">
        <v>3</v>
      </c>
      <c r="L4630">
        <v>1440</v>
      </c>
      <c r="M4630">
        <v>0</v>
      </c>
      <c r="N4630">
        <v>1440</v>
      </c>
      <c r="O4630">
        <v>480</v>
      </c>
    </row>
    <row r="4631" spans="1:15" x14ac:dyDescent="0.3">
      <c r="A4631">
        <v>4630</v>
      </c>
      <c r="B4631" s="1">
        <f>DATE(E4631, LOOKUP(D4631, {"ene","feb","mar","abr","may","jun","jul","ago","sep","oct","nov","dic"}, {1,2,3,4,5,6,7,8,9,10,11,12}), C4631)</f>
        <v>45671</v>
      </c>
      <c r="C4631">
        <v>14</v>
      </c>
      <c r="D4631" t="s">
        <v>14</v>
      </c>
      <c r="E4631">
        <v>2025</v>
      </c>
      <c r="F4631" t="s">
        <v>25</v>
      </c>
      <c r="G4631" t="s">
        <v>26</v>
      </c>
      <c r="H4631" t="s">
        <v>17</v>
      </c>
      <c r="I4631">
        <v>0</v>
      </c>
      <c r="J4631">
        <v>5</v>
      </c>
      <c r="K4631">
        <v>-5</v>
      </c>
      <c r="L4631">
        <v>0</v>
      </c>
      <c r="M4631">
        <v>3750</v>
      </c>
      <c r="N4631">
        <v>-3750</v>
      </c>
      <c r="O4631">
        <v>750</v>
      </c>
    </row>
    <row r="4632" spans="1:15" x14ac:dyDescent="0.3">
      <c r="A4632">
        <v>4631</v>
      </c>
      <c r="B4632" s="1">
        <f>DATE(E4632, LOOKUP(D4632, {"ene","feb","mar","abr","may","jun","jul","ago","sep","oct","nov","dic"}, {1,2,3,4,5,6,7,8,9,10,11,12}), C4632)</f>
        <v>45671</v>
      </c>
      <c r="C4632">
        <v>14</v>
      </c>
      <c r="D4632" t="s">
        <v>14</v>
      </c>
      <c r="E4632">
        <v>2025</v>
      </c>
      <c r="F4632" t="s">
        <v>15</v>
      </c>
      <c r="G4632" t="s">
        <v>24</v>
      </c>
      <c r="H4632" t="s">
        <v>19</v>
      </c>
      <c r="I4632">
        <v>3</v>
      </c>
      <c r="J4632">
        <v>0</v>
      </c>
      <c r="K4632">
        <v>3</v>
      </c>
      <c r="L4632">
        <v>3600</v>
      </c>
      <c r="M4632">
        <v>0</v>
      </c>
      <c r="N4632">
        <v>3600</v>
      </c>
      <c r="O4632">
        <v>1200</v>
      </c>
    </row>
    <row r="4633" spans="1:15" x14ac:dyDescent="0.3">
      <c r="A4633">
        <v>4632</v>
      </c>
      <c r="B4633" s="1">
        <f>DATE(E4633, LOOKUP(D4633, {"ene","feb","mar","abr","may","jun","jul","ago","sep","oct","nov","dic"}, {1,2,3,4,5,6,7,8,9,10,11,12}), C4633)</f>
        <v>45671</v>
      </c>
      <c r="C4633">
        <v>14</v>
      </c>
      <c r="D4633" t="s">
        <v>14</v>
      </c>
      <c r="E4633">
        <v>2025</v>
      </c>
      <c r="F4633" t="s">
        <v>15</v>
      </c>
      <c r="G4633" t="s">
        <v>24</v>
      </c>
      <c r="H4633" t="s">
        <v>21</v>
      </c>
      <c r="I4633">
        <v>14</v>
      </c>
      <c r="J4633">
        <v>0</v>
      </c>
      <c r="K4633">
        <v>14</v>
      </c>
      <c r="L4633">
        <v>700</v>
      </c>
      <c r="M4633">
        <v>0</v>
      </c>
      <c r="N4633">
        <v>700</v>
      </c>
      <c r="O4633">
        <v>50</v>
      </c>
    </row>
    <row r="4634" spans="1:15" x14ac:dyDescent="0.3">
      <c r="A4634">
        <v>4633</v>
      </c>
      <c r="B4634" s="1">
        <f>DATE(E4634, LOOKUP(D4634, {"ene","feb","mar","abr","may","jun","jul","ago","sep","oct","nov","dic"}, {1,2,3,4,5,6,7,8,9,10,11,12}), C4634)</f>
        <v>45671</v>
      </c>
      <c r="C4634">
        <v>14</v>
      </c>
      <c r="D4634" t="s">
        <v>14</v>
      </c>
      <c r="E4634">
        <v>2025</v>
      </c>
      <c r="F4634" t="s">
        <v>15</v>
      </c>
      <c r="G4634" t="s">
        <v>24</v>
      </c>
      <c r="H4634" t="s">
        <v>18</v>
      </c>
      <c r="I4634">
        <v>16</v>
      </c>
      <c r="J4634">
        <v>0</v>
      </c>
      <c r="K4634">
        <v>16</v>
      </c>
      <c r="L4634">
        <v>19200</v>
      </c>
      <c r="M4634">
        <v>0</v>
      </c>
      <c r="N4634">
        <v>19200</v>
      </c>
      <c r="O4634">
        <v>1200</v>
      </c>
    </row>
    <row r="4635" spans="1:15" x14ac:dyDescent="0.3">
      <c r="A4635">
        <v>4634</v>
      </c>
      <c r="B4635" s="1">
        <f>DATE(E4635, LOOKUP(D4635, {"ene","feb","mar","abr","may","jun","jul","ago","sep","oct","nov","dic"}, {1,2,3,4,5,6,7,8,9,10,11,12}), C4635)</f>
        <v>45671</v>
      </c>
      <c r="C4635">
        <v>14</v>
      </c>
      <c r="D4635" t="s">
        <v>14</v>
      </c>
      <c r="E4635">
        <v>2025</v>
      </c>
      <c r="F4635" t="s">
        <v>15</v>
      </c>
      <c r="G4635" t="s">
        <v>24</v>
      </c>
      <c r="H4635" t="s">
        <v>23</v>
      </c>
      <c r="I4635">
        <v>5</v>
      </c>
      <c r="J4635">
        <v>0</v>
      </c>
      <c r="K4635">
        <v>5</v>
      </c>
      <c r="L4635">
        <v>1500</v>
      </c>
      <c r="M4635">
        <v>0</v>
      </c>
      <c r="N4635">
        <v>1500</v>
      </c>
      <c r="O4635">
        <v>300</v>
      </c>
    </row>
    <row r="4636" spans="1:15" x14ac:dyDescent="0.3">
      <c r="A4636">
        <v>4635</v>
      </c>
      <c r="B4636" s="1">
        <f>DATE(E4636, LOOKUP(D4636, {"ene","feb","mar","abr","may","jun","jul","ago","sep","oct","nov","dic"}, {1,2,3,4,5,6,7,8,9,10,11,12}), C4636)</f>
        <v>45671</v>
      </c>
      <c r="C4636">
        <v>14</v>
      </c>
      <c r="D4636" t="s">
        <v>14</v>
      </c>
      <c r="E4636">
        <v>2025</v>
      </c>
      <c r="F4636" t="s">
        <v>25</v>
      </c>
      <c r="G4636" t="s">
        <v>26</v>
      </c>
      <c r="H4636" t="s">
        <v>20</v>
      </c>
      <c r="I4636">
        <v>0</v>
      </c>
      <c r="J4636">
        <v>15</v>
      </c>
      <c r="K4636">
        <v>-15</v>
      </c>
      <c r="L4636">
        <v>0</v>
      </c>
      <c r="M4636">
        <v>34500</v>
      </c>
      <c r="N4636">
        <v>-34500</v>
      </c>
      <c r="O4636">
        <v>2300</v>
      </c>
    </row>
    <row r="4637" spans="1:15" x14ac:dyDescent="0.3">
      <c r="A4637">
        <v>4636</v>
      </c>
      <c r="B4637" s="1">
        <f>DATE(E4637, LOOKUP(D4637, {"ene","feb","mar","abr","may","jun","jul","ago","sep","oct","nov","dic"}, {1,2,3,4,5,6,7,8,9,10,11,12}), C4637)</f>
        <v>45671</v>
      </c>
      <c r="C4637">
        <v>14</v>
      </c>
      <c r="D4637" t="s">
        <v>14</v>
      </c>
      <c r="E4637">
        <v>2025</v>
      </c>
      <c r="F4637" t="s">
        <v>25</v>
      </c>
      <c r="G4637" t="s">
        <v>26</v>
      </c>
      <c r="H4637" t="s">
        <v>22</v>
      </c>
      <c r="I4637">
        <v>0</v>
      </c>
      <c r="J4637">
        <v>20</v>
      </c>
      <c r="K4637">
        <v>-20</v>
      </c>
      <c r="L4637">
        <v>0</v>
      </c>
      <c r="M4637">
        <v>9000</v>
      </c>
      <c r="N4637">
        <v>-9000</v>
      </c>
      <c r="O4637">
        <v>450</v>
      </c>
    </row>
    <row r="4638" spans="1:15" x14ac:dyDescent="0.3">
      <c r="A4638">
        <v>4637</v>
      </c>
      <c r="B4638" s="1">
        <f>DATE(E4638, LOOKUP(D4638, {"ene","feb","mar","abr","may","jun","jul","ago","sep","oct","nov","dic"}, {1,2,3,4,5,6,7,8,9,10,11,12}), C4638)</f>
        <v>45671</v>
      </c>
      <c r="C4638">
        <v>14</v>
      </c>
      <c r="D4638" t="s">
        <v>14</v>
      </c>
      <c r="E4638">
        <v>2025</v>
      </c>
      <c r="F4638" t="s">
        <v>25</v>
      </c>
      <c r="G4638" t="s">
        <v>26</v>
      </c>
      <c r="H4638" t="s">
        <v>17</v>
      </c>
      <c r="I4638">
        <v>0</v>
      </c>
      <c r="J4638">
        <v>1</v>
      </c>
      <c r="K4638">
        <v>-1</v>
      </c>
      <c r="L4638">
        <v>0</v>
      </c>
      <c r="M4638">
        <v>750</v>
      </c>
      <c r="N4638">
        <v>-750</v>
      </c>
      <c r="O4638">
        <v>750</v>
      </c>
    </row>
    <row r="4639" spans="1:15" x14ac:dyDescent="0.3">
      <c r="A4639">
        <v>4638</v>
      </c>
      <c r="B4639" s="1">
        <f>DATE(E4639, LOOKUP(D4639, {"ene","feb","mar","abr","may","jun","jul","ago","sep","oct","nov","dic"}, {1,2,3,4,5,6,7,8,9,10,11,12}), C4639)</f>
        <v>45671</v>
      </c>
      <c r="C4639">
        <v>14</v>
      </c>
      <c r="D4639" t="s">
        <v>14</v>
      </c>
      <c r="E4639">
        <v>2025</v>
      </c>
      <c r="F4639" t="s">
        <v>15</v>
      </c>
      <c r="G4639" t="s">
        <v>24</v>
      </c>
      <c r="H4639" t="s">
        <v>19</v>
      </c>
      <c r="I4639">
        <v>1</v>
      </c>
      <c r="J4639">
        <v>0</v>
      </c>
      <c r="K4639">
        <v>1</v>
      </c>
      <c r="L4639">
        <v>1200</v>
      </c>
      <c r="M4639">
        <v>0</v>
      </c>
      <c r="N4639">
        <v>1200</v>
      </c>
      <c r="O4639">
        <v>1200</v>
      </c>
    </row>
    <row r="4640" spans="1:15" x14ac:dyDescent="0.3">
      <c r="A4640">
        <v>4639</v>
      </c>
      <c r="B4640" s="1">
        <f>DATE(E4640, LOOKUP(D4640, {"ene","feb","mar","abr","may","jun","jul","ago","sep","oct","nov","dic"}, {1,2,3,4,5,6,7,8,9,10,11,12}), C4640)</f>
        <v>45671</v>
      </c>
      <c r="C4640">
        <v>14</v>
      </c>
      <c r="D4640" t="s">
        <v>14</v>
      </c>
      <c r="E4640">
        <v>2025</v>
      </c>
      <c r="F4640" t="s">
        <v>15</v>
      </c>
      <c r="G4640" t="s">
        <v>24</v>
      </c>
      <c r="H4640" t="s">
        <v>21</v>
      </c>
      <c r="I4640">
        <v>12</v>
      </c>
      <c r="J4640">
        <v>0</v>
      </c>
      <c r="K4640">
        <v>12</v>
      </c>
      <c r="L4640">
        <v>600</v>
      </c>
      <c r="M4640">
        <v>0</v>
      </c>
      <c r="N4640">
        <v>600</v>
      </c>
      <c r="O4640">
        <v>50</v>
      </c>
    </row>
    <row r="4641" spans="1:15" x14ac:dyDescent="0.3">
      <c r="A4641">
        <v>4640</v>
      </c>
      <c r="B4641" s="1">
        <f>DATE(E4641, LOOKUP(D4641, {"ene","feb","mar","abr","may","jun","jul","ago","sep","oct","nov","dic"}, {1,2,3,4,5,6,7,8,9,10,11,12}), C4641)</f>
        <v>45672</v>
      </c>
      <c r="C4641">
        <v>15</v>
      </c>
      <c r="D4641" t="s">
        <v>14</v>
      </c>
      <c r="E4641">
        <v>2025</v>
      </c>
      <c r="F4641" t="s">
        <v>25</v>
      </c>
      <c r="G4641" t="s">
        <v>26</v>
      </c>
      <c r="H4641" t="s">
        <v>18</v>
      </c>
      <c r="I4641">
        <v>0</v>
      </c>
      <c r="J4641">
        <v>15</v>
      </c>
      <c r="K4641">
        <v>-15</v>
      </c>
      <c r="L4641">
        <v>0</v>
      </c>
      <c r="M4641">
        <v>22500</v>
      </c>
      <c r="N4641">
        <v>-22500</v>
      </c>
      <c r="O4641">
        <v>1500</v>
      </c>
    </row>
    <row r="4642" spans="1:15" x14ac:dyDescent="0.3">
      <c r="A4642">
        <v>4641</v>
      </c>
      <c r="B4642" s="1">
        <f>DATE(E4642, LOOKUP(D4642, {"ene","feb","mar","abr","may","jun","jul","ago","sep","oct","nov","dic"}, {1,2,3,4,5,6,7,8,9,10,11,12}), C4642)</f>
        <v>45672</v>
      </c>
      <c r="C4642">
        <v>15</v>
      </c>
      <c r="D4642" t="s">
        <v>14</v>
      </c>
      <c r="E4642">
        <v>2025</v>
      </c>
      <c r="F4642" t="s">
        <v>25</v>
      </c>
      <c r="G4642" t="s">
        <v>26</v>
      </c>
      <c r="H4642" t="s">
        <v>23</v>
      </c>
      <c r="I4642">
        <v>0</v>
      </c>
      <c r="J4642">
        <v>19</v>
      </c>
      <c r="K4642">
        <v>-19</v>
      </c>
      <c r="L4642">
        <v>0</v>
      </c>
      <c r="M4642">
        <v>7600</v>
      </c>
      <c r="N4642">
        <v>-7600</v>
      </c>
      <c r="O4642">
        <v>400</v>
      </c>
    </row>
    <row r="4643" spans="1:15" x14ac:dyDescent="0.3">
      <c r="A4643">
        <v>4642</v>
      </c>
      <c r="B4643" s="1">
        <f>DATE(E4643, LOOKUP(D4643, {"ene","feb","mar","abr","may","jun","jul","ago","sep","oct","nov","dic"}, {1,2,3,4,5,6,7,8,9,10,11,12}), C4643)</f>
        <v>45672</v>
      </c>
      <c r="C4643">
        <v>15</v>
      </c>
      <c r="D4643" t="s">
        <v>14</v>
      </c>
      <c r="E4643">
        <v>2025</v>
      </c>
      <c r="F4643" t="s">
        <v>25</v>
      </c>
      <c r="G4643" t="s">
        <v>26</v>
      </c>
      <c r="H4643" t="s">
        <v>20</v>
      </c>
      <c r="I4643">
        <v>0</v>
      </c>
      <c r="J4643">
        <v>20</v>
      </c>
      <c r="K4643">
        <v>-20</v>
      </c>
      <c r="L4643">
        <v>0</v>
      </c>
      <c r="M4643">
        <v>46000</v>
      </c>
      <c r="N4643">
        <v>-46000</v>
      </c>
      <c r="O4643">
        <v>2300</v>
      </c>
    </row>
    <row r="4644" spans="1:15" x14ac:dyDescent="0.3">
      <c r="A4644">
        <v>4643</v>
      </c>
      <c r="B4644" s="1">
        <f>DATE(E4644, LOOKUP(D4644, {"ene","feb","mar","abr","may","jun","jul","ago","sep","oct","nov","dic"}, {1,2,3,4,5,6,7,8,9,10,11,12}), C4644)</f>
        <v>45672</v>
      </c>
      <c r="C4644">
        <v>15</v>
      </c>
      <c r="D4644" t="s">
        <v>14</v>
      </c>
      <c r="E4644">
        <v>2025</v>
      </c>
      <c r="F4644" t="s">
        <v>25</v>
      </c>
      <c r="G4644" t="s">
        <v>26</v>
      </c>
      <c r="H4644" t="s">
        <v>22</v>
      </c>
      <c r="I4644">
        <v>0</v>
      </c>
      <c r="J4644">
        <v>13</v>
      </c>
      <c r="K4644">
        <v>-13</v>
      </c>
      <c r="L4644">
        <v>0</v>
      </c>
      <c r="M4644">
        <v>5850</v>
      </c>
      <c r="N4644">
        <v>-5850</v>
      </c>
      <c r="O4644">
        <v>450</v>
      </c>
    </row>
    <row r="4645" spans="1:15" x14ac:dyDescent="0.3">
      <c r="A4645">
        <v>4644</v>
      </c>
      <c r="B4645" s="1">
        <f>DATE(E4645, LOOKUP(D4645, {"ene","feb","mar","abr","may","jun","jul","ago","sep","oct","nov","dic"}, {1,2,3,4,5,6,7,8,9,10,11,12}), C4645)</f>
        <v>45672</v>
      </c>
      <c r="C4645">
        <v>15</v>
      </c>
      <c r="D4645" t="s">
        <v>14</v>
      </c>
      <c r="E4645">
        <v>2025</v>
      </c>
      <c r="F4645" t="s">
        <v>15</v>
      </c>
      <c r="G4645" t="s">
        <v>24</v>
      </c>
      <c r="H4645" t="s">
        <v>17</v>
      </c>
      <c r="I4645">
        <v>4</v>
      </c>
      <c r="J4645">
        <v>0</v>
      </c>
      <c r="K4645">
        <v>4</v>
      </c>
      <c r="L4645">
        <v>2600</v>
      </c>
      <c r="M4645">
        <v>0</v>
      </c>
      <c r="N4645">
        <v>2600</v>
      </c>
      <c r="O4645">
        <v>650</v>
      </c>
    </row>
    <row r="4646" spans="1:15" x14ac:dyDescent="0.3">
      <c r="A4646">
        <v>4645</v>
      </c>
      <c r="B4646" s="1">
        <f>DATE(E4646, LOOKUP(D4646, {"ene","feb","mar","abr","may","jun","jul","ago","sep","oct","nov","dic"}, {1,2,3,4,5,6,7,8,9,10,11,12}), C4646)</f>
        <v>45672</v>
      </c>
      <c r="C4646">
        <v>15</v>
      </c>
      <c r="D4646" t="s">
        <v>14</v>
      </c>
      <c r="E4646">
        <v>2025</v>
      </c>
      <c r="F4646" t="s">
        <v>25</v>
      </c>
      <c r="G4646" t="s">
        <v>26</v>
      </c>
      <c r="H4646" t="s">
        <v>19</v>
      </c>
      <c r="I4646">
        <v>0</v>
      </c>
      <c r="J4646">
        <v>16</v>
      </c>
      <c r="K4646">
        <v>-16</v>
      </c>
      <c r="L4646">
        <v>0</v>
      </c>
      <c r="M4646">
        <v>24000</v>
      </c>
      <c r="N4646">
        <v>-24000</v>
      </c>
      <c r="O4646">
        <v>1500</v>
      </c>
    </row>
    <row r="4647" spans="1:15" x14ac:dyDescent="0.3">
      <c r="A4647">
        <v>4646</v>
      </c>
      <c r="B4647" s="1">
        <f>DATE(E4647, LOOKUP(D4647, {"ene","feb","mar","abr","may","jun","jul","ago","sep","oct","nov","dic"}, {1,2,3,4,5,6,7,8,9,10,11,12}), C4647)</f>
        <v>45672</v>
      </c>
      <c r="C4647">
        <v>15</v>
      </c>
      <c r="D4647" t="s">
        <v>14</v>
      </c>
      <c r="E4647">
        <v>2025</v>
      </c>
      <c r="F4647" t="s">
        <v>15</v>
      </c>
      <c r="G4647" t="s">
        <v>24</v>
      </c>
      <c r="H4647" t="s">
        <v>21</v>
      </c>
      <c r="I4647">
        <v>15</v>
      </c>
      <c r="J4647">
        <v>0</v>
      </c>
      <c r="K4647">
        <v>15</v>
      </c>
      <c r="L4647">
        <v>750</v>
      </c>
      <c r="M4647">
        <v>0</v>
      </c>
      <c r="N4647">
        <v>750</v>
      </c>
      <c r="O4647">
        <v>50</v>
      </c>
    </row>
    <row r="4648" spans="1:15" x14ac:dyDescent="0.3">
      <c r="A4648">
        <v>4647</v>
      </c>
      <c r="B4648" s="1">
        <f>DATE(E4648, LOOKUP(D4648, {"ene","feb","mar","abr","may","jun","jul","ago","sep","oct","nov","dic"}, {1,2,3,4,5,6,7,8,9,10,11,12}), C4648)</f>
        <v>45672</v>
      </c>
      <c r="C4648">
        <v>15</v>
      </c>
      <c r="D4648" t="s">
        <v>14</v>
      </c>
      <c r="E4648">
        <v>2025</v>
      </c>
      <c r="F4648" t="s">
        <v>15</v>
      </c>
      <c r="G4648" t="s">
        <v>24</v>
      </c>
      <c r="H4648" t="s">
        <v>18</v>
      </c>
      <c r="I4648">
        <v>13</v>
      </c>
      <c r="J4648">
        <v>0</v>
      </c>
      <c r="K4648">
        <v>13</v>
      </c>
      <c r="L4648">
        <v>15600</v>
      </c>
      <c r="M4648">
        <v>0</v>
      </c>
      <c r="N4648">
        <v>15600</v>
      </c>
      <c r="O4648">
        <v>1200</v>
      </c>
    </row>
    <row r="4649" spans="1:15" x14ac:dyDescent="0.3">
      <c r="A4649">
        <v>4648</v>
      </c>
      <c r="B4649" s="1">
        <f>DATE(E4649, LOOKUP(D4649, {"ene","feb","mar","abr","may","jun","jul","ago","sep","oct","nov","dic"}, {1,2,3,4,5,6,7,8,9,10,11,12}), C4649)</f>
        <v>45672</v>
      </c>
      <c r="C4649">
        <v>15</v>
      </c>
      <c r="D4649" t="s">
        <v>14</v>
      </c>
      <c r="E4649">
        <v>2025</v>
      </c>
      <c r="F4649" t="s">
        <v>25</v>
      </c>
      <c r="G4649" t="s">
        <v>26</v>
      </c>
      <c r="H4649" t="s">
        <v>23</v>
      </c>
      <c r="I4649">
        <v>0</v>
      </c>
      <c r="J4649">
        <v>2</v>
      </c>
      <c r="K4649">
        <v>-2</v>
      </c>
      <c r="L4649">
        <v>0</v>
      </c>
      <c r="M4649">
        <v>800</v>
      </c>
      <c r="N4649">
        <v>-800</v>
      </c>
      <c r="O4649">
        <v>400</v>
      </c>
    </row>
    <row r="4650" spans="1:15" x14ac:dyDescent="0.3">
      <c r="A4650">
        <v>4649</v>
      </c>
      <c r="B4650" s="1">
        <f>DATE(E4650, LOOKUP(D4650, {"ene","feb","mar","abr","may","jun","jul","ago","sep","oct","nov","dic"}, {1,2,3,4,5,6,7,8,9,10,11,12}), C4650)</f>
        <v>45672</v>
      </c>
      <c r="C4650">
        <v>15</v>
      </c>
      <c r="D4650" t="s">
        <v>14</v>
      </c>
      <c r="E4650">
        <v>2025</v>
      </c>
      <c r="F4650" t="s">
        <v>25</v>
      </c>
      <c r="G4650" t="s">
        <v>26</v>
      </c>
      <c r="H4650" t="s">
        <v>20</v>
      </c>
      <c r="I4650">
        <v>0</v>
      </c>
      <c r="J4650">
        <v>18</v>
      </c>
      <c r="K4650">
        <v>-18</v>
      </c>
      <c r="L4650">
        <v>0</v>
      </c>
      <c r="M4650">
        <v>41400</v>
      </c>
      <c r="N4650">
        <v>-41400</v>
      </c>
      <c r="O4650">
        <v>2300</v>
      </c>
    </row>
    <row r="4651" spans="1:15" x14ac:dyDescent="0.3">
      <c r="A4651">
        <v>4650</v>
      </c>
      <c r="B4651" s="1">
        <f>DATE(E4651, LOOKUP(D4651, {"ene","feb","mar","abr","may","jun","jul","ago","sep","oct","nov","dic"}, {1,2,3,4,5,6,7,8,9,10,11,12}), C4651)</f>
        <v>45672</v>
      </c>
      <c r="C4651">
        <v>15</v>
      </c>
      <c r="D4651" t="s">
        <v>14</v>
      </c>
      <c r="E4651">
        <v>2025</v>
      </c>
      <c r="F4651" t="s">
        <v>15</v>
      </c>
      <c r="G4651" t="s">
        <v>24</v>
      </c>
      <c r="H4651" t="s">
        <v>22</v>
      </c>
      <c r="I4651">
        <v>19</v>
      </c>
      <c r="J4651">
        <v>0</v>
      </c>
      <c r="K4651">
        <v>19</v>
      </c>
      <c r="L4651">
        <v>9120</v>
      </c>
      <c r="M4651">
        <v>0</v>
      </c>
      <c r="N4651">
        <v>9120</v>
      </c>
      <c r="O4651">
        <v>480</v>
      </c>
    </row>
    <row r="4652" spans="1:15" x14ac:dyDescent="0.3">
      <c r="A4652">
        <v>4651</v>
      </c>
      <c r="B4652" s="1">
        <f>DATE(E4652, LOOKUP(D4652, {"ene","feb","mar","abr","may","jun","jul","ago","sep","oct","nov","dic"}, {1,2,3,4,5,6,7,8,9,10,11,12}), C4652)</f>
        <v>45672</v>
      </c>
      <c r="C4652">
        <v>15</v>
      </c>
      <c r="D4652" t="s">
        <v>14</v>
      </c>
      <c r="E4652">
        <v>2025</v>
      </c>
      <c r="F4652" t="s">
        <v>15</v>
      </c>
      <c r="G4652" t="s">
        <v>24</v>
      </c>
      <c r="H4652" t="s">
        <v>17</v>
      </c>
      <c r="I4652">
        <v>3</v>
      </c>
      <c r="J4652">
        <v>0</v>
      </c>
      <c r="K4652">
        <v>3</v>
      </c>
      <c r="L4652">
        <v>1950</v>
      </c>
      <c r="M4652">
        <v>0</v>
      </c>
      <c r="N4652">
        <v>1950</v>
      </c>
      <c r="O4652">
        <v>650</v>
      </c>
    </row>
    <row r="4653" spans="1:15" x14ac:dyDescent="0.3">
      <c r="A4653">
        <v>4652</v>
      </c>
      <c r="B4653" s="1">
        <f>DATE(E4653, LOOKUP(D4653, {"ene","feb","mar","abr","may","jun","jul","ago","sep","oct","nov","dic"}, {1,2,3,4,5,6,7,8,9,10,11,12}), C4653)</f>
        <v>45672</v>
      </c>
      <c r="C4653">
        <v>15</v>
      </c>
      <c r="D4653" t="s">
        <v>14</v>
      </c>
      <c r="E4653">
        <v>2025</v>
      </c>
      <c r="F4653" t="s">
        <v>15</v>
      </c>
      <c r="G4653" t="s">
        <v>24</v>
      </c>
      <c r="H4653" t="s">
        <v>19</v>
      </c>
      <c r="I4653">
        <v>3</v>
      </c>
      <c r="J4653">
        <v>0</v>
      </c>
      <c r="K4653">
        <v>3</v>
      </c>
      <c r="L4653">
        <v>3600</v>
      </c>
      <c r="M4653">
        <v>0</v>
      </c>
      <c r="N4653">
        <v>3600</v>
      </c>
      <c r="O4653">
        <v>1200</v>
      </c>
    </row>
    <row r="4654" spans="1:15" x14ac:dyDescent="0.3">
      <c r="A4654">
        <v>4653</v>
      </c>
      <c r="B4654" s="1">
        <f>DATE(E4654, LOOKUP(D4654, {"ene","feb","mar","abr","may","jun","jul","ago","sep","oct","nov","dic"}, {1,2,3,4,5,6,7,8,9,10,11,12}), C4654)</f>
        <v>45672</v>
      </c>
      <c r="C4654">
        <v>15</v>
      </c>
      <c r="D4654" t="s">
        <v>14</v>
      </c>
      <c r="E4654">
        <v>2025</v>
      </c>
      <c r="F4654" t="s">
        <v>15</v>
      </c>
      <c r="G4654" t="s">
        <v>24</v>
      </c>
      <c r="H4654" t="s">
        <v>21</v>
      </c>
      <c r="I4654">
        <v>5</v>
      </c>
      <c r="J4654">
        <v>0</v>
      </c>
      <c r="K4654">
        <v>5</v>
      </c>
      <c r="L4654">
        <v>250</v>
      </c>
      <c r="M4654">
        <v>0</v>
      </c>
      <c r="N4654">
        <v>250</v>
      </c>
      <c r="O4654">
        <v>50</v>
      </c>
    </row>
    <row r="4655" spans="1:15" x14ac:dyDescent="0.3">
      <c r="A4655">
        <v>4654</v>
      </c>
      <c r="B4655" s="1">
        <f>DATE(E4655, LOOKUP(D4655, {"ene","feb","mar","abr","may","jun","jul","ago","sep","oct","nov","dic"}, {1,2,3,4,5,6,7,8,9,10,11,12}), C4655)</f>
        <v>45672</v>
      </c>
      <c r="C4655">
        <v>15</v>
      </c>
      <c r="D4655" t="s">
        <v>14</v>
      </c>
      <c r="E4655">
        <v>2025</v>
      </c>
      <c r="F4655" t="s">
        <v>15</v>
      </c>
      <c r="G4655" t="s">
        <v>24</v>
      </c>
      <c r="H4655" t="s">
        <v>18</v>
      </c>
      <c r="I4655">
        <v>20</v>
      </c>
      <c r="J4655">
        <v>0</v>
      </c>
      <c r="K4655">
        <v>20</v>
      </c>
      <c r="L4655">
        <v>24000</v>
      </c>
      <c r="M4655">
        <v>0</v>
      </c>
      <c r="N4655">
        <v>24000</v>
      </c>
      <c r="O4655">
        <v>1200</v>
      </c>
    </row>
    <row r="4656" spans="1:15" x14ac:dyDescent="0.3">
      <c r="A4656">
        <v>4655</v>
      </c>
      <c r="B4656" s="1">
        <f>DATE(E4656, LOOKUP(D4656, {"ene","feb","mar","abr","may","jun","jul","ago","sep","oct","nov","dic"}, {1,2,3,4,5,6,7,8,9,10,11,12}), C4656)</f>
        <v>45672</v>
      </c>
      <c r="C4656">
        <v>15</v>
      </c>
      <c r="D4656" t="s">
        <v>14</v>
      </c>
      <c r="E4656">
        <v>2025</v>
      </c>
      <c r="F4656" t="s">
        <v>15</v>
      </c>
      <c r="G4656" t="s">
        <v>24</v>
      </c>
      <c r="H4656" t="s">
        <v>23</v>
      </c>
      <c r="I4656">
        <v>3</v>
      </c>
      <c r="J4656">
        <v>0</v>
      </c>
      <c r="K4656">
        <v>3</v>
      </c>
      <c r="L4656">
        <v>900</v>
      </c>
      <c r="M4656">
        <v>0</v>
      </c>
      <c r="N4656">
        <v>900</v>
      </c>
      <c r="O4656">
        <v>300</v>
      </c>
    </row>
    <row r="4657" spans="1:15" x14ac:dyDescent="0.3">
      <c r="A4657">
        <v>4656</v>
      </c>
      <c r="B4657" s="1">
        <f>DATE(E4657, LOOKUP(D4657, {"ene","feb","mar","abr","may","jun","jul","ago","sep","oct","nov","dic"}, {1,2,3,4,5,6,7,8,9,10,11,12}), C4657)</f>
        <v>45672</v>
      </c>
      <c r="C4657">
        <v>15</v>
      </c>
      <c r="D4657" t="s">
        <v>14</v>
      </c>
      <c r="E4657">
        <v>2025</v>
      </c>
      <c r="F4657" t="s">
        <v>15</v>
      </c>
      <c r="G4657" t="s">
        <v>24</v>
      </c>
      <c r="H4657" t="s">
        <v>20</v>
      </c>
      <c r="I4657">
        <v>3</v>
      </c>
      <c r="J4657">
        <v>0</v>
      </c>
      <c r="K4657">
        <v>3</v>
      </c>
      <c r="L4657">
        <v>6000</v>
      </c>
      <c r="M4657">
        <v>0</v>
      </c>
      <c r="N4657">
        <v>6000</v>
      </c>
      <c r="O4657">
        <v>2000</v>
      </c>
    </row>
    <row r="4658" spans="1:15" x14ac:dyDescent="0.3">
      <c r="A4658">
        <v>4657</v>
      </c>
      <c r="B4658" s="1">
        <f>DATE(E4658, LOOKUP(D4658, {"ene","feb","mar","abr","may","jun","jul","ago","sep","oct","nov","dic"}, {1,2,3,4,5,6,7,8,9,10,11,12}), C4658)</f>
        <v>45672</v>
      </c>
      <c r="C4658">
        <v>15</v>
      </c>
      <c r="D4658" t="s">
        <v>14</v>
      </c>
      <c r="E4658">
        <v>2025</v>
      </c>
      <c r="F4658" t="s">
        <v>15</v>
      </c>
      <c r="G4658" t="s">
        <v>24</v>
      </c>
      <c r="H4658" t="s">
        <v>22</v>
      </c>
      <c r="I4658">
        <v>10</v>
      </c>
      <c r="J4658">
        <v>0</v>
      </c>
      <c r="K4658">
        <v>10</v>
      </c>
      <c r="L4658">
        <v>4800</v>
      </c>
      <c r="M4658">
        <v>0</v>
      </c>
      <c r="N4658">
        <v>4800</v>
      </c>
      <c r="O4658">
        <v>480</v>
      </c>
    </row>
    <row r="4659" spans="1:15" x14ac:dyDescent="0.3">
      <c r="A4659">
        <v>4658</v>
      </c>
      <c r="B4659" s="1">
        <f>DATE(E4659, LOOKUP(D4659, {"ene","feb","mar","abr","may","jun","jul","ago","sep","oct","nov","dic"}, {1,2,3,4,5,6,7,8,9,10,11,12}), C4659)</f>
        <v>45672</v>
      </c>
      <c r="C4659">
        <v>15</v>
      </c>
      <c r="D4659" t="s">
        <v>14</v>
      </c>
      <c r="E4659">
        <v>2025</v>
      </c>
      <c r="F4659" t="s">
        <v>25</v>
      </c>
      <c r="G4659" t="s">
        <v>26</v>
      </c>
      <c r="H4659" t="s">
        <v>17</v>
      </c>
      <c r="I4659">
        <v>0</v>
      </c>
      <c r="J4659">
        <v>17</v>
      </c>
      <c r="K4659">
        <v>-17</v>
      </c>
      <c r="L4659">
        <v>0</v>
      </c>
      <c r="M4659">
        <v>12750</v>
      </c>
      <c r="N4659">
        <v>-12750</v>
      </c>
      <c r="O4659">
        <v>750</v>
      </c>
    </row>
    <row r="4660" spans="1:15" x14ac:dyDescent="0.3">
      <c r="A4660">
        <v>4659</v>
      </c>
      <c r="B4660" s="1">
        <f>DATE(E4660, LOOKUP(D4660, {"ene","feb","mar","abr","may","jun","jul","ago","sep","oct","nov","dic"}, {1,2,3,4,5,6,7,8,9,10,11,12}), C4660)</f>
        <v>45672</v>
      </c>
      <c r="C4660">
        <v>15</v>
      </c>
      <c r="D4660" t="s">
        <v>14</v>
      </c>
      <c r="E4660">
        <v>2025</v>
      </c>
      <c r="F4660" t="s">
        <v>15</v>
      </c>
      <c r="G4660" t="s">
        <v>24</v>
      </c>
      <c r="H4660" t="s">
        <v>19</v>
      </c>
      <c r="I4660">
        <v>12</v>
      </c>
      <c r="J4660">
        <v>0</v>
      </c>
      <c r="K4660">
        <v>12</v>
      </c>
      <c r="L4660">
        <v>14400</v>
      </c>
      <c r="M4660">
        <v>0</v>
      </c>
      <c r="N4660">
        <v>14400</v>
      </c>
      <c r="O4660">
        <v>1200</v>
      </c>
    </row>
    <row r="4661" spans="1:15" x14ac:dyDescent="0.3">
      <c r="A4661">
        <v>4660</v>
      </c>
      <c r="B4661" s="1">
        <f>DATE(E4661, LOOKUP(D4661, {"ene","feb","mar","abr","may","jun","jul","ago","sep","oct","nov","dic"}, {1,2,3,4,5,6,7,8,9,10,11,12}), C4661)</f>
        <v>45672</v>
      </c>
      <c r="C4661">
        <v>15</v>
      </c>
      <c r="D4661" t="s">
        <v>14</v>
      </c>
      <c r="E4661">
        <v>2025</v>
      </c>
      <c r="F4661" t="s">
        <v>15</v>
      </c>
      <c r="G4661" t="s">
        <v>24</v>
      </c>
      <c r="H4661" t="s">
        <v>21</v>
      </c>
      <c r="I4661">
        <v>12</v>
      </c>
      <c r="J4661">
        <v>0</v>
      </c>
      <c r="K4661">
        <v>12</v>
      </c>
      <c r="L4661">
        <v>600</v>
      </c>
      <c r="M4661">
        <v>0</v>
      </c>
      <c r="N4661">
        <v>600</v>
      </c>
      <c r="O4661">
        <v>50</v>
      </c>
    </row>
    <row r="4662" spans="1:15" x14ac:dyDescent="0.3">
      <c r="A4662">
        <v>4661</v>
      </c>
      <c r="B4662" s="1">
        <f>DATE(E4662, LOOKUP(D4662, {"ene","feb","mar","abr","may","jun","jul","ago","sep","oct","nov","dic"}, {1,2,3,4,5,6,7,8,9,10,11,12}), C4662)</f>
        <v>45672</v>
      </c>
      <c r="C4662">
        <v>15</v>
      </c>
      <c r="D4662" t="s">
        <v>14</v>
      </c>
      <c r="E4662">
        <v>2025</v>
      </c>
      <c r="F4662" t="s">
        <v>15</v>
      </c>
      <c r="G4662" t="s">
        <v>24</v>
      </c>
      <c r="H4662" t="s">
        <v>18</v>
      </c>
      <c r="I4662">
        <v>3</v>
      </c>
      <c r="J4662">
        <v>0</v>
      </c>
      <c r="K4662">
        <v>3</v>
      </c>
      <c r="L4662">
        <v>3600</v>
      </c>
      <c r="M4662">
        <v>0</v>
      </c>
      <c r="N4662">
        <v>3600</v>
      </c>
      <c r="O4662">
        <v>1200</v>
      </c>
    </row>
    <row r="4663" spans="1:15" x14ac:dyDescent="0.3">
      <c r="A4663">
        <v>4662</v>
      </c>
      <c r="B4663" s="1">
        <f>DATE(E4663, LOOKUP(D4663, {"ene","feb","mar","abr","may","jun","jul","ago","sep","oct","nov","dic"}, {1,2,3,4,5,6,7,8,9,10,11,12}), C4663)</f>
        <v>45672</v>
      </c>
      <c r="C4663">
        <v>15</v>
      </c>
      <c r="D4663" t="s">
        <v>14</v>
      </c>
      <c r="E4663">
        <v>2025</v>
      </c>
      <c r="F4663" t="s">
        <v>25</v>
      </c>
      <c r="G4663" t="s">
        <v>26</v>
      </c>
      <c r="H4663" t="s">
        <v>23</v>
      </c>
      <c r="I4663">
        <v>0</v>
      </c>
      <c r="J4663">
        <v>13</v>
      </c>
      <c r="K4663">
        <v>-13</v>
      </c>
      <c r="L4663">
        <v>0</v>
      </c>
      <c r="M4663">
        <v>5200</v>
      </c>
      <c r="N4663">
        <v>-5200</v>
      </c>
      <c r="O4663">
        <v>400</v>
      </c>
    </row>
    <row r="4664" spans="1:15" x14ac:dyDescent="0.3">
      <c r="A4664">
        <v>4663</v>
      </c>
      <c r="B4664" s="1">
        <f>DATE(E4664, LOOKUP(D4664, {"ene","feb","mar","abr","may","jun","jul","ago","sep","oct","nov","dic"}, {1,2,3,4,5,6,7,8,9,10,11,12}), C4664)</f>
        <v>45672</v>
      </c>
      <c r="C4664">
        <v>15</v>
      </c>
      <c r="D4664" t="s">
        <v>14</v>
      </c>
      <c r="E4664">
        <v>2025</v>
      </c>
      <c r="F4664" t="s">
        <v>15</v>
      </c>
      <c r="G4664" t="s">
        <v>24</v>
      </c>
      <c r="H4664" t="s">
        <v>20</v>
      </c>
      <c r="I4664">
        <v>21</v>
      </c>
      <c r="J4664">
        <v>0</v>
      </c>
      <c r="K4664">
        <v>21</v>
      </c>
      <c r="L4664">
        <v>42000</v>
      </c>
      <c r="M4664">
        <v>0</v>
      </c>
      <c r="N4664">
        <v>42000</v>
      </c>
      <c r="O4664">
        <v>2000</v>
      </c>
    </row>
    <row r="4665" spans="1:15" x14ac:dyDescent="0.3">
      <c r="A4665">
        <v>4664</v>
      </c>
      <c r="B4665" s="1">
        <f>DATE(E4665, LOOKUP(D4665, {"ene","feb","mar","abr","may","jun","jul","ago","sep","oct","nov","dic"}, {1,2,3,4,5,6,7,8,9,10,11,12}), C4665)</f>
        <v>45672</v>
      </c>
      <c r="C4665">
        <v>15</v>
      </c>
      <c r="D4665" t="s">
        <v>14</v>
      </c>
      <c r="E4665">
        <v>2025</v>
      </c>
      <c r="F4665" t="s">
        <v>25</v>
      </c>
      <c r="G4665" t="s">
        <v>26</v>
      </c>
      <c r="H4665" t="s">
        <v>22</v>
      </c>
      <c r="I4665">
        <v>0</v>
      </c>
      <c r="J4665">
        <v>13</v>
      </c>
      <c r="K4665">
        <v>-13</v>
      </c>
      <c r="L4665">
        <v>0</v>
      </c>
      <c r="M4665">
        <v>5850</v>
      </c>
      <c r="N4665">
        <v>-5850</v>
      </c>
      <c r="O4665">
        <v>450</v>
      </c>
    </row>
    <row r="4666" spans="1:15" x14ac:dyDescent="0.3">
      <c r="A4666">
        <v>4665</v>
      </c>
      <c r="B4666" s="1">
        <f>DATE(E4666, LOOKUP(D4666, {"ene","feb","mar","abr","may","jun","jul","ago","sep","oct","nov","dic"}, {1,2,3,4,5,6,7,8,9,10,11,12}), C4666)</f>
        <v>45672</v>
      </c>
      <c r="C4666">
        <v>15</v>
      </c>
      <c r="D4666" t="s">
        <v>14</v>
      </c>
      <c r="E4666">
        <v>2025</v>
      </c>
      <c r="F4666" t="s">
        <v>25</v>
      </c>
      <c r="G4666" t="s">
        <v>26</v>
      </c>
      <c r="H4666" t="s">
        <v>17</v>
      </c>
      <c r="I4666">
        <v>0</v>
      </c>
      <c r="J4666">
        <v>14</v>
      </c>
      <c r="K4666">
        <v>-14</v>
      </c>
      <c r="L4666">
        <v>0</v>
      </c>
      <c r="M4666">
        <v>10500</v>
      </c>
      <c r="N4666">
        <v>-10500</v>
      </c>
      <c r="O4666">
        <v>750</v>
      </c>
    </row>
    <row r="4667" spans="1:15" x14ac:dyDescent="0.3">
      <c r="A4667">
        <v>4666</v>
      </c>
      <c r="B4667" s="1">
        <f>DATE(E4667, LOOKUP(D4667, {"ene","feb","mar","abr","may","jun","jul","ago","sep","oct","nov","dic"}, {1,2,3,4,5,6,7,8,9,10,11,12}), C4667)</f>
        <v>45672</v>
      </c>
      <c r="C4667">
        <v>15</v>
      </c>
      <c r="D4667" t="s">
        <v>14</v>
      </c>
      <c r="E4667">
        <v>2025</v>
      </c>
      <c r="F4667" t="s">
        <v>15</v>
      </c>
      <c r="G4667" t="s">
        <v>24</v>
      </c>
      <c r="H4667" t="s">
        <v>19</v>
      </c>
      <c r="I4667">
        <v>14</v>
      </c>
      <c r="J4667">
        <v>0</v>
      </c>
      <c r="K4667">
        <v>14</v>
      </c>
      <c r="L4667">
        <v>16800</v>
      </c>
      <c r="M4667">
        <v>0</v>
      </c>
      <c r="N4667">
        <v>16800</v>
      </c>
      <c r="O4667">
        <v>1200</v>
      </c>
    </row>
    <row r="4668" spans="1:15" x14ac:dyDescent="0.3">
      <c r="A4668">
        <v>4667</v>
      </c>
      <c r="B4668" s="1">
        <f>DATE(E4668, LOOKUP(D4668, {"ene","feb","mar","abr","may","jun","jul","ago","sep","oct","nov","dic"}, {1,2,3,4,5,6,7,8,9,10,11,12}), C4668)</f>
        <v>45672</v>
      </c>
      <c r="C4668">
        <v>15</v>
      </c>
      <c r="D4668" t="s">
        <v>14</v>
      </c>
      <c r="E4668">
        <v>2025</v>
      </c>
      <c r="F4668" t="s">
        <v>25</v>
      </c>
      <c r="G4668" t="s">
        <v>26</v>
      </c>
      <c r="H4668" t="s">
        <v>21</v>
      </c>
      <c r="I4668">
        <v>0</v>
      </c>
      <c r="J4668">
        <v>3</v>
      </c>
      <c r="K4668">
        <v>-3</v>
      </c>
      <c r="L4668">
        <v>0</v>
      </c>
      <c r="M4668">
        <v>210</v>
      </c>
      <c r="N4668">
        <v>-210</v>
      </c>
      <c r="O4668">
        <v>70</v>
      </c>
    </row>
    <row r="4669" spans="1:15" x14ac:dyDescent="0.3">
      <c r="A4669">
        <v>4668</v>
      </c>
      <c r="B4669" s="1">
        <f>DATE(E4669, LOOKUP(D4669, {"ene","feb","mar","abr","may","jun","jul","ago","sep","oct","nov","dic"}, {1,2,3,4,5,6,7,8,9,10,11,12}), C4669)</f>
        <v>45672</v>
      </c>
      <c r="C4669">
        <v>15</v>
      </c>
      <c r="D4669" t="s">
        <v>14</v>
      </c>
      <c r="E4669">
        <v>2025</v>
      </c>
      <c r="F4669" t="s">
        <v>25</v>
      </c>
      <c r="G4669" t="s">
        <v>26</v>
      </c>
      <c r="H4669" t="s">
        <v>18</v>
      </c>
      <c r="I4669">
        <v>0</v>
      </c>
      <c r="J4669">
        <v>20</v>
      </c>
      <c r="K4669">
        <v>-20</v>
      </c>
      <c r="L4669">
        <v>0</v>
      </c>
      <c r="M4669">
        <v>30000</v>
      </c>
      <c r="N4669">
        <v>-30000</v>
      </c>
      <c r="O4669">
        <v>1500</v>
      </c>
    </row>
    <row r="4670" spans="1:15" x14ac:dyDescent="0.3">
      <c r="A4670">
        <v>4669</v>
      </c>
      <c r="B4670" s="1">
        <f>DATE(E4670, LOOKUP(D4670, {"ene","feb","mar","abr","may","jun","jul","ago","sep","oct","nov","dic"}, {1,2,3,4,5,6,7,8,9,10,11,12}), C4670)</f>
        <v>45672</v>
      </c>
      <c r="C4670">
        <v>15</v>
      </c>
      <c r="D4670" t="s">
        <v>14</v>
      </c>
      <c r="E4670">
        <v>2025</v>
      </c>
      <c r="F4670" t="s">
        <v>15</v>
      </c>
      <c r="G4670" t="s">
        <v>24</v>
      </c>
      <c r="H4670" t="s">
        <v>23</v>
      </c>
      <c r="I4670">
        <v>18</v>
      </c>
      <c r="J4670">
        <v>0</v>
      </c>
      <c r="K4670">
        <v>18</v>
      </c>
      <c r="L4670">
        <v>5400</v>
      </c>
      <c r="M4670">
        <v>0</v>
      </c>
      <c r="N4670">
        <v>5400</v>
      </c>
      <c r="O4670">
        <v>300</v>
      </c>
    </row>
    <row r="4671" spans="1:15" x14ac:dyDescent="0.3">
      <c r="A4671">
        <v>4670</v>
      </c>
      <c r="B4671" s="1">
        <f>DATE(E4671, LOOKUP(D4671, {"ene","feb","mar","abr","may","jun","jul","ago","sep","oct","nov","dic"}, {1,2,3,4,5,6,7,8,9,10,11,12}), C4671)</f>
        <v>45672</v>
      </c>
      <c r="C4671">
        <v>15</v>
      </c>
      <c r="D4671" t="s">
        <v>14</v>
      </c>
      <c r="E4671">
        <v>2025</v>
      </c>
      <c r="F4671" t="s">
        <v>15</v>
      </c>
      <c r="G4671" t="s">
        <v>24</v>
      </c>
      <c r="H4671" t="s">
        <v>20</v>
      </c>
      <c r="I4671">
        <v>3</v>
      </c>
      <c r="J4671">
        <v>0</v>
      </c>
      <c r="K4671">
        <v>3</v>
      </c>
      <c r="L4671">
        <v>6000</v>
      </c>
      <c r="M4671">
        <v>0</v>
      </c>
      <c r="N4671">
        <v>6000</v>
      </c>
      <c r="O4671">
        <v>2000</v>
      </c>
    </row>
    <row r="4672" spans="1:15" x14ac:dyDescent="0.3">
      <c r="A4672">
        <v>4671</v>
      </c>
      <c r="B4672" s="1">
        <f>DATE(E4672, LOOKUP(D4672, {"ene","feb","mar","abr","may","jun","jul","ago","sep","oct","nov","dic"}, {1,2,3,4,5,6,7,8,9,10,11,12}), C4672)</f>
        <v>45672</v>
      </c>
      <c r="C4672">
        <v>15</v>
      </c>
      <c r="D4672" t="s">
        <v>14</v>
      </c>
      <c r="E4672">
        <v>2025</v>
      </c>
      <c r="F4672" t="s">
        <v>25</v>
      </c>
      <c r="G4672" t="s">
        <v>26</v>
      </c>
      <c r="H4672" t="s">
        <v>22</v>
      </c>
      <c r="I4672">
        <v>0</v>
      </c>
      <c r="J4672">
        <v>17</v>
      </c>
      <c r="K4672">
        <v>-17</v>
      </c>
      <c r="L4672">
        <v>0</v>
      </c>
      <c r="M4672">
        <v>7650</v>
      </c>
      <c r="N4672">
        <v>-7650</v>
      </c>
      <c r="O4672">
        <v>450</v>
      </c>
    </row>
    <row r="4673" spans="1:15" x14ac:dyDescent="0.3">
      <c r="A4673">
        <v>4672</v>
      </c>
      <c r="B4673" s="1">
        <f>DATE(E4673, LOOKUP(D4673, {"ene","feb","mar","abr","may","jun","jul","ago","sep","oct","nov","dic"}, {1,2,3,4,5,6,7,8,9,10,11,12}), C4673)</f>
        <v>45672</v>
      </c>
      <c r="C4673">
        <v>15</v>
      </c>
      <c r="D4673" t="s">
        <v>14</v>
      </c>
      <c r="E4673">
        <v>2025</v>
      </c>
      <c r="F4673" t="s">
        <v>25</v>
      </c>
      <c r="G4673" t="s">
        <v>26</v>
      </c>
      <c r="H4673" t="s">
        <v>17</v>
      </c>
      <c r="I4673">
        <v>0</v>
      </c>
      <c r="J4673">
        <v>4</v>
      </c>
      <c r="K4673">
        <v>-4</v>
      </c>
      <c r="L4673">
        <v>0</v>
      </c>
      <c r="M4673">
        <v>3000</v>
      </c>
      <c r="N4673">
        <v>-3000</v>
      </c>
      <c r="O4673">
        <v>750</v>
      </c>
    </row>
    <row r="4674" spans="1:15" x14ac:dyDescent="0.3">
      <c r="A4674">
        <v>4673</v>
      </c>
      <c r="B4674" s="1">
        <f>DATE(E4674, LOOKUP(D4674, {"ene","feb","mar","abr","may","jun","jul","ago","sep","oct","nov","dic"}, {1,2,3,4,5,6,7,8,9,10,11,12}), C4674)</f>
        <v>45672</v>
      </c>
      <c r="C4674">
        <v>15</v>
      </c>
      <c r="D4674" t="s">
        <v>14</v>
      </c>
      <c r="E4674">
        <v>2025</v>
      </c>
      <c r="F4674" t="s">
        <v>25</v>
      </c>
      <c r="G4674" t="s">
        <v>26</v>
      </c>
      <c r="H4674" t="s">
        <v>19</v>
      </c>
      <c r="I4674">
        <v>0</v>
      </c>
      <c r="J4674">
        <v>1</v>
      </c>
      <c r="K4674">
        <v>-1</v>
      </c>
      <c r="L4674">
        <v>0</v>
      </c>
      <c r="M4674">
        <v>1500</v>
      </c>
      <c r="N4674">
        <v>-1500</v>
      </c>
      <c r="O4674">
        <v>1500</v>
      </c>
    </row>
    <row r="4675" spans="1:15" x14ac:dyDescent="0.3">
      <c r="A4675">
        <v>4674</v>
      </c>
      <c r="B4675" s="1">
        <f>DATE(E4675, LOOKUP(D4675, {"ene","feb","mar","abr","may","jun","jul","ago","sep","oct","nov","dic"}, {1,2,3,4,5,6,7,8,9,10,11,12}), C4675)</f>
        <v>45672</v>
      </c>
      <c r="C4675">
        <v>15</v>
      </c>
      <c r="D4675" t="s">
        <v>14</v>
      </c>
      <c r="E4675">
        <v>2025</v>
      </c>
      <c r="F4675" t="s">
        <v>25</v>
      </c>
      <c r="G4675" t="s">
        <v>26</v>
      </c>
      <c r="H4675" t="s">
        <v>21</v>
      </c>
      <c r="I4675">
        <v>0</v>
      </c>
      <c r="J4675">
        <v>3</v>
      </c>
      <c r="K4675">
        <v>-3</v>
      </c>
      <c r="L4675">
        <v>0</v>
      </c>
      <c r="M4675">
        <v>210</v>
      </c>
      <c r="N4675">
        <v>-210</v>
      </c>
      <c r="O4675">
        <v>70</v>
      </c>
    </row>
    <row r="4676" spans="1:15" x14ac:dyDescent="0.3">
      <c r="A4676">
        <v>4675</v>
      </c>
      <c r="B4676" s="1">
        <f>DATE(E4676, LOOKUP(D4676, {"ene","feb","mar","abr","may","jun","jul","ago","sep","oct","nov","dic"}, {1,2,3,4,5,6,7,8,9,10,11,12}), C4676)</f>
        <v>45672</v>
      </c>
      <c r="C4676">
        <v>15</v>
      </c>
      <c r="D4676" t="s">
        <v>14</v>
      </c>
      <c r="E4676">
        <v>2025</v>
      </c>
      <c r="F4676" t="s">
        <v>25</v>
      </c>
      <c r="G4676" t="s">
        <v>26</v>
      </c>
      <c r="H4676" t="s">
        <v>18</v>
      </c>
      <c r="I4676">
        <v>0</v>
      </c>
      <c r="J4676">
        <v>1</v>
      </c>
      <c r="K4676">
        <v>-1</v>
      </c>
      <c r="L4676">
        <v>0</v>
      </c>
      <c r="M4676">
        <v>1500</v>
      </c>
      <c r="N4676">
        <v>-1500</v>
      </c>
      <c r="O4676">
        <v>1500</v>
      </c>
    </row>
    <row r="4677" spans="1:15" x14ac:dyDescent="0.3">
      <c r="A4677">
        <v>4676</v>
      </c>
      <c r="B4677" s="1">
        <f>DATE(E4677, LOOKUP(D4677, {"ene","feb","mar","abr","may","jun","jul","ago","sep","oct","nov","dic"}, {1,2,3,4,5,6,7,8,9,10,11,12}), C4677)</f>
        <v>45672</v>
      </c>
      <c r="C4677">
        <v>15</v>
      </c>
      <c r="D4677" t="s">
        <v>14</v>
      </c>
      <c r="E4677">
        <v>2025</v>
      </c>
      <c r="F4677" t="s">
        <v>25</v>
      </c>
      <c r="G4677" t="s">
        <v>26</v>
      </c>
      <c r="H4677" t="s">
        <v>23</v>
      </c>
      <c r="I4677">
        <v>0</v>
      </c>
      <c r="J4677">
        <v>14</v>
      </c>
      <c r="K4677">
        <v>-14</v>
      </c>
      <c r="L4677">
        <v>0</v>
      </c>
      <c r="M4677">
        <v>5600</v>
      </c>
      <c r="N4677">
        <v>-5600</v>
      </c>
      <c r="O4677">
        <v>400</v>
      </c>
    </row>
    <row r="4678" spans="1:15" x14ac:dyDescent="0.3">
      <c r="A4678">
        <v>4677</v>
      </c>
      <c r="B4678" s="1">
        <f>DATE(E4678, LOOKUP(D4678, {"ene","feb","mar","abr","may","jun","jul","ago","sep","oct","nov","dic"}, {1,2,3,4,5,6,7,8,9,10,11,12}), C4678)</f>
        <v>45672</v>
      </c>
      <c r="C4678">
        <v>15</v>
      </c>
      <c r="D4678" t="s">
        <v>14</v>
      </c>
      <c r="E4678">
        <v>2025</v>
      </c>
      <c r="F4678" t="s">
        <v>25</v>
      </c>
      <c r="G4678" t="s">
        <v>26</v>
      </c>
      <c r="H4678" t="s">
        <v>20</v>
      </c>
      <c r="I4678">
        <v>0</v>
      </c>
      <c r="J4678">
        <v>18</v>
      </c>
      <c r="K4678">
        <v>-18</v>
      </c>
      <c r="L4678">
        <v>0</v>
      </c>
      <c r="M4678">
        <v>41400</v>
      </c>
      <c r="N4678">
        <v>-41400</v>
      </c>
      <c r="O4678">
        <v>2300</v>
      </c>
    </row>
    <row r="4679" spans="1:15" x14ac:dyDescent="0.3">
      <c r="A4679">
        <v>4678</v>
      </c>
      <c r="B4679" s="1">
        <f>DATE(E4679, LOOKUP(D4679, {"ene","feb","mar","abr","may","jun","jul","ago","sep","oct","nov","dic"}, {1,2,3,4,5,6,7,8,9,10,11,12}), C4679)</f>
        <v>45672</v>
      </c>
      <c r="C4679">
        <v>15</v>
      </c>
      <c r="D4679" t="s">
        <v>14</v>
      </c>
      <c r="E4679">
        <v>2025</v>
      </c>
      <c r="F4679" t="s">
        <v>25</v>
      </c>
      <c r="G4679" t="s">
        <v>26</v>
      </c>
      <c r="H4679" t="s">
        <v>22</v>
      </c>
      <c r="I4679">
        <v>0</v>
      </c>
      <c r="J4679">
        <v>2</v>
      </c>
      <c r="K4679">
        <v>-2</v>
      </c>
      <c r="L4679">
        <v>0</v>
      </c>
      <c r="M4679">
        <v>900</v>
      </c>
      <c r="N4679">
        <v>-900</v>
      </c>
      <c r="O4679">
        <v>450</v>
      </c>
    </row>
    <row r="4680" spans="1:15" x14ac:dyDescent="0.3">
      <c r="A4680">
        <v>4679</v>
      </c>
      <c r="B4680" s="1">
        <f>DATE(E4680, LOOKUP(D4680, {"ene","feb","mar","abr","may","jun","jul","ago","sep","oct","nov","dic"}, {1,2,3,4,5,6,7,8,9,10,11,12}), C4680)</f>
        <v>45672</v>
      </c>
      <c r="C4680">
        <v>15</v>
      </c>
      <c r="D4680" t="s">
        <v>14</v>
      </c>
      <c r="E4680">
        <v>2025</v>
      </c>
      <c r="F4680" t="s">
        <v>25</v>
      </c>
      <c r="G4680" t="s">
        <v>26</v>
      </c>
      <c r="H4680" t="s">
        <v>17</v>
      </c>
      <c r="I4680">
        <v>0</v>
      </c>
      <c r="J4680">
        <v>17</v>
      </c>
      <c r="K4680">
        <v>-17</v>
      </c>
      <c r="L4680">
        <v>0</v>
      </c>
      <c r="M4680">
        <v>12750</v>
      </c>
      <c r="N4680">
        <v>-12750</v>
      </c>
      <c r="O4680">
        <v>750</v>
      </c>
    </row>
    <row r="4681" spans="1:15" x14ac:dyDescent="0.3">
      <c r="A4681">
        <v>4680</v>
      </c>
      <c r="B4681" s="1">
        <f>DATE(E4681, LOOKUP(D4681, {"ene","feb","mar","abr","may","jun","jul","ago","sep","oct","nov","dic"}, {1,2,3,4,5,6,7,8,9,10,11,12}), C4681)</f>
        <v>45672</v>
      </c>
      <c r="C4681">
        <v>15</v>
      </c>
      <c r="D4681" t="s">
        <v>14</v>
      </c>
      <c r="E4681">
        <v>2025</v>
      </c>
      <c r="F4681" t="s">
        <v>25</v>
      </c>
      <c r="G4681" t="s">
        <v>26</v>
      </c>
      <c r="H4681" t="s">
        <v>19</v>
      </c>
      <c r="I4681">
        <v>0</v>
      </c>
      <c r="J4681">
        <v>4</v>
      </c>
      <c r="K4681">
        <v>-4</v>
      </c>
      <c r="L4681">
        <v>0</v>
      </c>
      <c r="M4681">
        <v>6000</v>
      </c>
      <c r="N4681">
        <v>-6000</v>
      </c>
      <c r="O4681">
        <v>1500</v>
      </c>
    </row>
    <row r="4682" spans="1:15" x14ac:dyDescent="0.3">
      <c r="A4682">
        <v>4681</v>
      </c>
      <c r="B4682" s="1">
        <f>DATE(E4682, LOOKUP(D4682, {"ene","feb","mar","abr","may","jun","jul","ago","sep","oct","nov","dic"}, {1,2,3,4,5,6,7,8,9,10,11,12}), C4682)</f>
        <v>45672</v>
      </c>
      <c r="C4682">
        <v>15</v>
      </c>
      <c r="D4682" t="s">
        <v>14</v>
      </c>
      <c r="E4682">
        <v>2025</v>
      </c>
      <c r="F4682" t="s">
        <v>25</v>
      </c>
      <c r="G4682" t="s">
        <v>26</v>
      </c>
      <c r="H4682" t="s">
        <v>21</v>
      </c>
      <c r="I4682">
        <v>0</v>
      </c>
      <c r="J4682">
        <v>3</v>
      </c>
      <c r="K4682">
        <v>-3</v>
      </c>
      <c r="L4682">
        <v>0</v>
      </c>
      <c r="M4682">
        <v>210</v>
      </c>
      <c r="N4682">
        <v>-210</v>
      </c>
      <c r="O4682">
        <v>70</v>
      </c>
    </row>
    <row r="4683" spans="1:15" x14ac:dyDescent="0.3">
      <c r="A4683">
        <v>4682</v>
      </c>
      <c r="B4683" s="1">
        <f>DATE(E4683, LOOKUP(D4683, {"ene","feb","mar","abr","may","jun","jul","ago","sep","oct","nov","dic"}, {1,2,3,4,5,6,7,8,9,10,11,12}), C4683)</f>
        <v>45672</v>
      </c>
      <c r="C4683">
        <v>15</v>
      </c>
      <c r="D4683" t="s">
        <v>14</v>
      </c>
      <c r="E4683">
        <v>2025</v>
      </c>
      <c r="F4683" t="s">
        <v>15</v>
      </c>
      <c r="G4683" t="s">
        <v>24</v>
      </c>
      <c r="H4683" t="s">
        <v>18</v>
      </c>
      <c r="I4683">
        <v>3</v>
      </c>
      <c r="J4683">
        <v>0</v>
      </c>
      <c r="K4683">
        <v>3</v>
      </c>
      <c r="L4683">
        <v>3600</v>
      </c>
      <c r="M4683">
        <v>0</v>
      </c>
      <c r="N4683">
        <v>3600</v>
      </c>
      <c r="O4683">
        <v>1200</v>
      </c>
    </row>
    <row r="4684" spans="1:15" x14ac:dyDescent="0.3">
      <c r="A4684">
        <v>4683</v>
      </c>
      <c r="B4684" s="1">
        <f>DATE(E4684, LOOKUP(D4684, {"ene","feb","mar","abr","may","jun","jul","ago","sep","oct","nov","dic"}, {1,2,3,4,5,6,7,8,9,10,11,12}), C4684)</f>
        <v>45672</v>
      </c>
      <c r="C4684">
        <v>15</v>
      </c>
      <c r="D4684" t="s">
        <v>14</v>
      </c>
      <c r="E4684">
        <v>2025</v>
      </c>
      <c r="F4684" t="s">
        <v>15</v>
      </c>
      <c r="G4684" t="s">
        <v>24</v>
      </c>
      <c r="H4684" t="s">
        <v>23</v>
      </c>
      <c r="I4684">
        <v>3</v>
      </c>
      <c r="J4684">
        <v>0</v>
      </c>
      <c r="K4684">
        <v>3</v>
      </c>
      <c r="L4684">
        <v>900</v>
      </c>
      <c r="M4684">
        <v>0</v>
      </c>
      <c r="N4684">
        <v>900</v>
      </c>
      <c r="O4684">
        <v>300</v>
      </c>
    </row>
    <row r="4685" spans="1:15" x14ac:dyDescent="0.3">
      <c r="A4685">
        <v>4684</v>
      </c>
      <c r="B4685" s="1">
        <f>DATE(E4685, LOOKUP(D4685, {"ene","feb","mar","abr","may","jun","jul","ago","sep","oct","nov","dic"}, {1,2,3,4,5,6,7,8,9,10,11,12}), C4685)</f>
        <v>45672</v>
      </c>
      <c r="C4685">
        <v>15</v>
      </c>
      <c r="D4685" t="s">
        <v>14</v>
      </c>
      <c r="E4685">
        <v>2025</v>
      </c>
      <c r="F4685" t="s">
        <v>15</v>
      </c>
      <c r="G4685" t="s">
        <v>24</v>
      </c>
      <c r="H4685" t="s">
        <v>20</v>
      </c>
      <c r="I4685">
        <v>20</v>
      </c>
      <c r="J4685">
        <v>0</v>
      </c>
      <c r="K4685">
        <v>20</v>
      </c>
      <c r="L4685">
        <v>40000</v>
      </c>
      <c r="M4685">
        <v>0</v>
      </c>
      <c r="N4685">
        <v>40000</v>
      </c>
      <c r="O4685">
        <v>2000</v>
      </c>
    </row>
    <row r="4686" spans="1:15" x14ac:dyDescent="0.3">
      <c r="A4686">
        <v>4685</v>
      </c>
      <c r="B4686" s="1">
        <f>DATE(E4686, LOOKUP(D4686, {"ene","feb","mar","abr","may","jun","jul","ago","sep","oct","nov","dic"}, {1,2,3,4,5,6,7,8,9,10,11,12}), C4686)</f>
        <v>45672</v>
      </c>
      <c r="C4686">
        <v>15</v>
      </c>
      <c r="D4686" t="s">
        <v>14</v>
      </c>
      <c r="E4686">
        <v>2025</v>
      </c>
      <c r="F4686" t="s">
        <v>25</v>
      </c>
      <c r="G4686" t="s">
        <v>26</v>
      </c>
      <c r="H4686" t="s">
        <v>22</v>
      </c>
      <c r="I4686">
        <v>0</v>
      </c>
      <c r="J4686">
        <v>20</v>
      </c>
      <c r="K4686">
        <v>-20</v>
      </c>
      <c r="L4686">
        <v>0</v>
      </c>
      <c r="M4686">
        <v>9000</v>
      </c>
      <c r="N4686">
        <v>-9000</v>
      </c>
      <c r="O4686">
        <v>450</v>
      </c>
    </row>
    <row r="4687" spans="1:15" x14ac:dyDescent="0.3">
      <c r="A4687">
        <v>4686</v>
      </c>
      <c r="B4687" s="1">
        <f>DATE(E4687, LOOKUP(D4687, {"ene","feb","mar","abr","may","jun","jul","ago","sep","oct","nov","dic"}, {1,2,3,4,5,6,7,8,9,10,11,12}), C4687)</f>
        <v>45672</v>
      </c>
      <c r="C4687">
        <v>15</v>
      </c>
      <c r="D4687" t="s">
        <v>14</v>
      </c>
      <c r="E4687">
        <v>2025</v>
      </c>
      <c r="F4687" t="s">
        <v>25</v>
      </c>
      <c r="G4687" t="s">
        <v>26</v>
      </c>
      <c r="H4687" t="s">
        <v>17</v>
      </c>
      <c r="I4687">
        <v>0</v>
      </c>
      <c r="J4687">
        <v>19</v>
      </c>
      <c r="K4687">
        <v>-19</v>
      </c>
      <c r="L4687">
        <v>0</v>
      </c>
      <c r="M4687">
        <v>14250</v>
      </c>
      <c r="N4687">
        <v>-14250</v>
      </c>
      <c r="O4687">
        <v>750</v>
      </c>
    </row>
    <row r="4688" spans="1:15" x14ac:dyDescent="0.3">
      <c r="A4688">
        <v>4687</v>
      </c>
      <c r="B4688" s="1">
        <f>DATE(E4688, LOOKUP(D4688, {"ene","feb","mar","abr","may","jun","jul","ago","sep","oct","nov","dic"}, {1,2,3,4,5,6,7,8,9,10,11,12}), C4688)</f>
        <v>45672</v>
      </c>
      <c r="C4688">
        <v>15</v>
      </c>
      <c r="D4688" t="s">
        <v>14</v>
      </c>
      <c r="E4688">
        <v>2025</v>
      </c>
      <c r="F4688" t="s">
        <v>25</v>
      </c>
      <c r="G4688" t="s">
        <v>26</v>
      </c>
      <c r="H4688" t="s">
        <v>19</v>
      </c>
      <c r="I4688">
        <v>0</v>
      </c>
      <c r="J4688">
        <v>4</v>
      </c>
      <c r="K4688">
        <v>-4</v>
      </c>
      <c r="L4688">
        <v>0</v>
      </c>
      <c r="M4688">
        <v>6000</v>
      </c>
      <c r="N4688">
        <v>-6000</v>
      </c>
      <c r="O4688">
        <v>1500</v>
      </c>
    </row>
    <row r="4689" spans="1:15" x14ac:dyDescent="0.3">
      <c r="A4689">
        <v>4688</v>
      </c>
      <c r="B4689" s="1">
        <f>DATE(E4689, LOOKUP(D4689, {"ene","feb","mar","abr","may","jun","jul","ago","sep","oct","nov","dic"}, {1,2,3,4,5,6,7,8,9,10,11,12}), C4689)</f>
        <v>45672</v>
      </c>
      <c r="C4689">
        <v>15</v>
      </c>
      <c r="D4689" t="s">
        <v>14</v>
      </c>
      <c r="E4689">
        <v>2025</v>
      </c>
      <c r="F4689" t="s">
        <v>15</v>
      </c>
      <c r="G4689" t="s">
        <v>24</v>
      </c>
      <c r="H4689" t="s">
        <v>21</v>
      </c>
      <c r="I4689">
        <v>14</v>
      </c>
      <c r="J4689">
        <v>0</v>
      </c>
      <c r="K4689">
        <v>14</v>
      </c>
      <c r="L4689">
        <v>700</v>
      </c>
      <c r="M4689">
        <v>0</v>
      </c>
      <c r="N4689">
        <v>700</v>
      </c>
      <c r="O4689">
        <v>50</v>
      </c>
    </row>
    <row r="4690" spans="1:15" x14ac:dyDescent="0.3">
      <c r="A4690">
        <v>4689</v>
      </c>
      <c r="B4690" s="1">
        <f>DATE(E4690, LOOKUP(D4690, {"ene","feb","mar","abr","may","jun","jul","ago","sep","oct","nov","dic"}, {1,2,3,4,5,6,7,8,9,10,11,12}), C4690)</f>
        <v>45672</v>
      </c>
      <c r="C4690">
        <v>15</v>
      </c>
      <c r="D4690" t="s">
        <v>14</v>
      </c>
      <c r="E4690">
        <v>2025</v>
      </c>
      <c r="F4690" t="s">
        <v>15</v>
      </c>
      <c r="G4690" t="s">
        <v>24</v>
      </c>
      <c r="H4690" t="s">
        <v>18</v>
      </c>
      <c r="I4690">
        <v>6</v>
      </c>
      <c r="J4690">
        <v>0</v>
      </c>
      <c r="K4690">
        <v>6</v>
      </c>
      <c r="L4690">
        <v>7200</v>
      </c>
      <c r="M4690">
        <v>0</v>
      </c>
      <c r="N4690">
        <v>7200</v>
      </c>
      <c r="O4690">
        <v>1200</v>
      </c>
    </row>
    <row r="4691" spans="1:15" x14ac:dyDescent="0.3">
      <c r="A4691">
        <v>4690</v>
      </c>
      <c r="B4691" s="1">
        <f>DATE(E4691, LOOKUP(D4691, {"ene","feb","mar","abr","may","jun","jul","ago","sep","oct","nov","dic"}, {1,2,3,4,5,6,7,8,9,10,11,12}), C4691)</f>
        <v>45672</v>
      </c>
      <c r="C4691">
        <v>15</v>
      </c>
      <c r="D4691" t="s">
        <v>14</v>
      </c>
      <c r="E4691">
        <v>2025</v>
      </c>
      <c r="F4691" t="s">
        <v>25</v>
      </c>
      <c r="G4691" t="s">
        <v>26</v>
      </c>
      <c r="H4691" t="s">
        <v>23</v>
      </c>
      <c r="I4691">
        <v>0</v>
      </c>
      <c r="J4691">
        <v>19</v>
      </c>
      <c r="K4691">
        <v>-19</v>
      </c>
      <c r="L4691">
        <v>0</v>
      </c>
      <c r="M4691">
        <v>7600</v>
      </c>
      <c r="N4691">
        <v>-7600</v>
      </c>
      <c r="O4691">
        <v>400</v>
      </c>
    </row>
    <row r="4692" spans="1:15" x14ac:dyDescent="0.3">
      <c r="A4692">
        <v>4691</v>
      </c>
      <c r="B4692" s="1">
        <f>DATE(E4692, LOOKUP(D4692, {"ene","feb","mar","abr","may","jun","jul","ago","sep","oct","nov","dic"}, {1,2,3,4,5,6,7,8,9,10,11,12}), C4692)</f>
        <v>45672</v>
      </c>
      <c r="C4692">
        <v>15</v>
      </c>
      <c r="D4692" t="s">
        <v>14</v>
      </c>
      <c r="E4692">
        <v>2025</v>
      </c>
      <c r="F4692" t="s">
        <v>15</v>
      </c>
      <c r="G4692" t="s">
        <v>24</v>
      </c>
      <c r="H4692" t="s">
        <v>20</v>
      </c>
      <c r="I4692">
        <v>3</v>
      </c>
      <c r="J4692">
        <v>0</v>
      </c>
      <c r="K4692">
        <v>3</v>
      </c>
      <c r="L4692">
        <v>6000</v>
      </c>
      <c r="M4692">
        <v>0</v>
      </c>
      <c r="N4692">
        <v>6000</v>
      </c>
      <c r="O4692">
        <v>2000</v>
      </c>
    </row>
    <row r="4693" spans="1:15" x14ac:dyDescent="0.3">
      <c r="A4693">
        <v>4692</v>
      </c>
      <c r="B4693" s="1">
        <f>DATE(E4693, LOOKUP(D4693, {"ene","feb","mar","abr","may","jun","jul","ago","sep","oct","nov","dic"}, {1,2,3,4,5,6,7,8,9,10,11,12}), C4693)</f>
        <v>45672</v>
      </c>
      <c r="C4693">
        <v>15</v>
      </c>
      <c r="D4693" t="s">
        <v>14</v>
      </c>
      <c r="E4693">
        <v>2025</v>
      </c>
      <c r="F4693" t="s">
        <v>25</v>
      </c>
      <c r="G4693" t="s">
        <v>26</v>
      </c>
      <c r="H4693" t="s">
        <v>22</v>
      </c>
      <c r="I4693">
        <v>0</v>
      </c>
      <c r="J4693">
        <v>4</v>
      </c>
      <c r="K4693">
        <v>-4</v>
      </c>
      <c r="L4693">
        <v>0</v>
      </c>
      <c r="M4693">
        <v>1800</v>
      </c>
      <c r="N4693">
        <v>-1800</v>
      </c>
      <c r="O4693">
        <v>450</v>
      </c>
    </row>
    <row r="4694" spans="1:15" x14ac:dyDescent="0.3">
      <c r="A4694">
        <v>4693</v>
      </c>
      <c r="B4694" s="1">
        <f>DATE(E4694, LOOKUP(D4694, {"ene","feb","mar","abr","may","jun","jul","ago","sep","oct","nov","dic"}, {1,2,3,4,5,6,7,8,9,10,11,12}), C4694)</f>
        <v>45672</v>
      </c>
      <c r="C4694">
        <v>15</v>
      </c>
      <c r="D4694" t="s">
        <v>14</v>
      </c>
      <c r="E4694">
        <v>2025</v>
      </c>
      <c r="F4694" t="s">
        <v>15</v>
      </c>
      <c r="G4694" t="s">
        <v>24</v>
      </c>
      <c r="H4694" t="s">
        <v>17</v>
      </c>
      <c r="I4694">
        <v>1</v>
      </c>
      <c r="J4694">
        <v>0</v>
      </c>
      <c r="K4694">
        <v>1</v>
      </c>
      <c r="L4694">
        <v>650</v>
      </c>
      <c r="M4694">
        <v>0</v>
      </c>
      <c r="N4694">
        <v>650</v>
      </c>
      <c r="O4694">
        <v>650</v>
      </c>
    </row>
    <row r="4695" spans="1:15" x14ac:dyDescent="0.3">
      <c r="A4695">
        <v>4694</v>
      </c>
      <c r="B4695" s="1">
        <f>DATE(E4695, LOOKUP(D4695, {"ene","feb","mar","abr","may","jun","jul","ago","sep","oct","nov","dic"}, {1,2,3,4,5,6,7,8,9,10,11,12}), C4695)</f>
        <v>45672</v>
      </c>
      <c r="C4695">
        <v>15</v>
      </c>
      <c r="D4695" t="s">
        <v>14</v>
      </c>
      <c r="E4695">
        <v>2025</v>
      </c>
      <c r="F4695" t="s">
        <v>15</v>
      </c>
      <c r="G4695" t="s">
        <v>24</v>
      </c>
      <c r="H4695" t="s">
        <v>19</v>
      </c>
      <c r="I4695">
        <v>3</v>
      </c>
      <c r="J4695">
        <v>0</v>
      </c>
      <c r="K4695">
        <v>3</v>
      </c>
      <c r="L4695">
        <v>3600</v>
      </c>
      <c r="M4695">
        <v>0</v>
      </c>
      <c r="N4695">
        <v>3600</v>
      </c>
      <c r="O4695">
        <v>1200</v>
      </c>
    </row>
    <row r="4696" spans="1:15" x14ac:dyDescent="0.3">
      <c r="A4696">
        <v>4695</v>
      </c>
      <c r="B4696" s="1">
        <f>DATE(E4696, LOOKUP(D4696, {"ene","feb","mar","abr","may","jun","jul","ago","sep","oct","nov","dic"}, {1,2,3,4,5,6,7,8,9,10,11,12}), C4696)</f>
        <v>45672</v>
      </c>
      <c r="C4696">
        <v>15</v>
      </c>
      <c r="D4696" t="s">
        <v>14</v>
      </c>
      <c r="E4696">
        <v>2025</v>
      </c>
      <c r="F4696" t="s">
        <v>15</v>
      </c>
      <c r="G4696" t="s">
        <v>24</v>
      </c>
      <c r="H4696" t="s">
        <v>21</v>
      </c>
      <c r="I4696">
        <v>20</v>
      </c>
      <c r="J4696">
        <v>0</v>
      </c>
      <c r="K4696">
        <v>20</v>
      </c>
      <c r="L4696">
        <v>1000</v>
      </c>
      <c r="M4696">
        <v>0</v>
      </c>
      <c r="N4696">
        <v>1000</v>
      </c>
      <c r="O4696">
        <v>50</v>
      </c>
    </row>
    <row r="4697" spans="1:15" x14ac:dyDescent="0.3">
      <c r="A4697">
        <v>4696</v>
      </c>
      <c r="B4697" s="1">
        <f>DATE(E4697, LOOKUP(D4697, {"ene","feb","mar","abr","may","jun","jul","ago","sep","oct","nov","dic"}, {1,2,3,4,5,6,7,8,9,10,11,12}), C4697)</f>
        <v>45672</v>
      </c>
      <c r="C4697">
        <v>15</v>
      </c>
      <c r="D4697" t="s">
        <v>14</v>
      </c>
      <c r="E4697">
        <v>2025</v>
      </c>
      <c r="F4697" t="s">
        <v>15</v>
      </c>
      <c r="G4697" t="s">
        <v>24</v>
      </c>
      <c r="H4697" t="s">
        <v>18</v>
      </c>
      <c r="I4697">
        <v>3</v>
      </c>
      <c r="J4697">
        <v>0</v>
      </c>
      <c r="K4697">
        <v>3</v>
      </c>
      <c r="L4697">
        <v>3600</v>
      </c>
      <c r="M4697">
        <v>0</v>
      </c>
      <c r="N4697">
        <v>3600</v>
      </c>
      <c r="O4697">
        <v>1200</v>
      </c>
    </row>
    <row r="4698" spans="1:15" x14ac:dyDescent="0.3">
      <c r="A4698">
        <v>4697</v>
      </c>
      <c r="B4698" s="1">
        <f>DATE(E4698, LOOKUP(D4698, {"ene","feb","mar","abr","may","jun","jul","ago","sep","oct","nov","dic"}, {1,2,3,4,5,6,7,8,9,10,11,12}), C4698)</f>
        <v>45672</v>
      </c>
      <c r="C4698">
        <v>15</v>
      </c>
      <c r="D4698" t="s">
        <v>14</v>
      </c>
      <c r="E4698">
        <v>2025</v>
      </c>
      <c r="F4698" t="s">
        <v>25</v>
      </c>
      <c r="G4698" t="s">
        <v>26</v>
      </c>
      <c r="H4698" t="s">
        <v>23</v>
      </c>
      <c r="I4698">
        <v>0</v>
      </c>
      <c r="J4698">
        <v>12</v>
      </c>
      <c r="K4698">
        <v>-12</v>
      </c>
      <c r="L4698">
        <v>0</v>
      </c>
      <c r="M4698">
        <v>4800</v>
      </c>
      <c r="N4698">
        <v>-4800</v>
      </c>
      <c r="O4698">
        <v>400</v>
      </c>
    </row>
    <row r="4699" spans="1:15" x14ac:dyDescent="0.3">
      <c r="A4699">
        <v>4698</v>
      </c>
      <c r="B4699" s="1">
        <f>DATE(E4699, LOOKUP(D4699, {"ene","feb","mar","abr","may","jun","jul","ago","sep","oct","nov","dic"}, {1,2,3,4,5,6,7,8,9,10,11,12}), C4699)</f>
        <v>45672</v>
      </c>
      <c r="C4699">
        <v>15</v>
      </c>
      <c r="D4699" t="s">
        <v>14</v>
      </c>
      <c r="E4699">
        <v>2025</v>
      </c>
      <c r="F4699" t="s">
        <v>15</v>
      </c>
      <c r="G4699" t="s">
        <v>24</v>
      </c>
      <c r="H4699" t="s">
        <v>20</v>
      </c>
      <c r="I4699">
        <v>3</v>
      </c>
      <c r="J4699">
        <v>0</v>
      </c>
      <c r="K4699">
        <v>3</v>
      </c>
      <c r="L4699">
        <v>6000</v>
      </c>
      <c r="M4699">
        <v>0</v>
      </c>
      <c r="N4699">
        <v>6000</v>
      </c>
      <c r="O4699">
        <v>2000</v>
      </c>
    </row>
    <row r="4700" spans="1:15" x14ac:dyDescent="0.3">
      <c r="A4700">
        <v>4699</v>
      </c>
      <c r="B4700" s="1">
        <f>DATE(E4700, LOOKUP(D4700, {"ene","feb","mar","abr","may","jun","jul","ago","sep","oct","nov","dic"}, {1,2,3,4,5,6,7,8,9,10,11,12}), C4700)</f>
        <v>45672</v>
      </c>
      <c r="C4700">
        <v>15</v>
      </c>
      <c r="D4700" t="s">
        <v>14</v>
      </c>
      <c r="E4700">
        <v>2025</v>
      </c>
      <c r="F4700" t="s">
        <v>15</v>
      </c>
      <c r="G4700" t="s">
        <v>24</v>
      </c>
      <c r="H4700" t="s">
        <v>22</v>
      </c>
      <c r="I4700">
        <v>3</v>
      </c>
      <c r="J4700">
        <v>0</v>
      </c>
      <c r="K4700">
        <v>3</v>
      </c>
      <c r="L4700">
        <v>1440</v>
      </c>
      <c r="M4700">
        <v>0</v>
      </c>
      <c r="N4700">
        <v>1440</v>
      </c>
      <c r="O4700">
        <v>480</v>
      </c>
    </row>
    <row r="4701" spans="1:15" x14ac:dyDescent="0.3">
      <c r="A4701">
        <v>4700</v>
      </c>
      <c r="B4701" s="1">
        <f>DATE(E4701, LOOKUP(D4701, {"ene","feb","mar","abr","may","jun","jul","ago","sep","oct","nov","dic"}, {1,2,3,4,5,6,7,8,9,10,11,12}), C4701)</f>
        <v>45672</v>
      </c>
      <c r="C4701">
        <v>15</v>
      </c>
      <c r="D4701" t="s">
        <v>14</v>
      </c>
      <c r="E4701">
        <v>2025</v>
      </c>
      <c r="F4701" t="s">
        <v>25</v>
      </c>
      <c r="G4701" t="s">
        <v>26</v>
      </c>
      <c r="H4701" t="s">
        <v>17</v>
      </c>
      <c r="I4701">
        <v>0</v>
      </c>
      <c r="J4701">
        <v>17</v>
      </c>
      <c r="K4701">
        <v>-17</v>
      </c>
      <c r="L4701">
        <v>0</v>
      </c>
      <c r="M4701">
        <v>12750</v>
      </c>
      <c r="N4701">
        <v>-12750</v>
      </c>
      <c r="O4701">
        <v>750</v>
      </c>
    </row>
    <row r="4702" spans="1:15" x14ac:dyDescent="0.3">
      <c r="A4702">
        <v>4701</v>
      </c>
      <c r="B4702" s="1">
        <f>DATE(E4702, LOOKUP(D4702, {"ene","feb","mar","abr","may","jun","jul","ago","sep","oct","nov","dic"}, {1,2,3,4,5,6,7,8,9,10,11,12}), C4702)</f>
        <v>45672</v>
      </c>
      <c r="C4702">
        <v>15</v>
      </c>
      <c r="D4702" t="s">
        <v>14</v>
      </c>
      <c r="E4702">
        <v>2025</v>
      </c>
      <c r="F4702" t="s">
        <v>15</v>
      </c>
      <c r="G4702" t="s">
        <v>24</v>
      </c>
      <c r="H4702" t="s">
        <v>19</v>
      </c>
      <c r="I4702">
        <v>6</v>
      </c>
      <c r="J4702">
        <v>0</v>
      </c>
      <c r="K4702">
        <v>6</v>
      </c>
      <c r="L4702">
        <v>7200</v>
      </c>
      <c r="M4702">
        <v>0</v>
      </c>
      <c r="N4702">
        <v>7200</v>
      </c>
      <c r="O4702">
        <v>1200</v>
      </c>
    </row>
    <row r="4703" spans="1:15" x14ac:dyDescent="0.3">
      <c r="A4703">
        <v>4702</v>
      </c>
      <c r="B4703" s="1">
        <f>DATE(E4703, LOOKUP(D4703, {"ene","feb","mar","abr","may","jun","jul","ago","sep","oct","nov","dic"}, {1,2,3,4,5,6,7,8,9,10,11,12}), C4703)</f>
        <v>45672</v>
      </c>
      <c r="C4703">
        <v>15</v>
      </c>
      <c r="D4703" t="s">
        <v>14</v>
      </c>
      <c r="E4703">
        <v>2025</v>
      </c>
      <c r="F4703" t="s">
        <v>15</v>
      </c>
      <c r="G4703" t="s">
        <v>24</v>
      </c>
      <c r="H4703" t="s">
        <v>21</v>
      </c>
      <c r="I4703">
        <v>8</v>
      </c>
      <c r="J4703">
        <v>0</v>
      </c>
      <c r="K4703">
        <v>8</v>
      </c>
      <c r="L4703">
        <v>400</v>
      </c>
      <c r="M4703">
        <v>0</v>
      </c>
      <c r="N4703">
        <v>400</v>
      </c>
      <c r="O4703">
        <v>50</v>
      </c>
    </row>
    <row r="4704" spans="1:15" x14ac:dyDescent="0.3">
      <c r="A4704">
        <v>4703</v>
      </c>
      <c r="B4704" s="1">
        <f>DATE(E4704, LOOKUP(D4704, {"ene","feb","mar","abr","may","jun","jul","ago","sep","oct","nov","dic"}, {1,2,3,4,5,6,7,8,9,10,11,12}), C4704)</f>
        <v>45672</v>
      </c>
      <c r="C4704">
        <v>15</v>
      </c>
      <c r="D4704" t="s">
        <v>14</v>
      </c>
      <c r="E4704">
        <v>2025</v>
      </c>
      <c r="F4704" t="s">
        <v>15</v>
      </c>
      <c r="G4704" t="s">
        <v>24</v>
      </c>
      <c r="H4704" t="s">
        <v>18</v>
      </c>
      <c r="I4704">
        <v>3</v>
      </c>
      <c r="J4704">
        <v>0</v>
      </c>
      <c r="K4704">
        <v>3</v>
      </c>
      <c r="L4704">
        <v>3600</v>
      </c>
      <c r="M4704">
        <v>0</v>
      </c>
      <c r="N4704">
        <v>3600</v>
      </c>
      <c r="O4704">
        <v>1200</v>
      </c>
    </row>
    <row r="4705" spans="1:15" x14ac:dyDescent="0.3">
      <c r="A4705">
        <v>4704</v>
      </c>
      <c r="B4705" s="1">
        <f>DATE(E4705, LOOKUP(D4705, {"ene","feb","mar","abr","may","jun","jul","ago","sep","oct","nov","dic"}, {1,2,3,4,5,6,7,8,9,10,11,12}), C4705)</f>
        <v>45672</v>
      </c>
      <c r="C4705">
        <v>15</v>
      </c>
      <c r="D4705" t="s">
        <v>14</v>
      </c>
      <c r="E4705">
        <v>2025</v>
      </c>
      <c r="F4705" t="s">
        <v>15</v>
      </c>
      <c r="G4705" t="s">
        <v>24</v>
      </c>
      <c r="H4705" t="s">
        <v>23</v>
      </c>
      <c r="I4705">
        <v>3</v>
      </c>
      <c r="J4705">
        <v>0</v>
      </c>
      <c r="K4705">
        <v>3</v>
      </c>
      <c r="L4705">
        <v>900</v>
      </c>
      <c r="M4705">
        <v>0</v>
      </c>
      <c r="N4705">
        <v>900</v>
      </c>
      <c r="O4705">
        <v>300</v>
      </c>
    </row>
    <row r="4706" spans="1:15" x14ac:dyDescent="0.3">
      <c r="A4706">
        <v>4705</v>
      </c>
      <c r="B4706" s="1">
        <f>DATE(E4706, LOOKUP(D4706, {"ene","feb","mar","abr","may","jun","jul","ago","sep","oct","nov","dic"}, {1,2,3,4,5,6,7,8,9,10,11,12}), C4706)</f>
        <v>45672</v>
      </c>
      <c r="C4706">
        <v>15</v>
      </c>
      <c r="D4706" t="s">
        <v>14</v>
      </c>
      <c r="E4706">
        <v>2025</v>
      </c>
      <c r="F4706" t="s">
        <v>25</v>
      </c>
      <c r="G4706" t="s">
        <v>26</v>
      </c>
      <c r="H4706" t="s">
        <v>20</v>
      </c>
      <c r="I4706">
        <v>0</v>
      </c>
      <c r="J4706">
        <v>17</v>
      </c>
      <c r="K4706">
        <v>-17</v>
      </c>
      <c r="L4706">
        <v>0</v>
      </c>
      <c r="M4706">
        <v>39100</v>
      </c>
      <c r="N4706">
        <v>-39100</v>
      </c>
      <c r="O4706">
        <v>2300</v>
      </c>
    </row>
    <row r="4707" spans="1:15" x14ac:dyDescent="0.3">
      <c r="A4707">
        <v>4706</v>
      </c>
      <c r="B4707" s="1">
        <f>DATE(E4707, LOOKUP(D4707, {"ene","feb","mar","abr","may","jun","jul","ago","sep","oct","nov","dic"}, {1,2,3,4,5,6,7,8,9,10,11,12}), C4707)</f>
        <v>45672</v>
      </c>
      <c r="C4707">
        <v>15</v>
      </c>
      <c r="D4707" t="s">
        <v>14</v>
      </c>
      <c r="E4707">
        <v>2025</v>
      </c>
      <c r="F4707" t="s">
        <v>25</v>
      </c>
      <c r="G4707" t="s">
        <v>26</v>
      </c>
      <c r="H4707" t="s">
        <v>22</v>
      </c>
      <c r="I4707">
        <v>0</v>
      </c>
      <c r="J4707">
        <v>11</v>
      </c>
      <c r="K4707">
        <v>-11</v>
      </c>
      <c r="L4707">
        <v>0</v>
      </c>
      <c r="M4707">
        <v>4950</v>
      </c>
      <c r="N4707">
        <v>-4950</v>
      </c>
      <c r="O4707">
        <v>450</v>
      </c>
    </row>
    <row r="4708" spans="1:15" x14ac:dyDescent="0.3">
      <c r="A4708">
        <v>4707</v>
      </c>
      <c r="B4708" s="1">
        <f>DATE(E4708, LOOKUP(D4708, {"ene","feb","mar","abr","may","jun","jul","ago","sep","oct","nov","dic"}, {1,2,3,4,5,6,7,8,9,10,11,12}), C4708)</f>
        <v>45672</v>
      </c>
      <c r="C4708">
        <v>15</v>
      </c>
      <c r="D4708" t="s">
        <v>14</v>
      </c>
      <c r="E4708">
        <v>2025</v>
      </c>
      <c r="F4708" t="s">
        <v>15</v>
      </c>
      <c r="G4708" t="s">
        <v>24</v>
      </c>
      <c r="H4708" t="s">
        <v>17</v>
      </c>
      <c r="I4708">
        <v>3</v>
      </c>
      <c r="J4708">
        <v>0</v>
      </c>
      <c r="K4708">
        <v>3</v>
      </c>
      <c r="L4708">
        <v>1950</v>
      </c>
      <c r="M4708">
        <v>0</v>
      </c>
      <c r="N4708">
        <v>1950</v>
      </c>
      <c r="O4708">
        <v>650</v>
      </c>
    </row>
    <row r="4709" spans="1:15" x14ac:dyDescent="0.3">
      <c r="A4709">
        <v>4708</v>
      </c>
      <c r="B4709" s="1">
        <f>DATE(E4709, LOOKUP(D4709, {"ene","feb","mar","abr","may","jun","jul","ago","sep","oct","nov","dic"}, {1,2,3,4,5,6,7,8,9,10,11,12}), C4709)</f>
        <v>45672</v>
      </c>
      <c r="C4709">
        <v>15</v>
      </c>
      <c r="D4709" t="s">
        <v>14</v>
      </c>
      <c r="E4709">
        <v>2025</v>
      </c>
      <c r="F4709" t="s">
        <v>25</v>
      </c>
      <c r="G4709" t="s">
        <v>26</v>
      </c>
      <c r="H4709" t="s">
        <v>19</v>
      </c>
      <c r="I4709">
        <v>0</v>
      </c>
      <c r="J4709">
        <v>17</v>
      </c>
      <c r="K4709">
        <v>-17</v>
      </c>
      <c r="L4709">
        <v>0</v>
      </c>
      <c r="M4709">
        <v>25500</v>
      </c>
      <c r="N4709">
        <v>-25500</v>
      </c>
      <c r="O4709">
        <v>1500</v>
      </c>
    </row>
    <row r="4710" spans="1:15" x14ac:dyDescent="0.3">
      <c r="A4710">
        <v>4709</v>
      </c>
      <c r="B4710" s="1">
        <f>DATE(E4710, LOOKUP(D4710, {"ene","feb","mar","abr","may","jun","jul","ago","sep","oct","nov","dic"}, {1,2,3,4,5,6,7,8,9,10,11,12}), C4710)</f>
        <v>45672</v>
      </c>
      <c r="C4710">
        <v>15</v>
      </c>
      <c r="D4710" t="s">
        <v>14</v>
      </c>
      <c r="E4710">
        <v>2025</v>
      </c>
      <c r="F4710" t="s">
        <v>15</v>
      </c>
      <c r="G4710" t="s">
        <v>24</v>
      </c>
      <c r="H4710" t="s">
        <v>21</v>
      </c>
      <c r="I4710">
        <v>19</v>
      </c>
      <c r="J4710">
        <v>0</v>
      </c>
      <c r="K4710">
        <v>19</v>
      </c>
      <c r="L4710">
        <v>950</v>
      </c>
      <c r="M4710">
        <v>0</v>
      </c>
      <c r="N4710">
        <v>950</v>
      </c>
      <c r="O4710">
        <v>50</v>
      </c>
    </row>
    <row r="4711" spans="1:15" x14ac:dyDescent="0.3">
      <c r="A4711">
        <v>4710</v>
      </c>
      <c r="B4711" s="1">
        <f>DATE(E4711, LOOKUP(D4711, {"ene","feb","mar","abr","may","jun","jul","ago","sep","oct","nov","dic"}, {1,2,3,4,5,6,7,8,9,10,11,12}), C4711)</f>
        <v>45672</v>
      </c>
      <c r="C4711">
        <v>15</v>
      </c>
      <c r="D4711" t="s">
        <v>14</v>
      </c>
      <c r="E4711">
        <v>2025</v>
      </c>
      <c r="F4711" t="s">
        <v>15</v>
      </c>
      <c r="G4711" t="s">
        <v>24</v>
      </c>
      <c r="H4711" t="s">
        <v>18</v>
      </c>
      <c r="I4711">
        <v>3</v>
      </c>
      <c r="J4711">
        <v>0</v>
      </c>
      <c r="K4711">
        <v>3</v>
      </c>
      <c r="L4711">
        <v>3600</v>
      </c>
      <c r="M4711">
        <v>0</v>
      </c>
      <c r="N4711">
        <v>3600</v>
      </c>
      <c r="O4711">
        <v>1200</v>
      </c>
    </row>
    <row r="4712" spans="1:15" x14ac:dyDescent="0.3">
      <c r="A4712">
        <v>4711</v>
      </c>
      <c r="B4712" s="1">
        <f>DATE(E4712, LOOKUP(D4712, {"ene","feb","mar","abr","may","jun","jul","ago","sep","oct","nov","dic"}, {1,2,3,4,5,6,7,8,9,10,11,12}), C4712)</f>
        <v>45672</v>
      </c>
      <c r="C4712">
        <v>15</v>
      </c>
      <c r="D4712" t="s">
        <v>14</v>
      </c>
      <c r="E4712">
        <v>2025</v>
      </c>
      <c r="F4712" t="s">
        <v>25</v>
      </c>
      <c r="G4712" t="s">
        <v>26</v>
      </c>
      <c r="H4712" t="s">
        <v>23</v>
      </c>
      <c r="I4712">
        <v>0</v>
      </c>
      <c r="J4712">
        <v>16</v>
      </c>
      <c r="K4712">
        <v>-16</v>
      </c>
      <c r="L4712">
        <v>0</v>
      </c>
      <c r="M4712">
        <v>6400</v>
      </c>
      <c r="N4712">
        <v>-6400</v>
      </c>
      <c r="O4712">
        <v>400</v>
      </c>
    </row>
    <row r="4713" spans="1:15" x14ac:dyDescent="0.3">
      <c r="A4713">
        <v>4712</v>
      </c>
      <c r="B4713" s="1">
        <f>DATE(E4713, LOOKUP(D4713, {"ene","feb","mar","abr","may","jun","jul","ago","sep","oct","nov","dic"}, {1,2,3,4,5,6,7,8,9,10,11,12}), C4713)</f>
        <v>45672</v>
      </c>
      <c r="C4713">
        <v>15</v>
      </c>
      <c r="D4713" t="s">
        <v>14</v>
      </c>
      <c r="E4713">
        <v>2025</v>
      </c>
      <c r="F4713" t="s">
        <v>15</v>
      </c>
      <c r="G4713" t="s">
        <v>24</v>
      </c>
      <c r="H4713" t="s">
        <v>20</v>
      </c>
      <c r="I4713">
        <v>3</v>
      </c>
      <c r="J4713">
        <v>0</v>
      </c>
      <c r="K4713">
        <v>3</v>
      </c>
      <c r="L4713">
        <v>6000</v>
      </c>
      <c r="M4713">
        <v>0</v>
      </c>
      <c r="N4713">
        <v>6000</v>
      </c>
      <c r="O4713">
        <v>2000</v>
      </c>
    </row>
    <row r="4714" spans="1:15" x14ac:dyDescent="0.3">
      <c r="A4714">
        <v>4713</v>
      </c>
      <c r="B4714" s="1">
        <f>DATE(E4714, LOOKUP(D4714, {"ene","feb","mar","abr","may","jun","jul","ago","sep","oct","nov","dic"}, {1,2,3,4,5,6,7,8,9,10,11,12}), C4714)</f>
        <v>45672</v>
      </c>
      <c r="C4714">
        <v>15</v>
      </c>
      <c r="D4714" t="s">
        <v>14</v>
      </c>
      <c r="E4714">
        <v>2025</v>
      </c>
      <c r="F4714" t="s">
        <v>15</v>
      </c>
      <c r="G4714" t="s">
        <v>24</v>
      </c>
      <c r="H4714" t="s">
        <v>22</v>
      </c>
      <c r="I4714">
        <v>3</v>
      </c>
      <c r="J4714">
        <v>0</v>
      </c>
      <c r="K4714">
        <v>3</v>
      </c>
      <c r="L4714">
        <v>1440</v>
      </c>
      <c r="M4714">
        <v>0</v>
      </c>
      <c r="N4714">
        <v>1440</v>
      </c>
      <c r="O4714">
        <v>480</v>
      </c>
    </row>
    <row r="4715" spans="1:15" x14ac:dyDescent="0.3">
      <c r="A4715">
        <v>4714</v>
      </c>
      <c r="B4715" s="1">
        <f>DATE(E4715, LOOKUP(D4715, {"ene","feb","mar","abr","may","jun","jul","ago","sep","oct","nov","dic"}, {1,2,3,4,5,6,7,8,9,10,11,12}), C4715)</f>
        <v>45672</v>
      </c>
      <c r="C4715">
        <v>15</v>
      </c>
      <c r="D4715" t="s">
        <v>14</v>
      </c>
      <c r="E4715">
        <v>2025</v>
      </c>
      <c r="F4715" t="s">
        <v>15</v>
      </c>
      <c r="G4715" t="s">
        <v>24</v>
      </c>
      <c r="H4715" t="s">
        <v>17</v>
      </c>
      <c r="I4715">
        <v>2</v>
      </c>
      <c r="J4715">
        <v>0</v>
      </c>
      <c r="K4715">
        <v>2</v>
      </c>
      <c r="L4715">
        <v>1300</v>
      </c>
      <c r="M4715">
        <v>0</v>
      </c>
      <c r="N4715">
        <v>1300</v>
      </c>
      <c r="O4715">
        <v>650</v>
      </c>
    </row>
    <row r="4716" spans="1:15" x14ac:dyDescent="0.3">
      <c r="A4716">
        <v>4715</v>
      </c>
      <c r="B4716" s="1">
        <f>DATE(E4716, LOOKUP(D4716, {"ene","feb","mar","abr","may","jun","jul","ago","sep","oct","nov","dic"}, {1,2,3,4,5,6,7,8,9,10,11,12}), C4716)</f>
        <v>45672</v>
      </c>
      <c r="C4716">
        <v>15</v>
      </c>
      <c r="D4716" t="s">
        <v>14</v>
      </c>
      <c r="E4716">
        <v>2025</v>
      </c>
      <c r="F4716" t="s">
        <v>25</v>
      </c>
      <c r="G4716" t="s">
        <v>26</v>
      </c>
      <c r="H4716" t="s">
        <v>19</v>
      </c>
      <c r="I4716">
        <v>0</v>
      </c>
      <c r="J4716">
        <v>1</v>
      </c>
      <c r="K4716">
        <v>-1</v>
      </c>
      <c r="L4716">
        <v>0</v>
      </c>
      <c r="M4716">
        <v>1500</v>
      </c>
      <c r="N4716">
        <v>-1500</v>
      </c>
      <c r="O4716">
        <v>1500</v>
      </c>
    </row>
    <row r="4717" spans="1:15" x14ac:dyDescent="0.3">
      <c r="A4717">
        <v>4716</v>
      </c>
      <c r="B4717" s="1">
        <f>DATE(E4717, LOOKUP(D4717, {"ene","feb","mar","abr","may","jun","jul","ago","sep","oct","nov","dic"}, {1,2,3,4,5,6,7,8,9,10,11,12}), C4717)</f>
        <v>45672</v>
      </c>
      <c r="C4717">
        <v>15</v>
      </c>
      <c r="D4717" t="s">
        <v>14</v>
      </c>
      <c r="E4717">
        <v>2025</v>
      </c>
      <c r="F4717" t="s">
        <v>15</v>
      </c>
      <c r="G4717" t="s">
        <v>24</v>
      </c>
      <c r="H4717" t="s">
        <v>21</v>
      </c>
      <c r="I4717">
        <v>17</v>
      </c>
      <c r="J4717">
        <v>0</v>
      </c>
      <c r="K4717">
        <v>17</v>
      </c>
      <c r="L4717">
        <v>850</v>
      </c>
      <c r="M4717">
        <v>0</v>
      </c>
      <c r="N4717">
        <v>850</v>
      </c>
      <c r="O4717">
        <v>50</v>
      </c>
    </row>
    <row r="4718" spans="1:15" x14ac:dyDescent="0.3">
      <c r="A4718">
        <v>4717</v>
      </c>
      <c r="B4718" s="1">
        <f>DATE(E4718, LOOKUP(D4718, {"ene","feb","mar","abr","may","jun","jul","ago","sep","oct","nov","dic"}, {1,2,3,4,5,6,7,8,9,10,11,12}), C4718)</f>
        <v>45672</v>
      </c>
      <c r="C4718">
        <v>15</v>
      </c>
      <c r="D4718" t="s">
        <v>14</v>
      </c>
      <c r="E4718">
        <v>2025</v>
      </c>
      <c r="F4718" t="s">
        <v>25</v>
      </c>
      <c r="G4718" t="s">
        <v>26</v>
      </c>
      <c r="H4718" t="s">
        <v>18</v>
      </c>
      <c r="I4718">
        <v>0</v>
      </c>
      <c r="J4718">
        <v>13</v>
      </c>
      <c r="K4718">
        <v>-13</v>
      </c>
      <c r="L4718">
        <v>0</v>
      </c>
      <c r="M4718">
        <v>19500</v>
      </c>
      <c r="N4718">
        <v>-19500</v>
      </c>
      <c r="O4718">
        <v>1500</v>
      </c>
    </row>
    <row r="4719" spans="1:15" x14ac:dyDescent="0.3">
      <c r="A4719">
        <v>4718</v>
      </c>
      <c r="B4719" s="1">
        <f>DATE(E4719, LOOKUP(D4719, {"ene","feb","mar","abr","may","jun","jul","ago","sep","oct","nov","dic"}, {1,2,3,4,5,6,7,8,9,10,11,12}), C4719)</f>
        <v>45672</v>
      </c>
      <c r="C4719">
        <v>15</v>
      </c>
      <c r="D4719" t="s">
        <v>14</v>
      </c>
      <c r="E4719">
        <v>2025</v>
      </c>
      <c r="F4719" t="s">
        <v>15</v>
      </c>
      <c r="G4719" t="s">
        <v>24</v>
      </c>
      <c r="H4719" t="s">
        <v>23</v>
      </c>
      <c r="I4719">
        <v>3</v>
      </c>
      <c r="J4719">
        <v>0</v>
      </c>
      <c r="K4719">
        <v>3</v>
      </c>
      <c r="L4719">
        <v>900</v>
      </c>
      <c r="M4719">
        <v>0</v>
      </c>
      <c r="N4719">
        <v>900</v>
      </c>
      <c r="O4719">
        <v>300</v>
      </c>
    </row>
    <row r="4720" spans="1:15" x14ac:dyDescent="0.3">
      <c r="A4720">
        <v>4719</v>
      </c>
      <c r="B4720" s="1">
        <f>DATE(E4720, LOOKUP(D4720, {"ene","feb","mar","abr","may","jun","jul","ago","sep","oct","nov","dic"}, {1,2,3,4,5,6,7,8,9,10,11,12}), C4720)</f>
        <v>45672</v>
      </c>
      <c r="C4720">
        <v>15</v>
      </c>
      <c r="D4720" t="s">
        <v>14</v>
      </c>
      <c r="E4720">
        <v>2025</v>
      </c>
      <c r="F4720" t="s">
        <v>15</v>
      </c>
      <c r="G4720" t="s">
        <v>24</v>
      </c>
      <c r="H4720" t="s">
        <v>20</v>
      </c>
      <c r="I4720">
        <v>3</v>
      </c>
      <c r="J4720">
        <v>0</v>
      </c>
      <c r="K4720">
        <v>3</v>
      </c>
      <c r="L4720">
        <v>6000</v>
      </c>
      <c r="M4720">
        <v>0</v>
      </c>
      <c r="N4720">
        <v>6000</v>
      </c>
      <c r="O4720">
        <v>2000</v>
      </c>
    </row>
    <row r="4721" spans="1:15" x14ac:dyDescent="0.3">
      <c r="A4721">
        <v>4720</v>
      </c>
      <c r="B4721" s="1">
        <f>DATE(E4721, LOOKUP(D4721, {"ene","feb","mar","abr","may","jun","jul","ago","sep","oct","nov","dic"}, {1,2,3,4,5,6,7,8,9,10,11,12}), C4721)</f>
        <v>45672</v>
      </c>
      <c r="C4721">
        <v>15</v>
      </c>
      <c r="D4721" t="s">
        <v>14</v>
      </c>
      <c r="E4721">
        <v>2025</v>
      </c>
      <c r="F4721" t="s">
        <v>15</v>
      </c>
      <c r="G4721" t="s">
        <v>24</v>
      </c>
      <c r="H4721" t="s">
        <v>22</v>
      </c>
      <c r="I4721">
        <v>6</v>
      </c>
      <c r="J4721">
        <v>0</v>
      </c>
      <c r="K4721">
        <v>6</v>
      </c>
      <c r="L4721">
        <v>2880</v>
      </c>
      <c r="M4721">
        <v>0</v>
      </c>
      <c r="N4721">
        <v>2880</v>
      </c>
      <c r="O4721">
        <v>480</v>
      </c>
    </row>
    <row r="4722" spans="1:15" x14ac:dyDescent="0.3">
      <c r="A4722">
        <v>4721</v>
      </c>
      <c r="B4722" s="1">
        <f>DATE(E4722, LOOKUP(D4722, {"ene","feb","mar","abr","may","jun","jul","ago","sep","oct","nov","dic"}, {1,2,3,4,5,6,7,8,9,10,11,12}), C4722)</f>
        <v>45672</v>
      </c>
      <c r="C4722">
        <v>15</v>
      </c>
      <c r="D4722" t="s">
        <v>14</v>
      </c>
      <c r="E4722">
        <v>2025</v>
      </c>
      <c r="F4722" t="s">
        <v>25</v>
      </c>
      <c r="G4722" t="s">
        <v>26</v>
      </c>
      <c r="H4722" t="s">
        <v>17</v>
      </c>
      <c r="I4722">
        <v>0</v>
      </c>
      <c r="J4722">
        <v>17</v>
      </c>
      <c r="K4722">
        <v>-17</v>
      </c>
      <c r="L4722">
        <v>0</v>
      </c>
      <c r="M4722">
        <v>12750</v>
      </c>
      <c r="N4722">
        <v>-12750</v>
      </c>
      <c r="O4722">
        <v>750</v>
      </c>
    </row>
    <row r="4723" spans="1:15" x14ac:dyDescent="0.3">
      <c r="A4723">
        <v>4722</v>
      </c>
      <c r="B4723" s="1">
        <f>DATE(E4723, LOOKUP(D4723, {"ene","feb","mar","abr","may","jun","jul","ago","sep","oct","nov","dic"}, {1,2,3,4,5,6,7,8,9,10,11,12}), C4723)</f>
        <v>45672</v>
      </c>
      <c r="C4723">
        <v>15</v>
      </c>
      <c r="D4723" t="s">
        <v>14</v>
      </c>
      <c r="E4723">
        <v>2025</v>
      </c>
      <c r="F4723" t="s">
        <v>15</v>
      </c>
      <c r="G4723" t="s">
        <v>24</v>
      </c>
      <c r="H4723" t="s">
        <v>19</v>
      </c>
      <c r="I4723">
        <v>3</v>
      </c>
      <c r="J4723">
        <v>0</v>
      </c>
      <c r="K4723">
        <v>3</v>
      </c>
      <c r="L4723">
        <v>3600</v>
      </c>
      <c r="M4723">
        <v>0</v>
      </c>
      <c r="N4723">
        <v>3600</v>
      </c>
      <c r="O4723">
        <v>1200</v>
      </c>
    </row>
    <row r="4724" spans="1:15" x14ac:dyDescent="0.3">
      <c r="A4724">
        <v>4723</v>
      </c>
      <c r="B4724" s="1">
        <f>DATE(E4724, LOOKUP(D4724, {"ene","feb","mar","abr","may","jun","jul","ago","sep","oct","nov","dic"}, {1,2,3,4,5,6,7,8,9,10,11,12}), C4724)</f>
        <v>45672</v>
      </c>
      <c r="C4724">
        <v>15</v>
      </c>
      <c r="D4724" t="s">
        <v>14</v>
      </c>
      <c r="E4724">
        <v>2025</v>
      </c>
      <c r="F4724" t="s">
        <v>25</v>
      </c>
      <c r="G4724" t="s">
        <v>26</v>
      </c>
      <c r="H4724" t="s">
        <v>21</v>
      </c>
      <c r="I4724">
        <v>0</v>
      </c>
      <c r="J4724">
        <v>3</v>
      </c>
      <c r="K4724">
        <v>-3</v>
      </c>
      <c r="L4724">
        <v>0</v>
      </c>
      <c r="M4724">
        <v>210</v>
      </c>
      <c r="N4724">
        <v>-210</v>
      </c>
      <c r="O4724">
        <v>70</v>
      </c>
    </row>
    <row r="4725" spans="1:15" x14ac:dyDescent="0.3">
      <c r="A4725">
        <v>4724</v>
      </c>
      <c r="B4725" s="1">
        <f>DATE(E4725, LOOKUP(D4725, {"ene","feb","mar","abr","may","jun","jul","ago","sep","oct","nov","dic"}, {1,2,3,4,5,6,7,8,9,10,11,12}), C4725)</f>
        <v>45672</v>
      </c>
      <c r="C4725">
        <v>15</v>
      </c>
      <c r="D4725" t="s">
        <v>14</v>
      </c>
      <c r="E4725">
        <v>2025</v>
      </c>
      <c r="F4725" t="s">
        <v>15</v>
      </c>
      <c r="G4725" t="s">
        <v>24</v>
      </c>
      <c r="H4725" t="s">
        <v>18</v>
      </c>
      <c r="I4725">
        <v>3</v>
      </c>
      <c r="J4725">
        <v>0</v>
      </c>
      <c r="K4725">
        <v>3</v>
      </c>
      <c r="L4725">
        <v>3600</v>
      </c>
      <c r="M4725">
        <v>0</v>
      </c>
      <c r="N4725">
        <v>3600</v>
      </c>
      <c r="O4725">
        <v>1200</v>
      </c>
    </row>
    <row r="4726" spans="1:15" x14ac:dyDescent="0.3">
      <c r="A4726">
        <v>4725</v>
      </c>
      <c r="B4726" s="1">
        <f>DATE(E4726, LOOKUP(D4726, {"ene","feb","mar","abr","may","jun","jul","ago","sep","oct","nov","dic"}, {1,2,3,4,5,6,7,8,9,10,11,12}), C4726)</f>
        <v>45672</v>
      </c>
      <c r="C4726">
        <v>15</v>
      </c>
      <c r="D4726" t="s">
        <v>14</v>
      </c>
      <c r="E4726">
        <v>2025</v>
      </c>
      <c r="F4726" t="s">
        <v>15</v>
      </c>
      <c r="G4726" t="s">
        <v>24</v>
      </c>
      <c r="H4726" t="s">
        <v>23</v>
      </c>
      <c r="I4726">
        <v>3</v>
      </c>
      <c r="J4726">
        <v>0</v>
      </c>
      <c r="K4726">
        <v>3</v>
      </c>
      <c r="L4726">
        <v>900</v>
      </c>
      <c r="M4726">
        <v>0</v>
      </c>
      <c r="N4726">
        <v>900</v>
      </c>
      <c r="O4726">
        <v>300</v>
      </c>
    </row>
    <row r="4727" spans="1:15" x14ac:dyDescent="0.3">
      <c r="A4727">
        <v>4726</v>
      </c>
      <c r="B4727" s="1">
        <f>DATE(E4727, LOOKUP(D4727, {"ene","feb","mar","abr","may","jun","jul","ago","sep","oct","nov","dic"}, {1,2,3,4,5,6,7,8,9,10,11,12}), C4727)</f>
        <v>45672</v>
      </c>
      <c r="C4727">
        <v>15</v>
      </c>
      <c r="D4727" t="s">
        <v>14</v>
      </c>
      <c r="E4727">
        <v>2025</v>
      </c>
      <c r="F4727" t="s">
        <v>15</v>
      </c>
      <c r="G4727" t="s">
        <v>24</v>
      </c>
      <c r="H4727" t="s">
        <v>20</v>
      </c>
      <c r="I4727">
        <v>17</v>
      </c>
      <c r="J4727">
        <v>0</v>
      </c>
      <c r="K4727">
        <v>17</v>
      </c>
      <c r="L4727">
        <v>34000</v>
      </c>
      <c r="M4727">
        <v>0</v>
      </c>
      <c r="N4727">
        <v>34000</v>
      </c>
      <c r="O4727">
        <v>2000</v>
      </c>
    </row>
    <row r="4728" spans="1:15" x14ac:dyDescent="0.3">
      <c r="A4728">
        <v>4727</v>
      </c>
      <c r="B4728" s="1">
        <f>DATE(E4728, LOOKUP(D4728, {"ene","feb","mar","abr","may","jun","jul","ago","sep","oct","nov","dic"}, {1,2,3,4,5,6,7,8,9,10,11,12}), C4728)</f>
        <v>45672</v>
      </c>
      <c r="C4728">
        <v>15</v>
      </c>
      <c r="D4728" t="s">
        <v>14</v>
      </c>
      <c r="E4728">
        <v>2025</v>
      </c>
      <c r="F4728" t="s">
        <v>15</v>
      </c>
      <c r="G4728" t="s">
        <v>24</v>
      </c>
      <c r="H4728" t="s">
        <v>22</v>
      </c>
      <c r="I4728">
        <v>3</v>
      </c>
      <c r="J4728">
        <v>0</v>
      </c>
      <c r="K4728">
        <v>3</v>
      </c>
      <c r="L4728">
        <v>1440</v>
      </c>
      <c r="M4728">
        <v>0</v>
      </c>
      <c r="N4728">
        <v>1440</v>
      </c>
      <c r="O4728">
        <v>480</v>
      </c>
    </row>
    <row r="4729" spans="1:15" x14ac:dyDescent="0.3">
      <c r="A4729">
        <v>4728</v>
      </c>
      <c r="B4729" s="1">
        <f>DATE(E4729, LOOKUP(D4729, {"ene","feb","mar","abr","may","jun","jul","ago","sep","oct","nov","dic"}, {1,2,3,4,5,6,7,8,9,10,11,12}), C4729)</f>
        <v>45672</v>
      </c>
      <c r="C4729">
        <v>15</v>
      </c>
      <c r="D4729" t="s">
        <v>14</v>
      </c>
      <c r="E4729">
        <v>2025</v>
      </c>
      <c r="F4729" t="s">
        <v>15</v>
      </c>
      <c r="G4729" t="s">
        <v>24</v>
      </c>
      <c r="H4729" t="s">
        <v>17</v>
      </c>
      <c r="I4729">
        <v>5</v>
      </c>
      <c r="J4729">
        <v>0</v>
      </c>
      <c r="K4729">
        <v>5</v>
      </c>
      <c r="L4729">
        <v>3250</v>
      </c>
      <c r="M4729">
        <v>0</v>
      </c>
      <c r="N4729">
        <v>3250</v>
      </c>
      <c r="O4729">
        <v>650</v>
      </c>
    </row>
    <row r="4730" spans="1:15" x14ac:dyDescent="0.3">
      <c r="A4730">
        <v>4729</v>
      </c>
      <c r="B4730" s="1">
        <f>DATE(E4730, LOOKUP(D4730, {"ene","feb","mar","abr","may","jun","jul","ago","sep","oct","nov","dic"}, {1,2,3,4,5,6,7,8,9,10,11,12}), C4730)</f>
        <v>45672</v>
      </c>
      <c r="C4730">
        <v>15</v>
      </c>
      <c r="D4730" t="s">
        <v>14</v>
      </c>
      <c r="E4730">
        <v>2025</v>
      </c>
      <c r="F4730" t="s">
        <v>15</v>
      </c>
      <c r="G4730" t="s">
        <v>24</v>
      </c>
      <c r="H4730" t="s">
        <v>19</v>
      </c>
      <c r="I4730">
        <v>14</v>
      </c>
      <c r="J4730">
        <v>0</v>
      </c>
      <c r="K4730">
        <v>14</v>
      </c>
      <c r="L4730">
        <v>16800</v>
      </c>
      <c r="M4730">
        <v>0</v>
      </c>
      <c r="N4730">
        <v>16800</v>
      </c>
      <c r="O4730">
        <v>1200</v>
      </c>
    </row>
    <row r="4731" spans="1:15" x14ac:dyDescent="0.3">
      <c r="A4731">
        <v>4730</v>
      </c>
      <c r="B4731" s="1">
        <f>DATE(E4731, LOOKUP(D4731, {"ene","feb","mar","abr","may","jun","jul","ago","sep","oct","nov","dic"}, {1,2,3,4,5,6,7,8,9,10,11,12}), C4731)</f>
        <v>45672</v>
      </c>
      <c r="C4731">
        <v>15</v>
      </c>
      <c r="D4731" t="s">
        <v>14</v>
      </c>
      <c r="E4731">
        <v>2025</v>
      </c>
      <c r="F4731" t="s">
        <v>25</v>
      </c>
      <c r="G4731" t="s">
        <v>26</v>
      </c>
      <c r="H4731" t="s">
        <v>21</v>
      </c>
      <c r="I4731">
        <v>0</v>
      </c>
      <c r="J4731">
        <v>13</v>
      </c>
      <c r="K4731">
        <v>-13</v>
      </c>
      <c r="L4731">
        <v>0</v>
      </c>
      <c r="M4731">
        <v>910</v>
      </c>
      <c r="N4731">
        <v>-910</v>
      </c>
      <c r="O4731">
        <v>70</v>
      </c>
    </row>
    <row r="4732" spans="1:15" x14ac:dyDescent="0.3">
      <c r="A4732">
        <v>4731</v>
      </c>
      <c r="B4732" s="1">
        <f>DATE(E4732, LOOKUP(D4732, {"ene","feb","mar","abr","may","jun","jul","ago","sep","oct","nov","dic"}, {1,2,3,4,5,6,7,8,9,10,11,12}), C4732)</f>
        <v>45672</v>
      </c>
      <c r="C4732">
        <v>15</v>
      </c>
      <c r="D4732" t="s">
        <v>14</v>
      </c>
      <c r="E4732">
        <v>2025</v>
      </c>
      <c r="F4732" t="s">
        <v>15</v>
      </c>
      <c r="G4732" t="s">
        <v>24</v>
      </c>
      <c r="H4732" t="s">
        <v>18</v>
      </c>
      <c r="I4732">
        <v>2</v>
      </c>
      <c r="J4732">
        <v>0</v>
      </c>
      <c r="K4732">
        <v>2</v>
      </c>
      <c r="L4732">
        <v>2400</v>
      </c>
      <c r="M4732">
        <v>0</v>
      </c>
      <c r="N4732">
        <v>2400</v>
      </c>
      <c r="O4732">
        <v>1200</v>
      </c>
    </row>
    <row r="4733" spans="1:15" x14ac:dyDescent="0.3">
      <c r="A4733">
        <v>4732</v>
      </c>
      <c r="B4733" s="1">
        <f>DATE(E4733, LOOKUP(D4733, {"ene","feb","mar","abr","may","jun","jul","ago","sep","oct","nov","dic"}, {1,2,3,4,5,6,7,8,9,10,11,12}), C4733)</f>
        <v>45672</v>
      </c>
      <c r="C4733">
        <v>15</v>
      </c>
      <c r="D4733" t="s">
        <v>14</v>
      </c>
      <c r="E4733">
        <v>2025</v>
      </c>
      <c r="F4733" t="s">
        <v>15</v>
      </c>
      <c r="G4733" t="s">
        <v>24</v>
      </c>
      <c r="H4733" t="s">
        <v>23</v>
      </c>
      <c r="I4733">
        <v>8</v>
      </c>
      <c r="J4733">
        <v>0</v>
      </c>
      <c r="K4733">
        <v>8</v>
      </c>
      <c r="L4733">
        <v>2400</v>
      </c>
      <c r="M4733">
        <v>0</v>
      </c>
      <c r="N4733">
        <v>2400</v>
      </c>
      <c r="O4733">
        <v>300</v>
      </c>
    </row>
    <row r="4734" spans="1:15" x14ac:dyDescent="0.3">
      <c r="A4734">
        <v>4733</v>
      </c>
      <c r="B4734" s="1">
        <f>DATE(E4734, LOOKUP(D4734, {"ene","feb","mar","abr","may","jun","jul","ago","sep","oct","nov","dic"}, {1,2,3,4,5,6,7,8,9,10,11,12}), C4734)</f>
        <v>45672</v>
      </c>
      <c r="C4734">
        <v>15</v>
      </c>
      <c r="D4734" t="s">
        <v>14</v>
      </c>
      <c r="E4734">
        <v>2025</v>
      </c>
      <c r="F4734" t="s">
        <v>15</v>
      </c>
      <c r="G4734" t="s">
        <v>24</v>
      </c>
      <c r="H4734" t="s">
        <v>20</v>
      </c>
      <c r="I4734">
        <v>19</v>
      </c>
      <c r="J4734">
        <v>0</v>
      </c>
      <c r="K4734">
        <v>19</v>
      </c>
      <c r="L4734">
        <v>38000</v>
      </c>
      <c r="M4734">
        <v>0</v>
      </c>
      <c r="N4734">
        <v>38000</v>
      </c>
      <c r="O4734">
        <v>2000</v>
      </c>
    </row>
    <row r="4735" spans="1:15" x14ac:dyDescent="0.3">
      <c r="A4735">
        <v>4734</v>
      </c>
      <c r="B4735" s="1">
        <f>DATE(E4735, LOOKUP(D4735, {"ene","feb","mar","abr","may","jun","jul","ago","sep","oct","nov","dic"}, {1,2,3,4,5,6,7,8,9,10,11,12}), C4735)</f>
        <v>45672</v>
      </c>
      <c r="C4735">
        <v>15</v>
      </c>
      <c r="D4735" t="s">
        <v>14</v>
      </c>
      <c r="E4735">
        <v>2025</v>
      </c>
      <c r="F4735" t="s">
        <v>25</v>
      </c>
      <c r="G4735" t="s">
        <v>26</v>
      </c>
      <c r="H4735" t="s">
        <v>22</v>
      </c>
      <c r="I4735">
        <v>0</v>
      </c>
      <c r="J4735">
        <v>5</v>
      </c>
      <c r="K4735">
        <v>-5</v>
      </c>
      <c r="L4735">
        <v>0</v>
      </c>
      <c r="M4735">
        <v>2250</v>
      </c>
      <c r="N4735">
        <v>-2250</v>
      </c>
      <c r="O4735">
        <v>450</v>
      </c>
    </row>
    <row r="4736" spans="1:15" x14ac:dyDescent="0.3">
      <c r="A4736">
        <v>4735</v>
      </c>
      <c r="B4736" s="1">
        <f>DATE(E4736, LOOKUP(D4736, {"ene","feb","mar","abr","may","jun","jul","ago","sep","oct","nov","dic"}, {1,2,3,4,5,6,7,8,9,10,11,12}), C4736)</f>
        <v>45672</v>
      </c>
      <c r="C4736">
        <v>15</v>
      </c>
      <c r="D4736" t="s">
        <v>14</v>
      </c>
      <c r="E4736">
        <v>2025</v>
      </c>
      <c r="F4736" t="s">
        <v>25</v>
      </c>
      <c r="G4736" t="s">
        <v>26</v>
      </c>
      <c r="H4736" t="s">
        <v>17</v>
      </c>
      <c r="I4736">
        <v>0</v>
      </c>
      <c r="J4736">
        <v>17</v>
      </c>
      <c r="K4736">
        <v>-17</v>
      </c>
      <c r="L4736">
        <v>0</v>
      </c>
      <c r="M4736">
        <v>12750</v>
      </c>
      <c r="N4736">
        <v>-12750</v>
      </c>
      <c r="O4736">
        <v>750</v>
      </c>
    </row>
    <row r="4737" spans="1:15" x14ac:dyDescent="0.3">
      <c r="A4737">
        <v>4736</v>
      </c>
      <c r="B4737" s="1">
        <f>DATE(E4737, LOOKUP(D4737, {"ene","feb","mar","abr","may","jun","jul","ago","sep","oct","nov","dic"}, {1,2,3,4,5,6,7,8,9,10,11,12}), C4737)</f>
        <v>45672</v>
      </c>
      <c r="C4737">
        <v>15</v>
      </c>
      <c r="D4737" t="s">
        <v>14</v>
      </c>
      <c r="E4737">
        <v>2025</v>
      </c>
      <c r="F4737" t="s">
        <v>25</v>
      </c>
      <c r="G4737" t="s">
        <v>26</v>
      </c>
      <c r="H4737" t="s">
        <v>19</v>
      </c>
      <c r="I4737">
        <v>0</v>
      </c>
      <c r="J4737">
        <v>13</v>
      </c>
      <c r="K4737">
        <v>-13</v>
      </c>
      <c r="L4737">
        <v>0</v>
      </c>
      <c r="M4737">
        <v>19500</v>
      </c>
      <c r="N4737">
        <v>-19500</v>
      </c>
      <c r="O4737">
        <v>1500</v>
      </c>
    </row>
    <row r="4738" spans="1:15" x14ac:dyDescent="0.3">
      <c r="A4738">
        <v>4737</v>
      </c>
      <c r="B4738" s="1">
        <f>DATE(E4738, LOOKUP(D4738, {"ene","feb","mar","abr","may","jun","jul","ago","sep","oct","nov","dic"}, {1,2,3,4,5,6,7,8,9,10,11,12}), C4738)</f>
        <v>45672</v>
      </c>
      <c r="C4738">
        <v>15</v>
      </c>
      <c r="D4738" t="s">
        <v>14</v>
      </c>
      <c r="E4738">
        <v>2025</v>
      </c>
      <c r="F4738" t="s">
        <v>25</v>
      </c>
      <c r="G4738" t="s">
        <v>26</v>
      </c>
      <c r="H4738" t="s">
        <v>21</v>
      </c>
      <c r="I4738">
        <v>0</v>
      </c>
      <c r="J4738">
        <v>14</v>
      </c>
      <c r="K4738">
        <v>-14</v>
      </c>
      <c r="L4738">
        <v>0</v>
      </c>
      <c r="M4738">
        <v>980</v>
      </c>
      <c r="N4738">
        <v>-980</v>
      </c>
      <c r="O4738">
        <v>70</v>
      </c>
    </row>
    <row r="4739" spans="1:15" x14ac:dyDescent="0.3">
      <c r="A4739">
        <v>4738</v>
      </c>
      <c r="B4739" s="1">
        <f>DATE(E4739, LOOKUP(D4739, {"ene","feb","mar","abr","may","jun","jul","ago","sep","oct","nov","dic"}, {1,2,3,4,5,6,7,8,9,10,11,12}), C4739)</f>
        <v>45672</v>
      </c>
      <c r="C4739">
        <v>15</v>
      </c>
      <c r="D4739" t="s">
        <v>14</v>
      </c>
      <c r="E4739">
        <v>2025</v>
      </c>
      <c r="F4739" t="s">
        <v>25</v>
      </c>
      <c r="G4739" t="s">
        <v>26</v>
      </c>
      <c r="H4739" t="s">
        <v>18</v>
      </c>
      <c r="I4739">
        <v>0</v>
      </c>
      <c r="J4739">
        <v>17</v>
      </c>
      <c r="K4739">
        <v>-17</v>
      </c>
      <c r="L4739">
        <v>0</v>
      </c>
      <c r="M4739">
        <v>25500</v>
      </c>
      <c r="N4739">
        <v>-25500</v>
      </c>
      <c r="O4739">
        <v>1500</v>
      </c>
    </row>
    <row r="4740" spans="1:15" x14ac:dyDescent="0.3">
      <c r="A4740">
        <v>4739</v>
      </c>
      <c r="B4740" s="1">
        <f>DATE(E4740, LOOKUP(D4740, {"ene","feb","mar","abr","may","jun","jul","ago","sep","oct","nov","dic"}, {1,2,3,4,5,6,7,8,9,10,11,12}), C4740)</f>
        <v>45672</v>
      </c>
      <c r="C4740">
        <v>15</v>
      </c>
      <c r="D4740" t="s">
        <v>14</v>
      </c>
      <c r="E4740">
        <v>2025</v>
      </c>
      <c r="F4740" t="s">
        <v>15</v>
      </c>
      <c r="G4740" t="s">
        <v>24</v>
      </c>
      <c r="H4740" t="s">
        <v>23</v>
      </c>
      <c r="I4740">
        <v>3</v>
      </c>
      <c r="J4740">
        <v>0</v>
      </c>
      <c r="K4740">
        <v>3</v>
      </c>
      <c r="L4740">
        <v>900</v>
      </c>
      <c r="M4740">
        <v>0</v>
      </c>
      <c r="N4740">
        <v>900</v>
      </c>
      <c r="O4740">
        <v>300</v>
      </c>
    </row>
    <row r="4741" spans="1:15" x14ac:dyDescent="0.3">
      <c r="A4741">
        <v>4740</v>
      </c>
      <c r="B4741" s="1">
        <f>DATE(E4741, LOOKUP(D4741, {"ene","feb","mar","abr","may","jun","jul","ago","sep","oct","nov","dic"}, {1,2,3,4,5,6,7,8,9,10,11,12}), C4741)</f>
        <v>45672</v>
      </c>
      <c r="C4741">
        <v>15</v>
      </c>
      <c r="D4741" t="s">
        <v>14</v>
      </c>
      <c r="E4741">
        <v>2025</v>
      </c>
      <c r="F4741" t="s">
        <v>15</v>
      </c>
      <c r="G4741" t="s">
        <v>24</v>
      </c>
      <c r="H4741" t="s">
        <v>20</v>
      </c>
      <c r="I4741">
        <v>3</v>
      </c>
      <c r="J4741">
        <v>0</v>
      </c>
      <c r="K4741">
        <v>3</v>
      </c>
      <c r="L4741">
        <v>6000</v>
      </c>
      <c r="M4741">
        <v>0</v>
      </c>
      <c r="N4741">
        <v>6000</v>
      </c>
      <c r="O4741">
        <v>2000</v>
      </c>
    </row>
    <row r="4742" spans="1:15" x14ac:dyDescent="0.3">
      <c r="A4742">
        <v>4741</v>
      </c>
      <c r="B4742" s="1">
        <f>DATE(E4742, LOOKUP(D4742, {"ene","feb","mar","abr","may","jun","jul","ago","sep","oct","nov","dic"}, {1,2,3,4,5,6,7,8,9,10,11,12}), C4742)</f>
        <v>45672</v>
      </c>
      <c r="C4742">
        <v>15</v>
      </c>
      <c r="D4742" t="s">
        <v>14</v>
      </c>
      <c r="E4742">
        <v>2025</v>
      </c>
      <c r="F4742" t="s">
        <v>15</v>
      </c>
      <c r="G4742" t="s">
        <v>24</v>
      </c>
      <c r="H4742" t="s">
        <v>22</v>
      </c>
      <c r="I4742">
        <v>3</v>
      </c>
      <c r="J4742">
        <v>0</v>
      </c>
      <c r="K4742">
        <v>3</v>
      </c>
      <c r="L4742">
        <v>1440</v>
      </c>
      <c r="M4742">
        <v>0</v>
      </c>
      <c r="N4742">
        <v>1440</v>
      </c>
      <c r="O4742">
        <v>480</v>
      </c>
    </row>
    <row r="4743" spans="1:15" x14ac:dyDescent="0.3">
      <c r="A4743">
        <v>4742</v>
      </c>
      <c r="B4743" s="1">
        <f>DATE(E4743, LOOKUP(D4743, {"ene","feb","mar","abr","may","jun","jul","ago","sep","oct","nov","dic"}, {1,2,3,4,5,6,7,8,9,10,11,12}), C4743)</f>
        <v>45672</v>
      </c>
      <c r="C4743">
        <v>15</v>
      </c>
      <c r="D4743" t="s">
        <v>14</v>
      </c>
      <c r="E4743">
        <v>2025</v>
      </c>
      <c r="F4743" t="s">
        <v>15</v>
      </c>
      <c r="G4743" t="s">
        <v>24</v>
      </c>
      <c r="H4743" t="s">
        <v>17</v>
      </c>
      <c r="I4743">
        <v>11</v>
      </c>
      <c r="J4743">
        <v>0</v>
      </c>
      <c r="K4743">
        <v>11</v>
      </c>
      <c r="L4743">
        <v>7150</v>
      </c>
      <c r="M4743">
        <v>0</v>
      </c>
      <c r="N4743">
        <v>7150</v>
      </c>
      <c r="O4743">
        <v>650</v>
      </c>
    </row>
    <row r="4744" spans="1:15" x14ac:dyDescent="0.3">
      <c r="A4744">
        <v>4743</v>
      </c>
      <c r="B4744" s="1">
        <f>DATE(E4744, LOOKUP(D4744, {"ene","feb","mar","abr","may","jun","jul","ago","sep","oct","nov","dic"}, {1,2,3,4,5,6,7,8,9,10,11,12}), C4744)</f>
        <v>45672</v>
      </c>
      <c r="C4744">
        <v>15</v>
      </c>
      <c r="D4744" t="s">
        <v>14</v>
      </c>
      <c r="E4744">
        <v>2025</v>
      </c>
      <c r="F4744" t="s">
        <v>15</v>
      </c>
      <c r="G4744" t="s">
        <v>24</v>
      </c>
      <c r="H4744" t="s">
        <v>19</v>
      </c>
      <c r="I4744">
        <v>13</v>
      </c>
      <c r="J4744">
        <v>0</v>
      </c>
      <c r="K4744">
        <v>13</v>
      </c>
      <c r="L4744">
        <v>15600</v>
      </c>
      <c r="M4744">
        <v>0</v>
      </c>
      <c r="N4744">
        <v>15600</v>
      </c>
      <c r="O4744">
        <v>1200</v>
      </c>
    </row>
    <row r="4745" spans="1:15" x14ac:dyDescent="0.3">
      <c r="A4745">
        <v>4744</v>
      </c>
      <c r="B4745" s="1">
        <f>DATE(E4745, LOOKUP(D4745, {"ene","feb","mar","abr","may","jun","jul","ago","sep","oct","nov","dic"}, {1,2,3,4,5,6,7,8,9,10,11,12}), C4745)</f>
        <v>45672</v>
      </c>
      <c r="C4745">
        <v>15</v>
      </c>
      <c r="D4745" t="s">
        <v>14</v>
      </c>
      <c r="E4745">
        <v>2025</v>
      </c>
      <c r="F4745" t="s">
        <v>25</v>
      </c>
      <c r="G4745" t="s">
        <v>26</v>
      </c>
      <c r="H4745" t="s">
        <v>21</v>
      </c>
      <c r="I4745">
        <v>0</v>
      </c>
      <c r="J4745">
        <v>3</v>
      </c>
      <c r="K4745">
        <v>-3</v>
      </c>
      <c r="L4745">
        <v>0</v>
      </c>
      <c r="M4745">
        <v>210</v>
      </c>
      <c r="N4745">
        <v>-210</v>
      </c>
      <c r="O4745">
        <v>70</v>
      </c>
    </row>
    <row r="4746" spans="1:15" x14ac:dyDescent="0.3">
      <c r="A4746">
        <v>4745</v>
      </c>
      <c r="B4746" s="1">
        <f>DATE(E4746, LOOKUP(D4746, {"ene","feb","mar","abr","may","jun","jul","ago","sep","oct","nov","dic"}, {1,2,3,4,5,6,7,8,9,10,11,12}), C4746)</f>
        <v>45672</v>
      </c>
      <c r="C4746">
        <v>15</v>
      </c>
      <c r="D4746" t="s">
        <v>14</v>
      </c>
      <c r="E4746">
        <v>2025</v>
      </c>
      <c r="F4746" t="s">
        <v>15</v>
      </c>
      <c r="G4746" t="s">
        <v>24</v>
      </c>
      <c r="H4746" t="s">
        <v>18</v>
      </c>
      <c r="I4746">
        <v>15</v>
      </c>
      <c r="J4746">
        <v>0</v>
      </c>
      <c r="K4746">
        <v>15</v>
      </c>
      <c r="L4746">
        <v>18000</v>
      </c>
      <c r="M4746">
        <v>0</v>
      </c>
      <c r="N4746">
        <v>18000</v>
      </c>
      <c r="O4746">
        <v>1200</v>
      </c>
    </row>
    <row r="4747" spans="1:15" x14ac:dyDescent="0.3">
      <c r="A4747">
        <v>4746</v>
      </c>
      <c r="B4747" s="1">
        <f>DATE(E4747, LOOKUP(D4747, {"ene","feb","mar","abr","may","jun","jul","ago","sep","oct","nov","dic"}, {1,2,3,4,5,6,7,8,9,10,11,12}), C4747)</f>
        <v>45672</v>
      </c>
      <c r="C4747">
        <v>15</v>
      </c>
      <c r="D4747" t="s">
        <v>14</v>
      </c>
      <c r="E4747">
        <v>2025</v>
      </c>
      <c r="F4747" t="s">
        <v>15</v>
      </c>
      <c r="G4747" t="s">
        <v>24</v>
      </c>
      <c r="H4747" t="s">
        <v>23</v>
      </c>
      <c r="I4747">
        <v>9</v>
      </c>
      <c r="J4747">
        <v>0</v>
      </c>
      <c r="K4747">
        <v>9</v>
      </c>
      <c r="L4747">
        <v>2700</v>
      </c>
      <c r="M4747">
        <v>0</v>
      </c>
      <c r="N4747">
        <v>2700</v>
      </c>
      <c r="O4747">
        <v>300</v>
      </c>
    </row>
    <row r="4748" spans="1:15" x14ac:dyDescent="0.3">
      <c r="A4748">
        <v>4747</v>
      </c>
      <c r="B4748" s="1">
        <f>DATE(E4748, LOOKUP(D4748, {"ene","feb","mar","abr","may","jun","jul","ago","sep","oct","nov","dic"}, {1,2,3,4,5,6,7,8,9,10,11,12}), C4748)</f>
        <v>45672</v>
      </c>
      <c r="C4748">
        <v>15</v>
      </c>
      <c r="D4748" t="s">
        <v>14</v>
      </c>
      <c r="E4748">
        <v>2025</v>
      </c>
      <c r="F4748" t="s">
        <v>15</v>
      </c>
      <c r="G4748" t="s">
        <v>24</v>
      </c>
      <c r="H4748" t="s">
        <v>20</v>
      </c>
      <c r="I4748">
        <v>18</v>
      </c>
      <c r="J4748">
        <v>0</v>
      </c>
      <c r="K4748">
        <v>18</v>
      </c>
      <c r="L4748">
        <v>36000</v>
      </c>
      <c r="M4748">
        <v>0</v>
      </c>
      <c r="N4748">
        <v>36000</v>
      </c>
      <c r="O4748">
        <v>2000</v>
      </c>
    </row>
    <row r="4749" spans="1:15" x14ac:dyDescent="0.3">
      <c r="A4749">
        <v>4748</v>
      </c>
      <c r="B4749" s="1">
        <f>DATE(E4749, LOOKUP(D4749, {"ene","feb","mar","abr","may","jun","jul","ago","sep","oct","nov","dic"}, {1,2,3,4,5,6,7,8,9,10,11,12}), C4749)</f>
        <v>45672</v>
      </c>
      <c r="C4749">
        <v>15</v>
      </c>
      <c r="D4749" t="s">
        <v>14</v>
      </c>
      <c r="E4749">
        <v>2025</v>
      </c>
      <c r="F4749" t="s">
        <v>15</v>
      </c>
      <c r="G4749" t="s">
        <v>24</v>
      </c>
      <c r="H4749" t="s">
        <v>22</v>
      </c>
      <c r="I4749">
        <v>15</v>
      </c>
      <c r="J4749">
        <v>0</v>
      </c>
      <c r="K4749">
        <v>15</v>
      </c>
      <c r="L4749">
        <v>7200</v>
      </c>
      <c r="M4749">
        <v>0</v>
      </c>
      <c r="N4749">
        <v>7200</v>
      </c>
      <c r="O4749">
        <v>480</v>
      </c>
    </row>
    <row r="4750" spans="1:15" x14ac:dyDescent="0.3">
      <c r="A4750">
        <v>4749</v>
      </c>
      <c r="B4750" s="1">
        <f>DATE(E4750, LOOKUP(D4750, {"ene","feb","mar","abr","may","jun","jul","ago","sep","oct","nov","dic"}, {1,2,3,4,5,6,7,8,9,10,11,12}), C4750)</f>
        <v>45672</v>
      </c>
      <c r="C4750">
        <v>15</v>
      </c>
      <c r="D4750" t="s">
        <v>14</v>
      </c>
      <c r="E4750">
        <v>2025</v>
      </c>
      <c r="F4750" t="s">
        <v>15</v>
      </c>
      <c r="G4750" t="s">
        <v>24</v>
      </c>
      <c r="H4750" t="s">
        <v>17</v>
      </c>
      <c r="I4750">
        <v>15</v>
      </c>
      <c r="J4750">
        <v>0</v>
      </c>
      <c r="K4750">
        <v>15</v>
      </c>
      <c r="L4750">
        <v>9750</v>
      </c>
      <c r="M4750">
        <v>0</v>
      </c>
      <c r="N4750">
        <v>9750</v>
      </c>
      <c r="O4750">
        <v>650</v>
      </c>
    </row>
    <row r="4751" spans="1:15" x14ac:dyDescent="0.3">
      <c r="A4751">
        <v>4750</v>
      </c>
      <c r="B4751" s="1">
        <f>DATE(E4751, LOOKUP(D4751, {"ene","feb","mar","abr","may","jun","jul","ago","sep","oct","nov","dic"}, {1,2,3,4,5,6,7,8,9,10,11,12}), C4751)</f>
        <v>45672</v>
      </c>
      <c r="C4751">
        <v>15</v>
      </c>
      <c r="D4751" t="s">
        <v>14</v>
      </c>
      <c r="E4751">
        <v>2025</v>
      </c>
      <c r="F4751" t="s">
        <v>15</v>
      </c>
      <c r="G4751" t="s">
        <v>24</v>
      </c>
      <c r="H4751" t="s">
        <v>19</v>
      </c>
      <c r="I4751">
        <v>1</v>
      </c>
      <c r="J4751">
        <v>0</v>
      </c>
      <c r="K4751">
        <v>1</v>
      </c>
      <c r="L4751">
        <v>1200</v>
      </c>
      <c r="M4751">
        <v>0</v>
      </c>
      <c r="N4751">
        <v>1200</v>
      </c>
      <c r="O4751">
        <v>1200</v>
      </c>
    </row>
    <row r="4752" spans="1:15" x14ac:dyDescent="0.3">
      <c r="A4752">
        <v>4751</v>
      </c>
      <c r="B4752" s="1">
        <f>DATE(E4752, LOOKUP(D4752, {"ene","feb","mar","abr","may","jun","jul","ago","sep","oct","nov","dic"}, {1,2,3,4,5,6,7,8,9,10,11,12}), C4752)</f>
        <v>45672</v>
      </c>
      <c r="C4752">
        <v>15</v>
      </c>
      <c r="D4752" t="s">
        <v>14</v>
      </c>
      <c r="E4752">
        <v>2025</v>
      </c>
      <c r="F4752" t="s">
        <v>25</v>
      </c>
      <c r="G4752" t="s">
        <v>26</v>
      </c>
      <c r="H4752" t="s">
        <v>21</v>
      </c>
      <c r="I4752">
        <v>0</v>
      </c>
      <c r="J4752">
        <v>14</v>
      </c>
      <c r="K4752">
        <v>-14</v>
      </c>
      <c r="L4752">
        <v>0</v>
      </c>
      <c r="M4752">
        <v>980</v>
      </c>
      <c r="N4752">
        <v>-980</v>
      </c>
      <c r="O4752">
        <v>70</v>
      </c>
    </row>
    <row r="4753" spans="1:15" x14ac:dyDescent="0.3">
      <c r="A4753">
        <v>4752</v>
      </c>
      <c r="B4753" s="1">
        <f>DATE(E4753, LOOKUP(D4753, {"ene","feb","mar","abr","may","jun","jul","ago","sep","oct","nov","dic"}, {1,2,3,4,5,6,7,8,9,10,11,12}), C4753)</f>
        <v>45672</v>
      </c>
      <c r="C4753">
        <v>15</v>
      </c>
      <c r="D4753" t="s">
        <v>14</v>
      </c>
      <c r="E4753">
        <v>2025</v>
      </c>
      <c r="F4753" t="s">
        <v>15</v>
      </c>
      <c r="G4753" t="s">
        <v>24</v>
      </c>
      <c r="H4753" t="s">
        <v>18</v>
      </c>
      <c r="I4753">
        <v>3</v>
      </c>
      <c r="J4753">
        <v>0</v>
      </c>
      <c r="K4753">
        <v>3</v>
      </c>
      <c r="L4753">
        <v>3600</v>
      </c>
      <c r="M4753">
        <v>0</v>
      </c>
      <c r="N4753">
        <v>3600</v>
      </c>
      <c r="O4753">
        <v>1200</v>
      </c>
    </row>
    <row r="4754" spans="1:15" x14ac:dyDescent="0.3">
      <c r="A4754">
        <v>4753</v>
      </c>
      <c r="B4754" s="1">
        <f>DATE(E4754, LOOKUP(D4754, {"ene","feb","mar","abr","may","jun","jul","ago","sep","oct","nov","dic"}, {1,2,3,4,5,6,7,8,9,10,11,12}), C4754)</f>
        <v>45672</v>
      </c>
      <c r="C4754">
        <v>15</v>
      </c>
      <c r="D4754" t="s">
        <v>14</v>
      </c>
      <c r="E4754">
        <v>2025</v>
      </c>
      <c r="F4754" t="s">
        <v>15</v>
      </c>
      <c r="G4754" t="s">
        <v>24</v>
      </c>
      <c r="H4754" t="s">
        <v>23</v>
      </c>
      <c r="I4754">
        <v>1</v>
      </c>
      <c r="J4754">
        <v>0</v>
      </c>
      <c r="K4754">
        <v>1</v>
      </c>
      <c r="L4754">
        <v>300</v>
      </c>
      <c r="M4754">
        <v>0</v>
      </c>
      <c r="N4754">
        <v>300</v>
      </c>
      <c r="O4754">
        <v>300</v>
      </c>
    </row>
    <row r="4755" spans="1:15" x14ac:dyDescent="0.3">
      <c r="A4755">
        <v>4754</v>
      </c>
      <c r="B4755" s="1">
        <f>DATE(E4755, LOOKUP(D4755, {"ene","feb","mar","abr","may","jun","jul","ago","sep","oct","nov","dic"}, {1,2,3,4,5,6,7,8,9,10,11,12}), C4755)</f>
        <v>45672</v>
      </c>
      <c r="C4755">
        <v>15</v>
      </c>
      <c r="D4755" t="s">
        <v>14</v>
      </c>
      <c r="E4755">
        <v>2025</v>
      </c>
      <c r="F4755" t="s">
        <v>15</v>
      </c>
      <c r="G4755" t="s">
        <v>24</v>
      </c>
      <c r="H4755" t="s">
        <v>20</v>
      </c>
      <c r="I4755">
        <v>5</v>
      </c>
      <c r="J4755">
        <v>0</v>
      </c>
      <c r="K4755">
        <v>5</v>
      </c>
      <c r="L4755">
        <v>10000</v>
      </c>
      <c r="M4755">
        <v>0</v>
      </c>
      <c r="N4755">
        <v>10000</v>
      </c>
      <c r="O4755">
        <v>2000</v>
      </c>
    </row>
    <row r="4756" spans="1:15" x14ac:dyDescent="0.3">
      <c r="A4756">
        <v>4755</v>
      </c>
      <c r="B4756" s="1">
        <f>DATE(E4756, LOOKUP(D4756, {"ene","feb","mar","abr","may","jun","jul","ago","sep","oct","nov","dic"}, {1,2,3,4,5,6,7,8,9,10,11,12}), C4756)</f>
        <v>45672</v>
      </c>
      <c r="C4756">
        <v>15</v>
      </c>
      <c r="D4756" t="s">
        <v>14</v>
      </c>
      <c r="E4756">
        <v>2025</v>
      </c>
      <c r="F4756" t="s">
        <v>15</v>
      </c>
      <c r="G4756" t="s">
        <v>24</v>
      </c>
      <c r="H4756" t="s">
        <v>22</v>
      </c>
      <c r="I4756">
        <v>3</v>
      </c>
      <c r="J4756">
        <v>0</v>
      </c>
      <c r="K4756">
        <v>3</v>
      </c>
      <c r="L4756">
        <v>1440</v>
      </c>
      <c r="M4756">
        <v>0</v>
      </c>
      <c r="N4756">
        <v>1440</v>
      </c>
      <c r="O4756">
        <v>480</v>
      </c>
    </row>
    <row r="4757" spans="1:15" x14ac:dyDescent="0.3">
      <c r="A4757">
        <v>4756</v>
      </c>
      <c r="B4757" s="1">
        <f>DATE(E4757, LOOKUP(D4757, {"ene","feb","mar","abr","may","jun","jul","ago","sep","oct","nov","dic"}, {1,2,3,4,5,6,7,8,9,10,11,12}), C4757)</f>
        <v>45672</v>
      </c>
      <c r="C4757">
        <v>15</v>
      </c>
      <c r="D4757" t="s">
        <v>14</v>
      </c>
      <c r="E4757">
        <v>2025</v>
      </c>
      <c r="F4757" t="s">
        <v>25</v>
      </c>
      <c r="G4757" t="s">
        <v>26</v>
      </c>
      <c r="H4757" t="s">
        <v>17</v>
      </c>
      <c r="I4757">
        <v>0</v>
      </c>
      <c r="J4757">
        <v>17</v>
      </c>
      <c r="K4757">
        <v>-17</v>
      </c>
      <c r="L4757">
        <v>0</v>
      </c>
      <c r="M4757">
        <v>12750</v>
      </c>
      <c r="N4757">
        <v>-12750</v>
      </c>
      <c r="O4757">
        <v>750</v>
      </c>
    </row>
    <row r="4758" spans="1:15" x14ac:dyDescent="0.3">
      <c r="A4758">
        <v>4757</v>
      </c>
      <c r="B4758" s="1">
        <f>DATE(E4758, LOOKUP(D4758, {"ene","feb","mar","abr","may","jun","jul","ago","sep","oct","nov","dic"}, {1,2,3,4,5,6,7,8,9,10,11,12}), C4758)</f>
        <v>45672</v>
      </c>
      <c r="C4758">
        <v>15</v>
      </c>
      <c r="D4758" t="s">
        <v>14</v>
      </c>
      <c r="E4758">
        <v>2025</v>
      </c>
      <c r="F4758" t="s">
        <v>25</v>
      </c>
      <c r="G4758" t="s">
        <v>26</v>
      </c>
      <c r="H4758" t="s">
        <v>19</v>
      </c>
      <c r="I4758">
        <v>0</v>
      </c>
      <c r="J4758">
        <v>13</v>
      </c>
      <c r="K4758">
        <v>-13</v>
      </c>
      <c r="L4758">
        <v>0</v>
      </c>
      <c r="M4758">
        <v>19500</v>
      </c>
      <c r="N4758">
        <v>-19500</v>
      </c>
      <c r="O4758">
        <v>1500</v>
      </c>
    </row>
    <row r="4759" spans="1:15" x14ac:dyDescent="0.3">
      <c r="A4759">
        <v>4758</v>
      </c>
      <c r="B4759" s="1">
        <f>DATE(E4759, LOOKUP(D4759, {"ene","feb","mar","abr","may","jun","jul","ago","sep","oct","nov","dic"}, {1,2,3,4,5,6,7,8,9,10,11,12}), C4759)</f>
        <v>45672</v>
      </c>
      <c r="C4759">
        <v>15</v>
      </c>
      <c r="D4759" t="s">
        <v>14</v>
      </c>
      <c r="E4759">
        <v>2025</v>
      </c>
      <c r="F4759" t="s">
        <v>15</v>
      </c>
      <c r="G4759" t="s">
        <v>24</v>
      </c>
      <c r="H4759" t="s">
        <v>21</v>
      </c>
      <c r="I4759">
        <v>9</v>
      </c>
      <c r="J4759">
        <v>0</v>
      </c>
      <c r="K4759">
        <v>9</v>
      </c>
      <c r="L4759">
        <v>450</v>
      </c>
      <c r="M4759">
        <v>0</v>
      </c>
      <c r="N4759">
        <v>450</v>
      </c>
      <c r="O4759">
        <v>50</v>
      </c>
    </row>
    <row r="4760" spans="1:15" x14ac:dyDescent="0.3">
      <c r="A4760">
        <v>4759</v>
      </c>
      <c r="B4760" s="1">
        <f>DATE(E4760, LOOKUP(D4760, {"ene","feb","mar","abr","may","jun","jul","ago","sep","oct","nov","dic"}, {1,2,3,4,5,6,7,8,9,10,11,12}), C4760)</f>
        <v>45672</v>
      </c>
      <c r="C4760">
        <v>15</v>
      </c>
      <c r="D4760" t="s">
        <v>14</v>
      </c>
      <c r="E4760">
        <v>2025</v>
      </c>
      <c r="F4760" t="s">
        <v>15</v>
      </c>
      <c r="G4760" t="s">
        <v>24</v>
      </c>
      <c r="H4760" t="s">
        <v>18</v>
      </c>
      <c r="I4760">
        <v>1</v>
      </c>
      <c r="J4760">
        <v>0</v>
      </c>
      <c r="K4760">
        <v>1</v>
      </c>
      <c r="L4760">
        <v>1200</v>
      </c>
      <c r="M4760">
        <v>0</v>
      </c>
      <c r="N4760">
        <v>1200</v>
      </c>
      <c r="O4760">
        <v>1200</v>
      </c>
    </row>
    <row r="4761" spans="1:15" x14ac:dyDescent="0.3">
      <c r="A4761">
        <v>4760</v>
      </c>
      <c r="B4761" s="1">
        <f>DATE(E4761, LOOKUP(D4761, {"ene","feb","mar","abr","may","jun","jul","ago","sep","oct","nov","dic"}, {1,2,3,4,5,6,7,8,9,10,11,12}), C4761)</f>
        <v>45672</v>
      </c>
      <c r="C4761">
        <v>15</v>
      </c>
      <c r="D4761" t="s">
        <v>14</v>
      </c>
      <c r="E4761">
        <v>2025</v>
      </c>
      <c r="F4761" t="s">
        <v>15</v>
      </c>
      <c r="G4761" t="s">
        <v>24</v>
      </c>
      <c r="H4761" t="s">
        <v>23</v>
      </c>
      <c r="I4761">
        <v>3</v>
      </c>
      <c r="J4761">
        <v>0</v>
      </c>
      <c r="K4761">
        <v>3</v>
      </c>
      <c r="L4761">
        <v>900</v>
      </c>
      <c r="M4761">
        <v>0</v>
      </c>
      <c r="N4761">
        <v>900</v>
      </c>
      <c r="O4761">
        <v>300</v>
      </c>
    </row>
    <row r="4762" spans="1:15" x14ac:dyDescent="0.3">
      <c r="A4762">
        <v>4761</v>
      </c>
      <c r="B4762" s="1">
        <f>DATE(E4762, LOOKUP(D4762, {"ene","feb","mar","abr","may","jun","jul","ago","sep","oct","nov","dic"}, {1,2,3,4,5,6,7,8,9,10,11,12}), C4762)</f>
        <v>45672</v>
      </c>
      <c r="C4762">
        <v>15</v>
      </c>
      <c r="D4762" t="s">
        <v>14</v>
      </c>
      <c r="E4762">
        <v>2025</v>
      </c>
      <c r="F4762" t="s">
        <v>25</v>
      </c>
      <c r="G4762" t="s">
        <v>26</v>
      </c>
      <c r="H4762" t="s">
        <v>20</v>
      </c>
      <c r="I4762">
        <v>0</v>
      </c>
      <c r="J4762">
        <v>1</v>
      </c>
      <c r="K4762">
        <v>-1</v>
      </c>
      <c r="L4762">
        <v>0</v>
      </c>
      <c r="M4762">
        <v>2300</v>
      </c>
      <c r="N4762">
        <v>-2300</v>
      </c>
      <c r="O4762">
        <v>2300</v>
      </c>
    </row>
    <row r="4763" spans="1:15" x14ac:dyDescent="0.3">
      <c r="A4763">
        <v>4762</v>
      </c>
      <c r="B4763" s="1">
        <f>DATE(E4763, LOOKUP(D4763, {"ene","feb","mar","abr","may","jun","jul","ago","sep","oct","nov","dic"}, {1,2,3,4,5,6,7,8,9,10,11,12}), C4763)</f>
        <v>45672</v>
      </c>
      <c r="C4763">
        <v>15</v>
      </c>
      <c r="D4763" t="s">
        <v>14</v>
      </c>
      <c r="E4763">
        <v>2025</v>
      </c>
      <c r="F4763" t="s">
        <v>15</v>
      </c>
      <c r="G4763" t="s">
        <v>24</v>
      </c>
      <c r="H4763" t="s">
        <v>22</v>
      </c>
      <c r="I4763">
        <v>3</v>
      </c>
      <c r="J4763">
        <v>0</v>
      </c>
      <c r="K4763">
        <v>3</v>
      </c>
      <c r="L4763">
        <v>1440</v>
      </c>
      <c r="M4763">
        <v>0</v>
      </c>
      <c r="N4763">
        <v>1440</v>
      </c>
      <c r="O4763">
        <v>480</v>
      </c>
    </row>
    <row r="4764" spans="1:15" x14ac:dyDescent="0.3">
      <c r="A4764">
        <v>4763</v>
      </c>
      <c r="B4764" s="1">
        <f>DATE(E4764, LOOKUP(D4764, {"ene","feb","mar","abr","may","jun","jul","ago","sep","oct","nov","dic"}, {1,2,3,4,5,6,7,8,9,10,11,12}), C4764)</f>
        <v>45672</v>
      </c>
      <c r="C4764">
        <v>15</v>
      </c>
      <c r="D4764" t="s">
        <v>14</v>
      </c>
      <c r="E4764">
        <v>2025</v>
      </c>
      <c r="F4764" t="s">
        <v>15</v>
      </c>
      <c r="G4764" t="s">
        <v>24</v>
      </c>
      <c r="H4764" t="s">
        <v>17</v>
      </c>
      <c r="I4764">
        <v>9</v>
      </c>
      <c r="J4764">
        <v>0</v>
      </c>
      <c r="K4764">
        <v>9</v>
      </c>
      <c r="L4764">
        <v>5850</v>
      </c>
      <c r="M4764">
        <v>0</v>
      </c>
      <c r="N4764">
        <v>5850</v>
      </c>
      <c r="O4764">
        <v>650</v>
      </c>
    </row>
    <row r="4765" spans="1:15" x14ac:dyDescent="0.3">
      <c r="A4765">
        <v>4764</v>
      </c>
      <c r="B4765" s="1">
        <f>DATE(E4765, LOOKUP(D4765, {"ene","feb","mar","abr","may","jun","jul","ago","sep","oct","nov","dic"}, {1,2,3,4,5,6,7,8,9,10,11,12}), C4765)</f>
        <v>45672</v>
      </c>
      <c r="C4765">
        <v>15</v>
      </c>
      <c r="D4765" t="s">
        <v>14</v>
      </c>
      <c r="E4765">
        <v>2025</v>
      </c>
      <c r="F4765" t="s">
        <v>25</v>
      </c>
      <c r="G4765" t="s">
        <v>26</v>
      </c>
      <c r="H4765" t="s">
        <v>19</v>
      </c>
      <c r="I4765">
        <v>0</v>
      </c>
      <c r="J4765">
        <v>17</v>
      </c>
      <c r="K4765">
        <v>-17</v>
      </c>
      <c r="L4765">
        <v>0</v>
      </c>
      <c r="M4765">
        <v>25500</v>
      </c>
      <c r="N4765">
        <v>-25500</v>
      </c>
      <c r="O4765">
        <v>1500</v>
      </c>
    </row>
    <row r="4766" spans="1:15" x14ac:dyDescent="0.3">
      <c r="A4766">
        <v>4765</v>
      </c>
      <c r="B4766" s="1">
        <f>DATE(E4766, LOOKUP(D4766, {"ene","feb","mar","abr","may","jun","jul","ago","sep","oct","nov","dic"}, {1,2,3,4,5,6,7,8,9,10,11,12}), C4766)</f>
        <v>45672</v>
      </c>
      <c r="C4766">
        <v>15</v>
      </c>
      <c r="D4766" t="s">
        <v>14</v>
      </c>
      <c r="E4766">
        <v>2025</v>
      </c>
      <c r="F4766" t="s">
        <v>15</v>
      </c>
      <c r="G4766" t="s">
        <v>24</v>
      </c>
      <c r="H4766" t="s">
        <v>21</v>
      </c>
      <c r="I4766">
        <v>6</v>
      </c>
      <c r="J4766">
        <v>0</v>
      </c>
      <c r="K4766">
        <v>6</v>
      </c>
      <c r="L4766">
        <v>300</v>
      </c>
      <c r="M4766">
        <v>0</v>
      </c>
      <c r="N4766">
        <v>300</v>
      </c>
      <c r="O4766">
        <v>50</v>
      </c>
    </row>
    <row r="4767" spans="1:15" x14ac:dyDescent="0.3">
      <c r="A4767">
        <v>4766</v>
      </c>
      <c r="B4767" s="1">
        <f>DATE(E4767, LOOKUP(D4767, {"ene","feb","mar","abr","may","jun","jul","ago","sep","oct","nov","dic"}, {1,2,3,4,5,6,7,8,9,10,11,12}), C4767)</f>
        <v>45672</v>
      </c>
      <c r="C4767">
        <v>15</v>
      </c>
      <c r="D4767" t="s">
        <v>14</v>
      </c>
      <c r="E4767">
        <v>2025</v>
      </c>
      <c r="F4767" t="s">
        <v>25</v>
      </c>
      <c r="G4767" t="s">
        <v>26</v>
      </c>
      <c r="H4767" t="s">
        <v>18</v>
      </c>
      <c r="I4767">
        <v>0</v>
      </c>
      <c r="J4767">
        <v>17</v>
      </c>
      <c r="K4767">
        <v>-17</v>
      </c>
      <c r="L4767">
        <v>0</v>
      </c>
      <c r="M4767">
        <v>25500</v>
      </c>
      <c r="N4767">
        <v>-25500</v>
      </c>
      <c r="O4767">
        <v>1500</v>
      </c>
    </row>
    <row r="4768" spans="1:15" x14ac:dyDescent="0.3">
      <c r="A4768">
        <v>4767</v>
      </c>
      <c r="B4768" s="1">
        <f>DATE(E4768, LOOKUP(D4768, {"ene","feb","mar","abr","may","jun","jul","ago","sep","oct","nov","dic"}, {1,2,3,4,5,6,7,8,9,10,11,12}), C4768)</f>
        <v>45672</v>
      </c>
      <c r="C4768">
        <v>15</v>
      </c>
      <c r="D4768" t="s">
        <v>14</v>
      </c>
      <c r="E4768">
        <v>2025</v>
      </c>
      <c r="F4768" t="s">
        <v>25</v>
      </c>
      <c r="G4768" t="s">
        <v>26</v>
      </c>
      <c r="H4768" t="s">
        <v>23</v>
      </c>
      <c r="I4768">
        <v>0</v>
      </c>
      <c r="J4768">
        <v>12</v>
      </c>
      <c r="K4768">
        <v>-12</v>
      </c>
      <c r="L4768">
        <v>0</v>
      </c>
      <c r="M4768">
        <v>4800</v>
      </c>
      <c r="N4768">
        <v>-4800</v>
      </c>
      <c r="O4768">
        <v>400</v>
      </c>
    </row>
    <row r="4769" spans="1:15" x14ac:dyDescent="0.3">
      <c r="A4769">
        <v>4768</v>
      </c>
      <c r="B4769" s="1">
        <f>DATE(E4769, LOOKUP(D4769, {"ene","feb","mar","abr","may","jun","jul","ago","sep","oct","nov","dic"}, {1,2,3,4,5,6,7,8,9,10,11,12}), C4769)</f>
        <v>45672</v>
      </c>
      <c r="C4769">
        <v>15</v>
      </c>
      <c r="D4769" t="s">
        <v>14</v>
      </c>
      <c r="E4769">
        <v>2025</v>
      </c>
      <c r="F4769" t="s">
        <v>25</v>
      </c>
      <c r="G4769" t="s">
        <v>26</v>
      </c>
      <c r="H4769" t="s">
        <v>20</v>
      </c>
      <c r="I4769">
        <v>0</v>
      </c>
      <c r="J4769">
        <v>15</v>
      </c>
      <c r="K4769">
        <v>-15</v>
      </c>
      <c r="L4769">
        <v>0</v>
      </c>
      <c r="M4769">
        <v>34500</v>
      </c>
      <c r="N4769">
        <v>-34500</v>
      </c>
      <c r="O4769">
        <v>2300</v>
      </c>
    </row>
    <row r="4770" spans="1:15" x14ac:dyDescent="0.3">
      <c r="A4770">
        <v>4769</v>
      </c>
      <c r="B4770" s="1">
        <f>DATE(E4770, LOOKUP(D4770, {"ene","feb","mar","abr","may","jun","jul","ago","sep","oct","nov","dic"}, {1,2,3,4,5,6,7,8,9,10,11,12}), C4770)</f>
        <v>45672</v>
      </c>
      <c r="C4770">
        <v>15</v>
      </c>
      <c r="D4770" t="s">
        <v>14</v>
      </c>
      <c r="E4770">
        <v>2025</v>
      </c>
      <c r="F4770" t="s">
        <v>15</v>
      </c>
      <c r="G4770" t="s">
        <v>24</v>
      </c>
      <c r="H4770" t="s">
        <v>22</v>
      </c>
      <c r="I4770">
        <v>13</v>
      </c>
      <c r="J4770">
        <v>0</v>
      </c>
      <c r="K4770">
        <v>13</v>
      </c>
      <c r="L4770">
        <v>6240</v>
      </c>
      <c r="M4770">
        <v>0</v>
      </c>
      <c r="N4770">
        <v>6240</v>
      </c>
      <c r="O4770">
        <v>480</v>
      </c>
    </row>
    <row r="4771" spans="1:15" x14ac:dyDescent="0.3">
      <c r="A4771">
        <v>4770</v>
      </c>
      <c r="B4771" s="1">
        <f>DATE(E4771, LOOKUP(D4771, {"ene","feb","mar","abr","may","jun","jul","ago","sep","oct","nov","dic"}, {1,2,3,4,5,6,7,8,9,10,11,12}), C4771)</f>
        <v>45672</v>
      </c>
      <c r="C4771">
        <v>15</v>
      </c>
      <c r="D4771" t="s">
        <v>14</v>
      </c>
      <c r="E4771">
        <v>2025</v>
      </c>
      <c r="F4771" t="s">
        <v>15</v>
      </c>
      <c r="G4771" t="s">
        <v>24</v>
      </c>
      <c r="H4771" t="s">
        <v>17</v>
      </c>
      <c r="I4771">
        <v>9</v>
      </c>
      <c r="J4771">
        <v>0</v>
      </c>
      <c r="K4771">
        <v>9</v>
      </c>
      <c r="L4771">
        <v>5850</v>
      </c>
      <c r="M4771">
        <v>0</v>
      </c>
      <c r="N4771">
        <v>5850</v>
      </c>
      <c r="O4771">
        <v>650</v>
      </c>
    </row>
    <row r="4772" spans="1:15" x14ac:dyDescent="0.3">
      <c r="A4772">
        <v>4771</v>
      </c>
      <c r="B4772" s="1">
        <f>DATE(E4772, LOOKUP(D4772, {"ene","feb","mar","abr","may","jun","jul","ago","sep","oct","nov","dic"}, {1,2,3,4,5,6,7,8,9,10,11,12}), C4772)</f>
        <v>45672</v>
      </c>
      <c r="C4772">
        <v>15</v>
      </c>
      <c r="D4772" t="s">
        <v>14</v>
      </c>
      <c r="E4772">
        <v>2025</v>
      </c>
      <c r="F4772" t="s">
        <v>15</v>
      </c>
      <c r="G4772" t="s">
        <v>24</v>
      </c>
      <c r="H4772" t="s">
        <v>19</v>
      </c>
      <c r="I4772">
        <v>14</v>
      </c>
      <c r="J4772">
        <v>0</v>
      </c>
      <c r="K4772">
        <v>14</v>
      </c>
      <c r="L4772">
        <v>16800</v>
      </c>
      <c r="M4772">
        <v>0</v>
      </c>
      <c r="N4772">
        <v>16800</v>
      </c>
      <c r="O4772">
        <v>1200</v>
      </c>
    </row>
    <row r="4773" spans="1:15" x14ac:dyDescent="0.3">
      <c r="A4773">
        <v>4772</v>
      </c>
      <c r="B4773" s="1">
        <f>DATE(E4773, LOOKUP(D4773, {"ene","feb","mar","abr","may","jun","jul","ago","sep","oct","nov","dic"}, {1,2,3,4,5,6,7,8,9,10,11,12}), C4773)</f>
        <v>45672</v>
      </c>
      <c r="C4773">
        <v>15</v>
      </c>
      <c r="D4773" t="s">
        <v>14</v>
      </c>
      <c r="E4773">
        <v>2025</v>
      </c>
      <c r="F4773" t="s">
        <v>25</v>
      </c>
      <c r="G4773" t="s">
        <v>26</v>
      </c>
      <c r="H4773" t="s">
        <v>21</v>
      </c>
      <c r="I4773">
        <v>0</v>
      </c>
      <c r="J4773">
        <v>11</v>
      </c>
      <c r="K4773">
        <v>-11</v>
      </c>
      <c r="L4773">
        <v>0</v>
      </c>
      <c r="M4773">
        <v>770</v>
      </c>
      <c r="N4773">
        <v>-770</v>
      </c>
      <c r="O4773">
        <v>70</v>
      </c>
    </row>
    <row r="4774" spans="1:15" x14ac:dyDescent="0.3">
      <c r="A4774">
        <v>4773</v>
      </c>
      <c r="B4774" s="1">
        <f>DATE(E4774, LOOKUP(D4774, {"ene","feb","mar","abr","may","jun","jul","ago","sep","oct","nov","dic"}, {1,2,3,4,5,6,7,8,9,10,11,12}), C4774)</f>
        <v>45672</v>
      </c>
      <c r="C4774">
        <v>15</v>
      </c>
      <c r="D4774" t="s">
        <v>14</v>
      </c>
      <c r="E4774">
        <v>2025</v>
      </c>
      <c r="F4774" t="s">
        <v>25</v>
      </c>
      <c r="G4774" t="s">
        <v>26</v>
      </c>
      <c r="H4774" t="s">
        <v>18</v>
      </c>
      <c r="I4774">
        <v>0</v>
      </c>
      <c r="J4774">
        <v>13</v>
      </c>
      <c r="K4774">
        <v>-13</v>
      </c>
      <c r="L4774">
        <v>0</v>
      </c>
      <c r="M4774">
        <v>19500</v>
      </c>
      <c r="N4774">
        <v>-19500</v>
      </c>
      <c r="O4774">
        <v>1500</v>
      </c>
    </row>
    <row r="4775" spans="1:15" x14ac:dyDescent="0.3">
      <c r="A4775">
        <v>4774</v>
      </c>
      <c r="B4775" s="1">
        <f>DATE(E4775, LOOKUP(D4775, {"ene","feb","mar","abr","may","jun","jul","ago","sep","oct","nov","dic"}, {1,2,3,4,5,6,7,8,9,10,11,12}), C4775)</f>
        <v>45672</v>
      </c>
      <c r="C4775">
        <v>15</v>
      </c>
      <c r="D4775" t="s">
        <v>14</v>
      </c>
      <c r="E4775">
        <v>2025</v>
      </c>
      <c r="F4775" t="s">
        <v>15</v>
      </c>
      <c r="G4775" t="s">
        <v>24</v>
      </c>
      <c r="H4775" t="s">
        <v>23</v>
      </c>
      <c r="I4775">
        <v>10</v>
      </c>
      <c r="J4775">
        <v>0</v>
      </c>
      <c r="K4775">
        <v>10</v>
      </c>
      <c r="L4775">
        <v>3000</v>
      </c>
      <c r="M4775">
        <v>0</v>
      </c>
      <c r="N4775">
        <v>3000</v>
      </c>
      <c r="O4775">
        <v>300</v>
      </c>
    </row>
    <row r="4776" spans="1:15" x14ac:dyDescent="0.3">
      <c r="A4776">
        <v>4775</v>
      </c>
      <c r="B4776" s="1">
        <f>DATE(E4776, LOOKUP(D4776, {"ene","feb","mar","abr","may","jun","jul","ago","sep","oct","nov","dic"}, {1,2,3,4,5,6,7,8,9,10,11,12}), C4776)</f>
        <v>45672</v>
      </c>
      <c r="C4776">
        <v>15</v>
      </c>
      <c r="D4776" t="s">
        <v>14</v>
      </c>
      <c r="E4776">
        <v>2025</v>
      </c>
      <c r="F4776" t="s">
        <v>25</v>
      </c>
      <c r="G4776" t="s">
        <v>26</v>
      </c>
      <c r="H4776" t="s">
        <v>20</v>
      </c>
      <c r="I4776">
        <v>0</v>
      </c>
      <c r="J4776">
        <v>5</v>
      </c>
      <c r="K4776">
        <v>-5</v>
      </c>
      <c r="L4776">
        <v>0</v>
      </c>
      <c r="M4776">
        <v>11500</v>
      </c>
      <c r="N4776">
        <v>-11500</v>
      </c>
      <c r="O4776">
        <v>2300</v>
      </c>
    </row>
    <row r="4777" spans="1:15" x14ac:dyDescent="0.3">
      <c r="A4777">
        <v>4776</v>
      </c>
      <c r="B4777" s="1">
        <f>DATE(E4777, LOOKUP(D4777, {"ene","feb","mar","abr","may","jun","jul","ago","sep","oct","nov","dic"}, {1,2,3,4,5,6,7,8,9,10,11,12}), C4777)</f>
        <v>45672</v>
      </c>
      <c r="C4777">
        <v>15</v>
      </c>
      <c r="D4777" t="s">
        <v>14</v>
      </c>
      <c r="E4777">
        <v>2025</v>
      </c>
      <c r="F4777" t="s">
        <v>15</v>
      </c>
      <c r="G4777" t="s">
        <v>24</v>
      </c>
      <c r="H4777" t="s">
        <v>22</v>
      </c>
      <c r="I4777">
        <v>3</v>
      </c>
      <c r="J4777">
        <v>0</v>
      </c>
      <c r="K4777">
        <v>3</v>
      </c>
      <c r="L4777">
        <v>1440</v>
      </c>
      <c r="M4777">
        <v>0</v>
      </c>
      <c r="N4777">
        <v>1440</v>
      </c>
      <c r="O4777">
        <v>480</v>
      </c>
    </row>
    <row r="4778" spans="1:15" x14ac:dyDescent="0.3">
      <c r="A4778">
        <v>4777</v>
      </c>
      <c r="B4778" s="1">
        <f>DATE(E4778, LOOKUP(D4778, {"ene","feb","mar","abr","may","jun","jul","ago","sep","oct","nov","dic"}, {1,2,3,4,5,6,7,8,9,10,11,12}), C4778)</f>
        <v>45672</v>
      </c>
      <c r="C4778">
        <v>15</v>
      </c>
      <c r="D4778" t="s">
        <v>14</v>
      </c>
      <c r="E4778">
        <v>2025</v>
      </c>
      <c r="F4778" t="s">
        <v>15</v>
      </c>
      <c r="G4778" t="s">
        <v>24</v>
      </c>
      <c r="H4778" t="s">
        <v>17</v>
      </c>
      <c r="I4778">
        <v>7</v>
      </c>
      <c r="J4778">
        <v>0</v>
      </c>
      <c r="K4778">
        <v>7</v>
      </c>
      <c r="L4778">
        <v>4550</v>
      </c>
      <c r="M4778">
        <v>0</v>
      </c>
      <c r="N4778">
        <v>4550</v>
      </c>
      <c r="O4778">
        <v>650</v>
      </c>
    </row>
    <row r="4779" spans="1:15" x14ac:dyDescent="0.3">
      <c r="A4779">
        <v>4778</v>
      </c>
      <c r="B4779" s="1">
        <f>DATE(E4779, LOOKUP(D4779, {"ene","feb","mar","abr","may","jun","jul","ago","sep","oct","nov","dic"}, {1,2,3,4,5,6,7,8,9,10,11,12}), C4779)</f>
        <v>45672</v>
      </c>
      <c r="C4779">
        <v>15</v>
      </c>
      <c r="D4779" t="s">
        <v>14</v>
      </c>
      <c r="E4779">
        <v>2025</v>
      </c>
      <c r="F4779" t="s">
        <v>15</v>
      </c>
      <c r="G4779" t="s">
        <v>24</v>
      </c>
      <c r="H4779" t="s">
        <v>19</v>
      </c>
      <c r="I4779">
        <v>15</v>
      </c>
      <c r="J4779">
        <v>0</v>
      </c>
      <c r="K4779">
        <v>15</v>
      </c>
      <c r="L4779">
        <v>18000</v>
      </c>
      <c r="M4779">
        <v>0</v>
      </c>
      <c r="N4779">
        <v>18000</v>
      </c>
      <c r="O4779">
        <v>1200</v>
      </c>
    </row>
    <row r="4780" spans="1:15" x14ac:dyDescent="0.3">
      <c r="A4780">
        <v>4779</v>
      </c>
      <c r="B4780" s="1">
        <f>DATE(E4780, LOOKUP(D4780, {"ene","feb","mar","abr","may","jun","jul","ago","sep","oct","nov","dic"}, {1,2,3,4,5,6,7,8,9,10,11,12}), C4780)</f>
        <v>45672</v>
      </c>
      <c r="C4780">
        <v>15</v>
      </c>
      <c r="D4780" t="s">
        <v>14</v>
      </c>
      <c r="E4780">
        <v>2025</v>
      </c>
      <c r="F4780" t="s">
        <v>15</v>
      </c>
      <c r="G4780" t="s">
        <v>24</v>
      </c>
      <c r="H4780" t="s">
        <v>21</v>
      </c>
      <c r="I4780">
        <v>5</v>
      </c>
      <c r="J4780">
        <v>0</v>
      </c>
      <c r="K4780">
        <v>5</v>
      </c>
      <c r="L4780">
        <v>250</v>
      </c>
      <c r="M4780">
        <v>0</v>
      </c>
      <c r="N4780">
        <v>250</v>
      </c>
      <c r="O4780">
        <v>50</v>
      </c>
    </row>
    <row r="4781" spans="1:15" x14ac:dyDescent="0.3">
      <c r="A4781">
        <v>4780</v>
      </c>
      <c r="B4781" s="1">
        <f>DATE(E4781, LOOKUP(D4781, {"ene","feb","mar","abr","may","jun","jul","ago","sep","oct","nov","dic"}, {1,2,3,4,5,6,7,8,9,10,11,12}), C4781)</f>
        <v>45672</v>
      </c>
      <c r="C4781">
        <v>15</v>
      </c>
      <c r="D4781" t="s">
        <v>14</v>
      </c>
      <c r="E4781">
        <v>2025</v>
      </c>
      <c r="F4781" t="s">
        <v>25</v>
      </c>
      <c r="G4781" t="s">
        <v>26</v>
      </c>
      <c r="H4781" t="s">
        <v>18</v>
      </c>
      <c r="I4781">
        <v>0</v>
      </c>
      <c r="J4781">
        <v>17</v>
      </c>
      <c r="K4781">
        <v>-17</v>
      </c>
      <c r="L4781">
        <v>0</v>
      </c>
      <c r="M4781">
        <v>25500</v>
      </c>
      <c r="N4781">
        <v>-25500</v>
      </c>
      <c r="O4781">
        <v>1500</v>
      </c>
    </row>
    <row r="4782" spans="1:15" x14ac:dyDescent="0.3">
      <c r="A4782">
        <v>4781</v>
      </c>
      <c r="B4782" s="1">
        <f>DATE(E4782, LOOKUP(D4782, {"ene","feb","mar","abr","may","jun","jul","ago","sep","oct","nov","dic"}, {1,2,3,4,5,6,7,8,9,10,11,12}), C4782)</f>
        <v>45672</v>
      </c>
      <c r="C4782">
        <v>15</v>
      </c>
      <c r="D4782" t="s">
        <v>14</v>
      </c>
      <c r="E4782">
        <v>2025</v>
      </c>
      <c r="F4782" t="s">
        <v>25</v>
      </c>
      <c r="G4782" t="s">
        <v>26</v>
      </c>
      <c r="H4782" t="s">
        <v>23</v>
      </c>
      <c r="I4782">
        <v>0</v>
      </c>
      <c r="J4782">
        <v>5</v>
      </c>
      <c r="K4782">
        <v>-5</v>
      </c>
      <c r="L4782">
        <v>0</v>
      </c>
      <c r="M4782">
        <v>2000</v>
      </c>
      <c r="N4782">
        <v>-2000</v>
      </c>
      <c r="O4782">
        <v>400</v>
      </c>
    </row>
    <row r="4783" spans="1:15" x14ac:dyDescent="0.3">
      <c r="A4783">
        <v>4782</v>
      </c>
      <c r="B4783" s="1">
        <f>DATE(E4783, LOOKUP(D4783, {"ene","feb","mar","abr","may","jun","jul","ago","sep","oct","nov","dic"}, {1,2,3,4,5,6,7,8,9,10,11,12}), C4783)</f>
        <v>45672</v>
      </c>
      <c r="C4783">
        <v>15</v>
      </c>
      <c r="D4783" t="s">
        <v>14</v>
      </c>
      <c r="E4783">
        <v>2025</v>
      </c>
      <c r="F4783" t="s">
        <v>25</v>
      </c>
      <c r="G4783" t="s">
        <v>26</v>
      </c>
      <c r="H4783" t="s">
        <v>20</v>
      </c>
      <c r="I4783">
        <v>0</v>
      </c>
      <c r="J4783">
        <v>12</v>
      </c>
      <c r="K4783">
        <v>-12</v>
      </c>
      <c r="L4783">
        <v>0</v>
      </c>
      <c r="M4783">
        <v>27600</v>
      </c>
      <c r="N4783">
        <v>-27600</v>
      </c>
      <c r="O4783">
        <v>2300</v>
      </c>
    </row>
    <row r="4784" spans="1:15" x14ac:dyDescent="0.3">
      <c r="A4784">
        <v>4783</v>
      </c>
      <c r="B4784" s="1">
        <f>DATE(E4784, LOOKUP(D4784, {"ene","feb","mar","abr","may","jun","jul","ago","sep","oct","nov","dic"}, {1,2,3,4,5,6,7,8,9,10,11,12}), C4784)</f>
        <v>45672</v>
      </c>
      <c r="C4784">
        <v>15</v>
      </c>
      <c r="D4784" t="s">
        <v>14</v>
      </c>
      <c r="E4784">
        <v>2025</v>
      </c>
      <c r="F4784" t="s">
        <v>15</v>
      </c>
      <c r="G4784" t="s">
        <v>24</v>
      </c>
      <c r="H4784" t="s">
        <v>22</v>
      </c>
      <c r="I4784">
        <v>20</v>
      </c>
      <c r="J4784">
        <v>0</v>
      </c>
      <c r="K4784">
        <v>20</v>
      </c>
      <c r="L4784">
        <v>9600</v>
      </c>
      <c r="M4784">
        <v>0</v>
      </c>
      <c r="N4784">
        <v>9600</v>
      </c>
      <c r="O4784">
        <v>480</v>
      </c>
    </row>
    <row r="4785" spans="1:15" x14ac:dyDescent="0.3">
      <c r="A4785">
        <v>4784</v>
      </c>
      <c r="B4785" s="1">
        <f>DATE(E4785, LOOKUP(D4785, {"ene","feb","mar","abr","may","jun","jul","ago","sep","oct","nov","dic"}, {1,2,3,4,5,6,7,8,9,10,11,12}), C4785)</f>
        <v>45672</v>
      </c>
      <c r="C4785">
        <v>15</v>
      </c>
      <c r="D4785" t="s">
        <v>14</v>
      </c>
      <c r="E4785">
        <v>2025</v>
      </c>
      <c r="F4785" t="s">
        <v>25</v>
      </c>
      <c r="G4785" t="s">
        <v>26</v>
      </c>
      <c r="H4785" t="s">
        <v>17</v>
      </c>
      <c r="I4785">
        <v>0</v>
      </c>
      <c r="J4785">
        <v>11</v>
      </c>
      <c r="K4785">
        <v>-11</v>
      </c>
      <c r="L4785">
        <v>0</v>
      </c>
      <c r="M4785">
        <v>8250</v>
      </c>
      <c r="N4785">
        <v>-8250</v>
      </c>
      <c r="O4785">
        <v>750</v>
      </c>
    </row>
    <row r="4786" spans="1:15" x14ac:dyDescent="0.3">
      <c r="A4786">
        <v>4785</v>
      </c>
      <c r="B4786" s="1">
        <f>DATE(E4786, LOOKUP(D4786, {"ene","feb","mar","abr","may","jun","jul","ago","sep","oct","nov","dic"}, {1,2,3,4,5,6,7,8,9,10,11,12}), C4786)</f>
        <v>45672</v>
      </c>
      <c r="C4786">
        <v>15</v>
      </c>
      <c r="D4786" t="s">
        <v>14</v>
      </c>
      <c r="E4786">
        <v>2025</v>
      </c>
      <c r="F4786" t="s">
        <v>25</v>
      </c>
      <c r="G4786" t="s">
        <v>26</v>
      </c>
      <c r="H4786" t="s">
        <v>19</v>
      </c>
      <c r="I4786">
        <v>0</v>
      </c>
      <c r="J4786">
        <v>11</v>
      </c>
      <c r="K4786">
        <v>-11</v>
      </c>
      <c r="L4786">
        <v>0</v>
      </c>
      <c r="M4786">
        <v>16500</v>
      </c>
      <c r="N4786">
        <v>-16500</v>
      </c>
      <c r="O4786">
        <v>1500</v>
      </c>
    </row>
    <row r="4787" spans="1:15" x14ac:dyDescent="0.3">
      <c r="A4787">
        <v>4786</v>
      </c>
      <c r="B4787" s="1">
        <f>DATE(E4787, LOOKUP(D4787, {"ene","feb","mar","abr","may","jun","jul","ago","sep","oct","nov","dic"}, {1,2,3,4,5,6,7,8,9,10,11,12}), C4787)</f>
        <v>45672</v>
      </c>
      <c r="C4787">
        <v>15</v>
      </c>
      <c r="D4787" t="s">
        <v>14</v>
      </c>
      <c r="E4787">
        <v>2025</v>
      </c>
      <c r="F4787" t="s">
        <v>25</v>
      </c>
      <c r="G4787" t="s">
        <v>26</v>
      </c>
      <c r="H4787" t="s">
        <v>21</v>
      </c>
      <c r="I4787">
        <v>0</v>
      </c>
      <c r="J4787">
        <v>2</v>
      </c>
      <c r="K4787">
        <v>-2</v>
      </c>
      <c r="L4787">
        <v>0</v>
      </c>
      <c r="M4787">
        <v>140</v>
      </c>
      <c r="N4787">
        <v>-140</v>
      </c>
      <c r="O4787">
        <v>70</v>
      </c>
    </row>
    <row r="4788" spans="1:15" x14ac:dyDescent="0.3">
      <c r="A4788">
        <v>4787</v>
      </c>
      <c r="B4788" s="1">
        <f>DATE(E4788, LOOKUP(D4788, {"ene","feb","mar","abr","may","jun","jul","ago","sep","oct","nov","dic"}, {1,2,3,4,5,6,7,8,9,10,11,12}), C4788)</f>
        <v>45672</v>
      </c>
      <c r="C4788">
        <v>15</v>
      </c>
      <c r="D4788" t="s">
        <v>14</v>
      </c>
      <c r="E4788">
        <v>2025</v>
      </c>
      <c r="F4788" t="s">
        <v>15</v>
      </c>
      <c r="G4788" t="s">
        <v>24</v>
      </c>
      <c r="H4788" t="s">
        <v>18</v>
      </c>
      <c r="I4788">
        <v>3</v>
      </c>
      <c r="J4788">
        <v>0</v>
      </c>
      <c r="K4788">
        <v>3</v>
      </c>
      <c r="L4788">
        <v>3600</v>
      </c>
      <c r="M4788">
        <v>0</v>
      </c>
      <c r="N4788">
        <v>3600</v>
      </c>
      <c r="O4788">
        <v>1200</v>
      </c>
    </row>
    <row r="4789" spans="1:15" x14ac:dyDescent="0.3">
      <c r="A4789">
        <v>4788</v>
      </c>
      <c r="B4789" s="1">
        <f>DATE(E4789, LOOKUP(D4789, {"ene","feb","mar","abr","may","jun","jul","ago","sep","oct","nov","dic"}, {1,2,3,4,5,6,7,8,9,10,11,12}), C4789)</f>
        <v>45672</v>
      </c>
      <c r="C4789">
        <v>15</v>
      </c>
      <c r="D4789" t="s">
        <v>14</v>
      </c>
      <c r="E4789">
        <v>2025</v>
      </c>
      <c r="F4789" t="s">
        <v>15</v>
      </c>
      <c r="G4789" t="s">
        <v>24</v>
      </c>
      <c r="H4789" t="s">
        <v>23</v>
      </c>
      <c r="I4789">
        <v>20</v>
      </c>
      <c r="J4789">
        <v>0</v>
      </c>
      <c r="K4789">
        <v>20</v>
      </c>
      <c r="L4789">
        <v>6000</v>
      </c>
      <c r="M4789">
        <v>0</v>
      </c>
      <c r="N4789">
        <v>6000</v>
      </c>
      <c r="O4789">
        <v>300</v>
      </c>
    </row>
    <row r="4790" spans="1:15" x14ac:dyDescent="0.3">
      <c r="A4790">
        <v>4789</v>
      </c>
      <c r="B4790" s="1">
        <f>DATE(E4790, LOOKUP(D4790, {"ene","feb","mar","abr","may","jun","jul","ago","sep","oct","nov","dic"}, {1,2,3,4,5,6,7,8,9,10,11,12}), C4790)</f>
        <v>45672</v>
      </c>
      <c r="C4790">
        <v>15</v>
      </c>
      <c r="D4790" t="s">
        <v>14</v>
      </c>
      <c r="E4790">
        <v>2025</v>
      </c>
      <c r="F4790" t="s">
        <v>15</v>
      </c>
      <c r="G4790" t="s">
        <v>24</v>
      </c>
      <c r="H4790" t="s">
        <v>20</v>
      </c>
      <c r="I4790">
        <v>9</v>
      </c>
      <c r="J4790">
        <v>0</v>
      </c>
      <c r="K4790">
        <v>9</v>
      </c>
      <c r="L4790">
        <v>18000</v>
      </c>
      <c r="M4790">
        <v>0</v>
      </c>
      <c r="N4790">
        <v>18000</v>
      </c>
      <c r="O4790">
        <v>2000</v>
      </c>
    </row>
    <row r="4791" spans="1:15" x14ac:dyDescent="0.3">
      <c r="A4791">
        <v>4790</v>
      </c>
      <c r="B4791" s="1">
        <f>DATE(E4791, LOOKUP(D4791, {"ene","feb","mar","abr","may","jun","jul","ago","sep","oct","nov","dic"}, {1,2,3,4,5,6,7,8,9,10,11,12}), C4791)</f>
        <v>45673</v>
      </c>
      <c r="C4791">
        <v>16</v>
      </c>
      <c r="D4791" t="s">
        <v>14</v>
      </c>
      <c r="E4791">
        <v>2025</v>
      </c>
      <c r="F4791" t="s">
        <v>15</v>
      </c>
      <c r="G4791" t="s">
        <v>24</v>
      </c>
      <c r="H4791" t="s">
        <v>22</v>
      </c>
      <c r="I4791">
        <v>3</v>
      </c>
      <c r="J4791">
        <v>0</v>
      </c>
      <c r="K4791">
        <v>3</v>
      </c>
      <c r="L4791">
        <v>1440</v>
      </c>
      <c r="M4791">
        <v>0</v>
      </c>
      <c r="N4791">
        <v>1440</v>
      </c>
      <c r="O4791">
        <v>480</v>
      </c>
    </row>
    <row r="4792" spans="1:15" x14ac:dyDescent="0.3">
      <c r="A4792">
        <v>4791</v>
      </c>
      <c r="B4792" s="1">
        <f>DATE(E4792, LOOKUP(D4792, {"ene","feb","mar","abr","may","jun","jul","ago","sep","oct","nov","dic"}, {1,2,3,4,5,6,7,8,9,10,11,12}), C4792)</f>
        <v>45673</v>
      </c>
      <c r="C4792">
        <v>16</v>
      </c>
      <c r="D4792" t="s">
        <v>14</v>
      </c>
      <c r="E4792">
        <v>2025</v>
      </c>
      <c r="F4792" t="s">
        <v>15</v>
      </c>
      <c r="G4792" t="s">
        <v>24</v>
      </c>
      <c r="H4792" t="s">
        <v>17</v>
      </c>
      <c r="I4792">
        <v>3</v>
      </c>
      <c r="J4792">
        <v>0</v>
      </c>
      <c r="K4792">
        <v>3</v>
      </c>
      <c r="L4792">
        <v>1950</v>
      </c>
      <c r="M4792">
        <v>0</v>
      </c>
      <c r="N4792">
        <v>1950</v>
      </c>
      <c r="O4792">
        <v>650</v>
      </c>
    </row>
    <row r="4793" spans="1:15" x14ac:dyDescent="0.3">
      <c r="A4793">
        <v>4792</v>
      </c>
      <c r="B4793" s="1">
        <f>DATE(E4793, LOOKUP(D4793, {"ene","feb","mar","abr","may","jun","jul","ago","sep","oct","nov","dic"}, {1,2,3,4,5,6,7,8,9,10,11,12}), C4793)</f>
        <v>45673</v>
      </c>
      <c r="C4793">
        <v>16</v>
      </c>
      <c r="D4793" t="s">
        <v>14</v>
      </c>
      <c r="E4793">
        <v>2025</v>
      </c>
      <c r="F4793" t="s">
        <v>25</v>
      </c>
      <c r="G4793" t="s">
        <v>26</v>
      </c>
      <c r="H4793" t="s">
        <v>19</v>
      </c>
      <c r="I4793">
        <v>0</v>
      </c>
      <c r="J4793">
        <v>4</v>
      </c>
      <c r="K4793">
        <v>-4</v>
      </c>
      <c r="L4793">
        <v>0</v>
      </c>
      <c r="M4793">
        <v>6000</v>
      </c>
      <c r="N4793">
        <v>-6000</v>
      </c>
      <c r="O4793">
        <v>1500</v>
      </c>
    </row>
    <row r="4794" spans="1:15" x14ac:dyDescent="0.3">
      <c r="A4794">
        <v>4793</v>
      </c>
      <c r="B4794" s="1">
        <f>DATE(E4794, LOOKUP(D4794, {"ene","feb","mar","abr","may","jun","jul","ago","sep","oct","nov","dic"}, {1,2,3,4,5,6,7,8,9,10,11,12}), C4794)</f>
        <v>45673</v>
      </c>
      <c r="C4794">
        <v>16</v>
      </c>
      <c r="D4794" t="s">
        <v>14</v>
      </c>
      <c r="E4794">
        <v>2025</v>
      </c>
      <c r="F4794" t="s">
        <v>15</v>
      </c>
      <c r="G4794" t="s">
        <v>24</v>
      </c>
      <c r="H4794" t="s">
        <v>21</v>
      </c>
      <c r="I4794">
        <v>3</v>
      </c>
      <c r="J4794">
        <v>0</v>
      </c>
      <c r="K4794">
        <v>3</v>
      </c>
      <c r="L4794">
        <v>150</v>
      </c>
      <c r="M4794">
        <v>0</v>
      </c>
      <c r="N4794">
        <v>150</v>
      </c>
      <c r="O4794">
        <v>50</v>
      </c>
    </row>
    <row r="4795" spans="1:15" x14ac:dyDescent="0.3">
      <c r="A4795">
        <v>4794</v>
      </c>
      <c r="B4795" s="1">
        <f>DATE(E4795, LOOKUP(D4795, {"ene","feb","mar","abr","may","jun","jul","ago","sep","oct","nov","dic"}, {1,2,3,4,5,6,7,8,9,10,11,12}), C4795)</f>
        <v>45673</v>
      </c>
      <c r="C4795">
        <v>16</v>
      </c>
      <c r="D4795" t="s">
        <v>14</v>
      </c>
      <c r="E4795">
        <v>2025</v>
      </c>
      <c r="F4795" t="s">
        <v>15</v>
      </c>
      <c r="G4795" t="s">
        <v>24</v>
      </c>
      <c r="H4795" t="s">
        <v>18</v>
      </c>
      <c r="I4795">
        <v>12</v>
      </c>
      <c r="J4795">
        <v>0</v>
      </c>
      <c r="K4795">
        <v>12</v>
      </c>
      <c r="L4795">
        <v>14400</v>
      </c>
      <c r="M4795">
        <v>0</v>
      </c>
      <c r="N4795">
        <v>14400</v>
      </c>
      <c r="O4795">
        <v>1200</v>
      </c>
    </row>
    <row r="4796" spans="1:15" x14ac:dyDescent="0.3">
      <c r="A4796">
        <v>4795</v>
      </c>
      <c r="B4796" s="1">
        <f>DATE(E4796, LOOKUP(D4796, {"ene","feb","mar","abr","may","jun","jul","ago","sep","oct","nov","dic"}, {1,2,3,4,5,6,7,8,9,10,11,12}), C4796)</f>
        <v>45673</v>
      </c>
      <c r="C4796">
        <v>16</v>
      </c>
      <c r="D4796" t="s">
        <v>14</v>
      </c>
      <c r="E4796">
        <v>2025</v>
      </c>
      <c r="F4796" t="s">
        <v>15</v>
      </c>
      <c r="G4796" t="s">
        <v>24</v>
      </c>
      <c r="H4796" t="s">
        <v>23</v>
      </c>
      <c r="I4796">
        <v>9</v>
      </c>
      <c r="J4796">
        <v>0</v>
      </c>
      <c r="K4796">
        <v>9</v>
      </c>
      <c r="L4796">
        <v>2700</v>
      </c>
      <c r="M4796">
        <v>0</v>
      </c>
      <c r="N4796">
        <v>2700</v>
      </c>
      <c r="O4796">
        <v>300</v>
      </c>
    </row>
    <row r="4797" spans="1:15" x14ac:dyDescent="0.3">
      <c r="A4797">
        <v>4796</v>
      </c>
      <c r="B4797" s="1">
        <f>DATE(E4797, LOOKUP(D4797, {"ene","feb","mar","abr","may","jun","jul","ago","sep","oct","nov","dic"}, {1,2,3,4,5,6,7,8,9,10,11,12}), C4797)</f>
        <v>45673</v>
      </c>
      <c r="C4797">
        <v>16</v>
      </c>
      <c r="D4797" t="s">
        <v>14</v>
      </c>
      <c r="E4797">
        <v>2025</v>
      </c>
      <c r="F4797" t="s">
        <v>25</v>
      </c>
      <c r="G4797" t="s">
        <v>26</v>
      </c>
      <c r="H4797" t="s">
        <v>20</v>
      </c>
      <c r="I4797">
        <v>0</v>
      </c>
      <c r="J4797">
        <v>13</v>
      </c>
      <c r="K4797">
        <v>-13</v>
      </c>
      <c r="L4797">
        <v>0</v>
      </c>
      <c r="M4797">
        <v>29900</v>
      </c>
      <c r="N4797">
        <v>-29900</v>
      </c>
      <c r="O4797">
        <v>2300</v>
      </c>
    </row>
    <row r="4798" spans="1:15" x14ac:dyDescent="0.3">
      <c r="A4798">
        <v>4797</v>
      </c>
      <c r="B4798" s="1">
        <f>DATE(E4798, LOOKUP(D4798, {"ene","feb","mar","abr","may","jun","jul","ago","sep","oct","nov","dic"}, {1,2,3,4,5,6,7,8,9,10,11,12}), C4798)</f>
        <v>45673</v>
      </c>
      <c r="C4798">
        <v>16</v>
      </c>
      <c r="D4798" t="s">
        <v>14</v>
      </c>
      <c r="E4798">
        <v>2025</v>
      </c>
      <c r="F4798" t="s">
        <v>25</v>
      </c>
      <c r="G4798" t="s">
        <v>26</v>
      </c>
      <c r="H4798" t="s">
        <v>22</v>
      </c>
      <c r="I4798">
        <v>0</v>
      </c>
      <c r="J4798">
        <v>11</v>
      </c>
      <c r="K4798">
        <v>-11</v>
      </c>
      <c r="L4798">
        <v>0</v>
      </c>
      <c r="M4798">
        <v>4950</v>
      </c>
      <c r="N4798">
        <v>-4950</v>
      </c>
      <c r="O4798">
        <v>450</v>
      </c>
    </row>
    <row r="4799" spans="1:15" x14ac:dyDescent="0.3">
      <c r="A4799">
        <v>4798</v>
      </c>
      <c r="B4799" s="1">
        <f>DATE(E4799, LOOKUP(D4799, {"ene","feb","mar","abr","may","jun","jul","ago","sep","oct","nov","dic"}, {1,2,3,4,5,6,7,8,9,10,11,12}), C4799)</f>
        <v>45673</v>
      </c>
      <c r="C4799">
        <v>16</v>
      </c>
      <c r="D4799" t="s">
        <v>14</v>
      </c>
      <c r="E4799">
        <v>2025</v>
      </c>
      <c r="F4799" t="s">
        <v>15</v>
      </c>
      <c r="G4799" t="s">
        <v>24</v>
      </c>
      <c r="H4799" t="s">
        <v>17</v>
      </c>
      <c r="I4799">
        <v>19</v>
      </c>
      <c r="J4799">
        <v>0</v>
      </c>
      <c r="K4799">
        <v>19</v>
      </c>
      <c r="L4799">
        <v>12350</v>
      </c>
      <c r="M4799">
        <v>0</v>
      </c>
      <c r="N4799">
        <v>12350</v>
      </c>
      <c r="O4799">
        <v>650</v>
      </c>
    </row>
    <row r="4800" spans="1:15" x14ac:dyDescent="0.3">
      <c r="A4800">
        <v>4799</v>
      </c>
      <c r="B4800" s="1">
        <f>DATE(E4800, LOOKUP(D4800, {"ene","feb","mar","abr","may","jun","jul","ago","sep","oct","nov","dic"}, {1,2,3,4,5,6,7,8,9,10,11,12}), C4800)</f>
        <v>45673</v>
      </c>
      <c r="C4800">
        <v>16</v>
      </c>
      <c r="D4800" t="s">
        <v>14</v>
      </c>
      <c r="E4800">
        <v>2025</v>
      </c>
      <c r="F4800" t="s">
        <v>25</v>
      </c>
      <c r="G4800" t="s">
        <v>26</v>
      </c>
      <c r="H4800" t="s">
        <v>19</v>
      </c>
      <c r="I4800">
        <v>0</v>
      </c>
      <c r="J4800">
        <v>10</v>
      </c>
      <c r="K4800">
        <v>-10</v>
      </c>
      <c r="L4800">
        <v>0</v>
      </c>
      <c r="M4800">
        <v>15000</v>
      </c>
      <c r="N4800">
        <v>-15000</v>
      </c>
      <c r="O4800">
        <v>1500</v>
      </c>
    </row>
    <row r="4801" spans="1:15" x14ac:dyDescent="0.3">
      <c r="A4801">
        <v>4800</v>
      </c>
      <c r="B4801" s="1">
        <f>DATE(E4801, LOOKUP(D4801, {"ene","feb","mar","abr","may","jun","jul","ago","sep","oct","nov","dic"}, {1,2,3,4,5,6,7,8,9,10,11,12}), C4801)</f>
        <v>45673</v>
      </c>
      <c r="C4801">
        <v>16</v>
      </c>
      <c r="D4801" t="s">
        <v>14</v>
      </c>
      <c r="E4801">
        <v>2025</v>
      </c>
      <c r="F4801" t="s">
        <v>15</v>
      </c>
      <c r="G4801" t="s">
        <v>24</v>
      </c>
      <c r="H4801" t="s">
        <v>21</v>
      </c>
      <c r="I4801">
        <v>20</v>
      </c>
      <c r="J4801">
        <v>0</v>
      </c>
      <c r="K4801">
        <v>20</v>
      </c>
      <c r="L4801">
        <v>1000</v>
      </c>
      <c r="M4801">
        <v>0</v>
      </c>
      <c r="N4801">
        <v>1000</v>
      </c>
      <c r="O4801">
        <v>50</v>
      </c>
    </row>
    <row r="4802" spans="1:15" x14ac:dyDescent="0.3">
      <c r="A4802">
        <v>4801</v>
      </c>
      <c r="B4802" s="1">
        <f>DATE(E4802, LOOKUP(D4802, {"ene","feb","mar","abr","may","jun","jul","ago","sep","oct","nov","dic"}, {1,2,3,4,5,6,7,8,9,10,11,12}), C4802)</f>
        <v>45673</v>
      </c>
      <c r="C4802">
        <v>16</v>
      </c>
      <c r="D4802" t="s">
        <v>14</v>
      </c>
      <c r="E4802">
        <v>2025</v>
      </c>
      <c r="F4802" t="s">
        <v>25</v>
      </c>
      <c r="G4802" t="s">
        <v>26</v>
      </c>
      <c r="H4802" t="s">
        <v>18</v>
      </c>
      <c r="I4802">
        <v>0</v>
      </c>
      <c r="J4802">
        <v>19</v>
      </c>
      <c r="K4802">
        <v>-19</v>
      </c>
      <c r="L4802">
        <v>0</v>
      </c>
      <c r="M4802">
        <v>28500</v>
      </c>
      <c r="N4802">
        <v>-28500</v>
      </c>
      <c r="O4802">
        <v>1500</v>
      </c>
    </row>
    <row r="4803" spans="1:15" x14ac:dyDescent="0.3">
      <c r="A4803">
        <v>4802</v>
      </c>
      <c r="B4803" s="1">
        <f>DATE(E4803, LOOKUP(D4803, {"ene","feb","mar","abr","may","jun","jul","ago","sep","oct","nov","dic"}, {1,2,3,4,5,6,7,8,9,10,11,12}), C4803)</f>
        <v>45673</v>
      </c>
      <c r="C4803">
        <v>16</v>
      </c>
      <c r="D4803" t="s">
        <v>14</v>
      </c>
      <c r="E4803">
        <v>2025</v>
      </c>
      <c r="F4803" t="s">
        <v>15</v>
      </c>
      <c r="G4803" t="s">
        <v>24</v>
      </c>
      <c r="H4803" t="s">
        <v>23</v>
      </c>
      <c r="I4803">
        <v>3</v>
      </c>
      <c r="J4803">
        <v>0</v>
      </c>
      <c r="K4803">
        <v>3</v>
      </c>
      <c r="L4803">
        <v>900</v>
      </c>
      <c r="M4803">
        <v>0</v>
      </c>
      <c r="N4803">
        <v>900</v>
      </c>
      <c r="O4803">
        <v>300</v>
      </c>
    </row>
    <row r="4804" spans="1:15" x14ac:dyDescent="0.3">
      <c r="A4804">
        <v>4803</v>
      </c>
      <c r="B4804" s="1">
        <f>DATE(E4804, LOOKUP(D4804, {"ene","feb","mar","abr","may","jun","jul","ago","sep","oct","nov","dic"}, {1,2,3,4,5,6,7,8,9,10,11,12}), C4804)</f>
        <v>45673</v>
      </c>
      <c r="C4804">
        <v>16</v>
      </c>
      <c r="D4804" t="s">
        <v>14</v>
      </c>
      <c r="E4804">
        <v>2025</v>
      </c>
      <c r="F4804" t="s">
        <v>25</v>
      </c>
      <c r="G4804" t="s">
        <v>26</v>
      </c>
      <c r="H4804" t="s">
        <v>20</v>
      </c>
      <c r="I4804">
        <v>0</v>
      </c>
      <c r="J4804">
        <v>19</v>
      </c>
      <c r="K4804">
        <v>-19</v>
      </c>
      <c r="L4804">
        <v>0</v>
      </c>
      <c r="M4804">
        <v>43700</v>
      </c>
      <c r="N4804">
        <v>-43700</v>
      </c>
      <c r="O4804">
        <v>2300</v>
      </c>
    </row>
    <row r="4805" spans="1:15" x14ac:dyDescent="0.3">
      <c r="A4805">
        <v>4804</v>
      </c>
      <c r="B4805" s="1">
        <f>DATE(E4805, LOOKUP(D4805, {"ene","feb","mar","abr","may","jun","jul","ago","sep","oct","nov","dic"}, {1,2,3,4,5,6,7,8,9,10,11,12}), C4805)</f>
        <v>45673</v>
      </c>
      <c r="C4805">
        <v>16</v>
      </c>
      <c r="D4805" t="s">
        <v>14</v>
      </c>
      <c r="E4805">
        <v>2025</v>
      </c>
      <c r="F4805" t="s">
        <v>15</v>
      </c>
      <c r="G4805" t="s">
        <v>24</v>
      </c>
      <c r="H4805" t="s">
        <v>22</v>
      </c>
      <c r="I4805">
        <v>3</v>
      </c>
      <c r="J4805">
        <v>0</v>
      </c>
      <c r="K4805">
        <v>3</v>
      </c>
      <c r="L4805">
        <v>1440</v>
      </c>
      <c r="M4805">
        <v>0</v>
      </c>
      <c r="N4805">
        <v>1440</v>
      </c>
      <c r="O4805">
        <v>480</v>
      </c>
    </row>
    <row r="4806" spans="1:15" x14ac:dyDescent="0.3">
      <c r="A4806">
        <v>4805</v>
      </c>
      <c r="B4806" s="1">
        <f>DATE(E4806, LOOKUP(D4806, {"ene","feb","mar","abr","may","jun","jul","ago","sep","oct","nov","dic"}, {1,2,3,4,5,6,7,8,9,10,11,12}), C4806)</f>
        <v>45673</v>
      </c>
      <c r="C4806">
        <v>16</v>
      </c>
      <c r="D4806" t="s">
        <v>14</v>
      </c>
      <c r="E4806">
        <v>2025</v>
      </c>
      <c r="F4806" t="s">
        <v>15</v>
      </c>
      <c r="G4806" t="s">
        <v>24</v>
      </c>
      <c r="H4806" t="s">
        <v>17</v>
      </c>
      <c r="I4806">
        <v>3</v>
      </c>
      <c r="J4806">
        <v>0</v>
      </c>
      <c r="K4806">
        <v>3</v>
      </c>
      <c r="L4806">
        <v>1950</v>
      </c>
      <c r="M4806">
        <v>0</v>
      </c>
      <c r="N4806">
        <v>1950</v>
      </c>
      <c r="O4806">
        <v>650</v>
      </c>
    </row>
    <row r="4807" spans="1:15" x14ac:dyDescent="0.3">
      <c r="A4807">
        <v>4806</v>
      </c>
      <c r="B4807" s="1">
        <f>DATE(E4807, LOOKUP(D4807, {"ene","feb","mar","abr","may","jun","jul","ago","sep","oct","nov","dic"}, {1,2,3,4,5,6,7,8,9,10,11,12}), C4807)</f>
        <v>45673</v>
      </c>
      <c r="C4807">
        <v>16</v>
      </c>
      <c r="D4807" t="s">
        <v>14</v>
      </c>
      <c r="E4807">
        <v>2025</v>
      </c>
      <c r="F4807" t="s">
        <v>25</v>
      </c>
      <c r="G4807" t="s">
        <v>26</v>
      </c>
      <c r="H4807" t="s">
        <v>19</v>
      </c>
      <c r="I4807">
        <v>0</v>
      </c>
      <c r="J4807">
        <v>11</v>
      </c>
      <c r="K4807">
        <v>-11</v>
      </c>
      <c r="L4807">
        <v>0</v>
      </c>
      <c r="M4807">
        <v>16500</v>
      </c>
      <c r="N4807">
        <v>-16500</v>
      </c>
      <c r="O4807">
        <v>1500</v>
      </c>
    </row>
    <row r="4808" spans="1:15" x14ac:dyDescent="0.3">
      <c r="A4808">
        <v>4807</v>
      </c>
      <c r="B4808" s="1">
        <f>DATE(E4808, LOOKUP(D4808, {"ene","feb","mar","abr","may","jun","jul","ago","sep","oct","nov","dic"}, {1,2,3,4,5,6,7,8,9,10,11,12}), C4808)</f>
        <v>45673</v>
      </c>
      <c r="C4808">
        <v>16</v>
      </c>
      <c r="D4808" t="s">
        <v>14</v>
      </c>
      <c r="E4808">
        <v>2025</v>
      </c>
      <c r="F4808" t="s">
        <v>25</v>
      </c>
      <c r="G4808" t="s">
        <v>26</v>
      </c>
      <c r="H4808" t="s">
        <v>21</v>
      </c>
      <c r="I4808">
        <v>0</v>
      </c>
      <c r="J4808">
        <v>4</v>
      </c>
      <c r="K4808">
        <v>-4</v>
      </c>
      <c r="L4808">
        <v>0</v>
      </c>
      <c r="M4808">
        <v>280</v>
      </c>
      <c r="N4808">
        <v>-280</v>
      </c>
      <c r="O4808">
        <v>70</v>
      </c>
    </row>
    <row r="4809" spans="1:15" x14ac:dyDescent="0.3">
      <c r="A4809">
        <v>4808</v>
      </c>
      <c r="B4809" s="1">
        <f>DATE(E4809, LOOKUP(D4809, {"ene","feb","mar","abr","may","jun","jul","ago","sep","oct","nov","dic"}, {1,2,3,4,5,6,7,8,9,10,11,12}), C4809)</f>
        <v>45673</v>
      </c>
      <c r="C4809">
        <v>16</v>
      </c>
      <c r="D4809" t="s">
        <v>14</v>
      </c>
      <c r="E4809">
        <v>2025</v>
      </c>
      <c r="F4809" t="s">
        <v>15</v>
      </c>
      <c r="G4809" t="s">
        <v>24</v>
      </c>
      <c r="H4809" t="s">
        <v>18</v>
      </c>
      <c r="I4809">
        <v>3</v>
      </c>
      <c r="J4809">
        <v>0</v>
      </c>
      <c r="K4809">
        <v>3</v>
      </c>
      <c r="L4809">
        <v>3600</v>
      </c>
      <c r="M4809">
        <v>0</v>
      </c>
      <c r="N4809">
        <v>3600</v>
      </c>
      <c r="O4809">
        <v>1200</v>
      </c>
    </row>
    <row r="4810" spans="1:15" x14ac:dyDescent="0.3">
      <c r="A4810">
        <v>4809</v>
      </c>
      <c r="B4810" s="1">
        <f>DATE(E4810, LOOKUP(D4810, {"ene","feb","mar","abr","may","jun","jul","ago","sep","oct","nov","dic"}, {1,2,3,4,5,6,7,8,9,10,11,12}), C4810)</f>
        <v>45673</v>
      </c>
      <c r="C4810">
        <v>16</v>
      </c>
      <c r="D4810" t="s">
        <v>14</v>
      </c>
      <c r="E4810">
        <v>2025</v>
      </c>
      <c r="F4810" t="s">
        <v>25</v>
      </c>
      <c r="G4810" t="s">
        <v>26</v>
      </c>
      <c r="H4810" t="s">
        <v>23</v>
      </c>
      <c r="I4810">
        <v>0</v>
      </c>
      <c r="J4810">
        <v>4</v>
      </c>
      <c r="K4810">
        <v>-4</v>
      </c>
      <c r="L4810">
        <v>0</v>
      </c>
      <c r="M4810">
        <v>1600</v>
      </c>
      <c r="N4810">
        <v>-1600</v>
      </c>
      <c r="O4810">
        <v>400</v>
      </c>
    </row>
    <row r="4811" spans="1:15" x14ac:dyDescent="0.3">
      <c r="A4811">
        <v>4810</v>
      </c>
      <c r="B4811" s="1">
        <f>DATE(E4811, LOOKUP(D4811, {"ene","feb","mar","abr","may","jun","jul","ago","sep","oct","nov","dic"}, {1,2,3,4,5,6,7,8,9,10,11,12}), C4811)</f>
        <v>45673</v>
      </c>
      <c r="C4811">
        <v>16</v>
      </c>
      <c r="D4811" t="s">
        <v>14</v>
      </c>
      <c r="E4811">
        <v>2025</v>
      </c>
      <c r="F4811" t="s">
        <v>25</v>
      </c>
      <c r="G4811" t="s">
        <v>26</v>
      </c>
      <c r="H4811" t="s">
        <v>20</v>
      </c>
      <c r="I4811">
        <v>0</v>
      </c>
      <c r="J4811">
        <v>12</v>
      </c>
      <c r="K4811">
        <v>-12</v>
      </c>
      <c r="L4811">
        <v>0</v>
      </c>
      <c r="M4811">
        <v>27600</v>
      </c>
      <c r="N4811">
        <v>-27600</v>
      </c>
      <c r="O4811">
        <v>2300</v>
      </c>
    </row>
    <row r="4812" spans="1:15" x14ac:dyDescent="0.3">
      <c r="A4812">
        <v>4811</v>
      </c>
      <c r="B4812" s="1">
        <f>DATE(E4812, LOOKUP(D4812, {"ene","feb","mar","abr","may","jun","jul","ago","sep","oct","nov","dic"}, {1,2,3,4,5,6,7,8,9,10,11,12}), C4812)</f>
        <v>45673</v>
      </c>
      <c r="C4812">
        <v>16</v>
      </c>
      <c r="D4812" t="s">
        <v>14</v>
      </c>
      <c r="E4812">
        <v>2025</v>
      </c>
      <c r="F4812" t="s">
        <v>15</v>
      </c>
      <c r="G4812" t="s">
        <v>24</v>
      </c>
      <c r="H4812" t="s">
        <v>22</v>
      </c>
      <c r="I4812">
        <v>7</v>
      </c>
      <c r="J4812">
        <v>0</v>
      </c>
      <c r="K4812">
        <v>7</v>
      </c>
      <c r="L4812">
        <v>3360</v>
      </c>
      <c r="M4812">
        <v>0</v>
      </c>
      <c r="N4812">
        <v>3360</v>
      </c>
      <c r="O4812">
        <v>480</v>
      </c>
    </row>
    <row r="4813" spans="1:15" x14ac:dyDescent="0.3">
      <c r="A4813">
        <v>4812</v>
      </c>
      <c r="B4813" s="1">
        <f>DATE(E4813, LOOKUP(D4813, {"ene","feb","mar","abr","may","jun","jul","ago","sep","oct","nov","dic"}, {1,2,3,4,5,6,7,8,9,10,11,12}), C4813)</f>
        <v>45673</v>
      </c>
      <c r="C4813">
        <v>16</v>
      </c>
      <c r="D4813" t="s">
        <v>14</v>
      </c>
      <c r="E4813">
        <v>2025</v>
      </c>
      <c r="F4813" t="s">
        <v>15</v>
      </c>
      <c r="G4813" t="s">
        <v>24</v>
      </c>
      <c r="H4813" t="s">
        <v>17</v>
      </c>
      <c r="I4813">
        <v>3</v>
      </c>
      <c r="J4813">
        <v>0</v>
      </c>
      <c r="K4813">
        <v>3</v>
      </c>
      <c r="L4813">
        <v>1950</v>
      </c>
      <c r="M4813">
        <v>0</v>
      </c>
      <c r="N4813">
        <v>1950</v>
      </c>
      <c r="O4813">
        <v>650</v>
      </c>
    </row>
    <row r="4814" spans="1:15" x14ac:dyDescent="0.3">
      <c r="A4814">
        <v>4813</v>
      </c>
      <c r="B4814" s="1">
        <f>DATE(E4814, LOOKUP(D4814, {"ene","feb","mar","abr","may","jun","jul","ago","sep","oct","nov","dic"}, {1,2,3,4,5,6,7,8,9,10,11,12}), C4814)</f>
        <v>45673</v>
      </c>
      <c r="C4814">
        <v>16</v>
      </c>
      <c r="D4814" t="s">
        <v>14</v>
      </c>
      <c r="E4814">
        <v>2025</v>
      </c>
      <c r="F4814" t="s">
        <v>25</v>
      </c>
      <c r="G4814" t="s">
        <v>26</v>
      </c>
      <c r="H4814" t="s">
        <v>19</v>
      </c>
      <c r="I4814">
        <v>0</v>
      </c>
      <c r="J4814">
        <v>17</v>
      </c>
      <c r="K4814">
        <v>-17</v>
      </c>
      <c r="L4814">
        <v>0</v>
      </c>
      <c r="M4814">
        <v>25500</v>
      </c>
      <c r="N4814">
        <v>-25500</v>
      </c>
      <c r="O4814">
        <v>1500</v>
      </c>
    </row>
    <row r="4815" spans="1:15" x14ac:dyDescent="0.3">
      <c r="A4815">
        <v>4814</v>
      </c>
      <c r="B4815" s="1">
        <f>DATE(E4815, LOOKUP(D4815, {"ene","feb","mar","abr","may","jun","jul","ago","sep","oct","nov","dic"}, {1,2,3,4,5,6,7,8,9,10,11,12}), C4815)</f>
        <v>45673</v>
      </c>
      <c r="C4815">
        <v>16</v>
      </c>
      <c r="D4815" t="s">
        <v>14</v>
      </c>
      <c r="E4815">
        <v>2025</v>
      </c>
      <c r="F4815" t="s">
        <v>25</v>
      </c>
      <c r="G4815" t="s">
        <v>26</v>
      </c>
      <c r="H4815" t="s">
        <v>21</v>
      </c>
      <c r="I4815">
        <v>0</v>
      </c>
      <c r="J4815">
        <v>5</v>
      </c>
      <c r="K4815">
        <v>-5</v>
      </c>
      <c r="L4815">
        <v>0</v>
      </c>
      <c r="M4815">
        <v>350</v>
      </c>
      <c r="N4815">
        <v>-350</v>
      </c>
      <c r="O4815">
        <v>70</v>
      </c>
    </row>
    <row r="4816" spans="1:15" x14ac:dyDescent="0.3">
      <c r="A4816">
        <v>4815</v>
      </c>
      <c r="B4816" s="1">
        <f>DATE(E4816, LOOKUP(D4816, {"ene","feb","mar","abr","may","jun","jul","ago","sep","oct","nov","dic"}, {1,2,3,4,5,6,7,8,9,10,11,12}), C4816)</f>
        <v>45673</v>
      </c>
      <c r="C4816">
        <v>16</v>
      </c>
      <c r="D4816" t="s">
        <v>14</v>
      </c>
      <c r="E4816">
        <v>2025</v>
      </c>
      <c r="F4816" t="s">
        <v>15</v>
      </c>
      <c r="G4816" t="s">
        <v>24</v>
      </c>
      <c r="H4816" t="s">
        <v>18</v>
      </c>
      <c r="I4816">
        <v>3</v>
      </c>
      <c r="J4816">
        <v>0</v>
      </c>
      <c r="K4816">
        <v>3</v>
      </c>
      <c r="L4816">
        <v>3600</v>
      </c>
      <c r="M4816">
        <v>0</v>
      </c>
      <c r="N4816">
        <v>3600</v>
      </c>
      <c r="O4816">
        <v>1200</v>
      </c>
    </row>
    <row r="4817" spans="1:15" x14ac:dyDescent="0.3">
      <c r="A4817">
        <v>4816</v>
      </c>
      <c r="B4817" s="1">
        <f>DATE(E4817, LOOKUP(D4817, {"ene","feb","mar","abr","may","jun","jul","ago","sep","oct","nov","dic"}, {1,2,3,4,5,6,7,8,9,10,11,12}), C4817)</f>
        <v>45673</v>
      </c>
      <c r="C4817">
        <v>16</v>
      </c>
      <c r="D4817" t="s">
        <v>14</v>
      </c>
      <c r="E4817">
        <v>2025</v>
      </c>
      <c r="F4817" t="s">
        <v>25</v>
      </c>
      <c r="G4817" t="s">
        <v>26</v>
      </c>
      <c r="H4817" t="s">
        <v>23</v>
      </c>
      <c r="I4817">
        <v>0</v>
      </c>
      <c r="J4817">
        <v>17</v>
      </c>
      <c r="K4817">
        <v>-17</v>
      </c>
      <c r="L4817">
        <v>0</v>
      </c>
      <c r="M4817">
        <v>6800</v>
      </c>
      <c r="N4817">
        <v>-6800</v>
      </c>
      <c r="O4817">
        <v>400</v>
      </c>
    </row>
    <row r="4818" spans="1:15" x14ac:dyDescent="0.3">
      <c r="A4818">
        <v>4817</v>
      </c>
      <c r="B4818" s="1">
        <f>DATE(E4818, LOOKUP(D4818, {"ene","feb","mar","abr","may","jun","jul","ago","sep","oct","nov","dic"}, {1,2,3,4,5,6,7,8,9,10,11,12}), C4818)</f>
        <v>45673</v>
      </c>
      <c r="C4818">
        <v>16</v>
      </c>
      <c r="D4818" t="s">
        <v>14</v>
      </c>
      <c r="E4818">
        <v>2025</v>
      </c>
      <c r="F4818" t="s">
        <v>25</v>
      </c>
      <c r="G4818" t="s">
        <v>26</v>
      </c>
      <c r="H4818" t="s">
        <v>20</v>
      </c>
      <c r="I4818">
        <v>0</v>
      </c>
      <c r="J4818">
        <v>17</v>
      </c>
      <c r="K4818">
        <v>-17</v>
      </c>
      <c r="L4818">
        <v>0</v>
      </c>
      <c r="M4818">
        <v>39100</v>
      </c>
      <c r="N4818">
        <v>-39100</v>
      </c>
      <c r="O4818">
        <v>2300</v>
      </c>
    </row>
    <row r="4819" spans="1:15" x14ac:dyDescent="0.3">
      <c r="A4819">
        <v>4818</v>
      </c>
      <c r="B4819" s="1">
        <f>DATE(E4819, LOOKUP(D4819, {"ene","feb","mar","abr","may","jun","jul","ago","sep","oct","nov","dic"}, {1,2,3,4,5,6,7,8,9,10,11,12}), C4819)</f>
        <v>45673</v>
      </c>
      <c r="C4819">
        <v>16</v>
      </c>
      <c r="D4819" t="s">
        <v>14</v>
      </c>
      <c r="E4819">
        <v>2025</v>
      </c>
      <c r="F4819" t="s">
        <v>15</v>
      </c>
      <c r="G4819" t="s">
        <v>24</v>
      </c>
      <c r="H4819" t="s">
        <v>22</v>
      </c>
      <c r="I4819">
        <v>3</v>
      </c>
      <c r="J4819">
        <v>0</v>
      </c>
      <c r="K4819">
        <v>3</v>
      </c>
      <c r="L4819">
        <v>1440</v>
      </c>
      <c r="M4819">
        <v>0</v>
      </c>
      <c r="N4819">
        <v>1440</v>
      </c>
      <c r="O4819">
        <v>480</v>
      </c>
    </row>
    <row r="4820" spans="1:15" x14ac:dyDescent="0.3">
      <c r="A4820">
        <v>4819</v>
      </c>
      <c r="B4820" s="1">
        <f>DATE(E4820, LOOKUP(D4820, {"ene","feb","mar","abr","may","jun","jul","ago","sep","oct","nov","dic"}, {1,2,3,4,5,6,7,8,9,10,11,12}), C4820)</f>
        <v>45673</v>
      </c>
      <c r="C4820">
        <v>16</v>
      </c>
      <c r="D4820" t="s">
        <v>14</v>
      </c>
      <c r="E4820">
        <v>2025</v>
      </c>
      <c r="F4820" t="s">
        <v>25</v>
      </c>
      <c r="G4820" t="s">
        <v>26</v>
      </c>
      <c r="H4820" t="s">
        <v>17</v>
      </c>
      <c r="I4820">
        <v>0</v>
      </c>
      <c r="J4820">
        <v>11</v>
      </c>
      <c r="K4820">
        <v>-11</v>
      </c>
      <c r="L4820">
        <v>0</v>
      </c>
      <c r="M4820">
        <v>8250</v>
      </c>
      <c r="N4820">
        <v>-8250</v>
      </c>
      <c r="O4820">
        <v>750</v>
      </c>
    </row>
    <row r="4821" spans="1:15" x14ac:dyDescent="0.3">
      <c r="A4821">
        <v>4820</v>
      </c>
      <c r="B4821" s="1">
        <f>DATE(E4821, LOOKUP(D4821, {"ene","feb","mar","abr","may","jun","jul","ago","sep","oct","nov","dic"}, {1,2,3,4,5,6,7,8,9,10,11,12}), C4821)</f>
        <v>45673</v>
      </c>
      <c r="C4821">
        <v>16</v>
      </c>
      <c r="D4821" t="s">
        <v>14</v>
      </c>
      <c r="E4821">
        <v>2025</v>
      </c>
      <c r="F4821" t="s">
        <v>15</v>
      </c>
      <c r="G4821" t="s">
        <v>24</v>
      </c>
      <c r="H4821" t="s">
        <v>19</v>
      </c>
      <c r="I4821">
        <v>13</v>
      </c>
      <c r="J4821">
        <v>0</v>
      </c>
      <c r="K4821">
        <v>13</v>
      </c>
      <c r="L4821">
        <v>15600</v>
      </c>
      <c r="M4821">
        <v>0</v>
      </c>
      <c r="N4821">
        <v>15600</v>
      </c>
      <c r="O4821">
        <v>1200</v>
      </c>
    </row>
    <row r="4822" spans="1:15" x14ac:dyDescent="0.3">
      <c r="A4822">
        <v>4821</v>
      </c>
      <c r="B4822" s="1">
        <f>DATE(E4822, LOOKUP(D4822, {"ene","feb","mar","abr","may","jun","jul","ago","sep","oct","nov","dic"}, {1,2,3,4,5,6,7,8,9,10,11,12}), C4822)</f>
        <v>45673</v>
      </c>
      <c r="C4822">
        <v>16</v>
      </c>
      <c r="D4822" t="s">
        <v>14</v>
      </c>
      <c r="E4822">
        <v>2025</v>
      </c>
      <c r="F4822" t="s">
        <v>25</v>
      </c>
      <c r="G4822" t="s">
        <v>26</v>
      </c>
      <c r="H4822" t="s">
        <v>21</v>
      </c>
      <c r="I4822">
        <v>0</v>
      </c>
      <c r="J4822">
        <v>3</v>
      </c>
      <c r="K4822">
        <v>-3</v>
      </c>
      <c r="L4822">
        <v>0</v>
      </c>
      <c r="M4822">
        <v>210</v>
      </c>
      <c r="N4822">
        <v>-210</v>
      </c>
      <c r="O4822">
        <v>70</v>
      </c>
    </row>
    <row r="4823" spans="1:15" x14ac:dyDescent="0.3">
      <c r="A4823">
        <v>4822</v>
      </c>
      <c r="B4823" s="1">
        <f>DATE(E4823, LOOKUP(D4823, {"ene","feb","mar","abr","may","jun","jul","ago","sep","oct","nov","dic"}, {1,2,3,4,5,6,7,8,9,10,11,12}), C4823)</f>
        <v>45673</v>
      </c>
      <c r="C4823">
        <v>16</v>
      </c>
      <c r="D4823" t="s">
        <v>14</v>
      </c>
      <c r="E4823">
        <v>2025</v>
      </c>
      <c r="F4823" t="s">
        <v>25</v>
      </c>
      <c r="G4823" t="s">
        <v>26</v>
      </c>
      <c r="H4823" t="s">
        <v>18</v>
      </c>
      <c r="I4823">
        <v>0</v>
      </c>
      <c r="J4823">
        <v>12</v>
      </c>
      <c r="K4823">
        <v>-12</v>
      </c>
      <c r="L4823">
        <v>0</v>
      </c>
      <c r="M4823">
        <v>18000</v>
      </c>
      <c r="N4823">
        <v>-18000</v>
      </c>
      <c r="O4823">
        <v>1500</v>
      </c>
    </row>
    <row r="4824" spans="1:15" x14ac:dyDescent="0.3">
      <c r="A4824">
        <v>4823</v>
      </c>
      <c r="B4824" s="1">
        <f>DATE(E4824, LOOKUP(D4824, {"ene","feb","mar","abr","may","jun","jul","ago","sep","oct","nov","dic"}, {1,2,3,4,5,6,7,8,9,10,11,12}), C4824)</f>
        <v>45673</v>
      </c>
      <c r="C4824">
        <v>16</v>
      </c>
      <c r="D4824" t="s">
        <v>14</v>
      </c>
      <c r="E4824">
        <v>2025</v>
      </c>
      <c r="F4824" t="s">
        <v>25</v>
      </c>
      <c r="G4824" t="s">
        <v>26</v>
      </c>
      <c r="H4824" t="s">
        <v>23</v>
      </c>
      <c r="I4824">
        <v>0</v>
      </c>
      <c r="J4824">
        <v>11</v>
      </c>
      <c r="K4824">
        <v>-11</v>
      </c>
      <c r="L4824">
        <v>0</v>
      </c>
      <c r="M4824">
        <v>4400</v>
      </c>
      <c r="N4824">
        <v>-4400</v>
      </c>
      <c r="O4824">
        <v>400</v>
      </c>
    </row>
    <row r="4825" spans="1:15" x14ac:dyDescent="0.3">
      <c r="A4825">
        <v>4824</v>
      </c>
      <c r="B4825" s="1">
        <f>DATE(E4825, LOOKUP(D4825, {"ene","feb","mar","abr","may","jun","jul","ago","sep","oct","nov","dic"}, {1,2,3,4,5,6,7,8,9,10,11,12}), C4825)</f>
        <v>45673</v>
      </c>
      <c r="C4825">
        <v>16</v>
      </c>
      <c r="D4825" t="s">
        <v>14</v>
      </c>
      <c r="E4825">
        <v>2025</v>
      </c>
      <c r="F4825" t="s">
        <v>25</v>
      </c>
      <c r="G4825" t="s">
        <v>26</v>
      </c>
      <c r="H4825" t="s">
        <v>20</v>
      </c>
      <c r="I4825">
        <v>0</v>
      </c>
      <c r="J4825">
        <v>17</v>
      </c>
      <c r="K4825">
        <v>-17</v>
      </c>
      <c r="L4825">
        <v>0</v>
      </c>
      <c r="M4825">
        <v>39100</v>
      </c>
      <c r="N4825">
        <v>-39100</v>
      </c>
      <c r="O4825">
        <v>2300</v>
      </c>
    </row>
    <row r="4826" spans="1:15" x14ac:dyDescent="0.3">
      <c r="A4826">
        <v>4825</v>
      </c>
      <c r="B4826" s="1">
        <f>DATE(E4826, LOOKUP(D4826, {"ene","feb","mar","abr","may","jun","jul","ago","sep","oct","nov","dic"}, {1,2,3,4,5,6,7,8,9,10,11,12}), C4826)</f>
        <v>45673</v>
      </c>
      <c r="C4826">
        <v>16</v>
      </c>
      <c r="D4826" t="s">
        <v>14</v>
      </c>
      <c r="E4826">
        <v>2025</v>
      </c>
      <c r="F4826" t="s">
        <v>25</v>
      </c>
      <c r="G4826" t="s">
        <v>26</v>
      </c>
      <c r="H4826" t="s">
        <v>22</v>
      </c>
      <c r="I4826">
        <v>0</v>
      </c>
      <c r="J4826">
        <v>5</v>
      </c>
      <c r="K4826">
        <v>-5</v>
      </c>
      <c r="L4826">
        <v>0</v>
      </c>
      <c r="M4826">
        <v>2250</v>
      </c>
      <c r="N4826">
        <v>-2250</v>
      </c>
      <c r="O4826">
        <v>450</v>
      </c>
    </row>
    <row r="4827" spans="1:15" x14ac:dyDescent="0.3">
      <c r="A4827">
        <v>4826</v>
      </c>
      <c r="B4827" s="1">
        <f>DATE(E4827, LOOKUP(D4827, {"ene","feb","mar","abr","may","jun","jul","ago","sep","oct","nov","dic"}, {1,2,3,4,5,6,7,8,9,10,11,12}), C4827)</f>
        <v>45673</v>
      </c>
      <c r="C4827">
        <v>16</v>
      </c>
      <c r="D4827" t="s">
        <v>14</v>
      </c>
      <c r="E4827">
        <v>2025</v>
      </c>
      <c r="F4827" t="s">
        <v>15</v>
      </c>
      <c r="G4827" t="s">
        <v>24</v>
      </c>
      <c r="H4827" t="s">
        <v>17</v>
      </c>
      <c r="I4827">
        <v>22</v>
      </c>
      <c r="J4827">
        <v>0</v>
      </c>
      <c r="K4827">
        <v>22</v>
      </c>
      <c r="L4827">
        <v>14300</v>
      </c>
      <c r="M4827">
        <v>0</v>
      </c>
      <c r="N4827">
        <v>14300</v>
      </c>
      <c r="O4827">
        <v>650</v>
      </c>
    </row>
    <row r="4828" spans="1:15" x14ac:dyDescent="0.3">
      <c r="A4828">
        <v>4827</v>
      </c>
      <c r="B4828" s="1">
        <f>DATE(E4828, LOOKUP(D4828, {"ene","feb","mar","abr","may","jun","jul","ago","sep","oct","nov","dic"}, {1,2,3,4,5,6,7,8,9,10,11,12}), C4828)</f>
        <v>45673</v>
      </c>
      <c r="C4828">
        <v>16</v>
      </c>
      <c r="D4828" t="s">
        <v>14</v>
      </c>
      <c r="E4828">
        <v>2025</v>
      </c>
      <c r="F4828" t="s">
        <v>25</v>
      </c>
      <c r="G4828" t="s">
        <v>26</v>
      </c>
      <c r="H4828" t="s">
        <v>19</v>
      </c>
      <c r="I4828">
        <v>0</v>
      </c>
      <c r="J4828">
        <v>2</v>
      </c>
      <c r="K4828">
        <v>-2</v>
      </c>
      <c r="L4828">
        <v>0</v>
      </c>
      <c r="M4828">
        <v>3000</v>
      </c>
      <c r="N4828">
        <v>-3000</v>
      </c>
      <c r="O4828">
        <v>1500</v>
      </c>
    </row>
    <row r="4829" spans="1:15" x14ac:dyDescent="0.3">
      <c r="A4829">
        <v>4828</v>
      </c>
      <c r="B4829" s="1">
        <f>DATE(E4829, LOOKUP(D4829, {"ene","feb","mar","abr","may","jun","jul","ago","sep","oct","nov","dic"}, {1,2,3,4,5,6,7,8,9,10,11,12}), C4829)</f>
        <v>45673</v>
      </c>
      <c r="C4829">
        <v>16</v>
      </c>
      <c r="D4829" t="s">
        <v>14</v>
      </c>
      <c r="E4829">
        <v>2025</v>
      </c>
      <c r="F4829" t="s">
        <v>15</v>
      </c>
      <c r="G4829" t="s">
        <v>24</v>
      </c>
      <c r="H4829" t="s">
        <v>21</v>
      </c>
      <c r="I4829">
        <v>3</v>
      </c>
      <c r="J4829">
        <v>0</v>
      </c>
      <c r="K4829">
        <v>3</v>
      </c>
      <c r="L4829">
        <v>150</v>
      </c>
      <c r="M4829">
        <v>0</v>
      </c>
      <c r="N4829">
        <v>150</v>
      </c>
      <c r="O4829">
        <v>50</v>
      </c>
    </row>
    <row r="4830" spans="1:15" x14ac:dyDescent="0.3">
      <c r="A4830">
        <v>4829</v>
      </c>
      <c r="B4830" s="1">
        <f>DATE(E4830, LOOKUP(D4830, {"ene","feb","mar","abr","may","jun","jul","ago","sep","oct","nov","dic"}, {1,2,3,4,5,6,7,8,9,10,11,12}), C4830)</f>
        <v>45673</v>
      </c>
      <c r="C4830">
        <v>16</v>
      </c>
      <c r="D4830" t="s">
        <v>14</v>
      </c>
      <c r="E4830">
        <v>2025</v>
      </c>
      <c r="F4830" t="s">
        <v>15</v>
      </c>
      <c r="G4830" t="s">
        <v>24</v>
      </c>
      <c r="H4830" t="s">
        <v>18</v>
      </c>
      <c r="I4830">
        <v>9</v>
      </c>
      <c r="J4830">
        <v>0</v>
      </c>
      <c r="K4830">
        <v>9</v>
      </c>
      <c r="L4830">
        <v>10800</v>
      </c>
      <c r="M4830">
        <v>0</v>
      </c>
      <c r="N4830">
        <v>10800</v>
      </c>
      <c r="O4830">
        <v>1200</v>
      </c>
    </row>
    <row r="4831" spans="1:15" x14ac:dyDescent="0.3">
      <c r="A4831">
        <v>4830</v>
      </c>
      <c r="B4831" s="1">
        <f>DATE(E4831, LOOKUP(D4831, {"ene","feb","mar","abr","may","jun","jul","ago","sep","oct","nov","dic"}, {1,2,3,4,5,6,7,8,9,10,11,12}), C4831)</f>
        <v>45673</v>
      </c>
      <c r="C4831">
        <v>16</v>
      </c>
      <c r="D4831" t="s">
        <v>14</v>
      </c>
      <c r="E4831">
        <v>2025</v>
      </c>
      <c r="F4831" t="s">
        <v>25</v>
      </c>
      <c r="G4831" t="s">
        <v>26</v>
      </c>
      <c r="H4831" t="s">
        <v>23</v>
      </c>
      <c r="I4831">
        <v>0</v>
      </c>
      <c r="J4831">
        <v>3</v>
      </c>
      <c r="K4831">
        <v>-3</v>
      </c>
      <c r="L4831">
        <v>0</v>
      </c>
      <c r="M4831">
        <v>1200</v>
      </c>
      <c r="N4831">
        <v>-1200</v>
      </c>
      <c r="O4831">
        <v>400</v>
      </c>
    </row>
    <row r="4832" spans="1:15" x14ac:dyDescent="0.3">
      <c r="A4832">
        <v>4831</v>
      </c>
      <c r="B4832" s="1">
        <f>DATE(E4832, LOOKUP(D4832, {"ene","feb","mar","abr","may","jun","jul","ago","sep","oct","nov","dic"}, {1,2,3,4,5,6,7,8,9,10,11,12}), C4832)</f>
        <v>45673</v>
      </c>
      <c r="C4832">
        <v>16</v>
      </c>
      <c r="D4832" t="s">
        <v>14</v>
      </c>
      <c r="E4832">
        <v>2025</v>
      </c>
      <c r="F4832" t="s">
        <v>25</v>
      </c>
      <c r="G4832" t="s">
        <v>26</v>
      </c>
      <c r="H4832" t="s">
        <v>20</v>
      </c>
      <c r="I4832">
        <v>0</v>
      </c>
      <c r="J4832">
        <v>15</v>
      </c>
      <c r="K4832">
        <v>-15</v>
      </c>
      <c r="L4832">
        <v>0</v>
      </c>
      <c r="M4832">
        <v>34500</v>
      </c>
      <c r="N4832">
        <v>-34500</v>
      </c>
      <c r="O4832">
        <v>2300</v>
      </c>
    </row>
    <row r="4833" spans="1:15" x14ac:dyDescent="0.3">
      <c r="A4833">
        <v>4832</v>
      </c>
      <c r="B4833" s="1">
        <f>DATE(E4833, LOOKUP(D4833, {"ene","feb","mar","abr","may","jun","jul","ago","sep","oct","nov","dic"}, {1,2,3,4,5,6,7,8,9,10,11,12}), C4833)</f>
        <v>45673</v>
      </c>
      <c r="C4833">
        <v>16</v>
      </c>
      <c r="D4833" t="s">
        <v>14</v>
      </c>
      <c r="E4833">
        <v>2025</v>
      </c>
      <c r="F4833" t="s">
        <v>15</v>
      </c>
      <c r="G4833" t="s">
        <v>24</v>
      </c>
      <c r="H4833" t="s">
        <v>22</v>
      </c>
      <c r="I4833">
        <v>3</v>
      </c>
      <c r="J4833">
        <v>0</v>
      </c>
      <c r="K4833">
        <v>3</v>
      </c>
      <c r="L4833">
        <v>1440</v>
      </c>
      <c r="M4833">
        <v>0</v>
      </c>
      <c r="N4833">
        <v>1440</v>
      </c>
      <c r="O4833">
        <v>480</v>
      </c>
    </row>
    <row r="4834" spans="1:15" x14ac:dyDescent="0.3">
      <c r="A4834">
        <v>4833</v>
      </c>
      <c r="B4834" s="1">
        <f>DATE(E4834, LOOKUP(D4834, {"ene","feb","mar","abr","may","jun","jul","ago","sep","oct","nov","dic"}, {1,2,3,4,5,6,7,8,9,10,11,12}), C4834)</f>
        <v>45673</v>
      </c>
      <c r="C4834">
        <v>16</v>
      </c>
      <c r="D4834" t="s">
        <v>14</v>
      </c>
      <c r="E4834">
        <v>2025</v>
      </c>
      <c r="F4834" t="s">
        <v>15</v>
      </c>
      <c r="G4834" t="s">
        <v>24</v>
      </c>
      <c r="H4834" t="s">
        <v>17</v>
      </c>
      <c r="I4834">
        <v>8</v>
      </c>
      <c r="J4834">
        <v>0</v>
      </c>
      <c r="K4834">
        <v>8</v>
      </c>
      <c r="L4834">
        <v>5200</v>
      </c>
      <c r="M4834">
        <v>0</v>
      </c>
      <c r="N4834">
        <v>5200</v>
      </c>
      <c r="O4834">
        <v>650</v>
      </c>
    </row>
    <row r="4835" spans="1:15" x14ac:dyDescent="0.3">
      <c r="A4835">
        <v>4834</v>
      </c>
      <c r="B4835" s="1">
        <f>DATE(E4835, LOOKUP(D4835, {"ene","feb","mar","abr","may","jun","jul","ago","sep","oct","nov","dic"}, {1,2,3,4,5,6,7,8,9,10,11,12}), C4835)</f>
        <v>45673</v>
      </c>
      <c r="C4835">
        <v>16</v>
      </c>
      <c r="D4835" t="s">
        <v>14</v>
      </c>
      <c r="E4835">
        <v>2025</v>
      </c>
      <c r="F4835" t="s">
        <v>15</v>
      </c>
      <c r="G4835" t="s">
        <v>24</v>
      </c>
      <c r="H4835" t="s">
        <v>19</v>
      </c>
      <c r="I4835">
        <v>3</v>
      </c>
      <c r="J4835">
        <v>0</v>
      </c>
      <c r="K4835">
        <v>3</v>
      </c>
      <c r="L4835">
        <v>3600</v>
      </c>
      <c r="M4835">
        <v>0</v>
      </c>
      <c r="N4835">
        <v>3600</v>
      </c>
      <c r="O4835">
        <v>1200</v>
      </c>
    </row>
    <row r="4836" spans="1:15" x14ac:dyDescent="0.3">
      <c r="A4836">
        <v>4835</v>
      </c>
      <c r="B4836" s="1">
        <f>DATE(E4836, LOOKUP(D4836, {"ene","feb","mar","abr","may","jun","jul","ago","sep","oct","nov","dic"}, {1,2,3,4,5,6,7,8,9,10,11,12}), C4836)</f>
        <v>45673</v>
      </c>
      <c r="C4836">
        <v>16</v>
      </c>
      <c r="D4836" t="s">
        <v>14</v>
      </c>
      <c r="E4836">
        <v>2025</v>
      </c>
      <c r="F4836" t="s">
        <v>25</v>
      </c>
      <c r="G4836" t="s">
        <v>26</v>
      </c>
      <c r="H4836" t="s">
        <v>21</v>
      </c>
      <c r="I4836">
        <v>0</v>
      </c>
      <c r="J4836">
        <v>1</v>
      </c>
      <c r="K4836">
        <v>-1</v>
      </c>
      <c r="L4836">
        <v>0</v>
      </c>
      <c r="M4836">
        <v>70</v>
      </c>
      <c r="N4836">
        <v>-70</v>
      </c>
      <c r="O4836">
        <v>70</v>
      </c>
    </row>
    <row r="4837" spans="1:15" x14ac:dyDescent="0.3">
      <c r="A4837">
        <v>4836</v>
      </c>
      <c r="B4837" s="1">
        <f>DATE(E4837, LOOKUP(D4837, {"ene","feb","mar","abr","may","jun","jul","ago","sep","oct","nov","dic"}, {1,2,3,4,5,6,7,8,9,10,11,12}), C4837)</f>
        <v>45673</v>
      </c>
      <c r="C4837">
        <v>16</v>
      </c>
      <c r="D4837" t="s">
        <v>14</v>
      </c>
      <c r="E4837">
        <v>2025</v>
      </c>
      <c r="F4837" t="s">
        <v>15</v>
      </c>
      <c r="G4837" t="s">
        <v>24</v>
      </c>
      <c r="H4837" t="s">
        <v>18</v>
      </c>
      <c r="I4837">
        <v>20</v>
      </c>
      <c r="J4837">
        <v>0</v>
      </c>
      <c r="K4837">
        <v>20</v>
      </c>
      <c r="L4837">
        <v>24000</v>
      </c>
      <c r="M4837">
        <v>0</v>
      </c>
      <c r="N4837">
        <v>24000</v>
      </c>
      <c r="O4837">
        <v>1200</v>
      </c>
    </row>
    <row r="4838" spans="1:15" x14ac:dyDescent="0.3">
      <c r="A4838">
        <v>4837</v>
      </c>
      <c r="B4838" s="1">
        <f>DATE(E4838, LOOKUP(D4838, {"ene","feb","mar","abr","may","jun","jul","ago","sep","oct","nov","dic"}, {1,2,3,4,5,6,7,8,9,10,11,12}), C4838)</f>
        <v>45673</v>
      </c>
      <c r="C4838">
        <v>16</v>
      </c>
      <c r="D4838" t="s">
        <v>14</v>
      </c>
      <c r="E4838">
        <v>2025</v>
      </c>
      <c r="F4838" t="s">
        <v>15</v>
      </c>
      <c r="G4838" t="s">
        <v>24</v>
      </c>
      <c r="H4838" t="s">
        <v>23</v>
      </c>
      <c r="I4838">
        <v>1</v>
      </c>
      <c r="J4838">
        <v>0</v>
      </c>
      <c r="K4838">
        <v>1</v>
      </c>
      <c r="L4838">
        <v>300</v>
      </c>
      <c r="M4838">
        <v>0</v>
      </c>
      <c r="N4838">
        <v>300</v>
      </c>
      <c r="O4838">
        <v>300</v>
      </c>
    </row>
    <row r="4839" spans="1:15" x14ac:dyDescent="0.3">
      <c r="A4839">
        <v>4838</v>
      </c>
      <c r="B4839" s="1">
        <f>DATE(E4839, LOOKUP(D4839, {"ene","feb","mar","abr","may","jun","jul","ago","sep","oct","nov","dic"}, {1,2,3,4,5,6,7,8,9,10,11,12}), C4839)</f>
        <v>45673</v>
      </c>
      <c r="C4839">
        <v>16</v>
      </c>
      <c r="D4839" t="s">
        <v>14</v>
      </c>
      <c r="E4839">
        <v>2025</v>
      </c>
      <c r="F4839" t="s">
        <v>25</v>
      </c>
      <c r="G4839" t="s">
        <v>26</v>
      </c>
      <c r="H4839" t="s">
        <v>20</v>
      </c>
      <c r="I4839">
        <v>0</v>
      </c>
      <c r="J4839">
        <v>11</v>
      </c>
      <c r="K4839">
        <v>-11</v>
      </c>
      <c r="L4839">
        <v>0</v>
      </c>
      <c r="M4839">
        <v>25300</v>
      </c>
      <c r="N4839">
        <v>-25300</v>
      </c>
      <c r="O4839">
        <v>2300</v>
      </c>
    </row>
    <row r="4840" spans="1:15" x14ac:dyDescent="0.3">
      <c r="A4840">
        <v>4839</v>
      </c>
      <c r="B4840" s="1">
        <f>DATE(E4840, LOOKUP(D4840, {"ene","feb","mar","abr","may","jun","jul","ago","sep","oct","nov","dic"}, {1,2,3,4,5,6,7,8,9,10,11,12}), C4840)</f>
        <v>45673</v>
      </c>
      <c r="C4840">
        <v>16</v>
      </c>
      <c r="D4840" t="s">
        <v>14</v>
      </c>
      <c r="E4840">
        <v>2025</v>
      </c>
      <c r="F4840" t="s">
        <v>15</v>
      </c>
      <c r="G4840" t="s">
        <v>24</v>
      </c>
      <c r="H4840" t="s">
        <v>22</v>
      </c>
      <c r="I4840">
        <v>14</v>
      </c>
      <c r="J4840">
        <v>0</v>
      </c>
      <c r="K4840">
        <v>14</v>
      </c>
      <c r="L4840">
        <v>6720</v>
      </c>
      <c r="M4840">
        <v>0</v>
      </c>
      <c r="N4840">
        <v>6720</v>
      </c>
      <c r="O4840">
        <v>480</v>
      </c>
    </row>
    <row r="4841" spans="1:15" x14ac:dyDescent="0.3">
      <c r="A4841">
        <v>4840</v>
      </c>
      <c r="B4841" s="1">
        <f>DATE(E4841, LOOKUP(D4841, {"ene","feb","mar","abr","may","jun","jul","ago","sep","oct","nov","dic"}, {1,2,3,4,5,6,7,8,9,10,11,12}), C4841)</f>
        <v>45673</v>
      </c>
      <c r="C4841">
        <v>16</v>
      </c>
      <c r="D4841" t="s">
        <v>14</v>
      </c>
      <c r="E4841">
        <v>2025</v>
      </c>
      <c r="F4841" t="s">
        <v>25</v>
      </c>
      <c r="G4841" t="s">
        <v>26</v>
      </c>
      <c r="H4841" t="s">
        <v>17</v>
      </c>
      <c r="I4841">
        <v>0</v>
      </c>
      <c r="J4841">
        <v>18</v>
      </c>
      <c r="K4841">
        <v>-18</v>
      </c>
      <c r="L4841">
        <v>0</v>
      </c>
      <c r="M4841">
        <v>13500</v>
      </c>
      <c r="N4841">
        <v>-13500</v>
      </c>
      <c r="O4841">
        <v>750</v>
      </c>
    </row>
    <row r="4842" spans="1:15" x14ac:dyDescent="0.3">
      <c r="A4842">
        <v>4841</v>
      </c>
      <c r="B4842" s="1">
        <f>DATE(E4842, LOOKUP(D4842, {"ene","feb","mar","abr","may","jun","jul","ago","sep","oct","nov","dic"}, {1,2,3,4,5,6,7,8,9,10,11,12}), C4842)</f>
        <v>45673</v>
      </c>
      <c r="C4842">
        <v>16</v>
      </c>
      <c r="D4842" t="s">
        <v>14</v>
      </c>
      <c r="E4842">
        <v>2025</v>
      </c>
      <c r="F4842" t="s">
        <v>25</v>
      </c>
      <c r="G4842" t="s">
        <v>26</v>
      </c>
      <c r="H4842" t="s">
        <v>19</v>
      </c>
      <c r="I4842">
        <v>0</v>
      </c>
      <c r="J4842">
        <v>14</v>
      </c>
      <c r="K4842">
        <v>-14</v>
      </c>
      <c r="L4842">
        <v>0</v>
      </c>
      <c r="M4842">
        <v>21000</v>
      </c>
      <c r="N4842">
        <v>-21000</v>
      </c>
      <c r="O4842">
        <v>1500</v>
      </c>
    </row>
    <row r="4843" spans="1:15" x14ac:dyDescent="0.3">
      <c r="A4843">
        <v>4842</v>
      </c>
      <c r="B4843" s="1">
        <f>DATE(E4843, LOOKUP(D4843, {"ene","feb","mar","abr","may","jun","jul","ago","sep","oct","nov","dic"}, {1,2,3,4,5,6,7,8,9,10,11,12}), C4843)</f>
        <v>45673</v>
      </c>
      <c r="C4843">
        <v>16</v>
      </c>
      <c r="D4843" t="s">
        <v>14</v>
      </c>
      <c r="E4843">
        <v>2025</v>
      </c>
      <c r="F4843" t="s">
        <v>25</v>
      </c>
      <c r="G4843" t="s">
        <v>26</v>
      </c>
      <c r="H4843" t="s">
        <v>21</v>
      </c>
      <c r="I4843">
        <v>0</v>
      </c>
      <c r="J4843">
        <v>2</v>
      </c>
      <c r="K4843">
        <v>-2</v>
      </c>
      <c r="L4843">
        <v>0</v>
      </c>
      <c r="M4843">
        <v>140</v>
      </c>
      <c r="N4843">
        <v>-140</v>
      </c>
      <c r="O4843">
        <v>70</v>
      </c>
    </row>
    <row r="4844" spans="1:15" x14ac:dyDescent="0.3">
      <c r="A4844">
        <v>4843</v>
      </c>
      <c r="B4844" s="1">
        <f>DATE(E4844, LOOKUP(D4844, {"ene","feb","mar","abr","may","jun","jul","ago","sep","oct","nov","dic"}, {1,2,3,4,5,6,7,8,9,10,11,12}), C4844)</f>
        <v>45673</v>
      </c>
      <c r="C4844">
        <v>16</v>
      </c>
      <c r="D4844" t="s">
        <v>14</v>
      </c>
      <c r="E4844">
        <v>2025</v>
      </c>
      <c r="F4844" t="s">
        <v>25</v>
      </c>
      <c r="G4844" t="s">
        <v>26</v>
      </c>
      <c r="H4844" t="s">
        <v>18</v>
      </c>
      <c r="I4844">
        <v>0</v>
      </c>
      <c r="J4844">
        <v>17</v>
      </c>
      <c r="K4844">
        <v>-17</v>
      </c>
      <c r="L4844">
        <v>0</v>
      </c>
      <c r="M4844">
        <v>25500</v>
      </c>
      <c r="N4844">
        <v>-25500</v>
      </c>
      <c r="O4844">
        <v>1500</v>
      </c>
    </row>
    <row r="4845" spans="1:15" x14ac:dyDescent="0.3">
      <c r="A4845">
        <v>4844</v>
      </c>
      <c r="B4845" s="1">
        <f>DATE(E4845, LOOKUP(D4845, {"ene","feb","mar","abr","may","jun","jul","ago","sep","oct","nov","dic"}, {1,2,3,4,5,6,7,8,9,10,11,12}), C4845)</f>
        <v>45673</v>
      </c>
      <c r="C4845">
        <v>16</v>
      </c>
      <c r="D4845" t="s">
        <v>14</v>
      </c>
      <c r="E4845">
        <v>2025</v>
      </c>
      <c r="F4845" t="s">
        <v>25</v>
      </c>
      <c r="G4845" t="s">
        <v>26</v>
      </c>
      <c r="H4845" t="s">
        <v>23</v>
      </c>
      <c r="I4845">
        <v>0</v>
      </c>
      <c r="J4845">
        <v>20</v>
      </c>
      <c r="K4845">
        <v>-20</v>
      </c>
      <c r="L4845">
        <v>0</v>
      </c>
      <c r="M4845">
        <v>8000</v>
      </c>
      <c r="N4845">
        <v>-8000</v>
      </c>
      <c r="O4845">
        <v>400</v>
      </c>
    </row>
    <row r="4846" spans="1:15" x14ac:dyDescent="0.3">
      <c r="A4846">
        <v>4845</v>
      </c>
      <c r="B4846" s="1">
        <f>DATE(E4846, LOOKUP(D4846, {"ene","feb","mar","abr","may","jun","jul","ago","sep","oct","nov","dic"}, {1,2,3,4,5,6,7,8,9,10,11,12}), C4846)</f>
        <v>45673</v>
      </c>
      <c r="C4846">
        <v>16</v>
      </c>
      <c r="D4846" t="s">
        <v>14</v>
      </c>
      <c r="E4846">
        <v>2025</v>
      </c>
      <c r="F4846" t="s">
        <v>15</v>
      </c>
      <c r="G4846" t="s">
        <v>24</v>
      </c>
      <c r="H4846" t="s">
        <v>20</v>
      </c>
      <c r="I4846">
        <v>15</v>
      </c>
      <c r="J4846">
        <v>0</v>
      </c>
      <c r="K4846">
        <v>15</v>
      </c>
      <c r="L4846">
        <v>30000</v>
      </c>
      <c r="M4846">
        <v>0</v>
      </c>
      <c r="N4846">
        <v>30000</v>
      </c>
      <c r="O4846">
        <v>2000</v>
      </c>
    </row>
    <row r="4847" spans="1:15" x14ac:dyDescent="0.3">
      <c r="A4847">
        <v>4846</v>
      </c>
      <c r="B4847" s="1">
        <f>DATE(E4847, LOOKUP(D4847, {"ene","feb","mar","abr","may","jun","jul","ago","sep","oct","nov","dic"}, {1,2,3,4,5,6,7,8,9,10,11,12}), C4847)</f>
        <v>45673</v>
      </c>
      <c r="C4847">
        <v>16</v>
      </c>
      <c r="D4847" t="s">
        <v>14</v>
      </c>
      <c r="E4847">
        <v>2025</v>
      </c>
      <c r="F4847" t="s">
        <v>25</v>
      </c>
      <c r="G4847" t="s">
        <v>26</v>
      </c>
      <c r="H4847" t="s">
        <v>22</v>
      </c>
      <c r="I4847">
        <v>0</v>
      </c>
      <c r="J4847">
        <v>3</v>
      </c>
      <c r="K4847">
        <v>-3</v>
      </c>
      <c r="L4847">
        <v>0</v>
      </c>
      <c r="M4847">
        <v>1350</v>
      </c>
      <c r="N4847">
        <v>-1350</v>
      </c>
      <c r="O4847">
        <v>450</v>
      </c>
    </row>
    <row r="4848" spans="1:15" x14ac:dyDescent="0.3">
      <c r="A4848">
        <v>4847</v>
      </c>
      <c r="B4848" s="1">
        <f>DATE(E4848, LOOKUP(D4848, {"ene","feb","mar","abr","may","jun","jul","ago","sep","oct","nov","dic"}, {1,2,3,4,5,6,7,8,9,10,11,12}), C4848)</f>
        <v>45673</v>
      </c>
      <c r="C4848">
        <v>16</v>
      </c>
      <c r="D4848" t="s">
        <v>14</v>
      </c>
      <c r="E4848">
        <v>2025</v>
      </c>
      <c r="F4848" t="s">
        <v>15</v>
      </c>
      <c r="G4848" t="s">
        <v>24</v>
      </c>
      <c r="H4848" t="s">
        <v>17</v>
      </c>
      <c r="I4848">
        <v>3</v>
      </c>
      <c r="J4848">
        <v>0</v>
      </c>
      <c r="K4848">
        <v>3</v>
      </c>
      <c r="L4848">
        <v>1950</v>
      </c>
      <c r="M4848">
        <v>0</v>
      </c>
      <c r="N4848">
        <v>1950</v>
      </c>
      <c r="O4848">
        <v>650</v>
      </c>
    </row>
    <row r="4849" spans="1:15" x14ac:dyDescent="0.3">
      <c r="A4849">
        <v>4848</v>
      </c>
      <c r="B4849" s="1">
        <f>DATE(E4849, LOOKUP(D4849, {"ene","feb","mar","abr","may","jun","jul","ago","sep","oct","nov","dic"}, {1,2,3,4,5,6,7,8,9,10,11,12}), C4849)</f>
        <v>45673</v>
      </c>
      <c r="C4849">
        <v>16</v>
      </c>
      <c r="D4849" t="s">
        <v>14</v>
      </c>
      <c r="E4849">
        <v>2025</v>
      </c>
      <c r="F4849" t="s">
        <v>15</v>
      </c>
      <c r="G4849" t="s">
        <v>24</v>
      </c>
      <c r="H4849" t="s">
        <v>19</v>
      </c>
      <c r="I4849">
        <v>3</v>
      </c>
      <c r="J4849">
        <v>0</v>
      </c>
      <c r="K4849">
        <v>3</v>
      </c>
      <c r="L4849">
        <v>3600</v>
      </c>
      <c r="M4849">
        <v>0</v>
      </c>
      <c r="N4849">
        <v>3600</v>
      </c>
      <c r="O4849">
        <v>1200</v>
      </c>
    </row>
    <row r="4850" spans="1:15" x14ac:dyDescent="0.3">
      <c r="A4850">
        <v>4849</v>
      </c>
      <c r="B4850" s="1">
        <f>DATE(E4850, LOOKUP(D4850, {"ene","feb","mar","abr","may","jun","jul","ago","sep","oct","nov","dic"}, {1,2,3,4,5,6,7,8,9,10,11,12}), C4850)</f>
        <v>45673</v>
      </c>
      <c r="C4850">
        <v>16</v>
      </c>
      <c r="D4850" t="s">
        <v>14</v>
      </c>
      <c r="E4850">
        <v>2025</v>
      </c>
      <c r="F4850" t="s">
        <v>15</v>
      </c>
      <c r="G4850" t="s">
        <v>24</v>
      </c>
      <c r="H4850" t="s">
        <v>21</v>
      </c>
      <c r="I4850">
        <v>1</v>
      </c>
      <c r="J4850">
        <v>0</v>
      </c>
      <c r="K4850">
        <v>1</v>
      </c>
      <c r="L4850">
        <v>50</v>
      </c>
      <c r="M4850">
        <v>0</v>
      </c>
      <c r="N4850">
        <v>50</v>
      </c>
      <c r="O4850">
        <v>50</v>
      </c>
    </row>
    <row r="4851" spans="1:15" x14ac:dyDescent="0.3">
      <c r="A4851">
        <v>4850</v>
      </c>
      <c r="B4851" s="1">
        <f>DATE(E4851, LOOKUP(D4851, {"ene","feb","mar","abr","may","jun","jul","ago","sep","oct","nov","dic"}, {1,2,3,4,5,6,7,8,9,10,11,12}), C4851)</f>
        <v>45673</v>
      </c>
      <c r="C4851">
        <v>16</v>
      </c>
      <c r="D4851" t="s">
        <v>14</v>
      </c>
      <c r="E4851">
        <v>2025</v>
      </c>
      <c r="F4851" t="s">
        <v>15</v>
      </c>
      <c r="G4851" t="s">
        <v>24</v>
      </c>
      <c r="H4851" t="s">
        <v>18</v>
      </c>
      <c r="I4851">
        <v>3</v>
      </c>
      <c r="J4851">
        <v>0</v>
      </c>
      <c r="K4851">
        <v>3</v>
      </c>
      <c r="L4851">
        <v>3600</v>
      </c>
      <c r="M4851">
        <v>0</v>
      </c>
      <c r="N4851">
        <v>3600</v>
      </c>
      <c r="O4851">
        <v>1200</v>
      </c>
    </row>
    <row r="4852" spans="1:15" x14ac:dyDescent="0.3">
      <c r="A4852">
        <v>4851</v>
      </c>
      <c r="B4852" s="1">
        <f>DATE(E4852, LOOKUP(D4852, {"ene","feb","mar","abr","may","jun","jul","ago","sep","oct","nov","dic"}, {1,2,3,4,5,6,7,8,9,10,11,12}), C4852)</f>
        <v>45673</v>
      </c>
      <c r="C4852">
        <v>16</v>
      </c>
      <c r="D4852" t="s">
        <v>14</v>
      </c>
      <c r="E4852">
        <v>2025</v>
      </c>
      <c r="F4852" t="s">
        <v>25</v>
      </c>
      <c r="G4852" t="s">
        <v>26</v>
      </c>
      <c r="H4852" t="s">
        <v>23</v>
      </c>
      <c r="I4852">
        <v>0</v>
      </c>
      <c r="J4852">
        <v>18</v>
      </c>
      <c r="K4852">
        <v>-18</v>
      </c>
      <c r="L4852">
        <v>0</v>
      </c>
      <c r="M4852">
        <v>7200</v>
      </c>
      <c r="N4852">
        <v>-7200</v>
      </c>
      <c r="O4852">
        <v>400</v>
      </c>
    </row>
    <row r="4853" spans="1:15" x14ac:dyDescent="0.3">
      <c r="A4853">
        <v>4852</v>
      </c>
      <c r="B4853" s="1">
        <f>DATE(E4853, LOOKUP(D4853, {"ene","feb","mar","abr","may","jun","jul","ago","sep","oct","nov","dic"}, {1,2,3,4,5,6,7,8,9,10,11,12}), C4853)</f>
        <v>45673</v>
      </c>
      <c r="C4853">
        <v>16</v>
      </c>
      <c r="D4853" t="s">
        <v>14</v>
      </c>
      <c r="E4853">
        <v>2025</v>
      </c>
      <c r="F4853" t="s">
        <v>15</v>
      </c>
      <c r="G4853" t="s">
        <v>24</v>
      </c>
      <c r="H4853" t="s">
        <v>20</v>
      </c>
      <c r="I4853">
        <v>2</v>
      </c>
      <c r="J4853">
        <v>0</v>
      </c>
      <c r="K4853">
        <v>2</v>
      </c>
      <c r="L4853">
        <v>4000</v>
      </c>
      <c r="M4853">
        <v>0</v>
      </c>
      <c r="N4853">
        <v>4000</v>
      </c>
      <c r="O4853">
        <v>2000</v>
      </c>
    </row>
    <row r="4854" spans="1:15" x14ac:dyDescent="0.3">
      <c r="A4854">
        <v>4853</v>
      </c>
      <c r="B4854" s="1">
        <f>DATE(E4854, LOOKUP(D4854, {"ene","feb","mar","abr","may","jun","jul","ago","sep","oct","nov","dic"}, {1,2,3,4,5,6,7,8,9,10,11,12}), C4854)</f>
        <v>45673</v>
      </c>
      <c r="C4854">
        <v>16</v>
      </c>
      <c r="D4854" t="s">
        <v>14</v>
      </c>
      <c r="E4854">
        <v>2025</v>
      </c>
      <c r="F4854" t="s">
        <v>15</v>
      </c>
      <c r="G4854" t="s">
        <v>24</v>
      </c>
      <c r="H4854" t="s">
        <v>22</v>
      </c>
      <c r="I4854">
        <v>12</v>
      </c>
      <c r="J4854">
        <v>0</v>
      </c>
      <c r="K4854">
        <v>12</v>
      </c>
      <c r="L4854">
        <v>5760</v>
      </c>
      <c r="M4854">
        <v>0</v>
      </c>
      <c r="N4854">
        <v>5760</v>
      </c>
      <c r="O4854">
        <v>480</v>
      </c>
    </row>
    <row r="4855" spans="1:15" x14ac:dyDescent="0.3">
      <c r="A4855">
        <v>4854</v>
      </c>
      <c r="B4855" s="1">
        <f>DATE(E4855, LOOKUP(D4855, {"ene","feb","mar","abr","may","jun","jul","ago","sep","oct","nov","dic"}, {1,2,3,4,5,6,7,8,9,10,11,12}), C4855)</f>
        <v>45673</v>
      </c>
      <c r="C4855">
        <v>16</v>
      </c>
      <c r="D4855" t="s">
        <v>14</v>
      </c>
      <c r="E4855">
        <v>2025</v>
      </c>
      <c r="F4855" t="s">
        <v>15</v>
      </c>
      <c r="G4855" t="s">
        <v>24</v>
      </c>
      <c r="H4855" t="s">
        <v>17</v>
      </c>
      <c r="I4855">
        <v>4</v>
      </c>
      <c r="J4855">
        <v>0</v>
      </c>
      <c r="K4855">
        <v>4</v>
      </c>
      <c r="L4855">
        <v>2600</v>
      </c>
      <c r="M4855">
        <v>0</v>
      </c>
      <c r="N4855">
        <v>2600</v>
      </c>
      <c r="O4855">
        <v>650</v>
      </c>
    </row>
    <row r="4856" spans="1:15" x14ac:dyDescent="0.3">
      <c r="A4856">
        <v>4855</v>
      </c>
      <c r="B4856" s="1">
        <f>DATE(E4856, LOOKUP(D4856, {"ene","feb","mar","abr","may","jun","jul","ago","sep","oct","nov","dic"}, {1,2,3,4,5,6,7,8,9,10,11,12}), C4856)</f>
        <v>45673</v>
      </c>
      <c r="C4856">
        <v>16</v>
      </c>
      <c r="D4856" t="s">
        <v>14</v>
      </c>
      <c r="E4856">
        <v>2025</v>
      </c>
      <c r="F4856" t="s">
        <v>25</v>
      </c>
      <c r="G4856" t="s">
        <v>26</v>
      </c>
      <c r="H4856" t="s">
        <v>19</v>
      </c>
      <c r="I4856">
        <v>0</v>
      </c>
      <c r="J4856">
        <v>4</v>
      </c>
      <c r="K4856">
        <v>-4</v>
      </c>
      <c r="L4856">
        <v>0</v>
      </c>
      <c r="M4856">
        <v>6000</v>
      </c>
      <c r="N4856">
        <v>-6000</v>
      </c>
      <c r="O4856">
        <v>1500</v>
      </c>
    </row>
    <row r="4857" spans="1:15" x14ac:dyDescent="0.3">
      <c r="A4857">
        <v>4856</v>
      </c>
      <c r="B4857" s="1">
        <f>DATE(E4857, LOOKUP(D4857, {"ene","feb","mar","abr","may","jun","jul","ago","sep","oct","nov","dic"}, {1,2,3,4,5,6,7,8,9,10,11,12}), C4857)</f>
        <v>45673</v>
      </c>
      <c r="C4857">
        <v>16</v>
      </c>
      <c r="D4857" t="s">
        <v>14</v>
      </c>
      <c r="E4857">
        <v>2025</v>
      </c>
      <c r="F4857" t="s">
        <v>25</v>
      </c>
      <c r="G4857" t="s">
        <v>26</v>
      </c>
      <c r="H4857" t="s">
        <v>21</v>
      </c>
      <c r="I4857">
        <v>0</v>
      </c>
      <c r="J4857">
        <v>4</v>
      </c>
      <c r="K4857">
        <v>-4</v>
      </c>
      <c r="L4857">
        <v>0</v>
      </c>
      <c r="M4857">
        <v>280</v>
      </c>
      <c r="N4857">
        <v>-280</v>
      </c>
      <c r="O4857">
        <v>70</v>
      </c>
    </row>
    <row r="4858" spans="1:15" x14ac:dyDescent="0.3">
      <c r="A4858">
        <v>4857</v>
      </c>
      <c r="B4858" s="1">
        <f>DATE(E4858, LOOKUP(D4858, {"ene","feb","mar","abr","may","jun","jul","ago","sep","oct","nov","dic"}, {1,2,3,4,5,6,7,8,9,10,11,12}), C4858)</f>
        <v>45673</v>
      </c>
      <c r="C4858">
        <v>16</v>
      </c>
      <c r="D4858" t="s">
        <v>14</v>
      </c>
      <c r="E4858">
        <v>2025</v>
      </c>
      <c r="F4858" t="s">
        <v>25</v>
      </c>
      <c r="G4858" t="s">
        <v>26</v>
      </c>
      <c r="H4858" t="s">
        <v>18</v>
      </c>
      <c r="I4858">
        <v>0</v>
      </c>
      <c r="J4858">
        <v>17</v>
      </c>
      <c r="K4858">
        <v>-17</v>
      </c>
      <c r="L4858">
        <v>0</v>
      </c>
      <c r="M4858">
        <v>25500</v>
      </c>
      <c r="N4858">
        <v>-25500</v>
      </c>
      <c r="O4858">
        <v>1500</v>
      </c>
    </row>
    <row r="4859" spans="1:15" x14ac:dyDescent="0.3">
      <c r="A4859">
        <v>4858</v>
      </c>
      <c r="B4859" s="1">
        <f>DATE(E4859, LOOKUP(D4859, {"ene","feb","mar","abr","may","jun","jul","ago","sep","oct","nov","dic"}, {1,2,3,4,5,6,7,8,9,10,11,12}), C4859)</f>
        <v>45673</v>
      </c>
      <c r="C4859">
        <v>16</v>
      </c>
      <c r="D4859" t="s">
        <v>14</v>
      </c>
      <c r="E4859">
        <v>2025</v>
      </c>
      <c r="F4859" t="s">
        <v>15</v>
      </c>
      <c r="G4859" t="s">
        <v>24</v>
      </c>
      <c r="H4859" t="s">
        <v>23</v>
      </c>
      <c r="I4859">
        <v>3</v>
      </c>
      <c r="J4859">
        <v>0</v>
      </c>
      <c r="K4859">
        <v>3</v>
      </c>
      <c r="L4859">
        <v>900</v>
      </c>
      <c r="M4859">
        <v>0</v>
      </c>
      <c r="N4859">
        <v>900</v>
      </c>
      <c r="O4859">
        <v>300</v>
      </c>
    </row>
    <row r="4860" spans="1:15" x14ac:dyDescent="0.3">
      <c r="A4860">
        <v>4859</v>
      </c>
      <c r="B4860" s="1">
        <f>DATE(E4860, LOOKUP(D4860, {"ene","feb","mar","abr","may","jun","jul","ago","sep","oct","nov","dic"}, {1,2,3,4,5,6,7,8,9,10,11,12}), C4860)</f>
        <v>45673</v>
      </c>
      <c r="C4860">
        <v>16</v>
      </c>
      <c r="D4860" t="s">
        <v>14</v>
      </c>
      <c r="E4860">
        <v>2025</v>
      </c>
      <c r="F4860" t="s">
        <v>15</v>
      </c>
      <c r="G4860" t="s">
        <v>24</v>
      </c>
      <c r="H4860" t="s">
        <v>20</v>
      </c>
      <c r="I4860">
        <v>16</v>
      </c>
      <c r="J4860">
        <v>0</v>
      </c>
      <c r="K4860">
        <v>16</v>
      </c>
      <c r="L4860">
        <v>32000</v>
      </c>
      <c r="M4860">
        <v>0</v>
      </c>
      <c r="N4860">
        <v>32000</v>
      </c>
      <c r="O4860">
        <v>2000</v>
      </c>
    </row>
    <row r="4861" spans="1:15" x14ac:dyDescent="0.3">
      <c r="A4861">
        <v>4860</v>
      </c>
      <c r="B4861" s="1">
        <f>DATE(E4861, LOOKUP(D4861, {"ene","feb","mar","abr","may","jun","jul","ago","sep","oct","nov","dic"}, {1,2,3,4,5,6,7,8,9,10,11,12}), C4861)</f>
        <v>45673</v>
      </c>
      <c r="C4861">
        <v>16</v>
      </c>
      <c r="D4861" t="s">
        <v>14</v>
      </c>
      <c r="E4861">
        <v>2025</v>
      </c>
      <c r="F4861" t="s">
        <v>15</v>
      </c>
      <c r="G4861" t="s">
        <v>24</v>
      </c>
      <c r="H4861" t="s">
        <v>22</v>
      </c>
      <c r="I4861">
        <v>15</v>
      </c>
      <c r="J4861">
        <v>0</v>
      </c>
      <c r="K4861">
        <v>15</v>
      </c>
      <c r="L4861">
        <v>7200</v>
      </c>
      <c r="M4861">
        <v>0</v>
      </c>
      <c r="N4861">
        <v>7200</v>
      </c>
      <c r="O4861">
        <v>480</v>
      </c>
    </row>
    <row r="4862" spans="1:15" x14ac:dyDescent="0.3">
      <c r="A4862">
        <v>4861</v>
      </c>
      <c r="B4862" s="1">
        <f>DATE(E4862, LOOKUP(D4862, {"ene","feb","mar","abr","may","jun","jul","ago","sep","oct","nov","dic"}, {1,2,3,4,5,6,7,8,9,10,11,12}), C4862)</f>
        <v>45673</v>
      </c>
      <c r="C4862">
        <v>16</v>
      </c>
      <c r="D4862" t="s">
        <v>14</v>
      </c>
      <c r="E4862">
        <v>2025</v>
      </c>
      <c r="F4862" t="s">
        <v>25</v>
      </c>
      <c r="G4862" t="s">
        <v>26</v>
      </c>
      <c r="H4862" t="s">
        <v>17</v>
      </c>
      <c r="I4862">
        <v>0</v>
      </c>
      <c r="J4862">
        <v>17</v>
      </c>
      <c r="K4862">
        <v>-17</v>
      </c>
      <c r="L4862">
        <v>0</v>
      </c>
      <c r="M4862">
        <v>12750</v>
      </c>
      <c r="N4862">
        <v>-12750</v>
      </c>
      <c r="O4862">
        <v>750</v>
      </c>
    </row>
    <row r="4863" spans="1:15" x14ac:dyDescent="0.3">
      <c r="A4863">
        <v>4862</v>
      </c>
      <c r="B4863" s="1">
        <f>DATE(E4863, LOOKUP(D4863, {"ene","feb","mar","abr","may","jun","jul","ago","sep","oct","nov","dic"}, {1,2,3,4,5,6,7,8,9,10,11,12}), C4863)</f>
        <v>45673</v>
      </c>
      <c r="C4863">
        <v>16</v>
      </c>
      <c r="D4863" t="s">
        <v>14</v>
      </c>
      <c r="E4863">
        <v>2025</v>
      </c>
      <c r="F4863" t="s">
        <v>25</v>
      </c>
      <c r="G4863" t="s">
        <v>26</v>
      </c>
      <c r="H4863" t="s">
        <v>19</v>
      </c>
      <c r="I4863">
        <v>0</v>
      </c>
      <c r="J4863">
        <v>17</v>
      </c>
      <c r="K4863">
        <v>-17</v>
      </c>
      <c r="L4863">
        <v>0</v>
      </c>
      <c r="M4863">
        <v>25500</v>
      </c>
      <c r="N4863">
        <v>-25500</v>
      </c>
      <c r="O4863">
        <v>1500</v>
      </c>
    </row>
    <row r="4864" spans="1:15" x14ac:dyDescent="0.3">
      <c r="A4864">
        <v>4863</v>
      </c>
      <c r="B4864" s="1">
        <f>DATE(E4864, LOOKUP(D4864, {"ene","feb","mar","abr","may","jun","jul","ago","sep","oct","nov","dic"}, {1,2,3,4,5,6,7,8,9,10,11,12}), C4864)</f>
        <v>45673</v>
      </c>
      <c r="C4864">
        <v>16</v>
      </c>
      <c r="D4864" t="s">
        <v>14</v>
      </c>
      <c r="E4864">
        <v>2025</v>
      </c>
      <c r="F4864" t="s">
        <v>15</v>
      </c>
      <c r="G4864" t="s">
        <v>24</v>
      </c>
      <c r="H4864" t="s">
        <v>21</v>
      </c>
      <c r="I4864">
        <v>3</v>
      </c>
      <c r="J4864">
        <v>0</v>
      </c>
      <c r="K4864">
        <v>3</v>
      </c>
      <c r="L4864">
        <v>150</v>
      </c>
      <c r="M4864">
        <v>0</v>
      </c>
      <c r="N4864">
        <v>150</v>
      </c>
      <c r="O4864">
        <v>50</v>
      </c>
    </row>
    <row r="4865" spans="1:15" x14ac:dyDescent="0.3">
      <c r="A4865">
        <v>4864</v>
      </c>
      <c r="B4865" s="1">
        <f>DATE(E4865, LOOKUP(D4865, {"ene","feb","mar","abr","may","jun","jul","ago","sep","oct","nov","dic"}, {1,2,3,4,5,6,7,8,9,10,11,12}), C4865)</f>
        <v>45673</v>
      </c>
      <c r="C4865">
        <v>16</v>
      </c>
      <c r="D4865" t="s">
        <v>14</v>
      </c>
      <c r="E4865">
        <v>2025</v>
      </c>
      <c r="F4865" t="s">
        <v>25</v>
      </c>
      <c r="G4865" t="s">
        <v>26</v>
      </c>
      <c r="H4865" t="s">
        <v>18</v>
      </c>
      <c r="I4865">
        <v>0</v>
      </c>
      <c r="J4865">
        <v>10</v>
      </c>
      <c r="K4865">
        <v>-10</v>
      </c>
      <c r="L4865">
        <v>0</v>
      </c>
      <c r="M4865">
        <v>15000</v>
      </c>
      <c r="N4865">
        <v>-15000</v>
      </c>
      <c r="O4865">
        <v>1500</v>
      </c>
    </row>
    <row r="4866" spans="1:15" x14ac:dyDescent="0.3">
      <c r="A4866">
        <v>4865</v>
      </c>
      <c r="B4866" s="1">
        <f>DATE(E4866, LOOKUP(D4866, {"ene","feb","mar","abr","may","jun","jul","ago","sep","oct","nov","dic"}, {1,2,3,4,5,6,7,8,9,10,11,12}), C4866)</f>
        <v>45673</v>
      </c>
      <c r="C4866">
        <v>16</v>
      </c>
      <c r="D4866" t="s">
        <v>14</v>
      </c>
      <c r="E4866">
        <v>2025</v>
      </c>
      <c r="F4866" t="s">
        <v>25</v>
      </c>
      <c r="G4866" t="s">
        <v>26</v>
      </c>
      <c r="H4866" t="s">
        <v>23</v>
      </c>
      <c r="I4866">
        <v>0</v>
      </c>
      <c r="J4866">
        <v>12</v>
      </c>
      <c r="K4866">
        <v>-12</v>
      </c>
      <c r="L4866">
        <v>0</v>
      </c>
      <c r="M4866">
        <v>4800</v>
      </c>
      <c r="N4866">
        <v>-4800</v>
      </c>
      <c r="O4866">
        <v>400</v>
      </c>
    </row>
    <row r="4867" spans="1:15" x14ac:dyDescent="0.3">
      <c r="A4867">
        <v>4866</v>
      </c>
      <c r="B4867" s="1">
        <f>DATE(E4867, LOOKUP(D4867, {"ene","feb","mar","abr","may","jun","jul","ago","sep","oct","nov","dic"}, {1,2,3,4,5,6,7,8,9,10,11,12}), C4867)</f>
        <v>45673</v>
      </c>
      <c r="C4867">
        <v>16</v>
      </c>
      <c r="D4867" t="s">
        <v>14</v>
      </c>
      <c r="E4867">
        <v>2025</v>
      </c>
      <c r="F4867" t="s">
        <v>25</v>
      </c>
      <c r="G4867" t="s">
        <v>26</v>
      </c>
      <c r="H4867" t="s">
        <v>20</v>
      </c>
      <c r="I4867">
        <v>0</v>
      </c>
      <c r="J4867">
        <v>18</v>
      </c>
      <c r="K4867">
        <v>-18</v>
      </c>
      <c r="L4867">
        <v>0</v>
      </c>
      <c r="M4867">
        <v>41400</v>
      </c>
      <c r="N4867">
        <v>-41400</v>
      </c>
      <c r="O4867">
        <v>2300</v>
      </c>
    </row>
    <row r="4868" spans="1:15" x14ac:dyDescent="0.3">
      <c r="A4868">
        <v>4867</v>
      </c>
      <c r="B4868" s="1">
        <f>DATE(E4868, LOOKUP(D4868, {"ene","feb","mar","abr","may","jun","jul","ago","sep","oct","nov","dic"}, {1,2,3,4,5,6,7,8,9,10,11,12}), C4868)</f>
        <v>45673</v>
      </c>
      <c r="C4868">
        <v>16</v>
      </c>
      <c r="D4868" t="s">
        <v>14</v>
      </c>
      <c r="E4868">
        <v>2025</v>
      </c>
      <c r="F4868" t="s">
        <v>25</v>
      </c>
      <c r="G4868" t="s">
        <v>26</v>
      </c>
      <c r="H4868" t="s">
        <v>22</v>
      </c>
      <c r="I4868">
        <v>0</v>
      </c>
      <c r="J4868">
        <v>16</v>
      </c>
      <c r="K4868">
        <v>-16</v>
      </c>
      <c r="L4868">
        <v>0</v>
      </c>
      <c r="M4868">
        <v>7200</v>
      </c>
      <c r="N4868">
        <v>-7200</v>
      </c>
      <c r="O4868">
        <v>450</v>
      </c>
    </row>
    <row r="4869" spans="1:15" x14ac:dyDescent="0.3">
      <c r="A4869">
        <v>4868</v>
      </c>
      <c r="B4869" s="1">
        <f>DATE(E4869, LOOKUP(D4869, {"ene","feb","mar","abr","may","jun","jul","ago","sep","oct","nov","dic"}, {1,2,3,4,5,6,7,8,9,10,11,12}), C4869)</f>
        <v>45673</v>
      </c>
      <c r="C4869">
        <v>16</v>
      </c>
      <c r="D4869" t="s">
        <v>14</v>
      </c>
      <c r="E4869">
        <v>2025</v>
      </c>
      <c r="F4869" t="s">
        <v>15</v>
      </c>
      <c r="G4869" t="s">
        <v>24</v>
      </c>
      <c r="H4869" t="s">
        <v>17</v>
      </c>
      <c r="I4869">
        <v>3</v>
      </c>
      <c r="J4869">
        <v>0</v>
      </c>
      <c r="K4869">
        <v>3</v>
      </c>
      <c r="L4869">
        <v>1950</v>
      </c>
      <c r="M4869">
        <v>0</v>
      </c>
      <c r="N4869">
        <v>1950</v>
      </c>
      <c r="O4869">
        <v>650</v>
      </c>
    </row>
    <row r="4870" spans="1:15" x14ac:dyDescent="0.3">
      <c r="A4870">
        <v>4869</v>
      </c>
      <c r="B4870" s="1">
        <f>DATE(E4870, LOOKUP(D4870, {"ene","feb","mar","abr","may","jun","jul","ago","sep","oct","nov","dic"}, {1,2,3,4,5,6,7,8,9,10,11,12}), C4870)</f>
        <v>45673</v>
      </c>
      <c r="C4870">
        <v>16</v>
      </c>
      <c r="D4870" t="s">
        <v>14</v>
      </c>
      <c r="E4870">
        <v>2025</v>
      </c>
      <c r="F4870" t="s">
        <v>25</v>
      </c>
      <c r="G4870" t="s">
        <v>26</v>
      </c>
      <c r="H4870" t="s">
        <v>19</v>
      </c>
      <c r="I4870">
        <v>0</v>
      </c>
      <c r="J4870">
        <v>11</v>
      </c>
      <c r="K4870">
        <v>-11</v>
      </c>
      <c r="L4870">
        <v>0</v>
      </c>
      <c r="M4870">
        <v>16500</v>
      </c>
      <c r="N4870">
        <v>-16500</v>
      </c>
      <c r="O4870">
        <v>1500</v>
      </c>
    </row>
    <row r="4871" spans="1:15" x14ac:dyDescent="0.3">
      <c r="A4871">
        <v>4870</v>
      </c>
      <c r="B4871" s="1">
        <f>DATE(E4871, LOOKUP(D4871, {"ene","feb","mar","abr","may","jun","jul","ago","sep","oct","nov","dic"}, {1,2,3,4,5,6,7,8,9,10,11,12}), C4871)</f>
        <v>45673</v>
      </c>
      <c r="C4871">
        <v>16</v>
      </c>
      <c r="D4871" t="s">
        <v>14</v>
      </c>
      <c r="E4871">
        <v>2025</v>
      </c>
      <c r="F4871" t="s">
        <v>15</v>
      </c>
      <c r="G4871" t="s">
        <v>24</v>
      </c>
      <c r="H4871" t="s">
        <v>21</v>
      </c>
      <c r="I4871">
        <v>5</v>
      </c>
      <c r="J4871">
        <v>0</v>
      </c>
      <c r="K4871">
        <v>5</v>
      </c>
      <c r="L4871">
        <v>250</v>
      </c>
      <c r="M4871">
        <v>0</v>
      </c>
      <c r="N4871">
        <v>250</v>
      </c>
      <c r="O4871">
        <v>50</v>
      </c>
    </row>
    <row r="4872" spans="1:15" x14ac:dyDescent="0.3">
      <c r="A4872">
        <v>4871</v>
      </c>
      <c r="B4872" s="1">
        <f>DATE(E4872, LOOKUP(D4872, {"ene","feb","mar","abr","may","jun","jul","ago","sep","oct","nov","dic"}, {1,2,3,4,5,6,7,8,9,10,11,12}), C4872)</f>
        <v>45673</v>
      </c>
      <c r="C4872">
        <v>16</v>
      </c>
      <c r="D4872" t="s">
        <v>14</v>
      </c>
      <c r="E4872">
        <v>2025</v>
      </c>
      <c r="F4872" t="s">
        <v>15</v>
      </c>
      <c r="G4872" t="s">
        <v>24</v>
      </c>
      <c r="H4872" t="s">
        <v>18</v>
      </c>
      <c r="I4872">
        <v>12</v>
      </c>
      <c r="J4872">
        <v>0</v>
      </c>
      <c r="K4872">
        <v>12</v>
      </c>
      <c r="L4872">
        <v>14400</v>
      </c>
      <c r="M4872">
        <v>0</v>
      </c>
      <c r="N4872">
        <v>14400</v>
      </c>
      <c r="O4872">
        <v>1200</v>
      </c>
    </row>
    <row r="4873" spans="1:15" x14ac:dyDescent="0.3">
      <c r="A4873">
        <v>4872</v>
      </c>
      <c r="B4873" s="1">
        <f>DATE(E4873, LOOKUP(D4873, {"ene","feb","mar","abr","may","jun","jul","ago","sep","oct","nov","dic"}, {1,2,3,4,5,6,7,8,9,10,11,12}), C4873)</f>
        <v>45673</v>
      </c>
      <c r="C4873">
        <v>16</v>
      </c>
      <c r="D4873" t="s">
        <v>14</v>
      </c>
      <c r="E4873">
        <v>2025</v>
      </c>
      <c r="F4873" t="s">
        <v>15</v>
      </c>
      <c r="G4873" t="s">
        <v>24</v>
      </c>
      <c r="H4873" t="s">
        <v>23</v>
      </c>
      <c r="I4873">
        <v>19</v>
      </c>
      <c r="J4873">
        <v>0</v>
      </c>
      <c r="K4873">
        <v>19</v>
      </c>
      <c r="L4873">
        <v>5700</v>
      </c>
      <c r="M4873">
        <v>0</v>
      </c>
      <c r="N4873">
        <v>5700</v>
      </c>
      <c r="O4873">
        <v>300</v>
      </c>
    </row>
    <row r="4874" spans="1:15" x14ac:dyDescent="0.3">
      <c r="A4874">
        <v>4873</v>
      </c>
      <c r="B4874" s="1">
        <f>DATE(E4874, LOOKUP(D4874, {"ene","feb","mar","abr","may","jun","jul","ago","sep","oct","nov","dic"}, {1,2,3,4,5,6,7,8,9,10,11,12}), C4874)</f>
        <v>45673</v>
      </c>
      <c r="C4874">
        <v>16</v>
      </c>
      <c r="D4874" t="s">
        <v>14</v>
      </c>
      <c r="E4874">
        <v>2025</v>
      </c>
      <c r="F4874" t="s">
        <v>25</v>
      </c>
      <c r="G4874" t="s">
        <v>26</v>
      </c>
      <c r="H4874" t="s">
        <v>20</v>
      </c>
      <c r="I4874">
        <v>0</v>
      </c>
      <c r="J4874">
        <v>17</v>
      </c>
      <c r="K4874">
        <v>-17</v>
      </c>
      <c r="L4874">
        <v>0</v>
      </c>
      <c r="M4874">
        <v>39100</v>
      </c>
      <c r="N4874">
        <v>-39100</v>
      </c>
      <c r="O4874">
        <v>2300</v>
      </c>
    </row>
    <row r="4875" spans="1:15" x14ac:dyDescent="0.3">
      <c r="A4875">
        <v>4874</v>
      </c>
      <c r="B4875" s="1">
        <f>DATE(E4875, LOOKUP(D4875, {"ene","feb","mar","abr","may","jun","jul","ago","sep","oct","nov","dic"}, {1,2,3,4,5,6,7,8,9,10,11,12}), C4875)</f>
        <v>45673</v>
      </c>
      <c r="C4875">
        <v>16</v>
      </c>
      <c r="D4875" t="s">
        <v>14</v>
      </c>
      <c r="E4875">
        <v>2025</v>
      </c>
      <c r="F4875" t="s">
        <v>25</v>
      </c>
      <c r="G4875" t="s">
        <v>26</v>
      </c>
      <c r="H4875" t="s">
        <v>22</v>
      </c>
      <c r="I4875">
        <v>0</v>
      </c>
      <c r="J4875">
        <v>11</v>
      </c>
      <c r="K4875">
        <v>-11</v>
      </c>
      <c r="L4875">
        <v>0</v>
      </c>
      <c r="M4875">
        <v>4950</v>
      </c>
      <c r="N4875">
        <v>-4950</v>
      </c>
      <c r="O4875">
        <v>450</v>
      </c>
    </row>
    <row r="4876" spans="1:15" x14ac:dyDescent="0.3">
      <c r="A4876">
        <v>4875</v>
      </c>
      <c r="B4876" s="1">
        <f>DATE(E4876, LOOKUP(D4876, {"ene","feb","mar","abr","may","jun","jul","ago","sep","oct","nov","dic"}, {1,2,3,4,5,6,7,8,9,10,11,12}), C4876)</f>
        <v>45673</v>
      </c>
      <c r="C4876">
        <v>16</v>
      </c>
      <c r="D4876" t="s">
        <v>14</v>
      </c>
      <c r="E4876">
        <v>2025</v>
      </c>
      <c r="F4876" t="s">
        <v>15</v>
      </c>
      <c r="G4876" t="s">
        <v>24</v>
      </c>
      <c r="H4876" t="s">
        <v>17</v>
      </c>
      <c r="I4876">
        <v>13</v>
      </c>
      <c r="J4876">
        <v>0</v>
      </c>
      <c r="K4876">
        <v>13</v>
      </c>
      <c r="L4876">
        <v>8450</v>
      </c>
      <c r="M4876">
        <v>0</v>
      </c>
      <c r="N4876">
        <v>8450</v>
      </c>
      <c r="O4876">
        <v>650</v>
      </c>
    </row>
    <row r="4877" spans="1:15" x14ac:dyDescent="0.3">
      <c r="A4877">
        <v>4876</v>
      </c>
      <c r="B4877" s="1">
        <f>DATE(E4877, LOOKUP(D4877, {"ene","feb","mar","abr","may","jun","jul","ago","sep","oct","nov","dic"}, {1,2,3,4,5,6,7,8,9,10,11,12}), C4877)</f>
        <v>45673</v>
      </c>
      <c r="C4877">
        <v>16</v>
      </c>
      <c r="D4877" t="s">
        <v>14</v>
      </c>
      <c r="E4877">
        <v>2025</v>
      </c>
      <c r="F4877" t="s">
        <v>25</v>
      </c>
      <c r="G4877" t="s">
        <v>26</v>
      </c>
      <c r="H4877" t="s">
        <v>19</v>
      </c>
      <c r="I4877">
        <v>0</v>
      </c>
      <c r="J4877">
        <v>5</v>
      </c>
      <c r="K4877">
        <v>-5</v>
      </c>
      <c r="L4877">
        <v>0</v>
      </c>
      <c r="M4877">
        <v>7500</v>
      </c>
      <c r="N4877">
        <v>-7500</v>
      </c>
      <c r="O4877">
        <v>1500</v>
      </c>
    </row>
    <row r="4878" spans="1:15" x14ac:dyDescent="0.3">
      <c r="A4878">
        <v>4877</v>
      </c>
      <c r="B4878" s="1">
        <f>DATE(E4878, LOOKUP(D4878, {"ene","feb","mar","abr","may","jun","jul","ago","sep","oct","nov","dic"}, {1,2,3,4,5,6,7,8,9,10,11,12}), C4878)</f>
        <v>45673</v>
      </c>
      <c r="C4878">
        <v>16</v>
      </c>
      <c r="D4878" t="s">
        <v>14</v>
      </c>
      <c r="E4878">
        <v>2025</v>
      </c>
      <c r="F4878" t="s">
        <v>15</v>
      </c>
      <c r="G4878" t="s">
        <v>24</v>
      </c>
      <c r="H4878" t="s">
        <v>21</v>
      </c>
      <c r="I4878">
        <v>16</v>
      </c>
      <c r="J4878">
        <v>0</v>
      </c>
      <c r="K4878">
        <v>16</v>
      </c>
      <c r="L4878">
        <v>800</v>
      </c>
      <c r="M4878">
        <v>0</v>
      </c>
      <c r="N4878">
        <v>800</v>
      </c>
      <c r="O4878">
        <v>50</v>
      </c>
    </row>
    <row r="4879" spans="1:15" x14ac:dyDescent="0.3">
      <c r="A4879">
        <v>4878</v>
      </c>
      <c r="B4879" s="1">
        <f>DATE(E4879, LOOKUP(D4879, {"ene","feb","mar","abr","may","jun","jul","ago","sep","oct","nov","dic"}, {1,2,3,4,5,6,7,8,9,10,11,12}), C4879)</f>
        <v>45673</v>
      </c>
      <c r="C4879">
        <v>16</v>
      </c>
      <c r="D4879" t="s">
        <v>14</v>
      </c>
      <c r="E4879">
        <v>2025</v>
      </c>
      <c r="F4879" t="s">
        <v>25</v>
      </c>
      <c r="G4879" t="s">
        <v>26</v>
      </c>
      <c r="H4879" t="s">
        <v>18</v>
      </c>
      <c r="I4879">
        <v>0</v>
      </c>
      <c r="J4879">
        <v>17</v>
      </c>
      <c r="K4879">
        <v>-17</v>
      </c>
      <c r="L4879">
        <v>0</v>
      </c>
      <c r="M4879">
        <v>25500</v>
      </c>
      <c r="N4879">
        <v>-25500</v>
      </c>
      <c r="O4879">
        <v>1500</v>
      </c>
    </row>
    <row r="4880" spans="1:15" x14ac:dyDescent="0.3">
      <c r="A4880">
        <v>4879</v>
      </c>
      <c r="B4880" s="1">
        <f>DATE(E4880, LOOKUP(D4880, {"ene","feb","mar","abr","may","jun","jul","ago","sep","oct","nov","dic"}, {1,2,3,4,5,6,7,8,9,10,11,12}), C4880)</f>
        <v>45673</v>
      </c>
      <c r="C4880">
        <v>16</v>
      </c>
      <c r="D4880" t="s">
        <v>14</v>
      </c>
      <c r="E4880">
        <v>2025</v>
      </c>
      <c r="F4880" t="s">
        <v>25</v>
      </c>
      <c r="G4880" t="s">
        <v>26</v>
      </c>
      <c r="H4880" t="s">
        <v>23</v>
      </c>
      <c r="I4880">
        <v>0</v>
      </c>
      <c r="J4880">
        <v>5</v>
      </c>
      <c r="K4880">
        <v>-5</v>
      </c>
      <c r="L4880">
        <v>0</v>
      </c>
      <c r="M4880">
        <v>2000</v>
      </c>
      <c r="N4880">
        <v>-2000</v>
      </c>
      <c r="O4880">
        <v>400</v>
      </c>
    </row>
    <row r="4881" spans="1:15" x14ac:dyDescent="0.3">
      <c r="A4881">
        <v>4880</v>
      </c>
      <c r="B4881" s="1">
        <f>DATE(E4881, LOOKUP(D4881, {"ene","feb","mar","abr","may","jun","jul","ago","sep","oct","nov","dic"}, {1,2,3,4,5,6,7,8,9,10,11,12}), C4881)</f>
        <v>45673</v>
      </c>
      <c r="C4881">
        <v>16</v>
      </c>
      <c r="D4881" t="s">
        <v>14</v>
      </c>
      <c r="E4881">
        <v>2025</v>
      </c>
      <c r="F4881" t="s">
        <v>15</v>
      </c>
      <c r="G4881" t="s">
        <v>24</v>
      </c>
      <c r="H4881" t="s">
        <v>20</v>
      </c>
      <c r="I4881">
        <v>22</v>
      </c>
      <c r="J4881">
        <v>0</v>
      </c>
      <c r="K4881">
        <v>22</v>
      </c>
      <c r="L4881">
        <v>44000</v>
      </c>
      <c r="M4881">
        <v>0</v>
      </c>
      <c r="N4881">
        <v>44000</v>
      </c>
      <c r="O4881">
        <v>2000</v>
      </c>
    </row>
    <row r="4882" spans="1:15" x14ac:dyDescent="0.3">
      <c r="A4882">
        <v>4881</v>
      </c>
      <c r="B4882" s="1">
        <f>DATE(E4882, LOOKUP(D4882, {"ene","feb","mar","abr","may","jun","jul","ago","sep","oct","nov","dic"}, {1,2,3,4,5,6,7,8,9,10,11,12}), C4882)</f>
        <v>45673</v>
      </c>
      <c r="C4882">
        <v>16</v>
      </c>
      <c r="D4882" t="s">
        <v>14</v>
      </c>
      <c r="E4882">
        <v>2025</v>
      </c>
      <c r="F4882" t="s">
        <v>25</v>
      </c>
      <c r="G4882" t="s">
        <v>26</v>
      </c>
      <c r="H4882" t="s">
        <v>22</v>
      </c>
      <c r="I4882">
        <v>0</v>
      </c>
      <c r="J4882">
        <v>17</v>
      </c>
      <c r="K4882">
        <v>-17</v>
      </c>
      <c r="L4882">
        <v>0</v>
      </c>
      <c r="M4882">
        <v>7650</v>
      </c>
      <c r="N4882">
        <v>-7650</v>
      </c>
      <c r="O4882">
        <v>450</v>
      </c>
    </row>
    <row r="4883" spans="1:15" x14ac:dyDescent="0.3">
      <c r="A4883">
        <v>4882</v>
      </c>
      <c r="B4883" s="1">
        <f>DATE(E4883, LOOKUP(D4883, {"ene","feb","mar","abr","may","jun","jul","ago","sep","oct","nov","dic"}, {1,2,3,4,5,6,7,8,9,10,11,12}), C4883)</f>
        <v>45673</v>
      </c>
      <c r="C4883">
        <v>16</v>
      </c>
      <c r="D4883" t="s">
        <v>14</v>
      </c>
      <c r="E4883">
        <v>2025</v>
      </c>
      <c r="F4883" t="s">
        <v>25</v>
      </c>
      <c r="G4883" t="s">
        <v>26</v>
      </c>
      <c r="H4883" t="s">
        <v>17</v>
      </c>
      <c r="I4883">
        <v>0</v>
      </c>
      <c r="J4883">
        <v>11</v>
      </c>
      <c r="K4883">
        <v>-11</v>
      </c>
      <c r="L4883">
        <v>0</v>
      </c>
      <c r="M4883">
        <v>8250</v>
      </c>
      <c r="N4883">
        <v>-8250</v>
      </c>
      <c r="O4883">
        <v>750</v>
      </c>
    </row>
    <row r="4884" spans="1:15" x14ac:dyDescent="0.3">
      <c r="A4884">
        <v>4883</v>
      </c>
      <c r="B4884" s="1">
        <f>DATE(E4884, LOOKUP(D4884, {"ene","feb","mar","abr","may","jun","jul","ago","sep","oct","nov","dic"}, {1,2,3,4,5,6,7,8,9,10,11,12}), C4884)</f>
        <v>45673</v>
      </c>
      <c r="C4884">
        <v>16</v>
      </c>
      <c r="D4884" t="s">
        <v>14</v>
      </c>
      <c r="E4884">
        <v>2025</v>
      </c>
      <c r="F4884" t="s">
        <v>25</v>
      </c>
      <c r="G4884" t="s">
        <v>26</v>
      </c>
      <c r="H4884" t="s">
        <v>19</v>
      </c>
      <c r="I4884">
        <v>0</v>
      </c>
      <c r="J4884">
        <v>19</v>
      </c>
      <c r="K4884">
        <v>-19</v>
      </c>
      <c r="L4884">
        <v>0</v>
      </c>
      <c r="M4884">
        <v>28500</v>
      </c>
      <c r="N4884">
        <v>-28500</v>
      </c>
      <c r="O4884">
        <v>1500</v>
      </c>
    </row>
    <row r="4885" spans="1:15" x14ac:dyDescent="0.3">
      <c r="A4885">
        <v>4884</v>
      </c>
      <c r="B4885" s="1">
        <f>DATE(E4885, LOOKUP(D4885, {"ene","feb","mar","abr","may","jun","jul","ago","sep","oct","nov","dic"}, {1,2,3,4,5,6,7,8,9,10,11,12}), C4885)</f>
        <v>45673</v>
      </c>
      <c r="C4885">
        <v>16</v>
      </c>
      <c r="D4885" t="s">
        <v>14</v>
      </c>
      <c r="E4885">
        <v>2025</v>
      </c>
      <c r="F4885" t="s">
        <v>15</v>
      </c>
      <c r="G4885" t="s">
        <v>24</v>
      </c>
      <c r="H4885" t="s">
        <v>21</v>
      </c>
      <c r="I4885">
        <v>3</v>
      </c>
      <c r="J4885">
        <v>0</v>
      </c>
      <c r="K4885">
        <v>3</v>
      </c>
      <c r="L4885">
        <v>150</v>
      </c>
      <c r="M4885">
        <v>0</v>
      </c>
      <c r="N4885">
        <v>150</v>
      </c>
      <c r="O4885">
        <v>50</v>
      </c>
    </row>
    <row r="4886" spans="1:15" x14ac:dyDescent="0.3">
      <c r="A4886">
        <v>4885</v>
      </c>
      <c r="B4886" s="1">
        <f>DATE(E4886, LOOKUP(D4886, {"ene","feb","mar","abr","may","jun","jul","ago","sep","oct","nov","dic"}, {1,2,3,4,5,6,7,8,9,10,11,12}), C4886)</f>
        <v>45673</v>
      </c>
      <c r="C4886">
        <v>16</v>
      </c>
      <c r="D4886" t="s">
        <v>14</v>
      </c>
      <c r="E4886">
        <v>2025</v>
      </c>
      <c r="F4886" t="s">
        <v>15</v>
      </c>
      <c r="G4886" t="s">
        <v>24</v>
      </c>
      <c r="H4886" t="s">
        <v>18</v>
      </c>
      <c r="I4886">
        <v>3</v>
      </c>
      <c r="J4886">
        <v>0</v>
      </c>
      <c r="K4886">
        <v>3</v>
      </c>
      <c r="L4886">
        <v>3600</v>
      </c>
      <c r="M4886">
        <v>0</v>
      </c>
      <c r="N4886">
        <v>3600</v>
      </c>
      <c r="O4886">
        <v>1200</v>
      </c>
    </row>
    <row r="4887" spans="1:15" x14ac:dyDescent="0.3">
      <c r="A4887">
        <v>4886</v>
      </c>
      <c r="B4887" s="1">
        <f>DATE(E4887, LOOKUP(D4887, {"ene","feb","mar","abr","may","jun","jul","ago","sep","oct","nov","dic"}, {1,2,3,4,5,6,7,8,9,10,11,12}), C4887)</f>
        <v>45673</v>
      </c>
      <c r="C4887">
        <v>16</v>
      </c>
      <c r="D4887" t="s">
        <v>14</v>
      </c>
      <c r="E4887">
        <v>2025</v>
      </c>
      <c r="F4887" t="s">
        <v>25</v>
      </c>
      <c r="G4887" t="s">
        <v>26</v>
      </c>
      <c r="H4887" t="s">
        <v>23</v>
      </c>
      <c r="I4887">
        <v>0</v>
      </c>
      <c r="J4887">
        <v>1</v>
      </c>
      <c r="K4887">
        <v>-1</v>
      </c>
      <c r="L4887">
        <v>0</v>
      </c>
      <c r="M4887">
        <v>400</v>
      </c>
      <c r="N4887">
        <v>-400</v>
      </c>
      <c r="O4887">
        <v>400</v>
      </c>
    </row>
    <row r="4888" spans="1:15" x14ac:dyDescent="0.3">
      <c r="A4888">
        <v>4887</v>
      </c>
      <c r="B4888" s="1">
        <f>DATE(E4888, LOOKUP(D4888, {"ene","feb","mar","abr","may","jun","jul","ago","sep","oct","nov","dic"}, {1,2,3,4,5,6,7,8,9,10,11,12}), C4888)</f>
        <v>45673</v>
      </c>
      <c r="C4888">
        <v>16</v>
      </c>
      <c r="D4888" t="s">
        <v>14</v>
      </c>
      <c r="E4888">
        <v>2025</v>
      </c>
      <c r="F4888" t="s">
        <v>25</v>
      </c>
      <c r="G4888" t="s">
        <v>26</v>
      </c>
      <c r="H4888" t="s">
        <v>20</v>
      </c>
      <c r="I4888">
        <v>0</v>
      </c>
      <c r="J4888">
        <v>17</v>
      </c>
      <c r="K4888">
        <v>-17</v>
      </c>
      <c r="L4888">
        <v>0</v>
      </c>
      <c r="M4888">
        <v>39100</v>
      </c>
      <c r="N4888">
        <v>-39100</v>
      </c>
      <c r="O4888">
        <v>2300</v>
      </c>
    </row>
    <row r="4889" spans="1:15" x14ac:dyDescent="0.3">
      <c r="A4889">
        <v>4888</v>
      </c>
      <c r="B4889" s="1">
        <f>DATE(E4889, LOOKUP(D4889, {"ene","feb","mar","abr","may","jun","jul","ago","sep","oct","nov","dic"}, {1,2,3,4,5,6,7,8,9,10,11,12}), C4889)</f>
        <v>45673</v>
      </c>
      <c r="C4889">
        <v>16</v>
      </c>
      <c r="D4889" t="s">
        <v>14</v>
      </c>
      <c r="E4889">
        <v>2025</v>
      </c>
      <c r="F4889" t="s">
        <v>15</v>
      </c>
      <c r="G4889" t="s">
        <v>24</v>
      </c>
      <c r="H4889" t="s">
        <v>22</v>
      </c>
      <c r="I4889">
        <v>3</v>
      </c>
      <c r="J4889">
        <v>0</v>
      </c>
      <c r="K4889">
        <v>3</v>
      </c>
      <c r="L4889">
        <v>1440</v>
      </c>
      <c r="M4889">
        <v>0</v>
      </c>
      <c r="N4889">
        <v>1440</v>
      </c>
      <c r="O4889">
        <v>480</v>
      </c>
    </row>
    <row r="4890" spans="1:15" x14ac:dyDescent="0.3">
      <c r="A4890">
        <v>4889</v>
      </c>
      <c r="B4890" s="1">
        <f>DATE(E4890, LOOKUP(D4890, {"ene","feb","mar","abr","may","jun","jul","ago","sep","oct","nov","dic"}, {1,2,3,4,5,6,7,8,9,10,11,12}), C4890)</f>
        <v>45673</v>
      </c>
      <c r="C4890">
        <v>16</v>
      </c>
      <c r="D4890" t="s">
        <v>14</v>
      </c>
      <c r="E4890">
        <v>2025</v>
      </c>
      <c r="F4890" t="s">
        <v>25</v>
      </c>
      <c r="G4890" t="s">
        <v>26</v>
      </c>
      <c r="H4890" t="s">
        <v>17</v>
      </c>
      <c r="I4890">
        <v>0</v>
      </c>
      <c r="J4890">
        <v>11</v>
      </c>
      <c r="K4890">
        <v>-11</v>
      </c>
      <c r="L4890">
        <v>0</v>
      </c>
      <c r="M4890">
        <v>8250</v>
      </c>
      <c r="N4890">
        <v>-8250</v>
      </c>
      <c r="O4890">
        <v>750</v>
      </c>
    </row>
    <row r="4891" spans="1:15" x14ac:dyDescent="0.3">
      <c r="A4891">
        <v>4890</v>
      </c>
      <c r="B4891" s="1">
        <f>DATE(E4891, LOOKUP(D4891, {"ene","feb","mar","abr","may","jun","jul","ago","sep","oct","nov","dic"}, {1,2,3,4,5,6,7,8,9,10,11,12}), C4891)</f>
        <v>45673</v>
      </c>
      <c r="C4891">
        <v>16</v>
      </c>
      <c r="D4891" t="s">
        <v>14</v>
      </c>
      <c r="E4891">
        <v>2025</v>
      </c>
      <c r="F4891" t="s">
        <v>25</v>
      </c>
      <c r="G4891" t="s">
        <v>26</v>
      </c>
      <c r="H4891" t="s">
        <v>19</v>
      </c>
      <c r="I4891">
        <v>0</v>
      </c>
      <c r="J4891">
        <v>3</v>
      </c>
      <c r="K4891">
        <v>-3</v>
      </c>
      <c r="L4891">
        <v>0</v>
      </c>
      <c r="M4891">
        <v>4500</v>
      </c>
      <c r="N4891">
        <v>-4500</v>
      </c>
      <c r="O4891">
        <v>1500</v>
      </c>
    </row>
    <row r="4892" spans="1:15" x14ac:dyDescent="0.3">
      <c r="A4892">
        <v>4891</v>
      </c>
      <c r="B4892" s="1">
        <f>DATE(E4892, LOOKUP(D4892, {"ene","feb","mar","abr","may","jun","jul","ago","sep","oct","nov","dic"}, {1,2,3,4,5,6,7,8,9,10,11,12}), C4892)</f>
        <v>45673</v>
      </c>
      <c r="C4892">
        <v>16</v>
      </c>
      <c r="D4892" t="s">
        <v>14</v>
      </c>
      <c r="E4892">
        <v>2025</v>
      </c>
      <c r="F4892" t="s">
        <v>25</v>
      </c>
      <c r="G4892" t="s">
        <v>26</v>
      </c>
      <c r="H4892" t="s">
        <v>21</v>
      </c>
      <c r="I4892">
        <v>0</v>
      </c>
      <c r="J4892">
        <v>10</v>
      </c>
      <c r="K4892">
        <v>-10</v>
      </c>
      <c r="L4892">
        <v>0</v>
      </c>
      <c r="M4892">
        <v>700</v>
      </c>
      <c r="N4892">
        <v>-700</v>
      </c>
      <c r="O4892">
        <v>70</v>
      </c>
    </row>
    <row r="4893" spans="1:15" x14ac:dyDescent="0.3">
      <c r="A4893">
        <v>4892</v>
      </c>
      <c r="B4893" s="1">
        <f>DATE(E4893, LOOKUP(D4893, {"ene","feb","mar","abr","may","jun","jul","ago","sep","oct","nov","dic"}, {1,2,3,4,5,6,7,8,9,10,11,12}), C4893)</f>
        <v>45673</v>
      </c>
      <c r="C4893">
        <v>16</v>
      </c>
      <c r="D4893" t="s">
        <v>14</v>
      </c>
      <c r="E4893">
        <v>2025</v>
      </c>
      <c r="F4893" t="s">
        <v>15</v>
      </c>
      <c r="G4893" t="s">
        <v>24</v>
      </c>
      <c r="H4893" t="s">
        <v>18</v>
      </c>
      <c r="I4893">
        <v>2</v>
      </c>
      <c r="J4893">
        <v>0</v>
      </c>
      <c r="K4893">
        <v>2</v>
      </c>
      <c r="L4893">
        <v>2400</v>
      </c>
      <c r="M4893">
        <v>0</v>
      </c>
      <c r="N4893">
        <v>2400</v>
      </c>
      <c r="O4893">
        <v>1200</v>
      </c>
    </row>
    <row r="4894" spans="1:15" x14ac:dyDescent="0.3">
      <c r="A4894">
        <v>4893</v>
      </c>
      <c r="B4894" s="1">
        <f>DATE(E4894, LOOKUP(D4894, {"ene","feb","mar","abr","may","jun","jul","ago","sep","oct","nov","dic"}, {1,2,3,4,5,6,7,8,9,10,11,12}), C4894)</f>
        <v>45673</v>
      </c>
      <c r="C4894">
        <v>16</v>
      </c>
      <c r="D4894" t="s">
        <v>14</v>
      </c>
      <c r="E4894">
        <v>2025</v>
      </c>
      <c r="F4894" t="s">
        <v>25</v>
      </c>
      <c r="G4894" t="s">
        <v>26</v>
      </c>
      <c r="H4894" t="s">
        <v>23</v>
      </c>
      <c r="I4894">
        <v>0</v>
      </c>
      <c r="J4894">
        <v>17</v>
      </c>
      <c r="K4894">
        <v>-17</v>
      </c>
      <c r="L4894">
        <v>0</v>
      </c>
      <c r="M4894">
        <v>6800</v>
      </c>
      <c r="N4894">
        <v>-6800</v>
      </c>
      <c r="O4894">
        <v>400</v>
      </c>
    </row>
    <row r="4895" spans="1:15" x14ac:dyDescent="0.3">
      <c r="A4895">
        <v>4894</v>
      </c>
      <c r="B4895" s="1">
        <f>DATE(E4895, LOOKUP(D4895, {"ene","feb","mar","abr","may","jun","jul","ago","sep","oct","nov","dic"}, {1,2,3,4,5,6,7,8,9,10,11,12}), C4895)</f>
        <v>45673</v>
      </c>
      <c r="C4895">
        <v>16</v>
      </c>
      <c r="D4895" t="s">
        <v>14</v>
      </c>
      <c r="E4895">
        <v>2025</v>
      </c>
      <c r="F4895" t="s">
        <v>25</v>
      </c>
      <c r="G4895" t="s">
        <v>26</v>
      </c>
      <c r="H4895" t="s">
        <v>20</v>
      </c>
      <c r="I4895">
        <v>0</v>
      </c>
      <c r="J4895">
        <v>1</v>
      </c>
      <c r="K4895">
        <v>-1</v>
      </c>
      <c r="L4895">
        <v>0</v>
      </c>
      <c r="M4895">
        <v>2300</v>
      </c>
      <c r="N4895">
        <v>-2300</v>
      </c>
      <c r="O4895">
        <v>2300</v>
      </c>
    </row>
    <row r="4896" spans="1:15" x14ac:dyDescent="0.3">
      <c r="A4896">
        <v>4895</v>
      </c>
      <c r="B4896" s="1">
        <f>DATE(E4896, LOOKUP(D4896, {"ene","feb","mar","abr","may","jun","jul","ago","sep","oct","nov","dic"}, {1,2,3,4,5,6,7,8,9,10,11,12}), C4896)</f>
        <v>45673</v>
      </c>
      <c r="C4896">
        <v>16</v>
      </c>
      <c r="D4896" t="s">
        <v>14</v>
      </c>
      <c r="E4896">
        <v>2025</v>
      </c>
      <c r="F4896" t="s">
        <v>25</v>
      </c>
      <c r="G4896" t="s">
        <v>26</v>
      </c>
      <c r="H4896" t="s">
        <v>22</v>
      </c>
      <c r="I4896">
        <v>0</v>
      </c>
      <c r="J4896">
        <v>3</v>
      </c>
      <c r="K4896">
        <v>-3</v>
      </c>
      <c r="L4896">
        <v>0</v>
      </c>
      <c r="M4896">
        <v>1350</v>
      </c>
      <c r="N4896">
        <v>-1350</v>
      </c>
      <c r="O4896">
        <v>450</v>
      </c>
    </row>
    <row r="4897" spans="1:15" x14ac:dyDescent="0.3">
      <c r="A4897">
        <v>4896</v>
      </c>
      <c r="B4897" s="1">
        <f>DATE(E4897, LOOKUP(D4897, {"ene","feb","mar","abr","may","jun","jul","ago","sep","oct","nov","dic"}, {1,2,3,4,5,6,7,8,9,10,11,12}), C4897)</f>
        <v>45673</v>
      </c>
      <c r="C4897">
        <v>16</v>
      </c>
      <c r="D4897" t="s">
        <v>14</v>
      </c>
      <c r="E4897">
        <v>2025</v>
      </c>
      <c r="F4897" t="s">
        <v>15</v>
      </c>
      <c r="G4897" t="s">
        <v>24</v>
      </c>
      <c r="H4897" t="s">
        <v>17</v>
      </c>
      <c r="I4897">
        <v>22</v>
      </c>
      <c r="J4897">
        <v>0</v>
      </c>
      <c r="K4897">
        <v>22</v>
      </c>
      <c r="L4897">
        <v>14300</v>
      </c>
      <c r="M4897">
        <v>0</v>
      </c>
      <c r="N4897">
        <v>14300</v>
      </c>
      <c r="O4897">
        <v>650</v>
      </c>
    </row>
    <row r="4898" spans="1:15" x14ac:dyDescent="0.3">
      <c r="A4898">
        <v>4897</v>
      </c>
      <c r="B4898" s="1">
        <f>DATE(E4898, LOOKUP(D4898, {"ene","feb","mar","abr","may","jun","jul","ago","sep","oct","nov","dic"}, {1,2,3,4,5,6,7,8,9,10,11,12}), C4898)</f>
        <v>45673</v>
      </c>
      <c r="C4898">
        <v>16</v>
      </c>
      <c r="D4898" t="s">
        <v>14</v>
      </c>
      <c r="E4898">
        <v>2025</v>
      </c>
      <c r="F4898" t="s">
        <v>25</v>
      </c>
      <c r="G4898" t="s">
        <v>26</v>
      </c>
      <c r="H4898" t="s">
        <v>19</v>
      </c>
      <c r="I4898">
        <v>0</v>
      </c>
      <c r="J4898">
        <v>17</v>
      </c>
      <c r="K4898">
        <v>-17</v>
      </c>
      <c r="L4898">
        <v>0</v>
      </c>
      <c r="M4898">
        <v>25500</v>
      </c>
      <c r="N4898">
        <v>-25500</v>
      </c>
      <c r="O4898">
        <v>1500</v>
      </c>
    </row>
    <row r="4899" spans="1:15" x14ac:dyDescent="0.3">
      <c r="A4899">
        <v>4898</v>
      </c>
      <c r="B4899" s="1">
        <f>DATE(E4899, LOOKUP(D4899, {"ene","feb","mar","abr","may","jun","jul","ago","sep","oct","nov","dic"}, {1,2,3,4,5,6,7,8,9,10,11,12}), C4899)</f>
        <v>45673</v>
      </c>
      <c r="C4899">
        <v>16</v>
      </c>
      <c r="D4899" t="s">
        <v>14</v>
      </c>
      <c r="E4899">
        <v>2025</v>
      </c>
      <c r="F4899" t="s">
        <v>25</v>
      </c>
      <c r="G4899" t="s">
        <v>26</v>
      </c>
      <c r="H4899" t="s">
        <v>21</v>
      </c>
      <c r="I4899">
        <v>0</v>
      </c>
      <c r="J4899">
        <v>15</v>
      </c>
      <c r="K4899">
        <v>-15</v>
      </c>
      <c r="L4899">
        <v>0</v>
      </c>
      <c r="M4899">
        <v>1050</v>
      </c>
      <c r="N4899">
        <v>-1050</v>
      </c>
      <c r="O4899">
        <v>70</v>
      </c>
    </row>
    <row r="4900" spans="1:15" x14ac:dyDescent="0.3">
      <c r="A4900">
        <v>4899</v>
      </c>
      <c r="B4900" s="1">
        <f>DATE(E4900, LOOKUP(D4900, {"ene","feb","mar","abr","may","jun","jul","ago","sep","oct","nov","dic"}, {1,2,3,4,5,6,7,8,9,10,11,12}), C4900)</f>
        <v>45673</v>
      </c>
      <c r="C4900">
        <v>16</v>
      </c>
      <c r="D4900" t="s">
        <v>14</v>
      </c>
      <c r="E4900">
        <v>2025</v>
      </c>
      <c r="F4900" t="s">
        <v>25</v>
      </c>
      <c r="G4900" t="s">
        <v>26</v>
      </c>
      <c r="H4900" t="s">
        <v>18</v>
      </c>
      <c r="I4900">
        <v>0</v>
      </c>
      <c r="J4900">
        <v>3</v>
      </c>
      <c r="K4900">
        <v>-3</v>
      </c>
      <c r="L4900">
        <v>0</v>
      </c>
      <c r="M4900">
        <v>4500</v>
      </c>
      <c r="N4900">
        <v>-4500</v>
      </c>
      <c r="O4900">
        <v>1500</v>
      </c>
    </row>
    <row r="4901" spans="1:15" x14ac:dyDescent="0.3">
      <c r="A4901">
        <v>4900</v>
      </c>
      <c r="B4901" s="1">
        <f>DATE(E4901, LOOKUP(D4901, {"ene","feb","mar","abr","may","jun","jul","ago","sep","oct","nov","dic"}, {1,2,3,4,5,6,7,8,9,10,11,12}), C4901)</f>
        <v>45673</v>
      </c>
      <c r="C4901">
        <v>16</v>
      </c>
      <c r="D4901" t="s">
        <v>14</v>
      </c>
      <c r="E4901">
        <v>2025</v>
      </c>
      <c r="F4901" t="s">
        <v>25</v>
      </c>
      <c r="G4901" t="s">
        <v>26</v>
      </c>
      <c r="H4901" t="s">
        <v>23</v>
      </c>
      <c r="I4901">
        <v>0</v>
      </c>
      <c r="J4901">
        <v>20</v>
      </c>
      <c r="K4901">
        <v>-20</v>
      </c>
      <c r="L4901">
        <v>0</v>
      </c>
      <c r="M4901">
        <v>8000</v>
      </c>
      <c r="N4901">
        <v>-8000</v>
      </c>
      <c r="O4901">
        <v>400</v>
      </c>
    </row>
    <row r="4902" spans="1:15" x14ac:dyDescent="0.3">
      <c r="A4902">
        <v>4901</v>
      </c>
      <c r="B4902" s="1">
        <f>DATE(E4902, LOOKUP(D4902, {"ene","feb","mar","abr","may","jun","jul","ago","sep","oct","nov","dic"}, {1,2,3,4,5,6,7,8,9,10,11,12}), C4902)</f>
        <v>45673</v>
      </c>
      <c r="C4902">
        <v>16</v>
      </c>
      <c r="D4902" t="s">
        <v>14</v>
      </c>
      <c r="E4902">
        <v>2025</v>
      </c>
      <c r="F4902" t="s">
        <v>15</v>
      </c>
      <c r="G4902" t="s">
        <v>24</v>
      </c>
      <c r="H4902" t="s">
        <v>20</v>
      </c>
      <c r="I4902">
        <v>21</v>
      </c>
      <c r="J4902">
        <v>0</v>
      </c>
      <c r="K4902">
        <v>21</v>
      </c>
      <c r="L4902">
        <v>42000</v>
      </c>
      <c r="M4902">
        <v>0</v>
      </c>
      <c r="N4902">
        <v>42000</v>
      </c>
      <c r="O4902">
        <v>2000</v>
      </c>
    </row>
    <row r="4903" spans="1:15" x14ac:dyDescent="0.3">
      <c r="A4903">
        <v>4902</v>
      </c>
      <c r="B4903" s="1">
        <f>DATE(E4903, LOOKUP(D4903, {"ene","feb","mar","abr","may","jun","jul","ago","sep","oct","nov","dic"}, {1,2,3,4,5,6,7,8,9,10,11,12}), C4903)</f>
        <v>45673</v>
      </c>
      <c r="C4903">
        <v>16</v>
      </c>
      <c r="D4903" t="s">
        <v>14</v>
      </c>
      <c r="E4903">
        <v>2025</v>
      </c>
      <c r="F4903" t="s">
        <v>25</v>
      </c>
      <c r="G4903" t="s">
        <v>26</v>
      </c>
      <c r="H4903" t="s">
        <v>22</v>
      </c>
      <c r="I4903">
        <v>0</v>
      </c>
      <c r="J4903">
        <v>10</v>
      </c>
      <c r="K4903">
        <v>-10</v>
      </c>
      <c r="L4903">
        <v>0</v>
      </c>
      <c r="M4903">
        <v>4500</v>
      </c>
      <c r="N4903">
        <v>-4500</v>
      </c>
      <c r="O4903">
        <v>450</v>
      </c>
    </row>
    <row r="4904" spans="1:15" x14ac:dyDescent="0.3">
      <c r="A4904">
        <v>4903</v>
      </c>
      <c r="B4904" s="1">
        <f>DATE(E4904, LOOKUP(D4904, {"ene","feb","mar","abr","may","jun","jul","ago","sep","oct","nov","dic"}, {1,2,3,4,5,6,7,8,9,10,11,12}), C4904)</f>
        <v>45673</v>
      </c>
      <c r="C4904">
        <v>16</v>
      </c>
      <c r="D4904" t="s">
        <v>14</v>
      </c>
      <c r="E4904">
        <v>2025</v>
      </c>
      <c r="F4904" t="s">
        <v>25</v>
      </c>
      <c r="G4904" t="s">
        <v>26</v>
      </c>
      <c r="H4904" t="s">
        <v>17</v>
      </c>
      <c r="I4904">
        <v>0</v>
      </c>
      <c r="J4904">
        <v>11</v>
      </c>
      <c r="K4904">
        <v>-11</v>
      </c>
      <c r="L4904">
        <v>0</v>
      </c>
      <c r="M4904">
        <v>8250</v>
      </c>
      <c r="N4904">
        <v>-8250</v>
      </c>
      <c r="O4904">
        <v>750</v>
      </c>
    </row>
    <row r="4905" spans="1:15" x14ac:dyDescent="0.3">
      <c r="A4905">
        <v>4904</v>
      </c>
      <c r="B4905" s="1">
        <f>DATE(E4905, LOOKUP(D4905, {"ene","feb","mar","abr","may","jun","jul","ago","sep","oct","nov","dic"}, {1,2,3,4,5,6,7,8,9,10,11,12}), C4905)</f>
        <v>45673</v>
      </c>
      <c r="C4905">
        <v>16</v>
      </c>
      <c r="D4905" t="s">
        <v>14</v>
      </c>
      <c r="E4905">
        <v>2025</v>
      </c>
      <c r="F4905" t="s">
        <v>25</v>
      </c>
      <c r="G4905" t="s">
        <v>26</v>
      </c>
      <c r="H4905" t="s">
        <v>19</v>
      </c>
      <c r="I4905">
        <v>0</v>
      </c>
      <c r="J4905">
        <v>15</v>
      </c>
      <c r="K4905">
        <v>-15</v>
      </c>
      <c r="L4905">
        <v>0</v>
      </c>
      <c r="M4905">
        <v>22500</v>
      </c>
      <c r="N4905">
        <v>-22500</v>
      </c>
      <c r="O4905">
        <v>1500</v>
      </c>
    </row>
    <row r="4906" spans="1:15" x14ac:dyDescent="0.3">
      <c r="A4906">
        <v>4905</v>
      </c>
      <c r="B4906" s="1">
        <f>DATE(E4906, LOOKUP(D4906, {"ene","feb","mar","abr","may","jun","jul","ago","sep","oct","nov","dic"}, {1,2,3,4,5,6,7,8,9,10,11,12}), C4906)</f>
        <v>45673</v>
      </c>
      <c r="C4906">
        <v>16</v>
      </c>
      <c r="D4906" t="s">
        <v>14</v>
      </c>
      <c r="E4906">
        <v>2025</v>
      </c>
      <c r="F4906" t="s">
        <v>25</v>
      </c>
      <c r="G4906" t="s">
        <v>26</v>
      </c>
      <c r="H4906" t="s">
        <v>21</v>
      </c>
      <c r="I4906">
        <v>0</v>
      </c>
      <c r="J4906">
        <v>17</v>
      </c>
      <c r="K4906">
        <v>-17</v>
      </c>
      <c r="L4906">
        <v>0</v>
      </c>
      <c r="M4906">
        <v>1190</v>
      </c>
      <c r="N4906">
        <v>-1190</v>
      </c>
      <c r="O4906">
        <v>70</v>
      </c>
    </row>
    <row r="4907" spans="1:15" x14ac:dyDescent="0.3">
      <c r="A4907">
        <v>4906</v>
      </c>
      <c r="B4907" s="1">
        <f>DATE(E4907, LOOKUP(D4907, {"ene","feb","mar","abr","may","jun","jul","ago","sep","oct","nov","dic"}, {1,2,3,4,5,6,7,8,9,10,11,12}), C4907)</f>
        <v>45673</v>
      </c>
      <c r="C4907">
        <v>16</v>
      </c>
      <c r="D4907" t="s">
        <v>14</v>
      </c>
      <c r="E4907">
        <v>2025</v>
      </c>
      <c r="F4907" t="s">
        <v>15</v>
      </c>
      <c r="G4907" t="s">
        <v>24</v>
      </c>
      <c r="H4907" t="s">
        <v>18</v>
      </c>
      <c r="I4907">
        <v>3</v>
      </c>
      <c r="J4907">
        <v>0</v>
      </c>
      <c r="K4907">
        <v>3</v>
      </c>
      <c r="L4907">
        <v>3600</v>
      </c>
      <c r="M4907">
        <v>0</v>
      </c>
      <c r="N4907">
        <v>3600</v>
      </c>
      <c r="O4907">
        <v>1200</v>
      </c>
    </row>
    <row r="4908" spans="1:15" x14ac:dyDescent="0.3">
      <c r="A4908">
        <v>4907</v>
      </c>
      <c r="B4908" s="1">
        <f>DATE(E4908, LOOKUP(D4908, {"ene","feb","mar","abr","may","jun","jul","ago","sep","oct","nov","dic"}, {1,2,3,4,5,6,7,8,9,10,11,12}), C4908)</f>
        <v>45673</v>
      </c>
      <c r="C4908">
        <v>16</v>
      </c>
      <c r="D4908" t="s">
        <v>14</v>
      </c>
      <c r="E4908">
        <v>2025</v>
      </c>
      <c r="F4908" t="s">
        <v>25</v>
      </c>
      <c r="G4908" t="s">
        <v>26</v>
      </c>
      <c r="H4908" t="s">
        <v>23</v>
      </c>
      <c r="I4908">
        <v>0</v>
      </c>
      <c r="J4908">
        <v>18</v>
      </c>
      <c r="K4908">
        <v>-18</v>
      </c>
      <c r="L4908">
        <v>0</v>
      </c>
      <c r="M4908">
        <v>7200</v>
      </c>
      <c r="N4908">
        <v>-7200</v>
      </c>
      <c r="O4908">
        <v>400</v>
      </c>
    </row>
    <row r="4909" spans="1:15" x14ac:dyDescent="0.3">
      <c r="A4909">
        <v>4908</v>
      </c>
      <c r="B4909" s="1">
        <f>DATE(E4909, LOOKUP(D4909, {"ene","feb","mar","abr","may","jun","jul","ago","sep","oct","nov","dic"}, {1,2,3,4,5,6,7,8,9,10,11,12}), C4909)</f>
        <v>45673</v>
      </c>
      <c r="C4909">
        <v>16</v>
      </c>
      <c r="D4909" t="s">
        <v>14</v>
      </c>
      <c r="E4909">
        <v>2025</v>
      </c>
      <c r="F4909" t="s">
        <v>15</v>
      </c>
      <c r="G4909" t="s">
        <v>24</v>
      </c>
      <c r="H4909" t="s">
        <v>20</v>
      </c>
      <c r="I4909">
        <v>3</v>
      </c>
      <c r="J4909">
        <v>0</v>
      </c>
      <c r="K4909">
        <v>3</v>
      </c>
      <c r="L4909">
        <v>6000</v>
      </c>
      <c r="M4909">
        <v>0</v>
      </c>
      <c r="N4909">
        <v>6000</v>
      </c>
      <c r="O4909">
        <v>2000</v>
      </c>
    </row>
    <row r="4910" spans="1:15" x14ac:dyDescent="0.3">
      <c r="A4910">
        <v>4909</v>
      </c>
      <c r="B4910" s="1">
        <f>DATE(E4910, LOOKUP(D4910, {"ene","feb","mar","abr","may","jun","jul","ago","sep","oct","nov","dic"}, {1,2,3,4,5,6,7,8,9,10,11,12}), C4910)</f>
        <v>45673</v>
      </c>
      <c r="C4910">
        <v>16</v>
      </c>
      <c r="D4910" t="s">
        <v>14</v>
      </c>
      <c r="E4910">
        <v>2025</v>
      </c>
      <c r="F4910" t="s">
        <v>25</v>
      </c>
      <c r="G4910" t="s">
        <v>26</v>
      </c>
      <c r="H4910" t="s">
        <v>22</v>
      </c>
      <c r="I4910">
        <v>0</v>
      </c>
      <c r="J4910">
        <v>17</v>
      </c>
      <c r="K4910">
        <v>-17</v>
      </c>
      <c r="L4910">
        <v>0</v>
      </c>
      <c r="M4910">
        <v>7650</v>
      </c>
      <c r="N4910">
        <v>-7650</v>
      </c>
      <c r="O4910">
        <v>450</v>
      </c>
    </row>
    <row r="4911" spans="1:15" x14ac:dyDescent="0.3">
      <c r="A4911">
        <v>4910</v>
      </c>
      <c r="B4911" s="1">
        <f>DATE(E4911, LOOKUP(D4911, {"ene","feb","mar","abr","may","jun","jul","ago","sep","oct","nov","dic"}, {1,2,3,4,5,6,7,8,9,10,11,12}), C4911)</f>
        <v>45673</v>
      </c>
      <c r="C4911">
        <v>16</v>
      </c>
      <c r="D4911" t="s">
        <v>14</v>
      </c>
      <c r="E4911">
        <v>2025</v>
      </c>
      <c r="F4911" t="s">
        <v>25</v>
      </c>
      <c r="G4911" t="s">
        <v>26</v>
      </c>
      <c r="H4911" t="s">
        <v>17</v>
      </c>
      <c r="I4911">
        <v>0</v>
      </c>
      <c r="J4911">
        <v>14</v>
      </c>
      <c r="K4911">
        <v>-14</v>
      </c>
      <c r="L4911">
        <v>0</v>
      </c>
      <c r="M4911">
        <v>10500</v>
      </c>
      <c r="N4911">
        <v>-10500</v>
      </c>
      <c r="O4911">
        <v>750</v>
      </c>
    </row>
    <row r="4912" spans="1:15" x14ac:dyDescent="0.3">
      <c r="A4912">
        <v>4911</v>
      </c>
      <c r="B4912" s="1">
        <f>DATE(E4912, LOOKUP(D4912, {"ene","feb","mar","abr","may","jun","jul","ago","sep","oct","nov","dic"}, {1,2,3,4,5,6,7,8,9,10,11,12}), C4912)</f>
        <v>45673</v>
      </c>
      <c r="C4912">
        <v>16</v>
      </c>
      <c r="D4912" t="s">
        <v>14</v>
      </c>
      <c r="E4912">
        <v>2025</v>
      </c>
      <c r="F4912" t="s">
        <v>25</v>
      </c>
      <c r="G4912" t="s">
        <v>26</v>
      </c>
      <c r="H4912" t="s">
        <v>19</v>
      </c>
      <c r="I4912">
        <v>0</v>
      </c>
      <c r="J4912">
        <v>19</v>
      </c>
      <c r="K4912">
        <v>-19</v>
      </c>
      <c r="L4912">
        <v>0</v>
      </c>
      <c r="M4912">
        <v>28500</v>
      </c>
      <c r="N4912">
        <v>-28500</v>
      </c>
      <c r="O4912">
        <v>1500</v>
      </c>
    </row>
    <row r="4913" spans="1:15" x14ac:dyDescent="0.3">
      <c r="A4913">
        <v>4912</v>
      </c>
      <c r="B4913" s="1">
        <f>DATE(E4913, LOOKUP(D4913, {"ene","feb","mar","abr","may","jun","jul","ago","sep","oct","nov","dic"}, {1,2,3,4,5,6,7,8,9,10,11,12}), C4913)</f>
        <v>45673</v>
      </c>
      <c r="C4913">
        <v>16</v>
      </c>
      <c r="D4913" t="s">
        <v>14</v>
      </c>
      <c r="E4913">
        <v>2025</v>
      </c>
      <c r="F4913" t="s">
        <v>15</v>
      </c>
      <c r="G4913" t="s">
        <v>24</v>
      </c>
      <c r="H4913" t="s">
        <v>21</v>
      </c>
      <c r="I4913">
        <v>3</v>
      </c>
      <c r="J4913">
        <v>0</v>
      </c>
      <c r="K4913">
        <v>3</v>
      </c>
      <c r="L4913">
        <v>150</v>
      </c>
      <c r="M4913">
        <v>0</v>
      </c>
      <c r="N4913">
        <v>150</v>
      </c>
      <c r="O4913">
        <v>50</v>
      </c>
    </row>
    <row r="4914" spans="1:15" x14ac:dyDescent="0.3">
      <c r="A4914">
        <v>4913</v>
      </c>
      <c r="B4914" s="1">
        <f>DATE(E4914, LOOKUP(D4914, {"ene","feb","mar","abr","may","jun","jul","ago","sep","oct","nov","dic"}, {1,2,3,4,5,6,7,8,9,10,11,12}), C4914)</f>
        <v>45673</v>
      </c>
      <c r="C4914">
        <v>16</v>
      </c>
      <c r="D4914" t="s">
        <v>14</v>
      </c>
      <c r="E4914">
        <v>2025</v>
      </c>
      <c r="F4914" t="s">
        <v>15</v>
      </c>
      <c r="G4914" t="s">
        <v>24</v>
      </c>
      <c r="H4914" t="s">
        <v>18</v>
      </c>
      <c r="I4914">
        <v>3</v>
      </c>
      <c r="J4914">
        <v>0</v>
      </c>
      <c r="K4914">
        <v>3</v>
      </c>
      <c r="L4914">
        <v>3600</v>
      </c>
      <c r="M4914">
        <v>0</v>
      </c>
      <c r="N4914">
        <v>3600</v>
      </c>
      <c r="O4914">
        <v>1200</v>
      </c>
    </row>
    <row r="4915" spans="1:15" x14ac:dyDescent="0.3">
      <c r="A4915">
        <v>4914</v>
      </c>
      <c r="B4915" s="1">
        <f>DATE(E4915, LOOKUP(D4915, {"ene","feb","mar","abr","may","jun","jul","ago","sep","oct","nov","dic"}, {1,2,3,4,5,6,7,8,9,10,11,12}), C4915)</f>
        <v>45673</v>
      </c>
      <c r="C4915">
        <v>16</v>
      </c>
      <c r="D4915" t="s">
        <v>14</v>
      </c>
      <c r="E4915">
        <v>2025</v>
      </c>
      <c r="F4915" t="s">
        <v>25</v>
      </c>
      <c r="G4915" t="s">
        <v>26</v>
      </c>
      <c r="H4915" t="s">
        <v>23</v>
      </c>
      <c r="I4915">
        <v>0</v>
      </c>
      <c r="J4915">
        <v>18</v>
      </c>
      <c r="K4915">
        <v>-18</v>
      </c>
      <c r="L4915">
        <v>0</v>
      </c>
      <c r="M4915">
        <v>7200</v>
      </c>
      <c r="N4915">
        <v>-7200</v>
      </c>
      <c r="O4915">
        <v>400</v>
      </c>
    </row>
    <row r="4916" spans="1:15" x14ac:dyDescent="0.3">
      <c r="A4916">
        <v>4915</v>
      </c>
      <c r="B4916" s="1">
        <f>DATE(E4916, LOOKUP(D4916, {"ene","feb","mar","abr","may","jun","jul","ago","sep","oct","nov","dic"}, {1,2,3,4,5,6,7,8,9,10,11,12}), C4916)</f>
        <v>45673</v>
      </c>
      <c r="C4916">
        <v>16</v>
      </c>
      <c r="D4916" t="s">
        <v>14</v>
      </c>
      <c r="E4916">
        <v>2025</v>
      </c>
      <c r="F4916" t="s">
        <v>15</v>
      </c>
      <c r="G4916" t="s">
        <v>24</v>
      </c>
      <c r="H4916" t="s">
        <v>20</v>
      </c>
      <c r="I4916">
        <v>10</v>
      </c>
      <c r="J4916">
        <v>0</v>
      </c>
      <c r="K4916">
        <v>10</v>
      </c>
      <c r="L4916">
        <v>20000</v>
      </c>
      <c r="M4916">
        <v>0</v>
      </c>
      <c r="N4916">
        <v>20000</v>
      </c>
      <c r="O4916">
        <v>2000</v>
      </c>
    </row>
    <row r="4917" spans="1:15" x14ac:dyDescent="0.3">
      <c r="A4917">
        <v>4916</v>
      </c>
      <c r="B4917" s="1">
        <f>DATE(E4917, LOOKUP(D4917, {"ene","feb","mar","abr","may","jun","jul","ago","sep","oct","nov","dic"}, {1,2,3,4,5,6,7,8,9,10,11,12}), C4917)</f>
        <v>45673</v>
      </c>
      <c r="C4917">
        <v>16</v>
      </c>
      <c r="D4917" t="s">
        <v>14</v>
      </c>
      <c r="E4917">
        <v>2025</v>
      </c>
      <c r="F4917" t="s">
        <v>15</v>
      </c>
      <c r="G4917" t="s">
        <v>24</v>
      </c>
      <c r="H4917" t="s">
        <v>22</v>
      </c>
      <c r="I4917">
        <v>3</v>
      </c>
      <c r="J4917">
        <v>0</v>
      </c>
      <c r="K4917">
        <v>3</v>
      </c>
      <c r="L4917">
        <v>1440</v>
      </c>
      <c r="M4917">
        <v>0</v>
      </c>
      <c r="N4917">
        <v>1440</v>
      </c>
      <c r="O4917">
        <v>480</v>
      </c>
    </row>
    <row r="4918" spans="1:15" x14ac:dyDescent="0.3">
      <c r="A4918">
        <v>4917</v>
      </c>
      <c r="B4918" s="1">
        <f>DATE(E4918, LOOKUP(D4918, {"ene","feb","mar","abr","may","jun","jul","ago","sep","oct","nov","dic"}, {1,2,3,4,5,6,7,8,9,10,11,12}), C4918)</f>
        <v>45673</v>
      </c>
      <c r="C4918">
        <v>16</v>
      </c>
      <c r="D4918" t="s">
        <v>14</v>
      </c>
      <c r="E4918">
        <v>2025</v>
      </c>
      <c r="F4918" t="s">
        <v>25</v>
      </c>
      <c r="G4918" t="s">
        <v>26</v>
      </c>
      <c r="H4918" t="s">
        <v>17</v>
      </c>
      <c r="I4918">
        <v>0</v>
      </c>
      <c r="J4918">
        <v>3</v>
      </c>
      <c r="K4918">
        <v>-3</v>
      </c>
      <c r="L4918">
        <v>0</v>
      </c>
      <c r="M4918">
        <v>2250</v>
      </c>
      <c r="N4918">
        <v>-2250</v>
      </c>
      <c r="O4918">
        <v>750</v>
      </c>
    </row>
    <row r="4919" spans="1:15" x14ac:dyDescent="0.3">
      <c r="A4919">
        <v>4918</v>
      </c>
      <c r="B4919" s="1">
        <f>DATE(E4919, LOOKUP(D4919, {"ene","feb","mar","abr","may","jun","jul","ago","sep","oct","nov","dic"}, {1,2,3,4,5,6,7,8,9,10,11,12}), C4919)</f>
        <v>45673</v>
      </c>
      <c r="C4919">
        <v>16</v>
      </c>
      <c r="D4919" t="s">
        <v>14</v>
      </c>
      <c r="E4919">
        <v>2025</v>
      </c>
      <c r="F4919" t="s">
        <v>15</v>
      </c>
      <c r="G4919" t="s">
        <v>24</v>
      </c>
      <c r="H4919" t="s">
        <v>19</v>
      </c>
      <c r="I4919">
        <v>9</v>
      </c>
      <c r="J4919">
        <v>0</v>
      </c>
      <c r="K4919">
        <v>9</v>
      </c>
      <c r="L4919">
        <v>10800</v>
      </c>
      <c r="M4919">
        <v>0</v>
      </c>
      <c r="N4919">
        <v>10800</v>
      </c>
      <c r="O4919">
        <v>1200</v>
      </c>
    </row>
    <row r="4920" spans="1:15" x14ac:dyDescent="0.3">
      <c r="A4920">
        <v>4919</v>
      </c>
      <c r="B4920" s="1">
        <f>DATE(E4920, LOOKUP(D4920, {"ene","feb","mar","abr","may","jun","jul","ago","sep","oct","nov","dic"}, {1,2,3,4,5,6,7,8,9,10,11,12}), C4920)</f>
        <v>45673</v>
      </c>
      <c r="C4920">
        <v>16</v>
      </c>
      <c r="D4920" t="s">
        <v>14</v>
      </c>
      <c r="E4920">
        <v>2025</v>
      </c>
      <c r="F4920" t="s">
        <v>15</v>
      </c>
      <c r="G4920" t="s">
        <v>24</v>
      </c>
      <c r="H4920" t="s">
        <v>21</v>
      </c>
      <c r="I4920">
        <v>3</v>
      </c>
      <c r="J4920">
        <v>0</v>
      </c>
      <c r="K4920">
        <v>3</v>
      </c>
      <c r="L4920">
        <v>150</v>
      </c>
      <c r="M4920">
        <v>0</v>
      </c>
      <c r="N4920">
        <v>150</v>
      </c>
      <c r="O4920">
        <v>50</v>
      </c>
    </row>
    <row r="4921" spans="1:15" x14ac:dyDescent="0.3">
      <c r="A4921">
        <v>4920</v>
      </c>
      <c r="B4921" s="1">
        <f>DATE(E4921, LOOKUP(D4921, {"ene","feb","mar","abr","may","jun","jul","ago","sep","oct","nov","dic"}, {1,2,3,4,5,6,7,8,9,10,11,12}), C4921)</f>
        <v>45673</v>
      </c>
      <c r="C4921">
        <v>16</v>
      </c>
      <c r="D4921" t="s">
        <v>14</v>
      </c>
      <c r="E4921">
        <v>2025</v>
      </c>
      <c r="F4921" t="s">
        <v>25</v>
      </c>
      <c r="G4921" t="s">
        <v>26</v>
      </c>
      <c r="H4921" t="s">
        <v>18</v>
      </c>
      <c r="I4921">
        <v>0</v>
      </c>
      <c r="J4921">
        <v>17</v>
      </c>
      <c r="K4921">
        <v>-17</v>
      </c>
      <c r="L4921">
        <v>0</v>
      </c>
      <c r="M4921">
        <v>25500</v>
      </c>
      <c r="N4921">
        <v>-25500</v>
      </c>
      <c r="O4921">
        <v>1500</v>
      </c>
    </row>
    <row r="4922" spans="1:15" x14ac:dyDescent="0.3">
      <c r="A4922">
        <v>4921</v>
      </c>
      <c r="B4922" s="1">
        <f>DATE(E4922, LOOKUP(D4922, {"ene","feb","mar","abr","may","jun","jul","ago","sep","oct","nov","dic"}, {1,2,3,4,5,6,7,8,9,10,11,12}), C4922)</f>
        <v>45673</v>
      </c>
      <c r="C4922">
        <v>16</v>
      </c>
      <c r="D4922" t="s">
        <v>14</v>
      </c>
      <c r="E4922">
        <v>2025</v>
      </c>
      <c r="F4922" t="s">
        <v>25</v>
      </c>
      <c r="G4922" t="s">
        <v>26</v>
      </c>
      <c r="H4922" t="s">
        <v>23</v>
      </c>
      <c r="I4922">
        <v>0</v>
      </c>
      <c r="J4922">
        <v>17</v>
      </c>
      <c r="K4922">
        <v>-17</v>
      </c>
      <c r="L4922">
        <v>0</v>
      </c>
      <c r="M4922">
        <v>6800</v>
      </c>
      <c r="N4922">
        <v>-6800</v>
      </c>
      <c r="O4922">
        <v>400</v>
      </c>
    </row>
    <row r="4923" spans="1:15" x14ac:dyDescent="0.3">
      <c r="A4923">
        <v>4922</v>
      </c>
      <c r="B4923" s="1">
        <f>DATE(E4923, LOOKUP(D4923, {"ene","feb","mar","abr","may","jun","jul","ago","sep","oct","nov","dic"}, {1,2,3,4,5,6,7,8,9,10,11,12}), C4923)</f>
        <v>45673</v>
      </c>
      <c r="C4923">
        <v>16</v>
      </c>
      <c r="D4923" t="s">
        <v>14</v>
      </c>
      <c r="E4923">
        <v>2025</v>
      </c>
      <c r="F4923" t="s">
        <v>15</v>
      </c>
      <c r="G4923" t="s">
        <v>24</v>
      </c>
      <c r="H4923" t="s">
        <v>20</v>
      </c>
      <c r="I4923">
        <v>3</v>
      </c>
      <c r="J4923">
        <v>0</v>
      </c>
      <c r="K4923">
        <v>3</v>
      </c>
      <c r="L4923">
        <v>6000</v>
      </c>
      <c r="M4923">
        <v>0</v>
      </c>
      <c r="N4923">
        <v>6000</v>
      </c>
      <c r="O4923">
        <v>2000</v>
      </c>
    </row>
    <row r="4924" spans="1:15" x14ac:dyDescent="0.3">
      <c r="A4924">
        <v>4923</v>
      </c>
      <c r="B4924" s="1">
        <f>DATE(E4924, LOOKUP(D4924, {"ene","feb","mar","abr","may","jun","jul","ago","sep","oct","nov","dic"}, {1,2,3,4,5,6,7,8,9,10,11,12}), C4924)</f>
        <v>45673</v>
      </c>
      <c r="C4924">
        <v>16</v>
      </c>
      <c r="D4924" t="s">
        <v>14</v>
      </c>
      <c r="E4924">
        <v>2025</v>
      </c>
      <c r="F4924" t="s">
        <v>15</v>
      </c>
      <c r="G4924" t="s">
        <v>24</v>
      </c>
      <c r="H4924" t="s">
        <v>22</v>
      </c>
      <c r="I4924">
        <v>9</v>
      </c>
      <c r="J4924">
        <v>0</v>
      </c>
      <c r="K4924">
        <v>9</v>
      </c>
      <c r="L4924">
        <v>4320</v>
      </c>
      <c r="M4924">
        <v>0</v>
      </c>
      <c r="N4924">
        <v>4320</v>
      </c>
      <c r="O4924">
        <v>480</v>
      </c>
    </row>
    <row r="4925" spans="1:15" x14ac:dyDescent="0.3">
      <c r="A4925">
        <v>4924</v>
      </c>
      <c r="B4925" s="1">
        <f>DATE(E4925, LOOKUP(D4925, {"ene","feb","mar","abr","may","jun","jul","ago","sep","oct","nov","dic"}, {1,2,3,4,5,6,7,8,9,10,11,12}), C4925)</f>
        <v>45673</v>
      </c>
      <c r="C4925">
        <v>16</v>
      </c>
      <c r="D4925" t="s">
        <v>14</v>
      </c>
      <c r="E4925">
        <v>2025</v>
      </c>
      <c r="F4925" t="s">
        <v>15</v>
      </c>
      <c r="G4925" t="s">
        <v>24</v>
      </c>
      <c r="H4925" t="s">
        <v>17</v>
      </c>
      <c r="I4925">
        <v>20</v>
      </c>
      <c r="J4925">
        <v>0</v>
      </c>
      <c r="K4925">
        <v>20</v>
      </c>
      <c r="L4925">
        <v>13000</v>
      </c>
      <c r="M4925">
        <v>0</v>
      </c>
      <c r="N4925">
        <v>13000</v>
      </c>
      <c r="O4925">
        <v>650</v>
      </c>
    </row>
    <row r="4926" spans="1:15" x14ac:dyDescent="0.3">
      <c r="A4926">
        <v>4925</v>
      </c>
      <c r="B4926" s="1">
        <f>DATE(E4926, LOOKUP(D4926, {"ene","feb","mar","abr","may","jun","jul","ago","sep","oct","nov","dic"}, {1,2,3,4,5,6,7,8,9,10,11,12}), C4926)</f>
        <v>45673</v>
      </c>
      <c r="C4926">
        <v>16</v>
      </c>
      <c r="D4926" t="s">
        <v>14</v>
      </c>
      <c r="E4926">
        <v>2025</v>
      </c>
      <c r="F4926" t="s">
        <v>25</v>
      </c>
      <c r="G4926" t="s">
        <v>26</v>
      </c>
      <c r="H4926" t="s">
        <v>19</v>
      </c>
      <c r="I4926">
        <v>0</v>
      </c>
      <c r="J4926">
        <v>13</v>
      </c>
      <c r="K4926">
        <v>-13</v>
      </c>
      <c r="L4926">
        <v>0</v>
      </c>
      <c r="M4926">
        <v>19500</v>
      </c>
      <c r="N4926">
        <v>-19500</v>
      </c>
      <c r="O4926">
        <v>1500</v>
      </c>
    </row>
    <row r="4927" spans="1:15" x14ac:dyDescent="0.3">
      <c r="A4927">
        <v>4926</v>
      </c>
      <c r="B4927" s="1">
        <f>DATE(E4927, LOOKUP(D4927, {"ene","feb","mar","abr","may","jun","jul","ago","sep","oct","nov","dic"}, {1,2,3,4,5,6,7,8,9,10,11,12}), C4927)</f>
        <v>45673</v>
      </c>
      <c r="C4927">
        <v>16</v>
      </c>
      <c r="D4927" t="s">
        <v>14</v>
      </c>
      <c r="E4927">
        <v>2025</v>
      </c>
      <c r="F4927" t="s">
        <v>25</v>
      </c>
      <c r="G4927" t="s">
        <v>26</v>
      </c>
      <c r="H4927" t="s">
        <v>21</v>
      </c>
      <c r="I4927">
        <v>0</v>
      </c>
      <c r="J4927">
        <v>17</v>
      </c>
      <c r="K4927">
        <v>-17</v>
      </c>
      <c r="L4927">
        <v>0</v>
      </c>
      <c r="M4927">
        <v>1190</v>
      </c>
      <c r="N4927">
        <v>-1190</v>
      </c>
      <c r="O4927">
        <v>70</v>
      </c>
    </row>
    <row r="4928" spans="1:15" x14ac:dyDescent="0.3">
      <c r="A4928">
        <v>4927</v>
      </c>
      <c r="B4928" s="1">
        <f>DATE(E4928, LOOKUP(D4928, {"ene","feb","mar","abr","may","jun","jul","ago","sep","oct","nov","dic"}, {1,2,3,4,5,6,7,8,9,10,11,12}), C4928)</f>
        <v>45673</v>
      </c>
      <c r="C4928">
        <v>16</v>
      </c>
      <c r="D4928" t="s">
        <v>14</v>
      </c>
      <c r="E4928">
        <v>2025</v>
      </c>
      <c r="F4928" t="s">
        <v>25</v>
      </c>
      <c r="G4928" t="s">
        <v>26</v>
      </c>
      <c r="H4928" t="s">
        <v>18</v>
      </c>
      <c r="I4928">
        <v>0</v>
      </c>
      <c r="J4928">
        <v>11</v>
      </c>
      <c r="K4928">
        <v>-11</v>
      </c>
      <c r="L4928">
        <v>0</v>
      </c>
      <c r="M4928">
        <v>16500</v>
      </c>
      <c r="N4928">
        <v>-16500</v>
      </c>
      <c r="O4928">
        <v>1500</v>
      </c>
    </row>
    <row r="4929" spans="1:15" x14ac:dyDescent="0.3">
      <c r="A4929">
        <v>4928</v>
      </c>
      <c r="B4929" s="1">
        <f>DATE(E4929, LOOKUP(D4929, {"ene","feb","mar","abr","may","jun","jul","ago","sep","oct","nov","dic"}, {1,2,3,4,5,6,7,8,9,10,11,12}), C4929)</f>
        <v>45673</v>
      </c>
      <c r="C4929">
        <v>16</v>
      </c>
      <c r="D4929" t="s">
        <v>14</v>
      </c>
      <c r="E4929">
        <v>2025</v>
      </c>
      <c r="F4929" t="s">
        <v>15</v>
      </c>
      <c r="G4929" t="s">
        <v>24</v>
      </c>
      <c r="H4929" t="s">
        <v>23</v>
      </c>
      <c r="I4929">
        <v>20</v>
      </c>
      <c r="J4929">
        <v>0</v>
      </c>
      <c r="K4929">
        <v>20</v>
      </c>
      <c r="L4929">
        <v>6000</v>
      </c>
      <c r="M4929">
        <v>0</v>
      </c>
      <c r="N4929">
        <v>6000</v>
      </c>
      <c r="O4929">
        <v>300</v>
      </c>
    </row>
    <row r="4930" spans="1:15" x14ac:dyDescent="0.3">
      <c r="A4930">
        <v>4929</v>
      </c>
      <c r="B4930" s="1">
        <f>DATE(E4930, LOOKUP(D4930, {"ene","feb","mar","abr","may","jun","jul","ago","sep","oct","nov","dic"}, {1,2,3,4,5,6,7,8,9,10,11,12}), C4930)</f>
        <v>45673</v>
      </c>
      <c r="C4930">
        <v>16</v>
      </c>
      <c r="D4930" t="s">
        <v>14</v>
      </c>
      <c r="E4930">
        <v>2025</v>
      </c>
      <c r="F4930" t="s">
        <v>25</v>
      </c>
      <c r="G4930" t="s">
        <v>26</v>
      </c>
      <c r="H4930" t="s">
        <v>20</v>
      </c>
      <c r="I4930">
        <v>0</v>
      </c>
      <c r="J4930">
        <v>1</v>
      </c>
      <c r="K4930">
        <v>-1</v>
      </c>
      <c r="L4930">
        <v>0</v>
      </c>
      <c r="M4930">
        <v>2300</v>
      </c>
      <c r="N4930">
        <v>-2300</v>
      </c>
      <c r="O4930">
        <v>2300</v>
      </c>
    </row>
    <row r="4931" spans="1:15" x14ac:dyDescent="0.3">
      <c r="A4931">
        <v>4930</v>
      </c>
      <c r="B4931" s="1">
        <f>DATE(E4931, LOOKUP(D4931, {"ene","feb","mar","abr","may","jun","jul","ago","sep","oct","nov","dic"}, {1,2,3,4,5,6,7,8,9,10,11,12}), C4931)</f>
        <v>45673</v>
      </c>
      <c r="C4931">
        <v>16</v>
      </c>
      <c r="D4931" t="s">
        <v>14</v>
      </c>
      <c r="E4931">
        <v>2025</v>
      </c>
      <c r="F4931" t="s">
        <v>15</v>
      </c>
      <c r="G4931" t="s">
        <v>24</v>
      </c>
      <c r="H4931" t="s">
        <v>22</v>
      </c>
      <c r="I4931">
        <v>21</v>
      </c>
      <c r="J4931">
        <v>0</v>
      </c>
      <c r="K4931">
        <v>21</v>
      </c>
      <c r="L4931">
        <v>10080</v>
      </c>
      <c r="M4931">
        <v>0</v>
      </c>
      <c r="N4931">
        <v>10080</v>
      </c>
      <c r="O4931">
        <v>480</v>
      </c>
    </row>
    <row r="4932" spans="1:15" x14ac:dyDescent="0.3">
      <c r="A4932">
        <v>4931</v>
      </c>
      <c r="B4932" s="1">
        <f>DATE(E4932, LOOKUP(D4932, {"ene","feb","mar","abr","may","jun","jul","ago","sep","oct","nov","dic"}, {1,2,3,4,5,6,7,8,9,10,11,12}), C4932)</f>
        <v>45673</v>
      </c>
      <c r="C4932">
        <v>16</v>
      </c>
      <c r="D4932" t="s">
        <v>14</v>
      </c>
      <c r="E4932">
        <v>2025</v>
      </c>
      <c r="F4932" t="s">
        <v>15</v>
      </c>
      <c r="G4932" t="s">
        <v>24</v>
      </c>
      <c r="H4932" t="s">
        <v>17</v>
      </c>
      <c r="I4932">
        <v>3</v>
      </c>
      <c r="J4932">
        <v>0</v>
      </c>
      <c r="K4932">
        <v>3</v>
      </c>
      <c r="L4932">
        <v>1950</v>
      </c>
      <c r="M4932">
        <v>0</v>
      </c>
      <c r="N4932">
        <v>1950</v>
      </c>
      <c r="O4932">
        <v>650</v>
      </c>
    </row>
    <row r="4933" spans="1:15" x14ac:dyDescent="0.3">
      <c r="A4933">
        <v>4932</v>
      </c>
      <c r="B4933" s="1">
        <f>DATE(E4933, LOOKUP(D4933, {"ene","feb","mar","abr","may","jun","jul","ago","sep","oct","nov","dic"}, {1,2,3,4,5,6,7,8,9,10,11,12}), C4933)</f>
        <v>45673</v>
      </c>
      <c r="C4933">
        <v>16</v>
      </c>
      <c r="D4933" t="s">
        <v>14</v>
      </c>
      <c r="E4933">
        <v>2025</v>
      </c>
      <c r="F4933" t="s">
        <v>15</v>
      </c>
      <c r="G4933" t="s">
        <v>24</v>
      </c>
      <c r="H4933" t="s">
        <v>19</v>
      </c>
      <c r="I4933">
        <v>3</v>
      </c>
      <c r="J4933">
        <v>0</v>
      </c>
      <c r="K4933">
        <v>3</v>
      </c>
      <c r="L4933">
        <v>3600</v>
      </c>
      <c r="M4933">
        <v>0</v>
      </c>
      <c r="N4933">
        <v>3600</v>
      </c>
      <c r="O4933">
        <v>1200</v>
      </c>
    </row>
    <row r="4934" spans="1:15" x14ac:dyDescent="0.3">
      <c r="A4934">
        <v>4933</v>
      </c>
      <c r="B4934" s="1">
        <f>DATE(E4934, LOOKUP(D4934, {"ene","feb","mar","abr","may","jun","jul","ago","sep","oct","nov","dic"}, {1,2,3,4,5,6,7,8,9,10,11,12}), C4934)</f>
        <v>45673</v>
      </c>
      <c r="C4934">
        <v>16</v>
      </c>
      <c r="D4934" t="s">
        <v>14</v>
      </c>
      <c r="E4934">
        <v>2025</v>
      </c>
      <c r="F4934" t="s">
        <v>15</v>
      </c>
      <c r="G4934" t="s">
        <v>24</v>
      </c>
      <c r="H4934" t="s">
        <v>21</v>
      </c>
      <c r="I4934">
        <v>12</v>
      </c>
      <c r="J4934">
        <v>0</v>
      </c>
      <c r="K4934">
        <v>12</v>
      </c>
      <c r="L4934">
        <v>600</v>
      </c>
      <c r="M4934">
        <v>0</v>
      </c>
      <c r="N4934">
        <v>600</v>
      </c>
      <c r="O4934">
        <v>50</v>
      </c>
    </row>
    <row r="4935" spans="1:15" x14ac:dyDescent="0.3">
      <c r="A4935">
        <v>4934</v>
      </c>
      <c r="B4935" s="1">
        <f>DATE(E4935, LOOKUP(D4935, {"ene","feb","mar","abr","may","jun","jul","ago","sep","oct","nov","dic"}, {1,2,3,4,5,6,7,8,9,10,11,12}), C4935)</f>
        <v>45673</v>
      </c>
      <c r="C4935">
        <v>16</v>
      </c>
      <c r="D4935" t="s">
        <v>14</v>
      </c>
      <c r="E4935">
        <v>2025</v>
      </c>
      <c r="F4935" t="s">
        <v>25</v>
      </c>
      <c r="G4935" t="s">
        <v>26</v>
      </c>
      <c r="H4935" t="s">
        <v>18</v>
      </c>
      <c r="I4935">
        <v>0</v>
      </c>
      <c r="J4935">
        <v>1</v>
      </c>
      <c r="K4935">
        <v>-1</v>
      </c>
      <c r="L4935">
        <v>0</v>
      </c>
      <c r="M4935">
        <v>1500</v>
      </c>
      <c r="N4935">
        <v>-1500</v>
      </c>
      <c r="O4935">
        <v>1500</v>
      </c>
    </row>
    <row r="4936" spans="1:15" x14ac:dyDescent="0.3">
      <c r="A4936">
        <v>4935</v>
      </c>
      <c r="B4936" s="1">
        <f>DATE(E4936, LOOKUP(D4936, {"ene","feb","mar","abr","may","jun","jul","ago","sep","oct","nov","dic"}, {1,2,3,4,5,6,7,8,9,10,11,12}), C4936)</f>
        <v>45673</v>
      </c>
      <c r="C4936">
        <v>16</v>
      </c>
      <c r="D4936" t="s">
        <v>14</v>
      </c>
      <c r="E4936">
        <v>2025</v>
      </c>
      <c r="F4936" t="s">
        <v>15</v>
      </c>
      <c r="G4936" t="s">
        <v>24</v>
      </c>
      <c r="H4936" t="s">
        <v>23</v>
      </c>
      <c r="I4936">
        <v>6</v>
      </c>
      <c r="J4936">
        <v>0</v>
      </c>
      <c r="K4936">
        <v>6</v>
      </c>
      <c r="L4936">
        <v>1800</v>
      </c>
      <c r="M4936">
        <v>0</v>
      </c>
      <c r="N4936">
        <v>1800</v>
      </c>
      <c r="O4936">
        <v>300</v>
      </c>
    </row>
    <row r="4937" spans="1:15" x14ac:dyDescent="0.3">
      <c r="A4937">
        <v>4936</v>
      </c>
      <c r="B4937" s="1">
        <f>DATE(E4937, LOOKUP(D4937, {"ene","feb","mar","abr","may","jun","jul","ago","sep","oct","nov","dic"}, {1,2,3,4,5,6,7,8,9,10,11,12}), C4937)</f>
        <v>45673</v>
      </c>
      <c r="C4937">
        <v>16</v>
      </c>
      <c r="D4937" t="s">
        <v>14</v>
      </c>
      <c r="E4937">
        <v>2025</v>
      </c>
      <c r="F4937" t="s">
        <v>15</v>
      </c>
      <c r="G4937" t="s">
        <v>24</v>
      </c>
      <c r="H4937" t="s">
        <v>20</v>
      </c>
      <c r="I4937">
        <v>8</v>
      </c>
      <c r="J4937">
        <v>0</v>
      </c>
      <c r="K4937">
        <v>8</v>
      </c>
      <c r="L4937">
        <v>16000</v>
      </c>
      <c r="M4937">
        <v>0</v>
      </c>
      <c r="N4937">
        <v>16000</v>
      </c>
      <c r="O4937">
        <v>2000</v>
      </c>
    </row>
    <row r="4938" spans="1:15" x14ac:dyDescent="0.3">
      <c r="A4938">
        <v>4937</v>
      </c>
      <c r="B4938" s="1">
        <f>DATE(E4938, LOOKUP(D4938, {"ene","feb","mar","abr","may","jun","jul","ago","sep","oct","nov","dic"}, {1,2,3,4,5,6,7,8,9,10,11,12}), C4938)</f>
        <v>45673</v>
      </c>
      <c r="C4938">
        <v>16</v>
      </c>
      <c r="D4938" t="s">
        <v>14</v>
      </c>
      <c r="E4938">
        <v>2025</v>
      </c>
      <c r="F4938" t="s">
        <v>25</v>
      </c>
      <c r="G4938" t="s">
        <v>26</v>
      </c>
      <c r="H4938" t="s">
        <v>22</v>
      </c>
      <c r="I4938">
        <v>0</v>
      </c>
      <c r="J4938">
        <v>11</v>
      </c>
      <c r="K4938">
        <v>-11</v>
      </c>
      <c r="L4938">
        <v>0</v>
      </c>
      <c r="M4938">
        <v>4950</v>
      </c>
      <c r="N4938">
        <v>-4950</v>
      </c>
      <c r="O4938">
        <v>450</v>
      </c>
    </row>
    <row r="4939" spans="1:15" x14ac:dyDescent="0.3">
      <c r="A4939">
        <v>4938</v>
      </c>
      <c r="B4939" s="1">
        <f>DATE(E4939, LOOKUP(D4939, {"ene","feb","mar","abr","may","jun","jul","ago","sep","oct","nov","dic"}, {1,2,3,4,5,6,7,8,9,10,11,12}), C4939)</f>
        <v>45673</v>
      </c>
      <c r="C4939">
        <v>16</v>
      </c>
      <c r="D4939" t="s">
        <v>14</v>
      </c>
      <c r="E4939">
        <v>2025</v>
      </c>
      <c r="F4939" t="s">
        <v>25</v>
      </c>
      <c r="G4939" t="s">
        <v>26</v>
      </c>
      <c r="H4939" t="s">
        <v>17</v>
      </c>
      <c r="I4939">
        <v>0</v>
      </c>
      <c r="J4939">
        <v>2</v>
      </c>
      <c r="K4939">
        <v>-2</v>
      </c>
      <c r="L4939">
        <v>0</v>
      </c>
      <c r="M4939">
        <v>1500</v>
      </c>
      <c r="N4939">
        <v>-1500</v>
      </c>
      <c r="O4939">
        <v>750</v>
      </c>
    </row>
    <row r="4940" spans="1:15" x14ac:dyDescent="0.3">
      <c r="A4940">
        <v>4939</v>
      </c>
      <c r="B4940" s="1">
        <f>DATE(E4940, LOOKUP(D4940, {"ene","feb","mar","abr","may","jun","jul","ago","sep","oct","nov","dic"}, {1,2,3,4,5,6,7,8,9,10,11,12}), C4940)</f>
        <v>45673</v>
      </c>
      <c r="C4940">
        <v>16</v>
      </c>
      <c r="D4940" t="s">
        <v>14</v>
      </c>
      <c r="E4940">
        <v>2025</v>
      </c>
      <c r="F4940" t="s">
        <v>25</v>
      </c>
      <c r="G4940" t="s">
        <v>26</v>
      </c>
      <c r="H4940" t="s">
        <v>19</v>
      </c>
      <c r="I4940">
        <v>0</v>
      </c>
      <c r="J4940">
        <v>16</v>
      </c>
      <c r="K4940">
        <v>-16</v>
      </c>
      <c r="L4940">
        <v>0</v>
      </c>
      <c r="M4940">
        <v>24000</v>
      </c>
      <c r="N4940">
        <v>-24000</v>
      </c>
      <c r="O4940">
        <v>1500</v>
      </c>
    </row>
    <row r="4941" spans="1:15" x14ac:dyDescent="0.3">
      <c r="A4941">
        <v>4940</v>
      </c>
      <c r="B4941" s="1">
        <f>DATE(E4941, LOOKUP(D4941, {"ene","feb","mar","abr","may","jun","jul","ago","sep","oct","nov","dic"}, {1,2,3,4,5,6,7,8,9,10,11,12}), C4941)</f>
        <v>45673</v>
      </c>
      <c r="C4941">
        <v>16</v>
      </c>
      <c r="D4941" t="s">
        <v>14</v>
      </c>
      <c r="E4941">
        <v>2025</v>
      </c>
      <c r="F4941" t="s">
        <v>15</v>
      </c>
      <c r="G4941" t="s">
        <v>24</v>
      </c>
      <c r="H4941" t="s">
        <v>21</v>
      </c>
      <c r="I4941">
        <v>13</v>
      </c>
      <c r="J4941">
        <v>0</v>
      </c>
      <c r="K4941">
        <v>13</v>
      </c>
      <c r="L4941">
        <v>650</v>
      </c>
      <c r="M4941">
        <v>0</v>
      </c>
      <c r="N4941">
        <v>650</v>
      </c>
      <c r="O4941">
        <v>50</v>
      </c>
    </row>
    <row r="4942" spans="1:15" x14ac:dyDescent="0.3">
      <c r="A4942">
        <v>4941</v>
      </c>
      <c r="B4942" s="1">
        <f>DATE(E4942, LOOKUP(D4942, {"ene","feb","mar","abr","may","jun","jul","ago","sep","oct","nov","dic"}, {1,2,3,4,5,6,7,8,9,10,11,12}), C4942)</f>
        <v>45673</v>
      </c>
      <c r="C4942">
        <v>16</v>
      </c>
      <c r="D4942" t="s">
        <v>14</v>
      </c>
      <c r="E4942">
        <v>2025</v>
      </c>
      <c r="F4942" t="s">
        <v>15</v>
      </c>
      <c r="G4942" t="s">
        <v>24</v>
      </c>
      <c r="H4942" t="s">
        <v>18</v>
      </c>
      <c r="I4942">
        <v>22</v>
      </c>
      <c r="J4942">
        <v>0</v>
      </c>
      <c r="K4942">
        <v>22</v>
      </c>
      <c r="L4942">
        <v>26400</v>
      </c>
      <c r="M4942">
        <v>0</v>
      </c>
      <c r="N4942">
        <v>26400</v>
      </c>
      <c r="O4942">
        <v>1200</v>
      </c>
    </row>
    <row r="4943" spans="1:15" x14ac:dyDescent="0.3">
      <c r="A4943">
        <v>4942</v>
      </c>
      <c r="B4943" s="1">
        <f>DATE(E4943, LOOKUP(D4943, {"ene","feb","mar","abr","may","jun","jul","ago","sep","oct","nov","dic"}, {1,2,3,4,5,6,7,8,9,10,11,12}), C4943)</f>
        <v>45673</v>
      </c>
      <c r="C4943">
        <v>16</v>
      </c>
      <c r="D4943" t="s">
        <v>14</v>
      </c>
      <c r="E4943">
        <v>2025</v>
      </c>
      <c r="F4943" t="s">
        <v>15</v>
      </c>
      <c r="G4943" t="s">
        <v>24</v>
      </c>
      <c r="H4943" t="s">
        <v>23</v>
      </c>
      <c r="I4943">
        <v>11</v>
      </c>
      <c r="J4943">
        <v>0</v>
      </c>
      <c r="K4943">
        <v>11</v>
      </c>
      <c r="L4943">
        <v>3300</v>
      </c>
      <c r="M4943">
        <v>0</v>
      </c>
      <c r="N4943">
        <v>3300</v>
      </c>
      <c r="O4943">
        <v>300</v>
      </c>
    </row>
    <row r="4944" spans="1:15" x14ac:dyDescent="0.3">
      <c r="A4944">
        <v>4943</v>
      </c>
      <c r="B4944" s="1">
        <f>DATE(E4944, LOOKUP(D4944, {"ene","feb","mar","abr","may","jun","jul","ago","sep","oct","nov","dic"}, {1,2,3,4,5,6,7,8,9,10,11,12}), C4944)</f>
        <v>45673</v>
      </c>
      <c r="C4944">
        <v>16</v>
      </c>
      <c r="D4944" t="s">
        <v>14</v>
      </c>
      <c r="E4944">
        <v>2025</v>
      </c>
      <c r="F4944" t="s">
        <v>25</v>
      </c>
      <c r="G4944" t="s">
        <v>26</v>
      </c>
      <c r="H4944" t="s">
        <v>20</v>
      </c>
      <c r="I4944">
        <v>0</v>
      </c>
      <c r="J4944">
        <v>20</v>
      </c>
      <c r="K4944">
        <v>-20</v>
      </c>
      <c r="L4944">
        <v>0</v>
      </c>
      <c r="M4944">
        <v>46000</v>
      </c>
      <c r="N4944">
        <v>-46000</v>
      </c>
      <c r="O4944">
        <v>2300</v>
      </c>
    </row>
    <row r="4945" spans="1:15" x14ac:dyDescent="0.3">
      <c r="A4945">
        <v>4944</v>
      </c>
      <c r="B4945" s="1">
        <f>DATE(E4945, LOOKUP(D4945, {"ene","feb","mar","abr","may","jun","jul","ago","sep","oct","nov","dic"}, {1,2,3,4,5,6,7,8,9,10,11,12}), C4945)</f>
        <v>45673</v>
      </c>
      <c r="C4945">
        <v>16</v>
      </c>
      <c r="D4945" t="s">
        <v>14</v>
      </c>
      <c r="E4945">
        <v>2025</v>
      </c>
      <c r="F4945" t="s">
        <v>15</v>
      </c>
      <c r="G4945" t="s">
        <v>24</v>
      </c>
      <c r="H4945" t="s">
        <v>22</v>
      </c>
      <c r="I4945">
        <v>12</v>
      </c>
      <c r="J4945">
        <v>0</v>
      </c>
      <c r="K4945">
        <v>12</v>
      </c>
      <c r="L4945">
        <v>5760</v>
      </c>
      <c r="M4945">
        <v>0</v>
      </c>
      <c r="N4945">
        <v>5760</v>
      </c>
      <c r="O4945">
        <v>480</v>
      </c>
    </row>
    <row r="4946" spans="1:15" x14ac:dyDescent="0.3">
      <c r="A4946">
        <v>4945</v>
      </c>
      <c r="B4946" s="1">
        <f>DATE(E4946, LOOKUP(D4946, {"ene","feb","mar","abr","may","jun","jul","ago","sep","oct","nov","dic"}, {1,2,3,4,5,6,7,8,9,10,11,12}), C4946)</f>
        <v>45673</v>
      </c>
      <c r="C4946">
        <v>16</v>
      </c>
      <c r="D4946" t="s">
        <v>14</v>
      </c>
      <c r="E4946">
        <v>2025</v>
      </c>
      <c r="F4946" t="s">
        <v>15</v>
      </c>
      <c r="G4946" t="s">
        <v>24</v>
      </c>
      <c r="H4946" t="s">
        <v>17</v>
      </c>
      <c r="I4946">
        <v>22</v>
      </c>
      <c r="J4946">
        <v>0</v>
      </c>
      <c r="K4946">
        <v>22</v>
      </c>
      <c r="L4946">
        <v>14300</v>
      </c>
      <c r="M4946">
        <v>0</v>
      </c>
      <c r="N4946">
        <v>14300</v>
      </c>
      <c r="O4946">
        <v>650</v>
      </c>
    </row>
    <row r="4947" spans="1:15" x14ac:dyDescent="0.3">
      <c r="A4947">
        <v>4946</v>
      </c>
      <c r="B4947" s="1">
        <f>DATE(E4947, LOOKUP(D4947, {"ene","feb","mar","abr","may","jun","jul","ago","sep","oct","nov","dic"}, {1,2,3,4,5,6,7,8,9,10,11,12}), C4947)</f>
        <v>45673</v>
      </c>
      <c r="C4947">
        <v>16</v>
      </c>
      <c r="D4947" t="s">
        <v>14</v>
      </c>
      <c r="E4947">
        <v>2025</v>
      </c>
      <c r="F4947" t="s">
        <v>25</v>
      </c>
      <c r="G4947" t="s">
        <v>26</v>
      </c>
      <c r="H4947" t="s">
        <v>19</v>
      </c>
      <c r="I4947">
        <v>0</v>
      </c>
      <c r="J4947">
        <v>17</v>
      </c>
      <c r="K4947">
        <v>-17</v>
      </c>
      <c r="L4947">
        <v>0</v>
      </c>
      <c r="M4947">
        <v>25500</v>
      </c>
      <c r="N4947">
        <v>-25500</v>
      </c>
      <c r="O4947">
        <v>1500</v>
      </c>
    </row>
    <row r="4948" spans="1:15" x14ac:dyDescent="0.3">
      <c r="A4948">
        <v>4947</v>
      </c>
      <c r="B4948" s="1">
        <f>DATE(E4948, LOOKUP(D4948, {"ene","feb","mar","abr","may","jun","jul","ago","sep","oct","nov","dic"}, {1,2,3,4,5,6,7,8,9,10,11,12}), C4948)</f>
        <v>45673</v>
      </c>
      <c r="C4948">
        <v>16</v>
      </c>
      <c r="D4948" t="s">
        <v>14</v>
      </c>
      <c r="E4948">
        <v>2025</v>
      </c>
      <c r="F4948" t="s">
        <v>15</v>
      </c>
      <c r="G4948" t="s">
        <v>24</v>
      </c>
      <c r="H4948" t="s">
        <v>21</v>
      </c>
      <c r="I4948">
        <v>3</v>
      </c>
      <c r="J4948">
        <v>0</v>
      </c>
      <c r="K4948">
        <v>3</v>
      </c>
      <c r="L4948">
        <v>150</v>
      </c>
      <c r="M4948">
        <v>0</v>
      </c>
      <c r="N4948">
        <v>150</v>
      </c>
      <c r="O4948">
        <v>50</v>
      </c>
    </row>
    <row r="4949" spans="1:15" x14ac:dyDescent="0.3">
      <c r="A4949">
        <v>4948</v>
      </c>
      <c r="B4949" s="1">
        <f>DATE(E4949, LOOKUP(D4949, {"ene","feb","mar","abr","may","jun","jul","ago","sep","oct","nov","dic"}, {1,2,3,4,5,6,7,8,9,10,11,12}), C4949)</f>
        <v>45673</v>
      </c>
      <c r="C4949">
        <v>16</v>
      </c>
      <c r="D4949" t="s">
        <v>14</v>
      </c>
      <c r="E4949">
        <v>2025</v>
      </c>
      <c r="F4949" t="s">
        <v>15</v>
      </c>
      <c r="G4949" t="s">
        <v>24</v>
      </c>
      <c r="H4949" t="s">
        <v>18</v>
      </c>
      <c r="I4949">
        <v>3</v>
      </c>
      <c r="J4949">
        <v>0</v>
      </c>
      <c r="K4949">
        <v>3</v>
      </c>
      <c r="L4949">
        <v>3600</v>
      </c>
      <c r="M4949">
        <v>0</v>
      </c>
      <c r="N4949">
        <v>3600</v>
      </c>
      <c r="O4949">
        <v>1200</v>
      </c>
    </row>
    <row r="4950" spans="1:15" x14ac:dyDescent="0.3">
      <c r="A4950">
        <v>4949</v>
      </c>
      <c r="B4950" s="1">
        <f>DATE(E4950, LOOKUP(D4950, {"ene","feb","mar","abr","may","jun","jul","ago","sep","oct","nov","dic"}, {1,2,3,4,5,6,7,8,9,10,11,12}), C4950)</f>
        <v>45673</v>
      </c>
      <c r="C4950">
        <v>16</v>
      </c>
      <c r="D4950" t="s">
        <v>14</v>
      </c>
      <c r="E4950">
        <v>2025</v>
      </c>
      <c r="F4950" t="s">
        <v>15</v>
      </c>
      <c r="G4950" t="s">
        <v>24</v>
      </c>
      <c r="H4950" t="s">
        <v>23</v>
      </c>
      <c r="I4950">
        <v>13</v>
      </c>
      <c r="J4950">
        <v>0</v>
      </c>
      <c r="K4950">
        <v>13</v>
      </c>
      <c r="L4950">
        <v>3900</v>
      </c>
      <c r="M4950">
        <v>0</v>
      </c>
      <c r="N4950">
        <v>3900</v>
      </c>
      <c r="O4950">
        <v>300</v>
      </c>
    </row>
    <row r="4951" spans="1:15" x14ac:dyDescent="0.3">
      <c r="A4951">
        <v>4950</v>
      </c>
      <c r="B4951" s="1">
        <f>DATE(E4951, LOOKUP(D4951, {"ene","feb","mar","abr","may","jun","jul","ago","sep","oct","nov","dic"}, {1,2,3,4,5,6,7,8,9,10,11,12}), C4951)</f>
        <v>45673</v>
      </c>
      <c r="C4951">
        <v>16</v>
      </c>
      <c r="D4951" t="s">
        <v>14</v>
      </c>
      <c r="E4951">
        <v>2025</v>
      </c>
      <c r="F4951" t="s">
        <v>25</v>
      </c>
      <c r="G4951" t="s">
        <v>26</v>
      </c>
      <c r="H4951" t="s">
        <v>20</v>
      </c>
      <c r="I4951">
        <v>0</v>
      </c>
      <c r="J4951">
        <v>2</v>
      </c>
      <c r="K4951">
        <v>-2</v>
      </c>
      <c r="L4951">
        <v>0</v>
      </c>
      <c r="M4951">
        <v>4600</v>
      </c>
      <c r="N4951">
        <v>-4600</v>
      </c>
      <c r="O4951">
        <v>2300</v>
      </c>
    </row>
    <row r="4952" spans="1:15" x14ac:dyDescent="0.3">
      <c r="A4952">
        <v>4951</v>
      </c>
      <c r="B4952" s="1">
        <f>DATE(E4952, LOOKUP(D4952, {"ene","feb","mar","abr","may","jun","jul","ago","sep","oct","nov","dic"}, {1,2,3,4,5,6,7,8,9,10,11,12}), C4952)</f>
        <v>45673</v>
      </c>
      <c r="C4952">
        <v>16</v>
      </c>
      <c r="D4952" t="s">
        <v>14</v>
      </c>
      <c r="E4952">
        <v>2025</v>
      </c>
      <c r="F4952" t="s">
        <v>25</v>
      </c>
      <c r="G4952" t="s">
        <v>26</v>
      </c>
      <c r="H4952" t="s">
        <v>22</v>
      </c>
      <c r="I4952">
        <v>0</v>
      </c>
      <c r="J4952">
        <v>3</v>
      </c>
      <c r="K4952">
        <v>-3</v>
      </c>
      <c r="L4952">
        <v>0</v>
      </c>
      <c r="M4952">
        <v>1350</v>
      </c>
      <c r="N4952">
        <v>-1350</v>
      </c>
      <c r="O4952">
        <v>450</v>
      </c>
    </row>
    <row r="4953" spans="1:15" x14ac:dyDescent="0.3">
      <c r="A4953">
        <v>4952</v>
      </c>
      <c r="B4953" s="1">
        <f>DATE(E4953, LOOKUP(D4953, {"ene","feb","mar","abr","may","jun","jul","ago","sep","oct","nov","dic"}, {1,2,3,4,5,6,7,8,9,10,11,12}), C4953)</f>
        <v>45673</v>
      </c>
      <c r="C4953">
        <v>16</v>
      </c>
      <c r="D4953" t="s">
        <v>14</v>
      </c>
      <c r="E4953">
        <v>2025</v>
      </c>
      <c r="F4953" t="s">
        <v>15</v>
      </c>
      <c r="G4953" t="s">
        <v>24</v>
      </c>
      <c r="H4953" t="s">
        <v>17</v>
      </c>
      <c r="I4953">
        <v>6</v>
      </c>
      <c r="J4953">
        <v>0</v>
      </c>
      <c r="K4953">
        <v>6</v>
      </c>
      <c r="L4953">
        <v>3900</v>
      </c>
      <c r="M4953">
        <v>0</v>
      </c>
      <c r="N4953">
        <v>3900</v>
      </c>
      <c r="O4953">
        <v>650</v>
      </c>
    </row>
    <row r="4954" spans="1:15" x14ac:dyDescent="0.3">
      <c r="A4954">
        <v>4953</v>
      </c>
      <c r="B4954" s="1">
        <f>DATE(E4954, LOOKUP(D4954, {"ene","feb","mar","abr","may","jun","jul","ago","sep","oct","nov","dic"}, {1,2,3,4,5,6,7,8,9,10,11,12}), C4954)</f>
        <v>45673</v>
      </c>
      <c r="C4954">
        <v>16</v>
      </c>
      <c r="D4954" t="s">
        <v>14</v>
      </c>
      <c r="E4954">
        <v>2025</v>
      </c>
      <c r="F4954" t="s">
        <v>15</v>
      </c>
      <c r="G4954" t="s">
        <v>24</v>
      </c>
      <c r="H4954" t="s">
        <v>19</v>
      </c>
      <c r="I4954">
        <v>7</v>
      </c>
      <c r="J4954">
        <v>0</v>
      </c>
      <c r="K4954">
        <v>7</v>
      </c>
      <c r="L4954">
        <v>8400</v>
      </c>
      <c r="M4954">
        <v>0</v>
      </c>
      <c r="N4954">
        <v>8400</v>
      </c>
      <c r="O4954">
        <v>1200</v>
      </c>
    </row>
    <row r="4955" spans="1:15" x14ac:dyDescent="0.3">
      <c r="A4955">
        <v>4954</v>
      </c>
      <c r="B4955" s="1">
        <f>DATE(E4955, LOOKUP(D4955, {"ene","feb","mar","abr","may","jun","jul","ago","sep","oct","nov","dic"}, {1,2,3,4,5,6,7,8,9,10,11,12}), C4955)</f>
        <v>45673</v>
      </c>
      <c r="C4955">
        <v>16</v>
      </c>
      <c r="D4955" t="s">
        <v>14</v>
      </c>
      <c r="E4955">
        <v>2025</v>
      </c>
      <c r="F4955" t="s">
        <v>25</v>
      </c>
      <c r="G4955" t="s">
        <v>26</v>
      </c>
      <c r="H4955" t="s">
        <v>21</v>
      </c>
      <c r="I4955">
        <v>0</v>
      </c>
      <c r="J4955">
        <v>17</v>
      </c>
      <c r="K4955">
        <v>-17</v>
      </c>
      <c r="L4955">
        <v>0</v>
      </c>
      <c r="M4955">
        <v>1190</v>
      </c>
      <c r="N4955">
        <v>-1190</v>
      </c>
      <c r="O4955">
        <v>70</v>
      </c>
    </row>
    <row r="4956" spans="1:15" x14ac:dyDescent="0.3">
      <c r="A4956">
        <v>4955</v>
      </c>
      <c r="B4956" s="1">
        <f>DATE(E4956, LOOKUP(D4956, {"ene","feb","mar","abr","may","jun","jul","ago","sep","oct","nov","dic"}, {1,2,3,4,5,6,7,8,9,10,11,12}), C4956)</f>
        <v>45673</v>
      </c>
      <c r="C4956">
        <v>16</v>
      </c>
      <c r="D4956" t="s">
        <v>14</v>
      </c>
      <c r="E4956">
        <v>2025</v>
      </c>
      <c r="F4956" t="s">
        <v>25</v>
      </c>
      <c r="G4956" t="s">
        <v>26</v>
      </c>
      <c r="H4956" t="s">
        <v>18</v>
      </c>
      <c r="I4956">
        <v>0</v>
      </c>
      <c r="J4956">
        <v>17</v>
      </c>
      <c r="K4956">
        <v>-17</v>
      </c>
      <c r="L4956">
        <v>0</v>
      </c>
      <c r="M4956">
        <v>25500</v>
      </c>
      <c r="N4956">
        <v>-25500</v>
      </c>
      <c r="O4956">
        <v>1500</v>
      </c>
    </row>
    <row r="4957" spans="1:15" x14ac:dyDescent="0.3">
      <c r="A4957">
        <v>4956</v>
      </c>
      <c r="B4957" s="1">
        <f>DATE(E4957, LOOKUP(D4957, {"ene","feb","mar","abr","may","jun","jul","ago","sep","oct","nov","dic"}, {1,2,3,4,5,6,7,8,9,10,11,12}), C4957)</f>
        <v>45673</v>
      </c>
      <c r="C4957">
        <v>16</v>
      </c>
      <c r="D4957" t="s">
        <v>14</v>
      </c>
      <c r="E4957">
        <v>2025</v>
      </c>
      <c r="F4957" t="s">
        <v>15</v>
      </c>
      <c r="G4957" t="s">
        <v>24</v>
      </c>
      <c r="H4957" t="s">
        <v>23</v>
      </c>
      <c r="I4957">
        <v>3</v>
      </c>
      <c r="J4957">
        <v>0</v>
      </c>
      <c r="K4957">
        <v>3</v>
      </c>
      <c r="L4957">
        <v>900</v>
      </c>
      <c r="M4957">
        <v>0</v>
      </c>
      <c r="N4957">
        <v>900</v>
      </c>
      <c r="O4957">
        <v>300</v>
      </c>
    </row>
    <row r="4958" spans="1:15" x14ac:dyDescent="0.3">
      <c r="A4958">
        <v>4957</v>
      </c>
      <c r="B4958" s="1">
        <f>DATE(E4958, LOOKUP(D4958, {"ene","feb","mar","abr","may","jun","jul","ago","sep","oct","nov","dic"}, {1,2,3,4,5,6,7,8,9,10,11,12}), C4958)</f>
        <v>45673</v>
      </c>
      <c r="C4958">
        <v>16</v>
      </c>
      <c r="D4958" t="s">
        <v>14</v>
      </c>
      <c r="E4958">
        <v>2025</v>
      </c>
      <c r="F4958" t="s">
        <v>25</v>
      </c>
      <c r="G4958" t="s">
        <v>26</v>
      </c>
      <c r="H4958" t="s">
        <v>20</v>
      </c>
      <c r="I4958">
        <v>0</v>
      </c>
      <c r="J4958">
        <v>11</v>
      </c>
      <c r="K4958">
        <v>-11</v>
      </c>
      <c r="L4958">
        <v>0</v>
      </c>
      <c r="M4958">
        <v>25300</v>
      </c>
      <c r="N4958">
        <v>-25300</v>
      </c>
      <c r="O4958">
        <v>2300</v>
      </c>
    </row>
    <row r="4959" spans="1:15" x14ac:dyDescent="0.3">
      <c r="A4959">
        <v>4958</v>
      </c>
      <c r="B4959" s="1">
        <f>DATE(E4959, LOOKUP(D4959, {"ene","feb","mar","abr","may","jun","jul","ago","sep","oct","nov","dic"}, {1,2,3,4,5,6,7,8,9,10,11,12}), C4959)</f>
        <v>45673</v>
      </c>
      <c r="C4959">
        <v>16</v>
      </c>
      <c r="D4959" t="s">
        <v>14</v>
      </c>
      <c r="E4959">
        <v>2025</v>
      </c>
      <c r="F4959" t="s">
        <v>25</v>
      </c>
      <c r="G4959" t="s">
        <v>26</v>
      </c>
      <c r="H4959" t="s">
        <v>22</v>
      </c>
      <c r="I4959">
        <v>0</v>
      </c>
      <c r="J4959">
        <v>17</v>
      </c>
      <c r="K4959">
        <v>-17</v>
      </c>
      <c r="L4959">
        <v>0</v>
      </c>
      <c r="M4959">
        <v>7650</v>
      </c>
      <c r="N4959">
        <v>-7650</v>
      </c>
      <c r="O4959">
        <v>450</v>
      </c>
    </row>
    <row r="4960" spans="1:15" x14ac:dyDescent="0.3">
      <c r="A4960">
        <v>4959</v>
      </c>
      <c r="B4960" s="1">
        <f>DATE(E4960, LOOKUP(D4960, {"ene","feb","mar","abr","may","jun","jul","ago","sep","oct","nov","dic"}, {1,2,3,4,5,6,7,8,9,10,11,12}), C4960)</f>
        <v>45673</v>
      </c>
      <c r="C4960">
        <v>16</v>
      </c>
      <c r="D4960" t="s">
        <v>14</v>
      </c>
      <c r="E4960">
        <v>2025</v>
      </c>
      <c r="F4960" t="s">
        <v>25</v>
      </c>
      <c r="G4960" t="s">
        <v>26</v>
      </c>
      <c r="H4960" t="s">
        <v>17</v>
      </c>
      <c r="I4960">
        <v>0</v>
      </c>
      <c r="J4960">
        <v>2</v>
      </c>
      <c r="K4960">
        <v>-2</v>
      </c>
      <c r="L4960">
        <v>0</v>
      </c>
      <c r="M4960">
        <v>1500</v>
      </c>
      <c r="N4960">
        <v>-1500</v>
      </c>
      <c r="O4960">
        <v>750</v>
      </c>
    </row>
    <row r="4961" spans="1:15" x14ac:dyDescent="0.3">
      <c r="A4961">
        <v>4960</v>
      </c>
      <c r="B4961" s="1">
        <f>DATE(E4961, LOOKUP(D4961, {"ene","feb","mar","abr","may","jun","jul","ago","sep","oct","nov","dic"}, {1,2,3,4,5,6,7,8,9,10,11,12}), C4961)</f>
        <v>45673</v>
      </c>
      <c r="C4961">
        <v>16</v>
      </c>
      <c r="D4961" t="s">
        <v>14</v>
      </c>
      <c r="E4961">
        <v>2025</v>
      </c>
      <c r="F4961" t="s">
        <v>25</v>
      </c>
      <c r="G4961" t="s">
        <v>26</v>
      </c>
      <c r="H4961" t="s">
        <v>19</v>
      </c>
      <c r="I4961">
        <v>0</v>
      </c>
      <c r="J4961">
        <v>17</v>
      </c>
      <c r="K4961">
        <v>-17</v>
      </c>
      <c r="L4961">
        <v>0</v>
      </c>
      <c r="M4961">
        <v>25500</v>
      </c>
      <c r="N4961">
        <v>-25500</v>
      </c>
      <c r="O4961">
        <v>1500</v>
      </c>
    </row>
    <row r="4962" spans="1:15" x14ac:dyDescent="0.3">
      <c r="A4962">
        <v>4961</v>
      </c>
      <c r="B4962" s="1">
        <f>DATE(E4962, LOOKUP(D4962, {"ene","feb","mar","abr","may","jun","jul","ago","sep","oct","nov","dic"}, {1,2,3,4,5,6,7,8,9,10,11,12}), C4962)</f>
        <v>45673</v>
      </c>
      <c r="C4962">
        <v>16</v>
      </c>
      <c r="D4962" t="s">
        <v>14</v>
      </c>
      <c r="E4962">
        <v>2025</v>
      </c>
      <c r="F4962" t="s">
        <v>15</v>
      </c>
      <c r="G4962" t="s">
        <v>24</v>
      </c>
      <c r="H4962" t="s">
        <v>21</v>
      </c>
      <c r="I4962">
        <v>1</v>
      </c>
      <c r="J4962">
        <v>0</v>
      </c>
      <c r="K4962">
        <v>1</v>
      </c>
      <c r="L4962">
        <v>50</v>
      </c>
      <c r="M4962">
        <v>0</v>
      </c>
      <c r="N4962">
        <v>50</v>
      </c>
      <c r="O4962">
        <v>50</v>
      </c>
    </row>
    <row r="4963" spans="1:15" x14ac:dyDescent="0.3">
      <c r="A4963">
        <v>4962</v>
      </c>
      <c r="B4963" s="1">
        <f>DATE(E4963, LOOKUP(D4963, {"ene","feb","mar","abr","may","jun","jul","ago","sep","oct","nov","dic"}, {1,2,3,4,5,6,7,8,9,10,11,12}), C4963)</f>
        <v>45673</v>
      </c>
      <c r="C4963">
        <v>16</v>
      </c>
      <c r="D4963" t="s">
        <v>14</v>
      </c>
      <c r="E4963">
        <v>2025</v>
      </c>
      <c r="F4963" t="s">
        <v>15</v>
      </c>
      <c r="G4963" t="s">
        <v>24</v>
      </c>
      <c r="H4963" t="s">
        <v>18</v>
      </c>
      <c r="I4963">
        <v>13</v>
      </c>
      <c r="J4963">
        <v>0</v>
      </c>
      <c r="K4963">
        <v>13</v>
      </c>
      <c r="L4963">
        <v>15600</v>
      </c>
      <c r="M4963">
        <v>0</v>
      </c>
      <c r="N4963">
        <v>15600</v>
      </c>
      <c r="O4963">
        <v>1200</v>
      </c>
    </row>
    <row r="4964" spans="1:15" x14ac:dyDescent="0.3">
      <c r="A4964">
        <v>4963</v>
      </c>
      <c r="B4964" s="1">
        <f>DATE(E4964, LOOKUP(D4964, {"ene","feb","mar","abr","may","jun","jul","ago","sep","oct","nov","dic"}, {1,2,3,4,5,6,7,8,9,10,11,12}), C4964)</f>
        <v>45673</v>
      </c>
      <c r="C4964">
        <v>16</v>
      </c>
      <c r="D4964" t="s">
        <v>14</v>
      </c>
      <c r="E4964">
        <v>2025</v>
      </c>
      <c r="F4964" t="s">
        <v>15</v>
      </c>
      <c r="G4964" t="s">
        <v>24</v>
      </c>
      <c r="H4964" t="s">
        <v>23</v>
      </c>
      <c r="I4964">
        <v>3</v>
      </c>
      <c r="J4964">
        <v>0</v>
      </c>
      <c r="K4964">
        <v>3</v>
      </c>
      <c r="L4964">
        <v>900</v>
      </c>
      <c r="M4964">
        <v>0</v>
      </c>
      <c r="N4964">
        <v>900</v>
      </c>
      <c r="O4964">
        <v>300</v>
      </c>
    </row>
    <row r="4965" spans="1:15" x14ac:dyDescent="0.3">
      <c r="A4965">
        <v>4964</v>
      </c>
      <c r="B4965" s="1">
        <f>DATE(E4965, LOOKUP(D4965, {"ene","feb","mar","abr","may","jun","jul","ago","sep","oct","nov","dic"}, {1,2,3,4,5,6,7,8,9,10,11,12}), C4965)</f>
        <v>45673</v>
      </c>
      <c r="C4965">
        <v>16</v>
      </c>
      <c r="D4965" t="s">
        <v>14</v>
      </c>
      <c r="E4965">
        <v>2025</v>
      </c>
      <c r="F4965" t="s">
        <v>25</v>
      </c>
      <c r="G4965" t="s">
        <v>26</v>
      </c>
      <c r="H4965" t="s">
        <v>20</v>
      </c>
      <c r="I4965">
        <v>0</v>
      </c>
      <c r="J4965">
        <v>10</v>
      </c>
      <c r="K4965">
        <v>-10</v>
      </c>
      <c r="L4965">
        <v>0</v>
      </c>
      <c r="M4965">
        <v>23000</v>
      </c>
      <c r="N4965">
        <v>-23000</v>
      </c>
      <c r="O4965">
        <v>2300</v>
      </c>
    </row>
    <row r="4966" spans="1:15" x14ac:dyDescent="0.3">
      <c r="A4966">
        <v>4965</v>
      </c>
      <c r="B4966" s="1">
        <f>DATE(E4966, LOOKUP(D4966, {"ene","feb","mar","abr","may","jun","jul","ago","sep","oct","nov","dic"}, {1,2,3,4,5,6,7,8,9,10,11,12}), C4966)</f>
        <v>45673</v>
      </c>
      <c r="C4966">
        <v>16</v>
      </c>
      <c r="D4966" t="s">
        <v>14</v>
      </c>
      <c r="E4966">
        <v>2025</v>
      </c>
      <c r="F4966" t="s">
        <v>15</v>
      </c>
      <c r="G4966" t="s">
        <v>24</v>
      </c>
      <c r="H4966" t="s">
        <v>22</v>
      </c>
      <c r="I4966">
        <v>11</v>
      </c>
      <c r="J4966">
        <v>0</v>
      </c>
      <c r="K4966">
        <v>11</v>
      </c>
      <c r="L4966">
        <v>5280</v>
      </c>
      <c r="M4966">
        <v>0</v>
      </c>
      <c r="N4966">
        <v>5280</v>
      </c>
      <c r="O4966">
        <v>480</v>
      </c>
    </row>
    <row r="4967" spans="1:15" x14ac:dyDescent="0.3">
      <c r="A4967">
        <v>4966</v>
      </c>
      <c r="B4967" s="1">
        <f>DATE(E4967, LOOKUP(D4967, {"ene","feb","mar","abr","may","jun","jul","ago","sep","oct","nov","dic"}, {1,2,3,4,5,6,7,8,9,10,11,12}), C4967)</f>
        <v>45673</v>
      </c>
      <c r="C4967">
        <v>16</v>
      </c>
      <c r="D4967" t="s">
        <v>14</v>
      </c>
      <c r="E4967">
        <v>2025</v>
      </c>
      <c r="F4967" t="s">
        <v>15</v>
      </c>
      <c r="G4967" t="s">
        <v>24</v>
      </c>
      <c r="H4967" t="s">
        <v>17</v>
      </c>
      <c r="I4967">
        <v>14</v>
      </c>
      <c r="J4967">
        <v>0</v>
      </c>
      <c r="K4967">
        <v>14</v>
      </c>
      <c r="L4967">
        <v>9100</v>
      </c>
      <c r="M4967">
        <v>0</v>
      </c>
      <c r="N4967">
        <v>9100</v>
      </c>
      <c r="O4967">
        <v>650</v>
      </c>
    </row>
    <row r="4968" spans="1:15" x14ac:dyDescent="0.3">
      <c r="A4968">
        <v>4967</v>
      </c>
      <c r="B4968" s="1">
        <f>DATE(E4968, LOOKUP(D4968, {"ene","feb","mar","abr","may","jun","jul","ago","sep","oct","nov","dic"}, {1,2,3,4,5,6,7,8,9,10,11,12}), C4968)</f>
        <v>45673</v>
      </c>
      <c r="C4968">
        <v>16</v>
      </c>
      <c r="D4968" t="s">
        <v>14</v>
      </c>
      <c r="E4968">
        <v>2025</v>
      </c>
      <c r="F4968" t="s">
        <v>15</v>
      </c>
      <c r="G4968" t="s">
        <v>24</v>
      </c>
      <c r="H4968" t="s">
        <v>19</v>
      </c>
      <c r="I4968">
        <v>20</v>
      </c>
      <c r="J4968">
        <v>0</v>
      </c>
      <c r="K4968">
        <v>20</v>
      </c>
      <c r="L4968">
        <v>24000</v>
      </c>
      <c r="M4968">
        <v>0</v>
      </c>
      <c r="N4968">
        <v>24000</v>
      </c>
      <c r="O4968">
        <v>1200</v>
      </c>
    </row>
    <row r="4969" spans="1:15" x14ac:dyDescent="0.3">
      <c r="A4969">
        <v>4968</v>
      </c>
      <c r="B4969" s="1">
        <f>DATE(E4969, LOOKUP(D4969, {"ene","feb","mar","abr","may","jun","jul","ago","sep","oct","nov","dic"}, {1,2,3,4,5,6,7,8,9,10,11,12}), C4969)</f>
        <v>45673</v>
      </c>
      <c r="C4969">
        <v>16</v>
      </c>
      <c r="D4969" t="s">
        <v>14</v>
      </c>
      <c r="E4969">
        <v>2025</v>
      </c>
      <c r="F4969" t="s">
        <v>15</v>
      </c>
      <c r="G4969" t="s">
        <v>24</v>
      </c>
      <c r="H4969" t="s">
        <v>21</v>
      </c>
      <c r="I4969">
        <v>7</v>
      </c>
      <c r="J4969">
        <v>0</v>
      </c>
      <c r="K4969">
        <v>7</v>
      </c>
      <c r="L4969">
        <v>350</v>
      </c>
      <c r="M4969">
        <v>0</v>
      </c>
      <c r="N4969">
        <v>350</v>
      </c>
      <c r="O4969">
        <v>50</v>
      </c>
    </row>
    <row r="4970" spans="1:15" x14ac:dyDescent="0.3">
      <c r="A4970">
        <v>4969</v>
      </c>
      <c r="B4970" s="1">
        <f>DATE(E4970, LOOKUP(D4970, {"ene","feb","mar","abr","may","jun","jul","ago","sep","oct","nov","dic"}, {1,2,3,4,5,6,7,8,9,10,11,12}), C4970)</f>
        <v>45673</v>
      </c>
      <c r="C4970">
        <v>16</v>
      </c>
      <c r="D4970" t="s">
        <v>14</v>
      </c>
      <c r="E4970">
        <v>2025</v>
      </c>
      <c r="F4970" t="s">
        <v>15</v>
      </c>
      <c r="G4970" t="s">
        <v>24</v>
      </c>
      <c r="H4970" t="s">
        <v>18</v>
      </c>
      <c r="I4970">
        <v>2</v>
      </c>
      <c r="J4970">
        <v>0</v>
      </c>
      <c r="K4970">
        <v>2</v>
      </c>
      <c r="L4970">
        <v>2400</v>
      </c>
      <c r="M4970">
        <v>0</v>
      </c>
      <c r="N4970">
        <v>2400</v>
      </c>
      <c r="O4970">
        <v>1200</v>
      </c>
    </row>
    <row r="4971" spans="1:15" x14ac:dyDescent="0.3">
      <c r="A4971">
        <v>4970</v>
      </c>
      <c r="B4971" s="1">
        <f>DATE(E4971, LOOKUP(D4971, {"ene","feb","mar","abr","may","jun","jul","ago","sep","oct","nov","dic"}, {1,2,3,4,5,6,7,8,9,10,11,12}), C4971)</f>
        <v>45673</v>
      </c>
      <c r="C4971">
        <v>16</v>
      </c>
      <c r="D4971" t="s">
        <v>14</v>
      </c>
      <c r="E4971">
        <v>2025</v>
      </c>
      <c r="F4971" t="s">
        <v>25</v>
      </c>
      <c r="G4971" t="s">
        <v>26</v>
      </c>
      <c r="H4971" t="s">
        <v>23</v>
      </c>
      <c r="I4971">
        <v>0</v>
      </c>
      <c r="J4971">
        <v>17</v>
      </c>
      <c r="K4971">
        <v>-17</v>
      </c>
      <c r="L4971">
        <v>0</v>
      </c>
      <c r="M4971">
        <v>6800</v>
      </c>
      <c r="N4971">
        <v>-6800</v>
      </c>
      <c r="O4971">
        <v>400</v>
      </c>
    </row>
    <row r="4972" spans="1:15" x14ac:dyDescent="0.3">
      <c r="A4972">
        <v>4971</v>
      </c>
      <c r="B4972" s="1">
        <f>DATE(E4972, LOOKUP(D4972, {"ene","feb","mar","abr","may","jun","jul","ago","sep","oct","nov","dic"}, {1,2,3,4,5,6,7,8,9,10,11,12}), C4972)</f>
        <v>45673</v>
      </c>
      <c r="C4972">
        <v>16</v>
      </c>
      <c r="D4972" t="s">
        <v>14</v>
      </c>
      <c r="E4972">
        <v>2025</v>
      </c>
      <c r="F4972" t="s">
        <v>15</v>
      </c>
      <c r="G4972" t="s">
        <v>24</v>
      </c>
      <c r="H4972" t="s">
        <v>20</v>
      </c>
      <c r="I4972">
        <v>19</v>
      </c>
      <c r="J4972">
        <v>0</v>
      </c>
      <c r="K4972">
        <v>19</v>
      </c>
      <c r="L4972">
        <v>38000</v>
      </c>
      <c r="M4972">
        <v>0</v>
      </c>
      <c r="N4972">
        <v>38000</v>
      </c>
      <c r="O4972">
        <v>2000</v>
      </c>
    </row>
    <row r="4973" spans="1:15" x14ac:dyDescent="0.3">
      <c r="A4973">
        <v>4972</v>
      </c>
      <c r="B4973" s="1">
        <f>DATE(E4973, LOOKUP(D4973, {"ene","feb","mar","abr","may","jun","jul","ago","sep","oct","nov","dic"}, {1,2,3,4,5,6,7,8,9,10,11,12}), C4973)</f>
        <v>45673</v>
      </c>
      <c r="C4973">
        <v>16</v>
      </c>
      <c r="D4973" t="s">
        <v>14</v>
      </c>
      <c r="E4973">
        <v>2025</v>
      </c>
      <c r="F4973" t="s">
        <v>15</v>
      </c>
      <c r="G4973" t="s">
        <v>24</v>
      </c>
      <c r="H4973" t="s">
        <v>22</v>
      </c>
      <c r="I4973">
        <v>21</v>
      </c>
      <c r="J4973">
        <v>0</v>
      </c>
      <c r="K4973">
        <v>21</v>
      </c>
      <c r="L4973">
        <v>10080</v>
      </c>
      <c r="M4973">
        <v>0</v>
      </c>
      <c r="N4973">
        <v>10080</v>
      </c>
      <c r="O4973">
        <v>480</v>
      </c>
    </row>
    <row r="4974" spans="1:15" x14ac:dyDescent="0.3">
      <c r="A4974">
        <v>4973</v>
      </c>
      <c r="B4974" s="1">
        <f>DATE(E4974, LOOKUP(D4974, {"ene","feb","mar","abr","may","jun","jul","ago","sep","oct","nov","dic"}, {1,2,3,4,5,6,7,8,9,10,11,12}), C4974)</f>
        <v>45673</v>
      </c>
      <c r="C4974">
        <v>16</v>
      </c>
      <c r="D4974" t="s">
        <v>14</v>
      </c>
      <c r="E4974">
        <v>2025</v>
      </c>
      <c r="F4974" t="s">
        <v>25</v>
      </c>
      <c r="G4974" t="s">
        <v>26</v>
      </c>
      <c r="H4974" t="s">
        <v>17</v>
      </c>
      <c r="I4974">
        <v>0</v>
      </c>
      <c r="J4974">
        <v>1</v>
      </c>
      <c r="K4974">
        <v>-1</v>
      </c>
      <c r="L4974">
        <v>0</v>
      </c>
      <c r="M4974">
        <v>750</v>
      </c>
      <c r="N4974">
        <v>-750</v>
      </c>
      <c r="O4974">
        <v>750</v>
      </c>
    </row>
    <row r="4975" spans="1:15" x14ac:dyDescent="0.3">
      <c r="A4975">
        <v>4974</v>
      </c>
      <c r="B4975" s="1">
        <f>DATE(E4975, LOOKUP(D4975, {"ene","feb","mar","abr","may","jun","jul","ago","sep","oct","nov","dic"}, {1,2,3,4,5,6,7,8,9,10,11,12}), C4975)</f>
        <v>45673</v>
      </c>
      <c r="C4975">
        <v>16</v>
      </c>
      <c r="D4975" t="s">
        <v>14</v>
      </c>
      <c r="E4975">
        <v>2025</v>
      </c>
      <c r="F4975" t="s">
        <v>15</v>
      </c>
      <c r="G4975" t="s">
        <v>24</v>
      </c>
      <c r="H4975" t="s">
        <v>19</v>
      </c>
      <c r="I4975">
        <v>22</v>
      </c>
      <c r="J4975">
        <v>0</v>
      </c>
      <c r="K4975">
        <v>22</v>
      </c>
      <c r="L4975">
        <v>26400</v>
      </c>
      <c r="M4975">
        <v>0</v>
      </c>
      <c r="N4975">
        <v>26400</v>
      </c>
      <c r="O4975">
        <v>1200</v>
      </c>
    </row>
    <row r="4976" spans="1:15" x14ac:dyDescent="0.3">
      <c r="A4976">
        <v>4975</v>
      </c>
      <c r="B4976" s="1">
        <f>DATE(E4976, LOOKUP(D4976, {"ene","feb","mar","abr","may","jun","jul","ago","sep","oct","nov","dic"}, {1,2,3,4,5,6,7,8,9,10,11,12}), C4976)</f>
        <v>45673</v>
      </c>
      <c r="C4976">
        <v>16</v>
      </c>
      <c r="D4976" t="s">
        <v>14</v>
      </c>
      <c r="E4976">
        <v>2025</v>
      </c>
      <c r="F4976" t="s">
        <v>15</v>
      </c>
      <c r="G4976" t="s">
        <v>24</v>
      </c>
      <c r="H4976" t="s">
        <v>21</v>
      </c>
      <c r="I4976">
        <v>1</v>
      </c>
      <c r="J4976">
        <v>0</v>
      </c>
      <c r="K4976">
        <v>1</v>
      </c>
      <c r="L4976">
        <v>50</v>
      </c>
      <c r="M4976">
        <v>0</v>
      </c>
      <c r="N4976">
        <v>50</v>
      </c>
      <c r="O4976">
        <v>50</v>
      </c>
    </row>
    <row r="4977" spans="1:15" x14ac:dyDescent="0.3">
      <c r="A4977">
        <v>4976</v>
      </c>
      <c r="B4977" s="1">
        <f>DATE(E4977, LOOKUP(D4977, {"ene","feb","mar","abr","may","jun","jul","ago","sep","oct","nov","dic"}, {1,2,3,4,5,6,7,8,9,10,11,12}), C4977)</f>
        <v>45673</v>
      </c>
      <c r="C4977">
        <v>16</v>
      </c>
      <c r="D4977" t="s">
        <v>14</v>
      </c>
      <c r="E4977">
        <v>2025</v>
      </c>
      <c r="F4977" t="s">
        <v>25</v>
      </c>
      <c r="G4977" t="s">
        <v>26</v>
      </c>
      <c r="H4977" t="s">
        <v>18</v>
      </c>
      <c r="I4977">
        <v>0</v>
      </c>
      <c r="J4977">
        <v>17</v>
      </c>
      <c r="K4977">
        <v>-17</v>
      </c>
      <c r="L4977">
        <v>0</v>
      </c>
      <c r="M4977">
        <v>25500</v>
      </c>
      <c r="N4977">
        <v>-25500</v>
      </c>
      <c r="O4977">
        <v>1500</v>
      </c>
    </row>
    <row r="4978" spans="1:15" x14ac:dyDescent="0.3">
      <c r="A4978">
        <v>4977</v>
      </c>
      <c r="B4978" s="1">
        <f>DATE(E4978, LOOKUP(D4978, {"ene","feb","mar","abr","may","jun","jul","ago","sep","oct","nov","dic"}, {1,2,3,4,5,6,7,8,9,10,11,12}), C4978)</f>
        <v>45673</v>
      </c>
      <c r="C4978">
        <v>16</v>
      </c>
      <c r="D4978" t="s">
        <v>14</v>
      </c>
      <c r="E4978">
        <v>2025</v>
      </c>
      <c r="F4978" t="s">
        <v>15</v>
      </c>
      <c r="G4978" t="s">
        <v>24</v>
      </c>
      <c r="H4978" t="s">
        <v>23</v>
      </c>
      <c r="I4978">
        <v>3</v>
      </c>
      <c r="J4978">
        <v>0</v>
      </c>
      <c r="K4978">
        <v>3</v>
      </c>
      <c r="L4978">
        <v>900</v>
      </c>
      <c r="M4978">
        <v>0</v>
      </c>
      <c r="N4978">
        <v>900</v>
      </c>
      <c r="O4978">
        <v>300</v>
      </c>
    </row>
    <row r="4979" spans="1:15" x14ac:dyDescent="0.3">
      <c r="A4979">
        <v>4978</v>
      </c>
      <c r="B4979" s="1">
        <f>DATE(E4979, LOOKUP(D4979, {"ene","feb","mar","abr","may","jun","jul","ago","sep","oct","nov","dic"}, {1,2,3,4,5,6,7,8,9,10,11,12}), C4979)</f>
        <v>45673</v>
      </c>
      <c r="C4979">
        <v>16</v>
      </c>
      <c r="D4979" t="s">
        <v>14</v>
      </c>
      <c r="E4979">
        <v>2025</v>
      </c>
      <c r="F4979" t="s">
        <v>15</v>
      </c>
      <c r="G4979" t="s">
        <v>24</v>
      </c>
      <c r="H4979" t="s">
        <v>20</v>
      </c>
      <c r="I4979">
        <v>3</v>
      </c>
      <c r="J4979">
        <v>0</v>
      </c>
      <c r="K4979">
        <v>3</v>
      </c>
      <c r="L4979">
        <v>6000</v>
      </c>
      <c r="M4979">
        <v>0</v>
      </c>
      <c r="N4979">
        <v>6000</v>
      </c>
      <c r="O4979">
        <v>2000</v>
      </c>
    </row>
    <row r="4980" spans="1:15" x14ac:dyDescent="0.3">
      <c r="A4980">
        <v>4979</v>
      </c>
      <c r="B4980" s="1">
        <f>DATE(E4980, LOOKUP(D4980, {"ene","feb","mar","abr","may","jun","jul","ago","sep","oct","nov","dic"}, {1,2,3,4,5,6,7,8,9,10,11,12}), C4980)</f>
        <v>45673</v>
      </c>
      <c r="C4980">
        <v>16</v>
      </c>
      <c r="D4980" t="s">
        <v>14</v>
      </c>
      <c r="E4980">
        <v>2025</v>
      </c>
      <c r="F4980" t="s">
        <v>15</v>
      </c>
      <c r="G4980" t="s">
        <v>24</v>
      </c>
      <c r="H4980" t="s">
        <v>22</v>
      </c>
      <c r="I4980">
        <v>3</v>
      </c>
      <c r="J4980">
        <v>0</v>
      </c>
      <c r="K4980">
        <v>3</v>
      </c>
      <c r="L4980">
        <v>1440</v>
      </c>
      <c r="M4980">
        <v>0</v>
      </c>
      <c r="N4980">
        <v>1440</v>
      </c>
      <c r="O4980">
        <v>480</v>
      </c>
    </row>
    <row r="4981" spans="1:15" x14ac:dyDescent="0.3">
      <c r="A4981">
        <v>4980</v>
      </c>
      <c r="B4981" s="1">
        <f>DATE(E4981, LOOKUP(D4981, {"ene","feb","mar","abr","may","jun","jul","ago","sep","oct","nov","dic"}, {1,2,3,4,5,6,7,8,9,10,11,12}), C4981)</f>
        <v>45673</v>
      </c>
      <c r="C4981">
        <v>16</v>
      </c>
      <c r="D4981" t="s">
        <v>14</v>
      </c>
      <c r="E4981">
        <v>2025</v>
      </c>
      <c r="F4981" t="s">
        <v>15</v>
      </c>
      <c r="G4981" t="s">
        <v>24</v>
      </c>
      <c r="H4981" t="s">
        <v>17</v>
      </c>
      <c r="I4981">
        <v>3</v>
      </c>
      <c r="J4981">
        <v>0</v>
      </c>
      <c r="K4981">
        <v>3</v>
      </c>
      <c r="L4981">
        <v>1950</v>
      </c>
      <c r="M4981">
        <v>0</v>
      </c>
      <c r="N4981">
        <v>1950</v>
      </c>
      <c r="O4981">
        <v>650</v>
      </c>
    </row>
    <row r="4982" spans="1:15" x14ac:dyDescent="0.3">
      <c r="A4982">
        <v>4981</v>
      </c>
      <c r="B4982" s="1">
        <f>DATE(E4982, LOOKUP(D4982, {"ene","feb","mar","abr","may","jun","jul","ago","sep","oct","nov","dic"}, {1,2,3,4,5,6,7,8,9,10,11,12}), C4982)</f>
        <v>45673</v>
      </c>
      <c r="C4982">
        <v>16</v>
      </c>
      <c r="D4982" t="s">
        <v>14</v>
      </c>
      <c r="E4982">
        <v>2025</v>
      </c>
      <c r="F4982" t="s">
        <v>25</v>
      </c>
      <c r="G4982" t="s">
        <v>26</v>
      </c>
      <c r="H4982" t="s">
        <v>19</v>
      </c>
      <c r="I4982">
        <v>0</v>
      </c>
      <c r="J4982">
        <v>14</v>
      </c>
      <c r="K4982">
        <v>-14</v>
      </c>
      <c r="L4982">
        <v>0</v>
      </c>
      <c r="M4982">
        <v>21000</v>
      </c>
      <c r="N4982">
        <v>-21000</v>
      </c>
      <c r="O4982">
        <v>1500</v>
      </c>
    </row>
    <row r="4983" spans="1:15" x14ac:dyDescent="0.3">
      <c r="A4983">
        <v>4982</v>
      </c>
      <c r="B4983" s="1">
        <f>DATE(E4983, LOOKUP(D4983, {"ene","feb","mar","abr","may","jun","jul","ago","sep","oct","nov","dic"}, {1,2,3,4,5,6,7,8,9,10,11,12}), C4983)</f>
        <v>45673</v>
      </c>
      <c r="C4983">
        <v>16</v>
      </c>
      <c r="D4983" t="s">
        <v>14</v>
      </c>
      <c r="E4983">
        <v>2025</v>
      </c>
      <c r="F4983" t="s">
        <v>15</v>
      </c>
      <c r="G4983" t="s">
        <v>24</v>
      </c>
      <c r="H4983" t="s">
        <v>21</v>
      </c>
      <c r="I4983">
        <v>19</v>
      </c>
      <c r="J4983">
        <v>0</v>
      </c>
      <c r="K4983">
        <v>19</v>
      </c>
      <c r="L4983">
        <v>950</v>
      </c>
      <c r="M4983">
        <v>0</v>
      </c>
      <c r="N4983">
        <v>950</v>
      </c>
      <c r="O4983">
        <v>50</v>
      </c>
    </row>
    <row r="4984" spans="1:15" x14ac:dyDescent="0.3">
      <c r="A4984">
        <v>4983</v>
      </c>
      <c r="B4984" s="1">
        <f>DATE(E4984, LOOKUP(D4984, {"ene","feb","mar","abr","may","jun","jul","ago","sep","oct","nov","dic"}, {1,2,3,4,5,6,7,8,9,10,11,12}), C4984)</f>
        <v>45673</v>
      </c>
      <c r="C4984">
        <v>16</v>
      </c>
      <c r="D4984" t="s">
        <v>14</v>
      </c>
      <c r="E4984">
        <v>2025</v>
      </c>
      <c r="F4984" t="s">
        <v>25</v>
      </c>
      <c r="G4984" t="s">
        <v>26</v>
      </c>
      <c r="H4984" t="s">
        <v>18</v>
      </c>
      <c r="I4984">
        <v>0</v>
      </c>
      <c r="J4984">
        <v>13</v>
      </c>
      <c r="K4984">
        <v>-13</v>
      </c>
      <c r="L4984">
        <v>0</v>
      </c>
      <c r="M4984">
        <v>19500</v>
      </c>
      <c r="N4984">
        <v>-19500</v>
      </c>
      <c r="O4984">
        <v>1500</v>
      </c>
    </row>
    <row r="4985" spans="1:15" x14ac:dyDescent="0.3">
      <c r="A4985">
        <v>4984</v>
      </c>
      <c r="B4985" s="1">
        <f>DATE(E4985, LOOKUP(D4985, {"ene","feb","mar","abr","may","jun","jul","ago","sep","oct","nov","dic"}, {1,2,3,4,5,6,7,8,9,10,11,12}), C4985)</f>
        <v>45673</v>
      </c>
      <c r="C4985">
        <v>16</v>
      </c>
      <c r="D4985" t="s">
        <v>14</v>
      </c>
      <c r="E4985">
        <v>2025</v>
      </c>
      <c r="F4985" t="s">
        <v>25</v>
      </c>
      <c r="G4985" t="s">
        <v>26</v>
      </c>
      <c r="H4985" t="s">
        <v>23</v>
      </c>
      <c r="I4985">
        <v>0</v>
      </c>
      <c r="J4985">
        <v>16</v>
      </c>
      <c r="K4985">
        <v>-16</v>
      </c>
      <c r="L4985">
        <v>0</v>
      </c>
      <c r="M4985">
        <v>6400</v>
      </c>
      <c r="N4985">
        <v>-6400</v>
      </c>
      <c r="O4985">
        <v>400</v>
      </c>
    </row>
    <row r="4986" spans="1:15" x14ac:dyDescent="0.3">
      <c r="A4986">
        <v>4985</v>
      </c>
      <c r="B4986" s="1">
        <f>DATE(E4986, LOOKUP(D4986, {"ene","feb","mar","abr","may","jun","jul","ago","sep","oct","nov","dic"}, {1,2,3,4,5,6,7,8,9,10,11,12}), C4986)</f>
        <v>45673</v>
      </c>
      <c r="C4986">
        <v>16</v>
      </c>
      <c r="D4986" t="s">
        <v>14</v>
      </c>
      <c r="E4986">
        <v>2025</v>
      </c>
      <c r="F4986" t="s">
        <v>15</v>
      </c>
      <c r="G4986" t="s">
        <v>24</v>
      </c>
      <c r="H4986" t="s">
        <v>20</v>
      </c>
      <c r="I4986">
        <v>21</v>
      </c>
      <c r="J4986">
        <v>0</v>
      </c>
      <c r="K4986">
        <v>21</v>
      </c>
      <c r="L4986">
        <v>42000</v>
      </c>
      <c r="M4986">
        <v>0</v>
      </c>
      <c r="N4986">
        <v>42000</v>
      </c>
      <c r="O4986">
        <v>2000</v>
      </c>
    </row>
    <row r="4987" spans="1:15" x14ac:dyDescent="0.3">
      <c r="A4987">
        <v>4986</v>
      </c>
      <c r="B4987" s="1">
        <f>DATE(E4987, LOOKUP(D4987, {"ene","feb","mar","abr","may","jun","jul","ago","sep","oct","nov","dic"}, {1,2,3,4,5,6,7,8,9,10,11,12}), C4987)</f>
        <v>45673</v>
      </c>
      <c r="C4987">
        <v>16</v>
      </c>
      <c r="D4987" t="s">
        <v>14</v>
      </c>
      <c r="E4987">
        <v>2025</v>
      </c>
      <c r="F4987" t="s">
        <v>15</v>
      </c>
      <c r="G4987" t="s">
        <v>24</v>
      </c>
      <c r="H4987" t="s">
        <v>22</v>
      </c>
      <c r="I4987">
        <v>13</v>
      </c>
      <c r="J4987">
        <v>0</v>
      </c>
      <c r="K4987">
        <v>13</v>
      </c>
      <c r="L4987">
        <v>6240</v>
      </c>
      <c r="M4987">
        <v>0</v>
      </c>
      <c r="N4987">
        <v>6240</v>
      </c>
      <c r="O4987">
        <v>480</v>
      </c>
    </row>
    <row r="4988" spans="1:15" x14ac:dyDescent="0.3">
      <c r="A4988">
        <v>4987</v>
      </c>
      <c r="B4988" s="1">
        <f>DATE(E4988, LOOKUP(D4988, {"ene","feb","mar","abr","may","jun","jul","ago","sep","oct","nov","dic"}, {1,2,3,4,5,6,7,8,9,10,11,12}), C4988)</f>
        <v>45673</v>
      </c>
      <c r="C4988">
        <v>16</v>
      </c>
      <c r="D4988" t="s">
        <v>14</v>
      </c>
      <c r="E4988">
        <v>2025</v>
      </c>
      <c r="F4988" t="s">
        <v>25</v>
      </c>
      <c r="G4988" t="s">
        <v>26</v>
      </c>
      <c r="H4988" t="s">
        <v>17</v>
      </c>
      <c r="I4988">
        <v>0</v>
      </c>
      <c r="J4988">
        <v>13</v>
      </c>
      <c r="K4988">
        <v>-13</v>
      </c>
      <c r="L4988">
        <v>0</v>
      </c>
      <c r="M4988">
        <v>9750</v>
      </c>
      <c r="N4988">
        <v>-9750</v>
      </c>
      <c r="O4988">
        <v>750</v>
      </c>
    </row>
    <row r="4989" spans="1:15" x14ac:dyDescent="0.3">
      <c r="A4989">
        <v>4988</v>
      </c>
      <c r="B4989" s="1">
        <f>DATE(E4989, LOOKUP(D4989, {"ene","feb","mar","abr","may","jun","jul","ago","sep","oct","nov","dic"}, {1,2,3,4,5,6,7,8,9,10,11,12}), C4989)</f>
        <v>45673</v>
      </c>
      <c r="C4989">
        <v>16</v>
      </c>
      <c r="D4989" t="s">
        <v>14</v>
      </c>
      <c r="E4989">
        <v>2025</v>
      </c>
      <c r="F4989" t="s">
        <v>15</v>
      </c>
      <c r="G4989" t="s">
        <v>24</v>
      </c>
      <c r="H4989" t="s">
        <v>19</v>
      </c>
      <c r="I4989">
        <v>12</v>
      </c>
      <c r="J4989">
        <v>0</v>
      </c>
      <c r="K4989">
        <v>12</v>
      </c>
      <c r="L4989">
        <v>14400</v>
      </c>
      <c r="M4989">
        <v>0</v>
      </c>
      <c r="N4989">
        <v>14400</v>
      </c>
      <c r="O4989">
        <v>1200</v>
      </c>
    </row>
    <row r="4990" spans="1:15" x14ac:dyDescent="0.3">
      <c r="A4990">
        <v>4989</v>
      </c>
      <c r="B4990" s="1">
        <f>DATE(E4990, LOOKUP(D4990, {"ene","feb","mar","abr","may","jun","jul","ago","sep","oct","nov","dic"}, {1,2,3,4,5,6,7,8,9,10,11,12}), C4990)</f>
        <v>45673</v>
      </c>
      <c r="C4990">
        <v>16</v>
      </c>
      <c r="D4990" t="s">
        <v>14</v>
      </c>
      <c r="E4990">
        <v>2025</v>
      </c>
      <c r="F4990" t="s">
        <v>25</v>
      </c>
      <c r="G4990" t="s">
        <v>26</v>
      </c>
      <c r="H4990" t="s">
        <v>21</v>
      </c>
      <c r="I4990">
        <v>0</v>
      </c>
      <c r="J4990">
        <v>4</v>
      </c>
      <c r="K4990">
        <v>-4</v>
      </c>
      <c r="L4990">
        <v>0</v>
      </c>
      <c r="M4990">
        <v>280</v>
      </c>
      <c r="N4990">
        <v>-280</v>
      </c>
      <c r="O4990">
        <v>70</v>
      </c>
    </row>
    <row r="4991" spans="1:15" x14ac:dyDescent="0.3">
      <c r="A4991">
        <v>4990</v>
      </c>
      <c r="B4991" s="1">
        <f>DATE(E4991, LOOKUP(D4991, {"ene","feb","mar","abr","may","jun","jul","ago","sep","oct","nov","dic"}, {1,2,3,4,5,6,7,8,9,10,11,12}), C4991)</f>
        <v>45673</v>
      </c>
      <c r="C4991">
        <v>16</v>
      </c>
      <c r="D4991" t="s">
        <v>14</v>
      </c>
      <c r="E4991">
        <v>2025</v>
      </c>
      <c r="F4991" t="s">
        <v>25</v>
      </c>
      <c r="G4991" t="s">
        <v>26</v>
      </c>
      <c r="H4991" t="s">
        <v>18</v>
      </c>
      <c r="I4991">
        <v>0</v>
      </c>
      <c r="J4991">
        <v>18</v>
      </c>
      <c r="K4991">
        <v>-18</v>
      </c>
      <c r="L4991">
        <v>0</v>
      </c>
      <c r="M4991">
        <v>27000</v>
      </c>
      <c r="N4991">
        <v>-27000</v>
      </c>
      <c r="O4991">
        <v>1500</v>
      </c>
    </row>
    <row r="4992" spans="1:15" x14ac:dyDescent="0.3">
      <c r="A4992">
        <v>4991</v>
      </c>
      <c r="B4992" s="1">
        <f>DATE(E4992, LOOKUP(D4992, {"ene","feb","mar","abr","may","jun","jul","ago","sep","oct","nov","dic"}, {1,2,3,4,5,6,7,8,9,10,11,12}), C4992)</f>
        <v>45673</v>
      </c>
      <c r="C4992">
        <v>16</v>
      </c>
      <c r="D4992" t="s">
        <v>14</v>
      </c>
      <c r="E4992">
        <v>2025</v>
      </c>
      <c r="F4992" t="s">
        <v>25</v>
      </c>
      <c r="G4992" t="s">
        <v>26</v>
      </c>
      <c r="H4992" t="s">
        <v>23</v>
      </c>
      <c r="I4992">
        <v>0</v>
      </c>
      <c r="J4992">
        <v>17</v>
      </c>
      <c r="K4992">
        <v>-17</v>
      </c>
      <c r="L4992">
        <v>0</v>
      </c>
      <c r="M4992">
        <v>6800</v>
      </c>
      <c r="N4992">
        <v>-6800</v>
      </c>
      <c r="O4992">
        <v>400</v>
      </c>
    </row>
    <row r="4993" spans="1:15" x14ac:dyDescent="0.3">
      <c r="A4993">
        <v>4992</v>
      </c>
      <c r="B4993" s="1">
        <f>DATE(E4993, LOOKUP(D4993, {"ene","feb","mar","abr","may","jun","jul","ago","sep","oct","nov","dic"}, {1,2,3,4,5,6,7,8,9,10,11,12}), C4993)</f>
        <v>45673</v>
      </c>
      <c r="C4993">
        <v>16</v>
      </c>
      <c r="D4993" t="s">
        <v>14</v>
      </c>
      <c r="E4993">
        <v>2025</v>
      </c>
      <c r="F4993" t="s">
        <v>25</v>
      </c>
      <c r="G4993" t="s">
        <v>26</v>
      </c>
      <c r="H4993" t="s">
        <v>20</v>
      </c>
      <c r="I4993">
        <v>0</v>
      </c>
      <c r="J4993">
        <v>18</v>
      </c>
      <c r="K4993">
        <v>-18</v>
      </c>
      <c r="L4993">
        <v>0</v>
      </c>
      <c r="M4993">
        <v>41400</v>
      </c>
      <c r="N4993">
        <v>-41400</v>
      </c>
      <c r="O4993">
        <v>2300</v>
      </c>
    </row>
    <row r="4994" spans="1:15" x14ac:dyDescent="0.3">
      <c r="A4994">
        <v>4993</v>
      </c>
      <c r="B4994" s="1">
        <f>DATE(E4994, LOOKUP(D4994, {"ene","feb","mar","abr","may","jun","jul","ago","sep","oct","nov","dic"}, {1,2,3,4,5,6,7,8,9,10,11,12}), C4994)</f>
        <v>45673</v>
      </c>
      <c r="C4994">
        <v>16</v>
      </c>
      <c r="D4994" t="s">
        <v>14</v>
      </c>
      <c r="E4994">
        <v>2025</v>
      </c>
      <c r="F4994" t="s">
        <v>25</v>
      </c>
      <c r="G4994" t="s">
        <v>26</v>
      </c>
      <c r="H4994" t="s">
        <v>22</v>
      </c>
      <c r="I4994">
        <v>0</v>
      </c>
      <c r="J4994">
        <v>3</v>
      </c>
      <c r="K4994">
        <v>-3</v>
      </c>
      <c r="L4994">
        <v>0</v>
      </c>
      <c r="M4994">
        <v>1350</v>
      </c>
      <c r="N4994">
        <v>-1350</v>
      </c>
      <c r="O4994">
        <v>450</v>
      </c>
    </row>
    <row r="4995" spans="1:15" x14ac:dyDescent="0.3">
      <c r="A4995">
        <v>4994</v>
      </c>
      <c r="B4995" s="1">
        <f>DATE(E4995, LOOKUP(D4995, {"ene","feb","mar","abr","may","jun","jul","ago","sep","oct","nov","dic"}, {1,2,3,4,5,6,7,8,9,10,11,12}), C4995)</f>
        <v>45673</v>
      </c>
      <c r="C4995">
        <v>16</v>
      </c>
      <c r="D4995" t="s">
        <v>14</v>
      </c>
      <c r="E4995">
        <v>2025</v>
      </c>
      <c r="F4995" t="s">
        <v>25</v>
      </c>
      <c r="G4995" t="s">
        <v>26</v>
      </c>
      <c r="H4995" t="s">
        <v>17</v>
      </c>
      <c r="I4995">
        <v>0</v>
      </c>
      <c r="J4995">
        <v>18</v>
      </c>
      <c r="K4995">
        <v>-18</v>
      </c>
      <c r="L4995">
        <v>0</v>
      </c>
      <c r="M4995">
        <v>13500</v>
      </c>
      <c r="N4995">
        <v>-13500</v>
      </c>
      <c r="O4995">
        <v>750</v>
      </c>
    </row>
    <row r="4996" spans="1:15" x14ac:dyDescent="0.3">
      <c r="A4996">
        <v>4995</v>
      </c>
      <c r="B4996" s="1">
        <f>DATE(E4996, LOOKUP(D4996, {"ene","feb","mar","abr","may","jun","jul","ago","sep","oct","nov","dic"}, {1,2,3,4,5,6,7,8,9,10,11,12}), C4996)</f>
        <v>45673</v>
      </c>
      <c r="C4996">
        <v>16</v>
      </c>
      <c r="D4996" t="s">
        <v>14</v>
      </c>
      <c r="E4996">
        <v>2025</v>
      </c>
      <c r="F4996" t="s">
        <v>15</v>
      </c>
      <c r="G4996" t="s">
        <v>24</v>
      </c>
      <c r="H4996" t="s">
        <v>19</v>
      </c>
      <c r="I4996">
        <v>17</v>
      </c>
      <c r="J4996">
        <v>0</v>
      </c>
      <c r="K4996">
        <v>17</v>
      </c>
      <c r="L4996">
        <v>20400</v>
      </c>
      <c r="M4996">
        <v>0</v>
      </c>
      <c r="N4996">
        <v>20400</v>
      </c>
      <c r="O4996">
        <v>1200</v>
      </c>
    </row>
    <row r="4997" spans="1:15" x14ac:dyDescent="0.3">
      <c r="A4997">
        <v>4996</v>
      </c>
      <c r="B4997" s="1">
        <f>DATE(E4997, LOOKUP(D4997, {"ene","feb","mar","abr","may","jun","jul","ago","sep","oct","nov","dic"}, {1,2,3,4,5,6,7,8,9,10,11,12}), C4997)</f>
        <v>45673</v>
      </c>
      <c r="C4997">
        <v>16</v>
      </c>
      <c r="D4997" t="s">
        <v>14</v>
      </c>
      <c r="E4997">
        <v>2025</v>
      </c>
      <c r="F4997" t="s">
        <v>25</v>
      </c>
      <c r="G4997" t="s">
        <v>26</v>
      </c>
      <c r="H4997" t="s">
        <v>21</v>
      </c>
      <c r="I4997">
        <v>0</v>
      </c>
      <c r="J4997">
        <v>17</v>
      </c>
      <c r="K4997">
        <v>-17</v>
      </c>
      <c r="L4997">
        <v>0</v>
      </c>
      <c r="M4997">
        <v>1190</v>
      </c>
      <c r="N4997">
        <v>-1190</v>
      </c>
      <c r="O4997">
        <v>70</v>
      </c>
    </row>
    <row r="4998" spans="1:15" x14ac:dyDescent="0.3">
      <c r="A4998">
        <v>4997</v>
      </c>
      <c r="B4998" s="1">
        <f>DATE(E4998, LOOKUP(D4998, {"ene","feb","mar","abr","may","jun","jul","ago","sep","oct","nov","dic"}, {1,2,3,4,5,6,7,8,9,10,11,12}), C4998)</f>
        <v>45673</v>
      </c>
      <c r="C4998">
        <v>16</v>
      </c>
      <c r="D4998" t="s">
        <v>14</v>
      </c>
      <c r="E4998">
        <v>2025</v>
      </c>
      <c r="F4998" t="s">
        <v>25</v>
      </c>
      <c r="G4998" t="s">
        <v>26</v>
      </c>
      <c r="H4998" t="s">
        <v>18</v>
      </c>
      <c r="I4998">
        <v>0</v>
      </c>
      <c r="J4998">
        <v>12</v>
      </c>
      <c r="K4998">
        <v>-12</v>
      </c>
      <c r="L4998">
        <v>0</v>
      </c>
      <c r="M4998">
        <v>18000</v>
      </c>
      <c r="N4998">
        <v>-18000</v>
      </c>
      <c r="O4998">
        <v>1500</v>
      </c>
    </row>
    <row r="4999" spans="1:15" x14ac:dyDescent="0.3">
      <c r="A4999">
        <v>4998</v>
      </c>
      <c r="B4999" s="1">
        <f>DATE(E4999, LOOKUP(D4999, {"ene","feb","mar","abr","may","jun","jul","ago","sep","oct","nov","dic"}, {1,2,3,4,5,6,7,8,9,10,11,12}), C4999)</f>
        <v>45673</v>
      </c>
      <c r="C4999">
        <v>16</v>
      </c>
      <c r="D4999" t="s">
        <v>14</v>
      </c>
      <c r="E4999">
        <v>2025</v>
      </c>
      <c r="F4999" t="s">
        <v>15</v>
      </c>
      <c r="G4999" t="s">
        <v>24</v>
      </c>
      <c r="H4999" t="s">
        <v>23</v>
      </c>
      <c r="I4999">
        <v>8</v>
      </c>
      <c r="J4999">
        <v>0</v>
      </c>
      <c r="K4999">
        <v>8</v>
      </c>
      <c r="L4999">
        <v>2400</v>
      </c>
      <c r="M4999">
        <v>0</v>
      </c>
      <c r="N4999">
        <v>2400</v>
      </c>
      <c r="O4999">
        <v>300</v>
      </c>
    </row>
    <row r="5000" spans="1:15" x14ac:dyDescent="0.3">
      <c r="A5000">
        <v>4999</v>
      </c>
      <c r="B5000" s="1">
        <f>DATE(E5000, LOOKUP(D5000, {"ene","feb","mar","abr","may","jun","jul","ago","sep","oct","nov","dic"}, {1,2,3,4,5,6,7,8,9,10,11,12}), C5000)</f>
        <v>45673</v>
      </c>
      <c r="C5000">
        <v>16</v>
      </c>
      <c r="D5000" t="s">
        <v>14</v>
      </c>
      <c r="E5000">
        <v>2025</v>
      </c>
      <c r="F5000" t="s">
        <v>15</v>
      </c>
      <c r="G5000" t="s">
        <v>24</v>
      </c>
      <c r="H5000" t="s">
        <v>20</v>
      </c>
      <c r="I5000">
        <v>3</v>
      </c>
      <c r="J5000">
        <v>0</v>
      </c>
      <c r="K5000">
        <v>3</v>
      </c>
      <c r="L5000">
        <v>6000</v>
      </c>
      <c r="M5000">
        <v>0</v>
      </c>
      <c r="N5000">
        <v>6000</v>
      </c>
      <c r="O5000">
        <v>2000</v>
      </c>
    </row>
    <row r="5001" spans="1:15" x14ac:dyDescent="0.3">
      <c r="A5001">
        <v>5000</v>
      </c>
      <c r="B5001" s="1">
        <f>DATE(E5001, LOOKUP(D5001, {"ene","feb","mar","abr","may","jun","jul","ago","sep","oct","nov","dic"}, {1,2,3,4,5,6,7,8,9,10,11,12}), C5001)</f>
        <v>45673</v>
      </c>
      <c r="C5001">
        <v>16</v>
      </c>
      <c r="D5001" t="s">
        <v>14</v>
      </c>
      <c r="E5001">
        <v>2025</v>
      </c>
      <c r="F5001" t="s">
        <v>25</v>
      </c>
      <c r="G5001" t="s">
        <v>26</v>
      </c>
      <c r="H5001" t="s">
        <v>22</v>
      </c>
      <c r="I5001">
        <v>0</v>
      </c>
      <c r="J5001">
        <v>19</v>
      </c>
      <c r="K5001">
        <v>-19</v>
      </c>
      <c r="L5001">
        <v>0</v>
      </c>
      <c r="M5001">
        <v>8550</v>
      </c>
      <c r="N5001">
        <v>-8550</v>
      </c>
      <c r="O5001">
        <v>450</v>
      </c>
    </row>
    <row r="5002" spans="1:15" x14ac:dyDescent="0.3">
      <c r="A5002">
        <v>5001</v>
      </c>
      <c r="B5002" s="1">
        <f>DATE(E5002, LOOKUP(D5002, {"ene","feb","mar","abr","may","jun","jul","ago","sep","oct","nov","dic"}, {1,2,3,4,5,6,7,8,9,10,11,12}), C5002)</f>
        <v>45673</v>
      </c>
      <c r="C5002">
        <v>16</v>
      </c>
      <c r="D5002" t="s">
        <v>14</v>
      </c>
      <c r="E5002">
        <v>2025</v>
      </c>
      <c r="F5002" t="s">
        <v>15</v>
      </c>
      <c r="G5002" t="s">
        <v>24</v>
      </c>
      <c r="H5002" t="s">
        <v>17</v>
      </c>
      <c r="I5002">
        <v>3</v>
      </c>
      <c r="J5002">
        <v>0</v>
      </c>
      <c r="K5002">
        <v>3</v>
      </c>
      <c r="L5002">
        <v>1950</v>
      </c>
      <c r="M5002">
        <v>0</v>
      </c>
      <c r="N5002">
        <v>1950</v>
      </c>
      <c r="O5002">
        <v>650</v>
      </c>
    </row>
    <row r="5003" spans="1:15" x14ac:dyDescent="0.3">
      <c r="A5003">
        <v>5002</v>
      </c>
      <c r="B5003" s="1">
        <f>DATE(E5003, LOOKUP(D5003, {"ene","feb","mar","abr","may","jun","jul","ago","sep","oct","nov","dic"}, {1,2,3,4,5,6,7,8,9,10,11,12}), C5003)</f>
        <v>45673</v>
      </c>
      <c r="C5003">
        <v>16</v>
      </c>
      <c r="D5003" t="s">
        <v>14</v>
      </c>
      <c r="E5003">
        <v>2025</v>
      </c>
      <c r="F5003" t="s">
        <v>15</v>
      </c>
      <c r="G5003" t="s">
        <v>24</v>
      </c>
      <c r="H5003" t="s">
        <v>19</v>
      </c>
      <c r="I5003">
        <v>17</v>
      </c>
      <c r="J5003">
        <v>0</v>
      </c>
      <c r="K5003">
        <v>17</v>
      </c>
      <c r="L5003">
        <v>20400</v>
      </c>
      <c r="M5003">
        <v>0</v>
      </c>
      <c r="N5003">
        <v>20400</v>
      </c>
      <c r="O5003">
        <v>1200</v>
      </c>
    </row>
    <row r="5004" spans="1:15" x14ac:dyDescent="0.3">
      <c r="A5004">
        <v>5003</v>
      </c>
      <c r="B5004" s="1">
        <f>DATE(E5004, LOOKUP(D5004, {"ene","feb","mar","abr","may","jun","jul","ago","sep","oct","nov","dic"}, {1,2,3,4,5,6,7,8,9,10,11,12}), C5004)</f>
        <v>45673</v>
      </c>
      <c r="C5004">
        <v>16</v>
      </c>
      <c r="D5004" t="s">
        <v>14</v>
      </c>
      <c r="E5004">
        <v>2025</v>
      </c>
      <c r="F5004" t="s">
        <v>25</v>
      </c>
      <c r="G5004" t="s">
        <v>26</v>
      </c>
      <c r="H5004" t="s">
        <v>21</v>
      </c>
      <c r="I5004">
        <v>0</v>
      </c>
      <c r="J5004">
        <v>3</v>
      </c>
      <c r="K5004">
        <v>-3</v>
      </c>
      <c r="L5004">
        <v>0</v>
      </c>
      <c r="M5004">
        <v>210</v>
      </c>
      <c r="N5004">
        <v>-210</v>
      </c>
      <c r="O5004">
        <v>70</v>
      </c>
    </row>
    <row r="5005" spans="1:15" x14ac:dyDescent="0.3">
      <c r="A5005">
        <v>5004</v>
      </c>
      <c r="B5005" s="1">
        <f>DATE(E5005, LOOKUP(D5005, {"ene","feb","mar","abr","may","jun","jul","ago","sep","oct","nov","dic"}, {1,2,3,4,5,6,7,8,9,10,11,12}), C5005)</f>
        <v>45673</v>
      </c>
      <c r="C5005">
        <v>16</v>
      </c>
      <c r="D5005" t="s">
        <v>14</v>
      </c>
      <c r="E5005">
        <v>2025</v>
      </c>
      <c r="F5005" t="s">
        <v>15</v>
      </c>
      <c r="G5005" t="s">
        <v>24</v>
      </c>
      <c r="H5005" t="s">
        <v>18</v>
      </c>
      <c r="I5005">
        <v>6</v>
      </c>
      <c r="J5005">
        <v>0</v>
      </c>
      <c r="K5005">
        <v>6</v>
      </c>
      <c r="L5005">
        <v>7200</v>
      </c>
      <c r="M5005">
        <v>0</v>
      </c>
      <c r="N5005">
        <v>7200</v>
      </c>
      <c r="O5005">
        <v>1200</v>
      </c>
    </row>
    <row r="5006" spans="1:15" x14ac:dyDescent="0.3">
      <c r="A5006">
        <v>5005</v>
      </c>
      <c r="B5006" s="1">
        <f>DATE(E5006, LOOKUP(D5006, {"ene","feb","mar","abr","may","jun","jul","ago","sep","oct","nov","dic"}, {1,2,3,4,5,6,7,8,9,10,11,12}), C5006)</f>
        <v>45673</v>
      </c>
      <c r="C5006">
        <v>16</v>
      </c>
      <c r="D5006" t="s">
        <v>14</v>
      </c>
      <c r="E5006">
        <v>2025</v>
      </c>
      <c r="F5006" t="s">
        <v>15</v>
      </c>
      <c r="G5006" t="s">
        <v>24</v>
      </c>
      <c r="H5006" t="s">
        <v>23</v>
      </c>
      <c r="I5006">
        <v>4</v>
      </c>
      <c r="J5006">
        <v>0</v>
      </c>
      <c r="K5006">
        <v>4</v>
      </c>
      <c r="L5006">
        <v>1200</v>
      </c>
      <c r="M5006">
        <v>0</v>
      </c>
      <c r="N5006">
        <v>1200</v>
      </c>
      <c r="O5006">
        <v>300</v>
      </c>
    </row>
    <row r="5007" spans="1:15" x14ac:dyDescent="0.3">
      <c r="A5007">
        <v>5006</v>
      </c>
      <c r="B5007" s="1">
        <f>DATE(E5007, LOOKUP(D5007, {"ene","feb","mar","abr","may","jun","jul","ago","sep","oct","nov","dic"}, {1,2,3,4,5,6,7,8,9,10,11,12}), C5007)</f>
        <v>45673</v>
      </c>
      <c r="C5007">
        <v>16</v>
      </c>
      <c r="D5007" t="s">
        <v>14</v>
      </c>
      <c r="E5007">
        <v>2025</v>
      </c>
      <c r="F5007" t="s">
        <v>25</v>
      </c>
      <c r="G5007" t="s">
        <v>26</v>
      </c>
      <c r="H5007" t="s">
        <v>20</v>
      </c>
      <c r="I5007">
        <v>0</v>
      </c>
      <c r="J5007">
        <v>5</v>
      </c>
      <c r="K5007">
        <v>-5</v>
      </c>
      <c r="L5007">
        <v>0</v>
      </c>
      <c r="M5007">
        <v>11500</v>
      </c>
      <c r="N5007">
        <v>-11500</v>
      </c>
      <c r="O5007">
        <v>2300</v>
      </c>
    </row>
    <row r="5008" spans="1:15" x14ac:dyDescent="0.3">
      <c r="A5008">
        <v>5007</v>
      </c>
      <c r="B5008" s="1">
        <f>DATE(E5008, LOOKUP(D5008, {"ene","feb","mar","abr","may","jun","jul","ago","sep","oct","nov","dic"}, {1,2,3,4,5,6,7,8,9,10,11,12}), C5008)</f>
        <v>45673</v>
      </c>
      <c r="C5008">
        <v>16</v>
      </c>
      <c r="D5008" t="s">
        <v>14</v>
      </c>
      <c r="E5008">
        <v>2025</v>
      </c>
      <c r="F5008" t="s">
        <v>15</v>
      </c>
      <c r="G5008" t="s">
        <v>24</v>
      </c>
      <c r="H5008" t="s">
        <v>22</v>
      </c>
      <c r="I5008">
        <v>8</v>
      </c>
      <c r="J5008">
        <v>0</v>
      </c>
      <c r="K5008">
        <v>8</v>
      </c>
      <c r="L5008">
        <v>3840</v>
      </c>
      <c r="M5008">
        <v>0</v>
      </c>
      <c r="N5008">
        <v>3840</v>
      </c>
      <c r="O5008">
        <v>480</v>
      </c>
    </row>
    <row r="5009" spans="1:15" x14ac:dyDescent="0.3">
      <c r="A5009">
        <v>5008</v>
      </c>
      <c r="B5009" s="1">
        <f>DATE(E5009, LOOKUP(D5009, {"ene","feb","mar","abr","may","jun","jul","ago","sep","oct","nov","dic"}, {1,2,3,4,5,6,7,8,9,10,11,12}), C5009)</f>
        <v>45673</v>
      </c>
      <c r="C5009">
        <v>16</v>
      </c>
      <c r="D5009" t="s">
        <v>14</v>
      </c>
      <c r="E5009">
        <v>2025</v>
      </c>
      <c r="F5009" t="s">
        <v>25</v>
      </c>
      <c r="G5009" t="s">
        <v>26</v>
      </c>
      <c r="H5009" t="s">
        <v>17</v>
      </c>
      <c r="I5009">
        <v>0</v>
      </c>
      <c r="J5009">
        <v>2</v>
      </c>
      <c r="K5009">
        <v>-2</v>
      </c>
      <c r="L5009">
        <v>0</v>
      </c>
      <c r="M5009">
        <v>1500</v>
      </c>
      <c r="N5009">
        <v>-1500</v>
      </c>
      <c r="O5009">
        <v>750</v>
      </c>
    </row>
    <row r="5010" spans="1:15" x14ac:dyDescent="0.3">
      <c r="A5010">
        <v>5009</v>
      </c>
      <c r="B5010" s="1">
        <f>DATE(E5010, LOOKUP(D5010, {"ene","feb","mar","abr","may","jun","jul","ago","sep","oct","nov","dic"}, {1,2,3,4,5,6,7,8,9,10,11,12}), C5010)</f>
        <v>45673</v>
      </c>
      <c r="C5010">
        <v>16</v>
      </c>
      <c r="D5010" t="s">
        <v>14</v>
      </c>
      <c r="E5010">
        <v>2025</v>
      </c>
      <c r="F5010" t="s">
        <v>15</v>
      </c>
      <c r="G5010" t="s">
        <v>24</v>
      </c>
      <c r="H5010" t="s">
        <v>19</v>
      </c>
      <c r="I5010">
        <v>9</v>
      </c>
      <c r="J5010">
        <v>0</v>
      </c>
      <c r="K5010">
        <v>9</v>
      </c>
      <c r="L5010">
        <v>10800</v>
      </c>
      <c r="M5010">
        <v>0</v>
      </c>
      <c r="N5010">
        <v>10800</v>
      </c>
      <c r="O5010">
        <v>1200</v>
      </c>
    </row>
    <row r="5011" spans="1:15" x14ac:dyDescent="0.3">
      <c r="A5011">
        <v>5010</v>
      </c>
      <c r="B5011" s="1">
        <f>DATE(E5011, LOOKUP(D5011, {"ene","feb","mar","abr","may","jun","jul","ago","sep","oct","nov","dic"}, {1,2,3,4,5,6,7,8,9,10,11,12}), C5011)</f>
        <v>45673</v>
      </c>
      <c r="C5011">
        <v>16</v>
      </c>
      <c r="D5011" t="s">
        <v>14</v>
      </c>
      <c r="E5011">
        <v>2025</v>
      </c>
      <c r="F5011" t="s">
        <v>25</v>
      </c>
      <c r="G5011" t="s">
        <v>26</v>
      </c>
      <c r="H5011" t="s">
        <v>21</v>
      </c>
      <c r="I5011">
        <v>0</v>
      </c>
      <c r="J5011">
        <v>5</v>
      </c>
      <c r="K5011">
        <v>-5</v>
      </c>
      <c r="L5011">
        <v>0</v>
      </c>
      <c r="M5011">
        <v>350</v>
      </c>
      <c r="N5011">
        <v>-350</v>
      </c>
      <c r="O5011">
        <v>70</v>
      </c>
    </row>
    <row r="5012" spans="1:15" x14ac:dyDescent="0.3">
      <c r="A5012">
        <v>5011</v>
      </c>
      <c r="B5012" s="1">
        <f>DATE(E5012, LOOKUP(D5012, {"ene","feb","mar","abr","may","jun","jul","ago","sep","oct","nov","dic"}, {1,2,3,4,5,6,7,8,9,10,11,12}), C5012)</f>
        <v>45673</v>
      </c>
      <c r="C5012">
        <v>16</v>
      </c>
      <c r="D5012" t="s">
        <v>14</v>
      </c>
      <c r="E5012">
        <v>2025</v>
      </c>
      <c r="F5012" t="s">
        <v>15</v>
      </c>
      <c r="G5012" t="s">
        <v>24</v>
      </c>
      <c r="H5012" t="s">
        <v>18</v>
      </c>
      <c r="I5012">
        <v>3</v>
      </c>
      <c r="J5012">
        <v>0</v>
      </c>
      <c r="K5012">
        <v>3</v>
      </c>
      <c r="L5012">
        <v>3600</v>
      </c>
      <c r="M5012">
        <v>0</v>
      </c>
      <c r="N5012">
        <v>3600</v>
      </c>
      <c r="O5012">
        <v>1200</v>
      </c>
    </row>
    <row r="5013" spans="1:15" x14ac:dyDescent="0.3">
      <c r="A5013">
        <v>5012</v>
      </c>
      <c r="B5013" s="1">
        <f>DATE(E5013, LOOKUP(D5013, {"ene","feb","mar","abr","may","jun","jul","ago","sep","oct","nov","dic"}, {1,2,3,4,5,6,7,8,9,10,11,12}), C5013)</f>
        <v>45673</v>
      </c>
      <c r="C5013">
        <v>16</v>
      </c>
      <c r="D5013" t="s">
        <v>14</v>
      </c>
      <c r="E5013">
        <v>2025</v>
      </c>
      <c r="F5013" t="s">
        <v>25</v>
      </c>
      <c r="G5013" t="s">
        <v>26</v>
      </c>
      <c r="H5013" t="s">
        <v>23</v>
      </c>
      <c r="I5013">
        <v>0</v>
      </c>
      <c r="J5013">
        <v>18</v>
      </c>
      <c r="K5013">
        <v>-18</v>
      </c>
      <c r="L5013">
        <v>0</v>
      </c>
      <c r="M5013">
        <v>7200</v>
      </c>
      <c r="N5013">
        <v>-7200</v>
      </c>
      <c r="O5013">
        <v>400</v>
      </c>
    </row>
    <row r="5014" spans="1:15" x14ac:dyDescent="0.3">
      <c r="A5014">
        <v>5013</v>
      </c>
      <c r="B5014" s="1">
        <f>DATE(E5014, LOOKUP(D5014, {"ene","feb","mar","abr","may","jun","jul","ago","sep","oct","nov","dic"}, {1,2,3,4,5,6,7,8,9,10,11,12}), C5014)</f>
        <v>45673</v>
      </c>
      <c r="C5014">
        <v>16</v>
      </c>
      <c r="D5014" t="s">
        <v>14</v>
      </c>
      <c r="E5014">
        <v>2025</v>
      </c>
      <c r="F5014" t="s">
        <v>15</v>
      </c>
      <c r="G5014" t="s">
        <v>24</v>
      </c>
      <c r="H5014" t="s">
        <v>20</v>
      </c>
      <c r="I5014">
        <v>18</v>
      </c>
      <c r="J5014">
        <v>0</v>
      </c>
      <c r="K5014">
        <v>18</v>
      </c>
      <c r="L5014">
        <v>36000</v>
      </c>
      <c r="M5014">
        <v>0</v>
      </c>
      <c r="N5014">
        <v>36000</v>
      </c>
      <c r="O5014">
        <v>2000</v>
      </c>
    </row>
    <row r="5015" spans="1:15" x14ac:dyDescent="0.3">
      <c r="A5015">
        <v>5014</v>
      </c>
      <c r="B5015" s="1">
        <f>DATE(E5015, LOOKUP(D5015, {"ene","feb","mar","abr","may","jun","jul","ago","sep","oct","nov","dic"}, {1,2,3,4,5,6,7,8,9,10,11,12}), C5015)</f>
        <v>45673</v>
      </c>
      <c r="C5015">
        <v>16</v>
      </c>
      <c r="D5015" t="s">
        <v>14</v>
      </c>
      <c r="E5015">
        <v>2025</v>
      </c>
      <c r="F5015" t="s">
        <v>15</v>
      </c>
      <c r="G5015" t="s">
        <v>24</v>
      </c>
      <c r="H5015" t="s">
        <v>22</v>
      </c>
      <c r="I5015">
        <v>3</v>
      </c>
      <c r="J5015">
        <v>0</v>
      </c>
      <c r="K5015">
        <v>3</v>
      </c>
      <c r="L5015">
        <v>1440</v>
      </c>
      <c r="M5015">
        <v>0</v>
      </c>
      <c r="N5015">
        <v>1440</v>
      </c>
      <c r="O5015">
        <v>480</v>
      </c>
    </row>
    <row r="5016" spans="1:15" x14ac:dyDescent="0.3">
      <c r="A5016">
        <v>5015</v>
      </c>
      <c r="B5016" s="1">
        <f>DATE(E5016, LOOKUP(D5016, {"ene","feb","mar","abr","may","jun","jul","ago","sep","oct","nov","dic"}, {1,2,3,4,5,6,7,8,9,10,11,12}), C5016)</f>
        <v>45673</v>
      </c>
      <c r="C5016">
        <v>16</v>
      </c>
      <c r="D5016" t="s">
        <v>14</v>
      </c>
      <c r="E5016">
        <v>2025</v>
      </c>
      <c r="F5016" t="s">
        <v>15</v>
      </c>
      <c r="G5016" t="s">
        <v>24</v>
      </c>
      <c r="H5016" t="s">
        <v>17</v>
      </c>
      <c r="I5016">
        <v>18</v>
      </c>
      <c r="J5016">
        <v>0</v>
      </c>
      <c r="K5016">
        <v>18</v>
      </c>
      <c r="L5016">
        <v>11700</v>
      </c>
      <c r="M5016">
        <v>0</v>
      </c>
      <c r="N5016">
        <v>11700</v>
      </c>
      <c r="O5016">
        <v>650</v>
      </c>
    </row>
    <row r="5017" spans="1:15" x14ac:dyDescent="0.3">
      <c r="A5017">
        <v>5016</v>
      </c>
      <c r="B5017" s="1">
        <f>DATE(E5017, LOOKUP(D5017, {"ene","feb","mar","abr","may","jun","jul","ago","sep","oct","nov","dic"}, {1,2,3,4,5,6,7,8,9,10,11,12}), C5017)</f>
        <v>45673</v>
      </c>
      <c r="C5017">
        <v>16</v>
      </c>
      <c r="D5017" t="s">
        <v>14</v>
      </c>
      <c r="E5017">
        <v>2025</v>
      </c>
      <c r="F5017" t="s">
        <v>25</v>
      </c>
      <c r="G5017" t="s">
        <v>26</v>
      </c>
      <c r="H5017" t="s">
        <v>19</v>
      </c>
      <c r="I5017">
        <v>0</v>
      </c>
      <c r="J5017">
        <v>17</v>
      </c>
      <c r="K5017">
        <v>-17</v>
      </c>
      <c r="L5017">
        <v>0</v>
      </c>
      <c r="M5017">
        <v>25500</v>
      </c>
      <c r="N5017">
        <v>-25500</v>
      </c>
      <c r="O5017">
        <v>1500</v>
      </c>
    </row>
    <row r="5018" spans="1:15" x14ac:dyDescent="0.3">
      <c r="A5018">
        <v>5017</v>
      </c>
      <c r="B5018" s="1">
        <f>DATE(E5018, LOOKUP(D5018, {"ene","feb","mar","abr","may","jun","jul","ago","sep","oct","nov","dic"}, {1,2,3,4,5,6,7,8,9,10,11,12}), C5018)</f>
        <v>45673</v>
      </c>
      <c r="C5018">
        <v>16</v>
      </c>
      <c r="D5018" t="s">
        <v>14</v>
      </c>
      <c r="E5018">
        <v>2025</v>
      </c>
      <c r="F5018" t="s">
        <v>25</v>
      </c>
      <c r="G5018" t="s">
        <v>26</v>
      </c>
      <c r="H5018" t="s">
        <v>21</v>
      </c>
      <c r="I5018">
        <v>0</v>
      </c>
      <c r="J5018">
        <v>15</v>
      </c>
      <c r="K5018">
        <v>-15</v>
      </c>
      <c r="L5018">
        <v>0</v>
      </c>
      <c r="M5018">
        <v>1050</v>
      </c>
      <c r="N5018">
        <v>-1050</v>
      </c>
      <c r="O5018">
        <v>70</v>
      </c>
    </row>
    <row r="5019" spans="1:15" x14ac:dyDescent="0.3">
      <c r="A5019">
        <v>5018</v>
      </c>
      <c r="B5019" s="1">
        <f>DATE(E5019, LOOKUP(D5019, {"ene","feb","mar","abr","may","jun","jul","ago","sep","oct","nov","dic"}, {1,2,3,4,5,6,7,8,9,10,11,12}), C5019)</f>
        <v>45673</v>
      </c>
      <c r="C5019">
        <v>16</v>
      </c>
      <c r="D5019" t="s">
        <v>14</v>
      </c>
      <c r="E5019">
        <v>2025</v>
      </c>
      <c r="F5019" t="s">
        <v>25</v>
      </c>
      <c r="G5019" t="s">
        <v>26</v>
      </c>
      <c r="H5019" t="s">
        <v>18</v>
      </c>
      <c r="I5019">
        <v>0</v>
      </c>
      <c r="J5019">
        <v>19</v>
      </c>
      <c r="K5019">
        <v>-19</v>
      </c>
      <c r="L5019">
        <v>0</v>
      </c>
      <c r="M5019">
        <v>28500</v>
      </c>
      <c r="N5019">
        <v>-28500</v>
      </c>
      <c r="O5019">
        <v>1500</v>
      </c>
    </row>
    <row r="5020" spans="1:15" x14ac:dyDescent="0.3">
      <c r="A5020">
        <v>5019</v>
      </c>
      <c r="B5020" s="1">
        <f>DATE(E5020, LOOKUP(D5020, {"ene","feb","mar","abr","may","jun","jul","ago","sep","oct","nov","dic"}, {1,2,3,4,5,6,7,8,9,10,11,12}), C5020)</f>
        <v>45673</v>
      </c>
      <c r="C5020">
        <v>16</v>
      </c>
      <c r="D5020" t="s">
        <v>14</v>
      </c>
      <c r="E5020">
        <v>2025</v>
      </c>
      <c r="F5020" t="s">
        <v>15</v>
      </c>
      <c r="G5020" t="s">
        <v>24</v>
      </c>
      <c r="H5020" t="s">
        <v>23</v>
      </c>
      <c r="I5020">
        <v>6</v>
      </c>
      <c r="J5020">
        <v>0</v>
      </c>
      <c r="K5020">
        <v>6</v>
      </c>
      <c r="L5020">
        <v>1800</v>
      </c>
      <c r="M5020">
        <v>0</v>
      </c>
      <c r="N5020">
        <v>1800</v>
      </c>
      <c r="O5020">
        <v>300</v>
      </c>
    </row>
    <row r="5021" spans="1:15" x14ac:dyDescent="0.3">
      <c r="A5021">
        <v>5020</v>
      </c>
      <c r="B5021" s="1">
        <f>DATE(E5021, LOOKUP(D5021, {"ene","feb","mar","abr","may","jun","jul","ago","sep","oct","nov","dic"}, {1,2,3,4,5,6,7,8,9,10,11,12}), C5021)</f>
        <v>45673</v>
      </c>
      <c r="C5021">
        <v>16</v>
      </c>
      <c r="D5021" t="s">
        <v>14</v>
      </c>
      <c r="E5021">
        <v>2025</v>
      </c>
      <c r="F5021" t="s">
        <v>25</v>
      </c>
      <c r="G5021" t="s">
        <v>26</v>
      </c>
      <c r="H5021" t="s">
        <v>20</v>
      </c>
      <c r="I5021">
        <v>0</v>
      </c>
      <c r="J5021">
        <v>16</v>
      </c>
      <c r="K5021">
        <v>-16</v>
      </c>
      <c r="L5021">
        <v>0</v>
      </c>
      <c r="M5021">
        <v>36800</v>
      </c>
      <c r="N5021">
        <v>-36800</v>
      </c>
      <c r="O5021">
        <v>2300</v>
      </c>
    </row>
    <row r="5022" spans="1:15" x14ac:dyDescent="0.3">
      <c r="A5022">
        <v>5021</v>
      </c>
      <c r="B5022" s="1">
        <f>DATE(E5022, LOOKUP(D5022, {"ene","feb","mar","abr","may","jun","jul","ago","sep","oct","nov","dic"}, {1,2,3,4,5,6,7,8,9,10,11,12}), C5022)</f>
        <v>45673</v>
      </c>
      <c r="C5022">
        <v>16</v>
      </c>
      <c r="D5022" t="s">
        <v>14</v>
      </c>
      <c r="E5022">
        <v>2025</v>
      </c>
      <c r="F5022" t="s">
        <v>15</v>
      </c>
      <c r="G5022" t="s">
        <v>24</v>
      </c>
      <c r="H5022" t="s">
        <v>22</v>
      </c>
      <c r="I5022">
        <v>22</v>
      </c>
      <c r="J5022">
        <v>0</v>
      </c>
      <c r="K5022">
        <v>22</v>
      </c>
      <c r="L5022">
        <v>10560</v>
      </c>
      <c r="M5022">
        <v>0</v>
      </c>
      <c r="N5022">
        <v>10560</v>
      </c>
      <c r="O5022">
        <v>480</v>
      </c>
    </row>
    <row r="5023" spans="1:15" x14ac:dyDescent="0.3">
      <c r="A5023">
        <v>5022</v>
      </c>
      <c r="B5023" s="1">
        <f>DATE(E5023, LOOKUP(D5023, {"ene","feb","mar","abr","may","jun","jul","ago","sep","oct","nov","dic"}, {1,2,3,4,5,6,7,8,9,10,11,12}), C5023)</f>
        <v>45673</v>
      </c>
      <c r="C5023">
        <v>16</v>
      </c>
      <c r="D5023" t="s">
        <v>14</v>
      </c>
      <c r="E5023">
        <v>2025</v>
      </c>
      <c r="F5023" t="s">
        <v>15</v>
      </c>
      <c r="G5023" t="s">
        <v>24</v>
      </c>
      <c r="H5023" t="s">
        <v>17</v>
      </c>
      <c r="I5023">
        <v>14</v>
      </c>
      <c r="J5023">
        <v>0</v>
      </c>
      <c r="K5023">
        <v>14</v>
      </c>
      <c r="L5023">
        <v>9100</v>
      </c>
      <c r="M5023">
        <v>0</v>
      </c>
      <c r="N5023">
        <v>9100</v>
      </c>
      <c r="O5023">
        <v>650</v>
      </c>
    </row>
    <row r="5024" spans="1:15" x14ac:dyDescent="0.3">
      <c r="A5024">
        <v>5023</v>
      </c>
      <c r="B5024" s="1">
        <f>DATE(E5024, LOOKUP(D5024, {"ene","feb","mar","abr","may","jun","jul","ago","sep","oct","nov","dic"}, {1,2,3,4,5,6,7,8,9,10,11,12}), C5024)</f>
        <v>45673</v>
      </c>
      <c r="C5024">
        <v>16</v>
      </c>
      <c r="D5024" t="s">
        <v>14</v>
      </c>
      <c r="E5024">
        <v>2025</v>
      </c>
      <c r="F5024" t="s">
        <v>25</v>
      </c>
      <c r="G5024" t="s">
        <v>26</v>
      </c>
      <c r="H5024" t="s">
        <v>19</v>
      </c>
      <c r="I5024">
        <v>0</v>
      </c>
      <c r="J5024">
        <v>17</v>
      </c>
      <c r="K5024">
        <v>-17</v>
      </c>
      <c r="L5024">
        <v>0</v>
      </c>
      <c r="M5024">
        <v>25500</v>
      </c>
      <c r="N5024">
        <v>-25500</v>
      </c>
      <c r="O5024">
        <v>1500</v>
      </c>
    </row>
    <row r="5025" spans="1:15" x14ac:dyDescent="0.3">
      <c r="A5025">
        <v>5024</v>
      </c>
      <c r="B5025" s="1">
        <f>DATE(E5025, LOOKUP(D5025, {"ene","feb","mar","abr","may","jun","jul","ago","sep","oct","nov","dic"}, {1,2,3,4,5,6,7,8,9,10,11,12}), C5025)</f>
        <v>45673</v>
      </c>
      <c r="C5025">
        <v>16</v>
      </c>
      <c r="D5025" t="s">
        <v>14</v>
      </c>
      <c r="E5025">
        <v>2025</v>
      </c>
      <c r="F5025" t="s">
        <v>25</v>
      </c>
      <c r="G5025" t="s">
        <v>26</v>
      </c>
      <c r="H5025" t="s">
        <v>21</v>
      </c>
      <c r="I5025">
        <v>0</v>
      </c>
      <c r="J5025">
        <v>3</v>
      </c>
      <c r="K5025">
        <v>-3</v>
      </c>
      <c r="L5025">
        <v>0</v>
      </c>
      <c r="M5025">
        <v>210</v>
      </c>
      <c r="N5025">
        <v>-210</v>
      </c>
      <c r="O5025">
        <v>70</v>
      </c>
    </row>
    <row r="5026" spans="1:15" x14ac:dyDescent="0.3">
      <c r="A5026">
        <v>5025</v>
      </c>
      <c r="B5026" s="1">
        <f>DATE(E5026, LOOKUP(D5026, {"ene","feb","mar","abr","may","jun","jul","ago","sep","oct","nov","dic"}, {1,2,3,4,5,6,7,8,9,10,11,12}), C5026)</f>
        <v>45673</v>
      </c>
      <c r="C5026">
        <v>16</v>
      </c>
      <c r="D5026" t="s">
        <v>14</v>
      </c>
      <c r="E5026">
        <v>2025</v>
      </c>
      <c r="F5026" t="s">
        <v>25</v>
      </c>
      <c r="G5026" t="s">
        <v>26</v>
      </c>
      <c r="H5026" t="s">
        <v>18</v>
      </c>
      <c r="I5026">
        <v>0</v>
      </c>
      <c r="J5026">
        <v>4</v>
      </c>
      <c r="K5026">
        <v>-4</v>
      </c>
      <c r="L5026">
        <v>0</v>
      </c>
      <c r="M5026">
        <v>6000</v>
      </c>
      <c r="N5026">
        <v>-6000</v>
      </c>
      <c r="O5026">
        <v>1500</v>
      </c>
    </row>
    <row r="5027" spans="1:15" x14ac:dyDescent="0.3">
      <c r="A5027">
        <v>5026</v>
      </c>
      <c r="B5027" s="1">
        <f>DATE(E5027, LOOKUP(D5027, {"ene","feb","mar","abr","may","jun","jul","ago","sep","oct","nov","dic"}, {1,2,3,4,5,6,7,8,9,10,11,12}), C5027)</f>
        <v>45673</v>
      </c>
      <c r="C5027">
        <v>16</v>
      </c>
      <c r="D5027" t="s">
        <v>14</v>
      </c>
      <c r="E5027">
        <v>2025</v>
      </c>
      <c r="F5027" t="s">
        <v>15</v>
      </c>
      <c r="G5027" t="s">
        <v>24</v>
      </c>
      <c r="H5027" t="s">
        <v>23</v>
      </c>
      <c r="I5027">
        <v>8</v>
      </c>
      <c r="J5027">
        <v>0</v>
      </c>
      <c r="K5027">
        <v>8</v>
      </c>
      <c r="L5027">
        <v>2400</v>
      </c>
      <c r="M5027">
        <v>0</v>
      </c>
      <c r="N5027">
        <v>2400</v>
      </c>
      <c r="O5027">
        <v>300</v>
      </c>
    </row>
    <row r="5028" spans="1:15" x14ac:dyDescent="0.3">
      <c r="A5028">
        <v>5027</v>
      </c>
      <c r="B5028" s="1">
        <f>DATE(E5028, LOOKUP(D5028, {"ene","feb","mar","abr","may","jun","jul","ago","sep","oct","nov","dic"}, {1,2,3,4,5,6,7,8,9,10,11,12}), C5028)</f>
        <v>45673</v>
      </c>
      <c r="C5028">
        <v>16</v>
      </c>
      <c r="D5028" t="s">
        <v>14</v>
      </c>
      <c r="E5028">
        <v>2025</v>
      </c>
      <c r="F5028" t="s">
        <v>25</v>
      </c>
      <c r="G5028" t="s">
        <v>26</v>
      </c>
      <c r="H5028" t="s">
        <v>20</v>
      </c>
      <c r="I5028">
        <v>0</v>
      </c>
      <c r="J5028">
        <v>10</v>
      </c>
      <c r="K5028">
        <v>-10</v>
      </c>
      <c r="L5028">
        <v>0</v>
      </c>
      <c r="M5028">
        <v>23000</v>
      </c>
      <c r="N5028">
        <v>-23000</v>
      </c>
      <c r="O5028">
        <v>2300</v>
      </c>
    </row>
    <row r="5029" spans="1:15" x14ac:dyDescent="0.3">
      <c r="A5029">
        <v>5028</v>
      </c>
      <c r="B5029" s="1">
        <f>DATE(E5029, LOOKUP(D5029, {"ene","feb","mar","abr","may","jun","jul","ago","sep","oct","nov","dic"}, {1,2,3,4,5,6,7,8,9,10,11,12}), C5029)</f>
        <v>45673</v>
      </c>
      <c r="C5029">
        <v>16</v>
      </c>
      <c r="D5029" t="s">
        <v>14</v>
      </c>
      <c r="E5029">
        <v>2025</v>
      </c>
      <c r="F5029" t="s">
        <v>15</v>
      </c>
      <c r="G5029" t="s">
        <v>24</v>
      </c>
      <c r="H5029" t="s">
        <v>22</v>
      </c>
      <c r="I5029">
        <v>3</v>
      </c>
      <c r="J5029">
        <v>0</v>
      </c>
      <c r="K5029">
        <v>3</v>
      </c>
      <c r="L5029">
        <v>1440</v>
      </c>
      <c r="M5029">
        <v>0</v>
      </c>
      <c r="N5029">
        <v>1440</v>
      </c>
      <c r="O5029">
        <v>480</v>
      </c>
    </row>
    <row r="5030" spans="1:15" x14ac:dyDescent="0.3">
      <c r="A5030">
        <v>5029</v>
      </c>
      <c r="B5030" s="1">
        <f>DATE(E5030, LOOKUP(D5030, {"ene","feb","mar","abr","may","jun","jul","ago","sep","oct","nov","dic"}, {1,2,3,4,5,6,7,8,9,10,11,12}), C5030)</f>
        <v>45673</v>
      </c>
      <c r="C5030">
        <v>16</v>
      </c>
      <c r="D5030" t="s">
        <v>14</v>
      </c>
      <c r="E5030">
        <v>2025</v>
      </c>
      <c r="F5030" t="s">
        <v>25</v>
      </c>
      <c r="G5030" t="s">
        <v>26</v>
      </c>
      <c r="H5030" t="s">
        <v>17</v>
      </c>
      <c r="I5030">
        <v>0</v>
      </c>
      <c r="J5030">
        <v>10</v>
      </c>
      <c r="K5030">
        <v>-10</v>
      </c>
      <c r="L5030">
        <v>0</v>
      </c>
      <c r="M5030">
        <v>7500</v>
      </c>
      <c r="N5030">
        <v>-7500</v>
      </c>
      <c r="O5030">
        <v>750</v>
      </c>
    </row>
    <row r="5031" spans="1:15" x14ac:dyDescent="0.3">
      <c r="A5031">
        <v>5030</v>
      </c>
      <c r="B5031" s="1">
        <f>DATE(E5031, LOOKUP(D5031, {"ene","feb","mar","abr","may","jun","jul","ago","sep","oct","nov","dic"}, {1,2,3,4,5,6,7,8,9,10,11,12}), C5031)</f>
        <v>45673</v>
      </c>
      <c r="C5031">
        <v>16</v>
      </c>
      <c r="D5031" t="s">
        <v>14</v>
      </c>
      <c r="E5031">
        <v>2025</v>
      </c>
      <c r="F5031" t="s">
        <v>25</v>
      </c>
      <c r="G5031" t="s">
        <v>26</v>
      </c>
      <c r="H5031" t="s">
        <v>19</v>
      </c>
      <c r="I5031">
        <v>0</v>
      </c>
      <c r="J5031">
        <v>17</v>
      </c>
      <c r="K5031">
        <v>-17</v>
      </c>
      <c r="L5031">
        <v>0</v>
      </c>
      <c r="M5031">
        <v>25500</v>
      </c>
      <c r="N5031">
        <v>-25500</v>
      </c>
      <c r="O5031">
        <v>1500</v>
      </c>
    </row>
    <row r="5032" spans="1:15" x14ac:dyDescent="0.3">
      <c r="A5032">
        <v>5031</v>
      </c>
      <c r="B5032" s="1">
        <f>DATE(E5032, LOOKUP(D5032, {"ene","feb","mar","abr","may","jun","jul","ago","sep","oct","nov","dic"}, {1,2,3,4,5,6,7,8,9,10,11,12}), C5032)</f>
        <v>45673</v>
      </c>
      <c r="C5032">
        <v>16</v>
      </c>
      <c r="D5032" t="s">
        <v>14</v>
      </c>
      <c r="E5032">
        <v>2025</v>
      </c>
      <c r="F5032" t="s">
        <v>25</v>
      </c>
      <c r="G5032" t="s">
        <v>26</v>
      </c>
      <c r="H5032" t="s">
        <v>21</v>
      </c>
      <c r="I5032">
        <v>0</v>
      </c>
      <c r="J5032">
        <v>5</v>
      </c>
      <c r="K5032">
        <v>-5</v>
      </c>
      <c r="L5032">
        <v>0</v>
      </c>
      <c r="M5032">
        <v>350</v>
      </c>
      <c r="N5032">
        <v>-350</v>
      </c>
      <c r="O5032">
        <v>70</v>
      </c>
    </row>
    <row r="5033" spans="1:15" x14ac:dyDescent="0.3">
      <c r="A5033">
        <v>5032</v>
      </c>
      <c r="B5033" s="1">
        <f>DATE(E5033, LOOKUP(D5033, {"ene","feb","mar","abr","may","jun","jul","ago","sep","oct","nov","dic"}, {1,2,3,4,5,6,7,8,9,10,11,12}), C5033)</f>
        <v>45673</v>
      </c>
      <c r="C5033">
        <v>16</v>
      </c>
      <c r="D5033" t="s">
        <v>14</v>
      </c>
      <c r="E5033">
        <v>2025</v>
      </c>
      <c r="F5033" t="s">
        <v>25</v>
      </c>
      <c r="G5033" t="s">
        <v>26</v>
      </c>
      <c r="H5033" t="s">
        <v>18</v>
      </c>
      <c r="I5033">
        <v>0</v>
      </c>
      <c r="J5033">
        <v>14</v>
      </c>
      <c r="K5033">
        <v>-14</v>
      </c>
      <c r="L5033">
        <v>0</v>
      </c>
      <c r="M5033">
        <v>21000</v>
      </c>
      <c r="N5033">
        <v>-21000</v>
      </c>
      <c r="O5033">
        <v>1500</v>
      </c>
    </row>
    <row r="5034" spans="1:15" x14ac:dyDescent="0.3">
      <c r="A5034">
        <v>5033</v>
      </c>
      <c r="B5034" s="1">
        <f>DATE(E5034, LOOKUP(D5034, {"ene","feb","mar","abr","may","jun","jul","ago","sep","oct","nov","dic"}, {1,2,3,4,5,6,7,8,9,10,11,12}), C5034)</f>
        <v>45673</v>
      </c>
      <c r="C5034">
        <v>16</v>
      </c>
      <c r="D5034" t="s">
        <v>14</v>
      </c>
      <c r="E5034">
        <v>2025</v>
      </c>
      <c r="F5034" t="s">
        <v>25</v>
      </c>
      <c r="G5034" t="s">
        <v>26</v>
      </c>
      <c r="H5034" t="s">
        <v>23</v>
      </c>
      <c r="I5034">
        <v>0</v>
      </c>
      <c r="J5034">
        <v>3</v>
      </c>
      <c r="K5034">
        <v>-3</v>
      </c>
      <c r="L5034">
        <v>0</v>
      </c>
      <c r="M5034">
        <v>1200</v>
      </c>
      <c r="N5034">
        <v>-1200</v>
      </c>
      <c r="O5034">
        <v>400</v>
      </c>
    </row>
    <row r="5035" spans="1:15" x14ac:dyDescent="0.3">
      <c r="A5035">
        <v>5034</v>
      </c>
      <c r="B5035" s="1">
        <f>DATE(E5035, LOOKUP(D5035, {"ene","feb","mar","abr","may","jun","jul","ago","sep","oct","nov","dic"}, {1,2,3,4,5,6,7,8,9,10,11,12}), C5035)</f>
        <v>45673</v>
      </c>
      <c r="C5035">
        <v>16</v>
      </c>
      <c r="D5035" t="s">
        <v>14</v>
      </c>
      <c r="E5035">
        <v>2025</v>
      </c>
      <c r="F5035" t="s">
        <v>25</v>
      </c>
      <c r="G5035" t="s">
        <v>26</v>
      </c>
      <c r="H5035" t="s">
        <v>20</v>
      </c>
      <c r="I5035">
        <v>0</v>
      </c>
      <c r="J5035">
        <v>15</v>
      </c>
      <c r="K5035">
        <v>-15</v>
      </c>
      <c r="L5035">
        <v>0</v>
      </c>
      <c r="M5035">
        <v>34500</v>
      </c>
      <c r="N5035">
        <v>-34500</v>
      </c>
      <c r="O5035">
        <v>2300</v>
      </c>
    </row>
    <row r="5036" spans="1:15" x14ac:dyDescent="0.3">
      <c r="A5036">
        <v>5035</v>
      </c>
      <c r="B5036" s="1">
        <f>DATE(E5036, LOOKUP(D5036, {"ene","feb","mar","abr","may","jun","jul","ago","sep","oct","nov","dic"}, {1,2,3,4,5,6,7,8,9,10,11,12}), C5036)</f>
        <v>45673</v>
      </c>
      <c r="C5036">
        <v>16</v>
      </c>
      <c r="D5036" t="s">
        <v>14</v>
      </c>
      <c r="E5036">
        <v>2025</v>
      </c>
      <c r="F5036" t="s">
        <v>15</v>
      </c>
      <c r="G5036" t="s">
        <v>24</v>
      </c>
      <c r="H5036" t="s">
        <v>22</v>
      </c>
      <c r="I5036">
        <v>19</v>
      </c>
      <c r="J5036">
        <v>0</v>
      </c>
      <c r="K5036">
        <v>19</v>
      </c>
      <c r="L5036">
        <v>9120</v>
      </c>
      <c r="M5036">
        <v>0</v>
      </c>
      <c r="N5036">
        <v>9120</v>
      </c>
      <c r="O5036">
        <v>480</v>
      </c>
    </row>
    <row r="5037" spans="1:15" x14ac:dyDescent="0.3">
      <c r="A5037">
        <v>5036</v>
      </c>
      <c r="B5037" s="1">
        <f>DATE(E5037, LOOKUP(D5037, {"ene","feb","mar","abr","may","jun","jul","ago","sep","oct","nov","dic"}, {1,2,3,4,5,6,7,8,9,10,11,12}), C5037)</f>
        <v>45673</v>
      </c>
      <c r="C5037">
        <v>16</v>
      </c>
      <c r="D5037" t="s">
        <v>14</v>
      </c>
      <c r="E5037">
        <v>2025</v>
      </c>
      <c r="F5037" t="s">
        <v>25</v>
      </c>
      <c r="G5037" t="s">
        <v>26</v>
      </c>
      <c r="H5037" t="s">
        <v>17</v>
      </c>
      <c r="I5037">
        <v>0</v>
      </c>
      <c r="J5037">
        <v>10</v>
      </c>
      <c r="K5037">
        <v>-10</v>
      </c>
      <c r="L5037">
        <v>0</v>
      </c>
      <c r="M5037">
        <v>7500</v>
      </c>
      <c r="N5037">
        <v>-7500</v>
      </c>
      <c r="O5037">
        <v>750</v>
      </c>
    </row>
    <row r="5038" spans="1:15" x14ac:dyDescent="0.3">
      <c r="A5038">
        <v>5037</v>
      </c>
      <c r="B5038" s="1">
        <f>DATE(E5038, LOOKUP(D5038, {"ene","feb","mar","abr","may","jun","jul","ago","sep","oct","nov","dic"}, {1,2,3,4,5,6,7,8,9,10,11,12}), C5038)</f>
        <v>45673</v>
      </c>
      <c r="C5038">
        <v>16</v>
      </c>
      <c r="D5038" t="s">
        <v>14</v>
      </c>
      <c r="E5038">
        <v>2025</v>
      </c>
      <c r="F5038" t="s">
        <v>15</v>
      </c>
      <c r="G5038" t="s">
        <v>24</v>
      </c>
      <c r="H5038" t="s">
        <v>19</v>
      </c>
      <c r="I5038">
        <v>9</v>
      </c>
      <c r="J5038">
        <v>0</v>
      </c>
      <c r="K5038">
        <v>9</v>
      </c>
      <c r="L5038">
        <v>10800</v>
      </c>
      <c r="M5038">
        <v>0</v>
      </c>
      <c r="N5038">
        <v>10800</v>
      </c>
      <c r="O5038">
        <v>1200</v>
      </c>
    </row>
    <row r="5039" spans="1:15" x14ac:dyDescent="0.3">
      <c r="A5039">
        <v>5038</v>
      </c>
      <c r="B5039" s="1">
        <f>DATE(E5039, LOOKUP(D5039, {"ene","feb","mar","abr","may","jun","jul","ago","sep","oct","nov","dic"}, {1,2,3,4,5,6,7,8,9,10,11,12}), C5039)</f>
        <v>45673</v>
      </c>
      <c r="C5039">
        <v>16</v>
      </c>
      <c r="D5039" t="s">
        <v>14</v>
      </c>
      <c r="E5039">
        <v>2025</v>
      </c>
      <c r="F5039" t="s">
        <v>15</v>
      </c>
      <c r="G5039" t="s">
        <v>24</v>
      </c>
      <c r="H5039" t="s">
        <v>21</v>
      </c>
      <c r="I5039">
        <v>18</v>
      </c>
      <c r="J5039">
        <v>0</v>
      </c>
      <c r="K5039">
        <v>18</v>
      </c>
      <c r="L5039">
        <v>900</v>
      </c>
      <c r="M5039">
        <v>0</v>
      </c>
      <c r="N5039">
        <v>900</v>
      </c>
      <c r="O5039">
        <v>50</v>
      </c>
    </row>
    <row r="5040" spans="1:15" x14ac:dyDescent="0.3">
      <c r="A5040">
        <v>5039</v>
      </c>
      <c r="B5040" s="1">
        <f>DATE(E5040, LOOKUP(D5040, {"ene","feb","mar","abr","may","jun","jul","ago","sep","oct","nov","dic"}, {1,2,3,4,5,6,7,8,9,10,11,12}), C5040)</f>
        <v>45673</v>
      </c>
      <c r="C5040">
        <v>16</v>
      </c>
      <c r="D5040" t="s">
        <v>14</v>
      </c>
      <c r="E5040">
        <v>2025</v>
      </c>
      <c r="F5040" t="s">
        <v>25</v>
      </c>
      <c r="G5040" t="s">
        <v>26</v>
      </c>
      <c r="H5040" t="s">
        <v>18</v>
      </c>
      <c r="I5040">
        <v>0</v>
      </c>
      <c r="J5040">
        <v>3</v>
      </c>
      <c r="K5040">
        <v>-3</v>
      </c>
      <c r="L5040">
        <v>0</v>
      </c>
      <c r="M5040">
        <v>4500</v>
      </c>
      <c r="N5040">
        <v>-4500</v>
      </c>
      <c r="O5040">
        <v>1500</v>
      </c>
    </row>
    <row r="5041" spans="1:15" x14ac:dyDescent="0.3">
      <c r="A5041">
        <v>5040</v>
      </c>
      <c r="B5041" s="1">
        <f>DATE(E5041, LOOKUP(D5041, {"ene","feb","mar","abr","may","jun","jul","ago","sep","oct","nov","dic"}, {1,2,3,4,5,6,7,8,9,10,11,12}), C5041)</f>
        <v>45673</v>
      </c>
      <c r="C5041">
        <v>16</v>
      </c>
      <c r="D5041" t="s">
        <v>14</v>
      </c>
      <c r="E5041">
        <v>2025</v>
      </c>
      <c r="F5041" t="s">
        <v>15</v>
      </c>
      <c r="G5041" t="s">
        <v>24</v>
      </c>
      <c r="H5041" t="s">
        <v>23</v>
      </c>
      <c r="I5041">
        <v>2</v>
      </c>
      <c r="J5041">
        <v>0</v>
      </c>
      <c r="K5041">
        <v>2</v>
      </c>
      <c r="L5041">
        <v>600</v>
      </c>
      <c r="M5041">
        <v>0</v>
      </c>
      <c r="N5041">
        <v>600</v>
      </c>
      <c r="O5041">
        <v>300</v>
      </c>
    </row>
    <row r="5042" spans="1:15" x14ac:dyDescent="0.3">
      <c r="A5042">
        <v>5041</v>
      </c>
      <c r="B5042" s="1">
        <f>DATE(E5042, LOOKUP(D5042, {"ene","feb","mar","abr","may","jun","jul","ago","sep","oct","nov","dic"}, {1,2,3,4,5,6,7,8,9,10,11,12}), C5042)</f>
        <v>45673</v>
      </c>
      <c r="C5042">
        <v>16</v>
      </c>
      <c r="D5042" t="s">
        <v>14</v>
      </c>
      <c r="E5042">
        <v>2025</v>
      </c>
      <c r="F5042" t="s">
        <v>25</v>
      </c>
      <c r="G5042" t="s">
        <v>26</v>
      </c>
      <c r="H5042" t="s">
        <v>20</v>
      </c>
      <c r="I5042">
        <v>0</v>
      </c>
      <c r="J5042">
        <v>20</v>
      </c>
      <c r="K5042">
        <v>-20</v>
      </c>
      <c r="L5042">
        <v>0</v>
      </c>
      <c r="M5042">
        <v>46000</v>
      </c>
      <c r="N5042">
        <v>-46000</v>
      </c>
      <c r="O5042">
        <v>2300</v>
      </c>
    </row>
    <row r="5043" spans="1:15" x14ac:dyDescent="0.3">
      <c r="A5043">
        <v>5042</v>
      </c>
      <c r="B5043" s="1">
        <f>DATE(E5043, LOOKUP(D5043, {"ene","feb","mar","abr","may","jun","jul","ago","sep","oct","nov","dic"}, {1,2,3,4,5,6,7,8,9,10,11,12}), C5043)</f>
        <v>45673</v>
      </c>
      <c r="C5043">
        <v>16</v>
      </c>
      <c r="D5043" t="s">
        <v>14</v>
      </c>
      <c r="E5043">
        <v>2025</v>
      </c>
      <c r="F5043" t="s">
        <v>25</v>
      </c>
      <c r="G5043" t="s">
        <v>26</v>
      </c>
      <c r="H5043" t="s">
        <v>22</v>
      </c>
      <c r="I5043">
        <v>0</v>
      </c>
      <c r="J5043">
        <v>17</v>
      </c>
      <c r="K5043">
        <v>-17</v>
      </c>
      <c r="L5043">
        <v>0</v>
      </c>
      <c r="M5043">
        <v>7650</v>
      </c>
      <c r="N5043">
        <v>-7650</v>
      </c>
      <c r="O5043">
        <v>450</v>
      </c>
    </row>
    <row r="5044" spans="1:15" x14ac:dyDescent="0.3">
      <c r="A5044">
        <v>5043</v>
      </c>
      <c r="B5044" s="1">
        <f>DATE(E5044, LOOKUP(D5044, {"ene","feb","mar","abr","may","jun","jul","ago","sep","oct","nov","dic"}, {1,2,3,4,5,6,7,8,9,10,11,12}), C5044)</f>
        <v>45673</v>
      </c>
      <c r="C5044">
        <v>16</v>
      </c>
      <c r="D5044" t="s">
        <v>14</v>
      </c>
      <c r="E5044">
        <v>2025</v>
      </c>
      <c r="F5044" t="s">
        <v>15</v>
      </c>
      <c r="G5044" t="s">
        <v>24</v>
      </c>
      <c r="H5044" t="s">
        <v>17</v>
      </c>
      <c r="I5044">
        <v>3</v>
      </c>
      <c r="J5044">
        <v>0</v>
      </c>
      <c r="K5044">
        <v>3</v>
      </c>
      <c r="L5044">
        <v>1950</v>
      </c>
      <c r="M5044">
        <v>0</v>
      </c>
      <c r="N5044">
        <v>1950</v>
      </c>
      <c r="O5044">
        <v>650</v>
      </c>
    </row>
    <row r="5045" spans="1:15" x14ac:dyDescent="0.3">
      <c r="A5045">
        <v>5044</v>
      </c>
      <c r="B5045" s="1">
        <f>DATE(E5045, LOOKUP(D5045, {"ene","feb","mar","abr","may","jun","jul","ago","sep","oct","nov","dic"}, {1,2,3,4,5,6,7,8,9,10,11,12}), C5045)</f>
        <v>45673</v>
      </c>
      <c r="C5045">
        <v>16</v>
      </c>
      <c r="D5045" t="s">
        <v>14</v>
      </c>
      <c r="E5045">
        <v>2025</v>
      </c>
      <c r="F5045" t="s">
        <v>15</v>
      </c>
      <c r="G5045" t="s">
        <v>24</v>
      </c>
      <c r="H5045" t="s">
        <v>19</v>
      </c>
      <c r="I5045">
        <v>3</v>
      </c>
      <c r="J5045">
        <v>0</v>
      </c>
      <c r="K5045">
        <v>3</v>
      </c>
      <c r="L5045">
        <v>3600</v>
      </c>
      <c r="M5045">
        <v>0</v>
      </c>
      <c r="N5045">
        <v>3600</v>
      </c>
      <c r="O5045">
        <v>1200</v>
      </c>
    </row>
    <row r="5046" spans="1:15" x14ac:dyDescent="0.3">
      <c r="A5046">
        <v>5045</v>
      </c>
      <c r="B5046" s="1">
        <f>DATE(E5046, LOOKUP(D5046, {"ene","feb","mar","abr","may","jun","jul","ago","sep","oct","nov","dic"}, {1,2,3,4,5,6,7,8,9,10,11,12}), C5046)</f>
        <v>45673</v>
      </c>
      <c r="C5046">
        <v>16</v>
      </c>
      <c r="D5046" t="s">
        <v>14</v>
      </c>
      <c r="E5046">
        <v>2025</v>
      </c>
      <c r="F5046" t="s">
        <v>15</v>
      </c>
      <c r="G5046" t="s">
        <v>24</v>
      </c>
      <c r="H5046" t="s">
        <v>21</v>
      </c>
      <c r="I5046">
        <v>3</v>
      </c>
      <c r="J5046">
        <v>0</v>
      </c>
      <c r="K5046">
        <v>3</v>
      </c>
      <c r="L5046">
        <v>150</v>
      </c>
      <c r="M5046">
        <v>0</v>
      </c>
      <c r="N5046">
        <v>150</v>
      </c>
      <c r="O5046">
        <v>50</v>
      </c>
    </row>
    <row r="5047" spans="1:15" x14ac:dyDescent="0.3">
      <c r="A5047">
        <v>5046</v>
      </c>
      <c r="B5047" s="1">
        <f>DATE(E5047, LOOKUP(D5047, {"ene","feb","mar","abr","may","jun","jul","ago","sep","oct","nov","dic"}, {1,2,3,4,5,6,7,8,9,10,11,12}), C5047)</f>
        <v>45673</v>
      </c>
      <c r="C5047">
        <v>16</v>
      </c>
      <c r="D5047" t="s">
        <v>14</v>
      </c>
      <c r="E5047">
        <v>2025</v>
      </c>
      <c r="F5047" t="s">
        <v>25</v>
      </c>
      <c r="G5047" t="s">
        <v>26</v>
      </c>
      <c r="H5047" t="s">
        <v>18</v>
      </c>
      <c r="I5047">
        <v>0</v>
      </c>
      <c r="J5047">
        <v>4</v>
      </c>
      <c r="K5047">
        <v>-4</v>
      </c>
      <c r="L5047">
        <v>0</v>
      </c>
      <c r="M5047">
        <v>6000</v>
      </c>
      <c r="N5047">
        <v>-6000</v>
      </c>
      <c r="O5047">
        <v>1500</v>
      </c>
    </row>
    <row r="5048" spans="1:15" x14ac:dyDescent="0.3">
      <c r="A5048">
        <v>5047</v>
      </c>
      <c r="B5048" s="1">
        <f>DATE(E5048, LOOKUP(D5048, {"ene","feb","mar","abr","may","jun","jul","ago","sep","oct","nov","dic"}, {1,2,3,4,5,6,7,8,9,10,11,12}), C5048)</f>
        <v>45673</v>
      </c>
      <c r="C5048">
        <v>16</v>
      </c>
      <c r="D5048" t="s">
        <v>14</v>
      </c>
      <c r="E5048">
        <v>2025</v>
      </c>
      <c r="F5048" t="s">
        <v>15</v>
      </c>
      <c r="G5048" t="s">
        <v>24</v>
      </c>
      <c r="H5048" t="s">
        <v>23</v>
      </c>
      <c r="I5048">
        <v>13</v>
      </c>
      <c r="J5048">
        <v>0</v>
      </c>
      <c r="K5048">
        <v>13</v>
      </c>
      <c r="L5048">
        <v>3900</v>
      </c>
      <c r="M5048">
        <v>0</v>
      </c>
      <c r="N5048">
        <v>3900</v>
      </c>
      <c r="O5048">
        <v>300</v>
      </c>
    </row>
    <row r="5049" spans="1:15" x14ac:dyDescent="0.3">
      <c r="A5049">
        <v>5048</v>
      </c>
      <c r="B5049" s="1">
        <f>DATE(E5049, LOOKUP(D5049, {"ene","feb","mar","abr","may","jun","jul","ago","sep","oct","nov","dic"}, {1,2,3,4,5,6,7,8,9,10,11,12}), C5049)</f>
        <v>45673</v>
      </c>
      <c r="C5049">
        <v>16</v>
      </c>
      <c r="D5049" t="s">
        <v>14</v>
      </c>
      <c r="E5049">
        <v>2025</v>
      </c>
      <c r="F5049" t="s">
        <v>15</v>
      </c>
      <c r="G5049" t="s">
        <v>24</v>
      </c>
      <c r="H5049" t="s">
        <v>20</v>
      </c>
      <c r="I5049">
        <v>3</v>
      </c>
      <c r="J5049">
        <v>0</v>
      </c>
      <c r="K5049">
        <v>3</v>
      </c>
      <c r="L5049">
        <v>6000</v>
      </c>
      <c r="M5049">
        <v>0</v>
      </c>
      <c r="N5049">
        <v>6000</v>
      </c>
      <c r="O5049">
        <v>2000</v>
      </c>
    </row>
    <row r="5050" spans="1:15" x14ac:dyDescent="0.3">
      <c r="A5050">
        <v>5049</v>
      </c>
      <c r="B5050" s="1">
        <f>DATE(E5050, LOOKUP(D5050, {"ene","feb","mar","abr","may","jun","jul","ago","sep","oct","nov","dic"}, {1,2,3,4,5,6,7,8,9,10,11,12}), C5050)</f>
        <v>45673</v>
      </c>
      <c r="C5050">
        <v>16</v>
      </c>
      <c r="D5050" t="s">
        <v>14</v>
      </c>
      <c r="E5050">
        <v>2025</v>
      </c>
      <c r="F5050" t="s">
        <v>25</v>
      </c>
      <c r="G5050" t="s">
        <v>26</v>
      </c>
      <c r="H5050" t="s">
        <v>22</v>
      </c>
      <c r="I5050">
        <v>0</v>
      </c>
      <c r="J5050">
        <v>2</v>
      </c>
      <c r="K5050">
        <v>-2</v>
      </c>
      <c r="L5050">
        <v>0</v>
      </c>
      <c r="M5050">
        <v>900</v>
      </c>
      <c r="N5050">
        <v>-900</v>
      </c>
      <c r="O5050">
        <v>450</v>
      </c>
    </row>
    <row r="5051" spans="1:15" x14ac:dyDescent="0.3">
      <c r="A5051">
        <v>5050</v>
      </c>
      <c r="B5051" s="1">
        <f>DATE(E5051, LOOKUP(D5051, {"ene","feb","mar","abr","may","jun","jul","ago","sep","oct","nov","dic"}, {1,2,3,4,5,6,7,8,9,10,11,12}), C5051)</f>
        <v>45673</v>
      </c>
      <c r="C5051">
        <v>16</v>
      </c>
      <c r="D5051" t="s">
        <v>14</v>
      </c>
      <c r="E5051">
        <v>2025</v>
      </c>
      <c r="F5051" t="s">
        <v>15</v>
      </c>
      <c r="G5051" t="s">
        <v>24</v>
      </c>
      <c r="H5051" t="s">
        <v>17</v>
      </c>
      <c r="I5051">
        <v>16</v>
      </c>
      <c r="J5051">
        <v>0</v>
      </c>
      <c r="K5051">
        <v>16</v>
      </c>
      <c r="L5051">
        <v>10400</v>
      </c>
      <c r="M5051">
        <v>0</v>
      </c>
      <c r="N5051">
        <v>10400</v>
      </c>
      <c r="O5051">
        <v>650</v>
      </c>
    </row>
    <row r="5052" spans="1:15" x14ac:dyDescent="0.3">
      <c r="A5052">
        <v>5051</v>
      </c>
      <c r="B5052" s="1">
        <f>DATE(E5052, LOOKUP(D5052, {"ene","feb","mar","abr","may","jun","jul","ago","sep","oct","nov","dic"}, {1,2,3,4,5,6,7,8,9,10,11,12}), C5052)</f>
        <v>45673</v>
      </c>
      <c r="C5052">
        <v>16</v>
      </c>
      <c r="D5052" t="s">
        <v>14</v>
      </c>
      <c r="E5052">
        <v>2025</v>
      </c>
      <c r="F5052" t="s">
        <v>15</v>
      </c>
      <c r="G5052" t="s">
        <v>24</v>
      </c>
      <c r="H5052" t="s">
        <v>19</v>
      </c>
      <c r="I5052">
        <v>14</v>
      </c>
      <c r="J5052">
        <v>0</v>
      </c>
      <c r="K5052">
        <v>14</v>
      </c>
      <c r="L5052">
        <v>16800</v>
      </c>
      <c r="M5052">
        <v>0</v>
      </c>
      <c r="N5052">
        <v>16800</v>
      </c>
      <c r="O5052">
        <v>1200</v>
      </c>
    </row>
    <row r="5053" spans="1:15" x14ac:dyDescent="0.3">
      <c r="A5053">
        <v>5052</v>
      </c>
      <c r="B5053" s="1">
        <f>DATE(E5053, LOOKUP(D5053, {"ene","feb","mar","abr","may","jun","jul","ago","sep","oct","nov","dic"}, {1,2,3,4,5,6,7,8,9,10,11,12}), C5053)</f>
        <v>45673</v>
      </c>
      <c r="C5053">
        <v>16</v>
      </c>
      <c r="D5053" t="s">
        <v>14</v>
      </c>
      <c r="E5053">
        <v>2025</v>
      </c>
      <c r="F5053" t="s">
        <v>15</v>
      </c>
      <c r="G5053" t="s">
        <v>24</v>
      </c>
      <c r="H5053" t="s">
        <v>21</v>
      </c>
      <c r="I5053">
        <v>16</v>
      </c>
      <c r="J5053">
        <v>0</v>
      </c>
      <c r="K5053">
        <v>16</v>
      </c>
      <c r="L5053">
        <v>800</v>
      </c>
      <c r="M5053">
        <v>0</v>
      </c>
      <c r="N5053">
        <v>800</v>
      </c>
      <c r="O5053">
        <v>50</v>
      </c>
    </row>
    <row r="5054" spans="1:15" x14ac:dyDescent="0.3">
      <c r="A5054">
        <v>5053</v>
      </c>
      <c r="B5054" s="1">
        <f>DATE(E5054, LOOKUP(D5054, {"ene","feb","mar","abr","may","jun","jul","ago","sep","oct","nov","dic"}, {1,2,3,4,5,6,7,8,9,10,11,12}), C5054)</f>
        <v>45673</v>
      </c>
      <c r="C5054">
        <v>16</v>
      </c>
      <c r="D5054" t="s">
        <v>14</v>
      </c>
      <c r="E5054">
        <v>2025</v>
      </c>
      <c r="F5054" t="s">
        <v>15</v>
      </c>
      <c r="G5054" t="s">
        <v>24</v>
      </c>
      <c r="H5054" t="s">
        <v>18</v>
      </c>
      <c r="I5054">
        <v>22</v>
      </c>
      <c r="J5054">
        <v>0</v>
      </c>
      <c r="K5054">
        <v>22</v>
      </c>
      <c r="L5054">
        <v>26400</v>
      </c>
      <c r="M5054">
        <v>0</v>
      </c>
      <c r="N5054">
        <v>26400</v>
      </c>
      <c r="O5054">
        <v>1200</v>
      </c>
    </row>
    <row r="5055" spans="1:15" x14ac:dyDescent="0.3">
      <c r="A5055">
        <v>5054</v>
      </c>
      <c r="B5055" s="1">
        <f>DATE(E5055, LOOKUP(D5055, {"ene","feb","mar","abr","may","jun","jul","ago","sep","oct","nov","dic"}, {1,2,3,4,5,6,7,8,9,10,11,12}), C5055)</f>
        <v>45673</v>
      </c>
      <c r="C5055">
        <v>16</v>
      </c>
      <c r="D5055" t="s">
        <v>14</v>
      </c>
      <c r="E5055">
        <v>2025</v>
      </c>
      <c r="F5055" t="s">
        <v>25</v>
      </c>
      <c r="G5055" t="s">
        <v>26</v>
      </c>
      <c r="H5055" t="s">
        <v>23</v>
      </c>
      <c r="I5055">
        <v>0</v>
      </c>
      <c r="J5055">
        <v>16</v>
      </c>
      <c r="K5055">
        <v>-16</v>
      </c>
      <c r="L5055">
        <v>0</v>
      </c>
      <c r="M5055">
        <v>6400</v>
      </c>
      <c r="N5055">
        <v>-6400</v>
      </c>
      <c r="O5055">
        <v>400</v>
      </c>
    </row>
    <row r="5056" spans="1:15" x14ac:dyDescent="0.3">
      <c r="A5056">
        <v>5055</v>
      </c>
      <c r="B5056" s="1">
        <f>DATE(E5056, LOOKUP(D5056, {"ene","feb","mar","abr","may","jun","jul","ago","sep","oct","nov","dic"}, {1,2,3,4,5,6,7,8,9,10,11,12}), C5056)</f>
        <v>45673</v>
      </c>
      <c r="C5056">
        <v>16</v>
      </c>
      <c r="D5056" t="s">
        <v>14</v>
      </c>
      <c r="E5056">
        <v>2025</v>
      </c>
      <c r="F5056" t="s">
        <v>25</v>
      </c>
      <c r="G5056" t="s">
        <v>26</v>
      </c>
      <c r="H5056" t="s">
        <v>20</v>
      </c>
      <c r="I5056">
        <v>0</v>
      </c>
      <c r="J5056">
        <v>12</v>
      </c>
      <c r="K5056">
        <v>-12</v>
      </c>
      <c r="L5056">
        <v>0</v>
      </c>
      <c r="M5056">
        <v>27600</v>
      </c>
      <c r="N5056">
        <v>-27600</v>
      </c>
      <c r="O5056">
        <v>2300</v>
      </c>
    </row>
    <row r="5057" spans="1:15" x14ac:dyDescent="0.3">
      <c r="A5057">
        <v>5056</v>
      </c>
      <c r="B5057" s="1">
        <f>DATE(E5057, LOOKUP(D5057, {"ene","feb","mar","abr","may","jun","jul","ago","sep","oct","nov","dic"}, {1,2,3,4,5,6,7,8,9,10,11,12}), C5057)</f>
        <v>45673</v>
      </c>
      <c r="C5057">
        <v>16</v>
      </c>
      <c r="D5057" t="s">
        <v>14</v>
      </c>
      <c r="E5057">
        <v>2025</v>
      </c>
      <c r="F5057" t="s">
        <v>15</v>
      </c>
      <c r="G5057" t="s">
        <v>24</v>
      </c>
      <c r="H5057" t="s">
        <v>22</v>
      </c>
      <c r="I5057">
        <v>5</v>
      </c>
      <c r="J5057">
        <v>0</v>
      </c>
      <c r="K5057">
        <v>5</v>
      </c>
      <c r="L5057">
        <v>2400</v>
      </c>
      <c r="M5057">
        <v>0</v>
      </c>
      <c r="N5057">
        <v>2400</v>
      </c>
      <c r="O5057">
        <v>480</v>
      </c>
    </row>
    <row r="5058" spans="1:15" x14ac:dyDescent="0.3">
      <c r="A5058">
        <v>5057</v>
      </c>
      <c r="B5058" s="1">
        <f>DATE(E5058, LOOKUP(D5058, {"ene","feb","mar","abr","may","jun","jul","ago","sep","oct","nov","dic"}, {1,2,3,4,5,6,7,8,9,10,11,12}), C5058)</f>
        <v>45673</v>
      </c>
      <c r="C5058">
        <v>16</v>
      </c>
      <c r="D5058" t="s">
        <v>14</v>
      </c>
      <c r="E5058">
        <v>2025</v>
      </c>
      <c r="F5058" t="s">
        <v>15</v>
      </c>
      <c r="G5058" t="s">
        <v>24</v>
      </c>
      <c r="H5058" t="s">
        <v>17</v>
      </c>
      <c r="I5058">
        <v>21</v>
      </c>
      <c r="J5058">
        <v>0</v>
      </c>
      <c r="K5058">
        <v>21</v>
      </c>
      <c r="L5058">
        <v>13650</v>
      </c>
      <c r="M5058">
        <v>0</v>
      </c>
      <c r="N5058">
        <v>13650</v>
      </c>
      <c r="O5058">
        <v>650</v>
      </c>
    </row>
    <row r="5059" spans="1:15" x14ac:dyDescent="0.3">
      <c r="A5059">
        <v>5058</v>
      </c>
      <c r="B5059" s="1">
        <f>DATE(E5059, LOOKUP(D5059, {"ene","feb","mar","abr","may","jun","jul","ago","sep","oct","nov","dic"}, {1,2,3,4,5,6,7,8,9,10,11,12}), C5059)</f>
        <v>45673</v>
      </c>
      <c r="C5059">
        <v>16</v>
      </c>
      <c r="D5059" t="s">
        <v>14</v>
      </c>
      <c r="E5059">
        <v>2025</v>
      </c>
      <c r="F5059" t="s">
        <v>15</v>
      </c>
      <c r="G5059" t="s">
        <v>24</v>
      </c>
      <c r="H5059" t="s">
        <v>19</v>
      </c>
      <c r="I5059">
        <v>5</v>
      </c>
      <c r="J5059">
        <v>0</v>
      </c>
      <c r="K5059">
        <v>5</v>
      </c>
      <c r="L5059">
        <v>6000</v>
      </c>
      <c r="M5059">
        <v>0</v>
      </c>
      <c r="N5059">
        <v>6000</v>
      </c>
      <c r="O5059">
        <v>1200</v>
      </c>
    </row>
    <row r="5060" spans="1:15" x14ac:dyDescent="0.3">
      <c r="A5060">
        <v>5059</v>
      </c>
      <c r="B5060" s="1">
        <f>DATE(E5060, LOOKUP(D5060, {"ene","feb","mar","abr","may","jun","jul","ago","sep","oct","nov","dic"}, {1,2,3,4,5,6,7,8,9,10,11,12}), C5060)</f>
        <v>45674</v>
      </c>
      <c r="C5060">
        <v>17</v>
      </c>
      <c r="D5060" t="s">
        <v>14</v>
      </c>
      <c r="E5060">
        <v>2025</v>
      </c>
      <c r="F5060" t="s">
        <v>15</v>
      </c>
      <c r="G5060" t="s">
        <v>24</v>
      </c>
      <c r="H5060" t="s">
        <v>21</v>
      </c>
      <c r="I5060">
        <v>1</v>
      </c>
      <c r="J5060">
        <v>0</v>
      </c>
      <c r="K5060">
        <v>1</v>
      </c>
      <c r="L5060">
        <v>50</v>
      </c>
      <c r="M5060">
        <v>0</v>
      </c>
      <c r="N5060">
        <v>50</v>
      </c>
      <c r="O5060">
        <v>50</v>
      </c>
    </row>
    <row r="5061" spans="1:15" x14ac:dyDescent="0.3">
      <c r="A5061">
        <v>5060</v>
      </c>
      <c r="B5061" s="1">
        <f>DATE(E5061, LOOKUP(D5061, {"ene","feb","mar","abr","may","jun","jul","ago","sep","oct","nov","dic"}, {1,2,3,4,5,6,7,8,9,10,11,12}), C5061)</f>
        <v>45674</v>
      </c>
      <c r="C5061">
        <v>17</v>
      </c>
      <c r="D5061" t="s">
        <v>14</v>
      </c>
      <c r="E5061">
        <v>2025</v>
      </c>
      <c r="F5061" t="s">
        <v>15</v>
      </c>
      <c r="G5061" t="s">
        <v>24</v>
      </c>
      <c r="H5061" t="s">
        <v>18</v>
      </c>
      <c r="I5061">
        <v>7</v>
      </c>
      <c r="J5061">
        <v>0</v>
      </c>
      <c r="K5061">
        <v>7</v>
      </c>
      <c r="L5061">
        <v>8400</v>
      </c>
      <c r="M5061">
        <v>0</v>
      </c>
      <c r="N5061">
        <v>8400</v>
      </c>
      <c r="O5061">
        <v>1200</v>
      </c>
    </row>
    <row r="5062" spans="1:15" x14ac:dyDescent="0.3">
      <c r="A5062">
        <v>5061</v>
      </c>
      <c r="B5062" s="1">
        <f>DATE(E5062, LOOKUP(D5062, {"ene","feb","mar","abr","may","jun","jul","ago","sep","oct","nov","dic"}, {1,2,3,4,5,6,7,8,9,10,11,12}), C5062)</f>
        <v>45674</v>
      </c>
      <c r="C5062">
        <v>17</v>
      </c>
      <c r="D5062" t="s">
        <v>14</v>
      </c>
      <c r="E5062">
        <v>2025</v>
      </c>
      <c r="F5062" t="s">
        <v>15</v>
      </c>
      <c r="G5062" t="s">
        <v>24</v>
      </c>
      <c r="H5062" t="s">
        <v>23</v>
      </c>
      <c r="I5062">
        <v>16</v>
      </c>
      <c r="J5062">
        <v>0</v>
      </c>
      <c r="K5062">
        <v>16</v>
      </c>
      <c r="L5062">
        <v>4800</v>
      </c>
      <c r="M5062">
        <v>0</v>
      </c>
      <c r="N5062">
        <v>4800</v>
      </c>
      <c r="O5062">
        <v>300</v>
      </c>
    </row>
    <row r="5063" spans="1:15" x14ac:dyDescent="0.3">
      <c r="A5063">
        <v>5062</v>
      </c>
      <c r="B5063" s="1">
        <f>DATE(E5063, LOOKUP(D5063, {"ene","feb","mar","abr","may","jun","jul","ago","sep","oct","nov","dic"}, {1,2,3,4,5,6,7,8,9,10,11,12}), C5063)</f>
        <v>45674</v>
      </c>
      <c r="C5063">
        <v>17</v>
      </c>
      <c r="D5063" t="s">
        <v>14</v>
      </c>
      <c r="E5063">
        <v>2025</v>
      </c>
      <c r="F5063" t="s">
        <v>25</v>
      </c>
      <c r="G5063" t="s">
        <v>26</v>
      </c>
      <c r="H5063" t="s">
        <v>20</v>
      </c>
      <c r="I5063">
        <v>0</v>
      </c>
      <c r="J5063">
        <v>17</v>
      </c>
      <c r="K5063">
        <v>-17</v>
      </c>
      <c r="L5063">
        <v>0</v>
      </c>
      <c r="M5063">
        <v>39100</v>
      </c>
      <c r="N5063">
        <v>-39100</v>
      </c>
      <c r="O5063">
        <v>2300</v>
      </c>
    </row>
    <row r="5064" spans="1:15" x14ac:dyDescent="0.3">
      <c r="A5064">
        <v>5063</v>
      </c>
      <c r="B5064" s="1">
        <f>DATE(E5064, LOOKUP(D5064, {"ene","feb","mar","abr","may","jun","jul","ago","sep","oct","nov","dic"}, {1,2,3,4,5,6,7,8,9,10,11,12}), C5064)</f>
        <v>45674</v>
      </c>
      <c r="C5064">
        <v>17</v>
      </c>
      <c r="D5064" t="s">
        <v>14</v>
      </c>
      <c r="E5064">
        <v>2025</v>
      </c>
      <c r="F5064" t="s">
        <v>25</v>
      </c>
      <c r="G5064" t="s">
        <v>26</v>
      </c>
      <c r="H5064" t="s">
        <v>22</v>
      </c>
      <c r="I5064">
        <v>0</v>
      </c>
      <c r="J5064">
        <v>17</v>
      </c>
      <c r="K5064">
        <v>-17</v>
      </c>
      <c r="L5064">
        <v>0</v>
      </c>
      <c r="M5064">
        <v>7650</v>
      </c>
      <c r="N5064">
        <v>-7650</v>
      </c>
      <c r="O5064">
        <v>450</v>
      </c>
    </row>
    <row r="5065" spans="1:15" x14ac:dyDescent="0.3">
      <c r="A5065">
        <v>5064</v>
      </c>
      <c r="B5065" s="1">
        <f>DATE(E5065, LOOKUP(D5065, {"ene","feb","mar","abr","may","jun","jul","ago","sep","oct","nov","dic"}, {1,2,3,4,5,6,7,8,9,10,11,12}), C5065)</f>
        <v>45674</v>
      </c>
      <c r="C5065">
        <v>17</v>
      </c>
      <c r="D5065" t="s">
        <v>14</v>
      </c>
      <c r="E5065">
        <v>2025</v>
      </c>
      <c r="F5065" t="s">
        <v>25</v>
      </c>
      <c r="G5065" t="s">
        <v>26</v>
      </c>
      <c r="H5065" t="s">
        <v>17</v>
      </c>
      <c r="I5065">
        <v>0</v>
      </c>
      <c r="J5065">
        <v>13</v>
      </c>
      <c r="K5065">
        <v>-13</v>
      </c>
      <c r="L5065">
        <v>0</v>
      </c>
      <c r="M5065">
        <v>9750</v>
      </c>
      <c r="N5065">
        <v>-9750</v>
      </c>
      <c r="O5065">
        <v>750</v>
      </c>
    </row>
    <row r="5066" spans="1:15" x14ac:dyDescent="0.3">
      <c r="A5066">
        <v>5065</v>
      </c>
      <c r="B5066" s="1">
        <f>DATE(E5066, LOOKUP(D5066, {"ene","feb","mar","abr","may","jun","jul","ago","sep","oct","nov","dic"}, {1,2,3,4,5,6,7,8,9,10,11,12}), C5066)</f>
        <v>45674</v>
      </c>
      <c r="C5066">
        <v>17</v>
      </c>
      <c r="D5066" t="s">
        <v>14</v>
      </c>
      <c r="E5066">
        <v>2025</v>
      </c>
      <c r="F5066" t="s">
        <v>25</v>
      </c>
      <c r="G5066" t="s">
        <v>26</v>
      </c>
      <c r="H5066" t="s">
        <v>19</v>
      </c>
      <c r="I5066">
        <v>0</v>
      </c>
      <c r="J5066">
        <v>16</v>
      </c>
      <c r="K5066">
        <v>-16</v>
      </c>
      <c r="L5066">
        <v>0</v>
      </c>
      <c r="M5066">
        <v>24000</v>
      </c>
      <c r="N5066">
        <v>-24000</v>
      </c>
      <c r="O5066">
        <v>1500</v>
      </c>
    </row>
    <row r="5067" spans="1:15" x14ac:dyDescent="0.3">
      <c r="A5067">
        <v>5066</v>
      </c>
      <c r="B5067" s="1">
        <f>DATE(E5067, LOOKUP(D5067, {"ene","feb","mar","abr","may","jun","jul","ago","sep","oct","nov","dic"}, {1,2,3,4,5,6,7,8,9,10,11,12}), C5067)</f>
        <v>45674</v>
      </c>
      <c r="C5067">
        <v>17</v>
      </c>
      <c r="D5067" t="s">
        <v>14</v>
      </c>
      <c r="E5067">
        <v>2025</v>
      </c>
      <c r="F5067" t="s">
        <v>25</v>
      </c>
      <c r="G5067" t="s">
        <v>26</v>
      </c>
      <c r="H5067" t="s">
        <v>21</v>
      </c>
      <c r="I5067">
        <v>0</v>
      </c>
      <c r="J5067">
        <v>3</v>
      </c>
      <c r="K5067">
        <v>-3</v>
      </c>
      <c r="L5067">
        <v>0</v>
      </c>
      <c r="M5067">
        <v>210</v>
      </c>
      <c r="N5067">
        <v>-210</v>
      </c>
      <c r="O5067">
        <v>70</v>
      </c>
    </row>
    <row r="5068" spans="1:15" x14ac:dyDescent="0.3">
      <c r="A5068">
        <v>5067</v>
      </c>
      <c r="B5068" s="1">
        <f>DATE(E5068, LOOKUP(D5068, {"ene","feb","mar","abr","may","jun","jul","ago","sep","oct","nov","dic"}, {1,2,3,4,5,6,7,8,9,10,11,12}), C5068)</f>
        <v>45674</v>
      </c>
      <c r="C5068">
        <v>17</v>
      </c>
      <c r="D5068" t="s">
        <v>14</v>
      </c>
      <c r="E5068">
        <v>2025</v>
      </c>
      <c r="F5068" t="s">
        <v>25</v>
      </c>
      <c r="G5068" t="s">
        <v>26</v>
      </c>
      <c r="H5068" t="s">
        <v>18</v>
      </c>
      <c r="I5068">
        <v>0</v>
      </c>
      <c r="J5068">
        <v>2</v>
      </c>
      <c r="K5068">
        <v>-2</v>
      </c>
      <c r="L5068">
        <v>0</v>
      </c>
      <c r="M5068">
        <v>3000</v>
      </c>
      <c r="N5068">
        <v>-3000</v>
      </c>
      <c r="O5068">
        <v>1500</v>
      </c>
    </row>
    <row r="5069" spans="1:15" x14ac:dyDescent="0.3">
      <c r="A5069">
        <v>5068</v>
      </c>
      <c r="B5069" s="1">
        <f>DATE(E5069, LOOKUP(D5069, {"ene","feb","mar","abr","may","jun","jul","ago","sep","oct","nov","dic"}, {1,2,3,4,5,6,7,8,9,10,11,12}), C5069)</f>
        <v>45674</v>
      </c>
      <c r="C5069">
        <v>17</v>
      </c>
      <c r="D5069" t="s">
        <v>14</v>
      </c>
      <c r="E5069">
        <v>2025</v>
      </c>
      <c r="F5069" t="s">
        <v>25</v>
      </c>
      <c r="G5069" t="s">
        <v>26</v>
      </c>
      <c r="H5069" t="s">
        <v>23</v>
      </c>
      <c r="I5069">
        <v>0</v>
      </c>
      <c r="J5069">
        <v>17</v>
      </c>
      <c r="K5069">
        <v>-17</v>
      </c>
      <c r="L5069">
        <v>0</v>
      </c>
      <c r="M5069">
        <v>6800</v>
      </c>
      <c r="N5069">
        <v>-6800</v>
      </c>
      <c r="O5069">
        <v>400</v>
      </c>
    </row>
    <row r="5070" spans="1:15" x14ac:dyDescent="0.3">
      <c r="A5070">
        <v>5069</v>
      </c>
      <c r="B5070" s="1">
        <f>DATE(E5070, LOOKUP(D5070, {"ene","feb","mar","abr","may","jun","jul","ago","sep","oct","nov","dic"}, {1,2,3,4,5,6,7,8,9,10,11,12}), C5070)</f>
        <v>45674</v>
      </c>
      <c r="C5070">
        <v>17</v>
      </c>
      <c r="D5070" t="s">
        <v>14</v>
      </c>
      <c r="E5070">
        <v>2025</v>
      </c>
      <c r="F5070" t="s">
        <v>25</v>
      </c>
      <c r="G5070" t="s">
        <v>26</v>
      </c>
      <c r="H5070" t="s">
        <v>20</v>
      </c>
      <c r="I5070">
        <v>0</v>
      </c>
      <c r="J5070">
        <v>2</v>
      </c>
      <c r="K5070">
        <v>-2</v>
      </c>
      <c r="L5070">
        <v>0</v>
      </c>
      <c r="M5070">
        <v>4600</v>
      </c>
      <c r="N5070">
        <v>-4600</v>
      </c>
      <c r="O5070">
        <v>2300</v>
      </c>
    </row>
    <row r="5071" spans="1:15" x14ac:dyDescent="0.3">
      <c r="A5071">
        <v>5070</v>
      </c>
      <c r="B5071" s="1">
        <f>DATE(E5071, LOOKUP(D5071, {"ene","feb","mar","abr","may","jun","jul","ago","sep","oct","nov","dic"}, {1,2,3,4,5,6,7,8,9,10,11,12}), C5071)</f>
        <v>45674</v>
      </c>
      <c r="C5071">
        <v>17</v>
      </c>
      <c r="D5071" t="s">
        <v>14</v>
      </c>
      <c r="E5071">
        <v>2025</v>
      </c>
      <c r="F5071" t="s">
        <v>15</v>
      </c>
      <c r="G5071" t="s">
        <v>24</v>
      </c>
      <c r="H5071" t="s">
        <v>22</v>
      </c>
      <c r="I5071">
        <v>8</v>
      </c>
      <c r="J5071">
        <v>0</v>
      </c>
      <c r="K5071">
        <v>8</v>
      </c>
      <c r="L5071">
        <v>3840</v>
      </c>
      <c r="M5071">
        <v>0</v>
      </c>
      <c r="N5071">
        <v>3840</v>
      </c>
      <c r="O5071">
        <v>480</v>
      </c>
    </row>
    <row r="5072" spans="1:15" x14ac:dyDescent="0.3">
      <c r="A5072">
        <v>5071</v>
      </c>
      <c r="B5072" s="1">
        <f>DATE(E5072, LOOKUP(D5072, {"ene","feb","mar","abr","may","jun","jul","ago","sep","oct","nov","dic"}, {1,2,3,4,5,6,7,8,9,10,11,12}), C5072)</f>
        <v>45674</v>
      </c>
      <c r="C5072">
        <v>17</v>
      </c>
      <c r="D5072" t="s">
        <v>14</v>
      </c>
      <c r="E5072">
        <v>2025</v>
      </c>
      <c r="F5072" t="s">
        <v>25</v>
      </c>
      <c r="G5072" t="s">
        <v>26</v>
      </c>
      <c r="H5072" t="s">
        <v>17</v>
      </c>
      <c r="I5072">
        <v>0</v>
      </c>
      <c r="J5072">
        <v>17</v>
      </c>
      <c r="K5072">
        <v>-17</v>
      </c>
      <c r="L5072">
        <v>0</v>
      </c>
      <c r="M5072">
        <v>12750</v>
      </c>
      <c r="N5072">
        <v>-12750</v>
      </c>
      <c r="O5072">
        <v>750</v>
      </c>
    </row>
    <row r="5073" spans="1:15" x14ac:dyDescent="0.3">
      <c r="A5073">
        <v>5072</v>
      </c>
      <c r="B5073" s="1">
        <f>DATE(E5073, LOOKUP(D5073, {"ene","feb","mar","abr","may","jun","jul","ago","sep","oct","nov","dic"}, {1,2,3,4,5,6,7,8,9,10,11,12}), C5073)</f>
        <v>45674</v>
      </c>
      <c r="C5073">
        <v>17</v>
      </c>
      <c r="D5073" t="s">
        <v>14</v>
      </c>
      <c r="E5073">
        <v>2025</v>
      </c>
      <c r="F5073" t="s">
        <v>25</v>
      </c>
      <c r="G5073" t="s">
        <v>26</v>
      </c>
      <c r="H5073" t="s">
        <v>19</v>
      </c>
      <c r="I5073">
        <v>0</v>
      </c>
      <c r="J5073">
        <v>10</v>
      </c>
      <c r="K5073">
        <v>-10</v>
      </c>
      <c r="L5073">
        <v>0</v>
      </c>
      <c r="M5073">
        <v>15000</v>
      </c>
      <c r="N5073">
        <v>-15000</v>
      </c>
      <c r="O5073">
        <v>1500</v>
      </c>
    </row>
    <row r="5074" spans="1:15" x14ac:dyDescent="0.3">
      <c r="A5074">
        <v>5073</v>
      </c>
      <c r="B5074" s="1">
        <f>DATE(E5074, LOOKUP(D5074, {"ene","feb","mar","abr","may","jun","jul","ago","sep","oct","nov","dic"}, {1,2,3,4,5,6,7,8,9,10,11,12}), C5074)</f>
        <v>45674</v>
      </c>
      <c r="C5074">
        <v>17</v>
      </c>
      <c r="D5074" t="s">
        <v>14</v>
      </c>
      <c r="E5074">
        <v>2025</v>
      </c>
      <c r="F5074" t="s">
        <v>25</v>
      </c>
      <c r="G5074" t="s">
        <v>26</v>
      </c>
      <c r="H5074" t="s">
        <v>21</v>
      </c>
      <c r="I5074">
        <v>0</v>
      </c>
      <c r="J5074">
        <v>15</v>
      </c>
      <c r="K5074">
        <v>-15</v>
      </c>
      <c r="L5074">
        <v>0</v>
      </c>
      <c r="M5074">
        <v>1050</v>
      </c>
      <c r="N5074">
        <v>-1050</v>
      </c>
      <c r="O5074">
        <v>70</v>
      </c>
    </row>
    <row r="5075" spans="1:15" x14ac:dyDescent="0.3">
      <c r="A5075">
        <v>5074</v>
      </c>
      <c r="B5075" s="1">
        <f>DATE(E5075, LOOKUP(D5075, {"ene","feb","mar","abr","may","jun","jul","ago","sep","oct","nov","dic"}, {1,2,3,4,5,6,7,8,9,10,11,12}), C5075)</f>
        <v>45674</v>
      </c>
      <c r="C5075">
        <v>17</v>
      </c>
      <c r="D5075" t="s">
        <v>14</v>
      </c>
      <c r="E5075">
        <v>2025</v>
      </c>
      <c r="F5075" t="s">
        <v>25</v>
      </c>
      <c r="G5075" t="s">
        <v>26</v>
      </c>
      <c r="H5075" t="s">
        <v>18</v>
      </c>
      <c r="I5075">
        <v>0</v>
      </c>
      <c r="J5075">
        <v>17</v>
      </c>
      <c r="K5075">
        <v>-17</v>
      </c>
      <c r="L5075">
        <v>0</v>
      </c>
      <c r="M5075">
        <v>25500</v>
      </c>
      <c r="N5075">
        <v>-25500</v>
      </c>
      <c r="O5075">
        <v>1500</v>
      </c>
    </row>
    <row r="5076" spans="1:15" x14ac:dyDescent="0.3">
      <c r="A5076">
        <v>5075</v>
      </c>
      <c r="B5076" s="1">
        <f>DATE(E5076, LOOKUP(D5076, {"ene","feb","mar","abr","may","jun","jul","ago","sep","oct","nov","dic"}, {1,2,3,4,5,6,7,8,9,10,11,12}), C5076)</f>
        <v>45674</v>
      </c>
      <c r="C5076">
        <v>17</v>
      </c>
      <c r="D5076" t="s">
        <v>14</v>
      </c>
      <c r="E5076">
        <v>2025</v>
      </c>
      <c r="F5076" t="s">
        <v>25</v>
      </c>
      <c r="G5076" t="s">
        <v>26</v>
      </c>
      <c r="H5076" t="s">
        <v>23</v>
      </c>
      <c r="I5076">
        <v>0</v>
      </c>
      <c r="J5076">
        <v>3</v>
      </c>
      <c r="K5076">
        <v>-3</v>
      </c>
      <c r="L5076">
        <v>0</v>
      </c>
      <c r="M5076">
        <v>1200</v>
      </c>
      <c r="N5076">
        <v>-1200</v>
      </c>
      <c r="O5076">
        <v>400</v>
      </c>
    </row>
    <row r="5077" spans="1:15" x14ac:dyDescent="0.3">
      <c r="A5077">
        <v>5076</v>
      </c>
      <c r="B5077" s="1">
        <f>DATE(E5077, LOOKUP(D5077, {"ene","feb","mar","abr","may","jun","jul","ago","sep","oct","nov","dic"}, {1,2,3,4,5,6,7,8,9,10,11,12}), C5077)</f>
        <v>45674</v>
      </c>
      <c r="C5077">
        <v>17</v>
      </c>
      <c r="D5077" t="s">
        <v>14</v>
      </c>
      <c r="E5077">
        <v>2025</v>
      </c>
      <c r="F5077" t="s">
        <v>25</v>
      </c>
      <c r="G5077" t="s">
        <v>26</v>
      </c>
      <c r="H5077" t="s">
        <v>20</v>
      </c>
      <c r="I5077">
        <v>0</v>
      </c>
      <c r="J5077">
        <v>17</v>
      </c>
      <c r="K5077">
        <v>-17</v>
      </c>
      <c r="L5077">
        <v>0</v>
      </c>
      <c r="M5077">
        <v>39100</v>
      </c>
      <c r="N5077">
        <v>-39100</v>
      </c>
      <c r="O5077">
        <v>2300</v>
      </c>
    </row>
    <row r="5078" spans="1:15" x14ac:dyDescent="0.3">
      <c r="A5078">
        <v>5077</v>
      </c>
      <c r="B5078" s="1">
        <f>DATE(E5078, LOOKUP(D5078, {"ene","feb","mar","abr","may","jun","jul","ago","sep","oct","nov","dic"}, {1,2,3,4,5,6,7,8,9,10,11,12}), C5078)</f>
        <v>45674</v>
      </c>
      <c r="C5078">
        <v>17</v>
      </c>
      <c r="D5078" t="s">
        <v>14</v>
      </c>
      <c r="E5078">
        <v>2025</v>
      </c>
      <c r="F5078" t="s">
        <v>25</v>
      </c>
      <c r="G5078" t="s">
        <v>26</v>
      </c>
      <c r="H5078" t="s">
        <v>22</v>
      </c>
      <c r="I5078">
        <v>0</v>
      </c>
      <c r="J5078">
        <v>11</v>
      </c>
      <c r="K5078">
        <v>-11</v>
      </c>
      <c r="L5078">
        <v>0</v>
      </c>
      <c r="M5078">
        <v>4950</v>
      </c>
      <c r="N5078">
        <v>-4950</v>
      </c>
      <c r="O5078">
        <v>450</v>
      </c>
    </row>
    <row r="5079" spans="1:15" x14ac:dyDescent="0.3">
      <c r="A5079">
        <v>5078</v>
      </c>
      <c r="B5079" s="1">
        <f>DATE(E5079, LOOKUP(D5079, {"ene","feb","mar","abr","may","jun","jul","ago","sep","oct","nov","dic"}, {1,2,3,4,5,6,7,8,9,10,11,12}), C5079)</f>
        <v>45674</v>
      </c>
      <c r="C5079">
        <v>17</v>
      </c>
      <c r="D5079" t="s">
        <v>14</v>
      </c>
      <c r="E5079">
        <v>2025</v>
      </c>
      <c r="F5079" t="s">
        <v>15</v>
      </c>
      <c r="G5079" t="s">
        <v>24</v>
      </c>
      <c r="H5079" t="s">
        <v>17</v>
      </c>
      <c r="I5079">
        <v>4</v>
      </c>
      <c r="J5079">
        <v>0</v>
      </c>
      <c r="K5079">
        <v>4</v>
      </c>
      <c r="L5079">
        <v>2600</v>
      </c>
      <c r="M5079">
        <v>0</v>
      </c>
      <c r="N5079">
        <v>2600</v>
      </c>
      <c r="O5079">
        <v>650</v>
      </c>
    </row>
    <row r="5080" spans="1:15" x14ac:dyDescent="0.3">
      <c r="A5080">
        <v>5079</v>
      </c>
      <c r="B5080" s="1">
        <f>DATE(E5080, LOOKUP(D5080, {"ene","feb","mar","abr","may","jun","jul","ago","sep","oct","nov","dic"}, {1,2,3,4,5,6,7,8,9,10,11,12}), C5080)</f>
        <v>45674</v>
      </c>
      <c r="C5080">
        <v>17</v>
      </c>
      <c r="D5080" t="s">
        <v>14</v>
      </c>
      <c r="E5080">
        <v>2025</v>
      </c>
      <c r="F5080" t="s">
        <v>15</v>
      </c>
      <c r="G5080" t="s">
        <v>24</v>
      </c>
      <c r="H5080" t="s">
        <v>19</v>
      </c>
      <c r="I5080">
        <v>16</v>
      </c>
      <c r="J5080">
        <v>0</v>
      </c>
      <c r="K5080">
        <v>16</v>
      </c>
      <c r="L5080">
        <v>19200</v>
      </c>
      <c r="M5080">
        <v>0</v>
      </c>
      <c r="N5080">
        <v>19200</v>
      </c>
      <c r="O5080">
        <v>1200</v>
      </c>
    </row>
    <row r="5081" spans="1:15" x14ac:dyDescent="0.3">
      <c r="A5081">
        <v>5080</v>
      </c>
      <c r="B5081" s="1">
        <f>DATE(E5081, LOOKUP(D5081, {"ene","feb","mar","abr","may","jun","jul","ago","sep","oct","nov","dic"}, {1,2,3,4,5,6,7,8,9,10,11,12}), C5081)</f>
        <v>45674</v>
      </c>
      <c r="C5081">
        <v>17</v>
      </c>
      <c r="D5081" t="s">
        <v>14</v>
      </c>
      <c r="E5081">
        <v>2025</v>
      </c>
      <c r="F5081" t="s">
        <v>15</v>
      </c>
      <c r="G5081" t="s">
        <v>24</v>
      </c>
      <c r="H5081" t="s">
        <v>21</v>
      </c>
      <c r="I5081">
        <v>3</v>
      </c>
      <c r="J5081">
        <v>0</v>
      </c>
      <c r="K5081">
        <v>3</v>
      </c>
      <c r="L5081">
        <v>150</v>
      </c>
      <c r="M5081">
        <v>0</v>
      </c>
      <c r="N5081">
        <v>150</v>
      </c>
      <c r="O5081">
        <v>50</v>
      </c>
    </row>
    <row r="5082" spans="1:15" x14ac:dyDescent="0.3">
      <c r="A5082">
        <v>5081</v>
      </c>
      <c r="B5082" s="1">
        <f>DATE(E5082, LOOKUP(D5082, {"ene","feb","mar","abr","may","jun","jul","ago","sep","oct","nov","dic"}, {1,2,3,4,5,6,7,8,9,10,11,12}), C5082)</f>
        <v>45674</v>
      </c>
      <c r="C5082">
        <v>17</v>
      </c>
      <c r="D5082" t="s">
        <v>14</v>
      </c>
      <c r="E5082">
        <v>2025</v>
      </c>
      <c r="F5082" t="s">
        <v>25</v>
      </c>
      <c r="G5082" t="s">
        <v>26</v>
      </c>
      <c r="H5082" t="s">
        <v>18</v>
      </c>
      <c r="I5082">
        <v>0</v>
      </c>
      <c r="J5082">
        <v>2</v>
      </c>
      <c r="K5082">
        <v>-2</v>
      </c>
      <c r="L5082">
        <v>0</v>
      </c>
      <c r="M5082">
        <v>3000</v>
      </c>
      <c r="N5082">
        <v>-3000</v>
      </c>
      <c r="O5082">
        <v>1500</v>
      </c>
    </row>
    <row r="5083" spans="1:15" x14ac:dyDescent="0.3">
      <c r="A5083">
        <v>5082</v>
      </c>
      <c r="B5083" s="1">
        <f>DATE(E5083, LOOKUP(D5083, {"ene","feb","mar","abr","may","jun","jul","ago","sep","oct","nov","dic"}, {1,2,3,4,5,6,7,8,9,10,11,12}), C5083)</f>
        <v>45674</v>
      </c>
      <c r="C5083">
        <v>17</v>
      </c>
      <c r="D5083" t="s">
        <v>14</v>
      </c>
      <c r="E5083">
        <v>2025</v>
      </c>
      <c r="F5083" t="s">
        <v>25</v>
      </c>
      <c r="G5083" t="s">
        <v>26</v>
      </c>
      <c r="H5083" t="s">
        <v>23</v>
      </c>
      <c r="I5083">
        <v>0</v>
      </c>
      <c r="J5083">
        <v>17</v>
      </c>
      <c r="K5083">
        <v>-17</v>
      </c>
      <c r="L5083">
        <v>0</v>
      </c>
      <c r="M5083">
        <v>6800</v>
      </c>
      <c r="N5083">
        <v>-6800</v>
      </c>
      <c r="O5083">
        <v>400</v>
      </c>
    </row>
    <row r="5084" spans="1:15" x14ac:dyDescent="0.3">
      <c r="A5084">
        <v>5083</v>
      </c>
      <c r="B5084" s="1">
        <f>DATE(E5084, LOOKUP(D5084, {"ene","feb","mar","abr","may","jun","jul","ago","sep","oct","nov","dic"}, {1,2,3,4,5,6,7,8,9,10,11,12}), C5084)</f>
        <v>45674</v>
      </c>
      <c r="C5084">
        <v>17</v>
      </c>
      <c r="D5084" t="s">
        <v>14</v>
      </c>
      <c r="E5084">
        <v>2025</v>
      </c>
      <c r="F5084" t="s">
        <v>15</v>
      </c>
      <c r="G5084" t="s">
        <v>24</v>
      </c>
      <c r="H5084" t="s">
        <v>20</v>
      </c>
      <c r="I5084">
        <v>3</v>
      </c>
      <c r="J5084">
        <v>0</v>
      </c>
      <c r="K5084">
        <v>3</v>
      </c>
      <c r="L5084">
        <v>6000</v>
      </c>
      <c r="M5084">
        <v>0</v>
      </c>
      <c r="N5084">
        <v>6000</v>
      </c>
      <c r="O5084">
        <v>2000</v>
      </c>
    </row>
    <row r="5085" spans="1:15" x14ac:dyDescent="0.3">
      <c r="A5085">
        <v>5084</v>
      </c>
      <c r="B5085" s="1">
        <f>DATE(E5085, LOOKUP(D5085, {"ene","feb","mar","abr","may","jun","jul","ago","sep","oct","nov","dic"}, {1,2,3,4,5,6,7,8,9,10,11,12}), C5085)</f>
        <v>45674</v>
      </c>
      <c r="C5085">
        <v>17</v>
      </c>
      <c r="D5085" t="s">
        <v>14</v>
      </c>
      <c r="E5085">
        <v>2025</v>
      </c>
      <c r="F5085" t="s">
        <v>15</v>
      </c>
      <c r="G5085" t="s">
        <v>24</v>
      </c>
      <c r="H5085" t="s">
        <v>22</v>
      </c>
      <c r="I5085">
        <v>3</v>
      </c>
      <c r="J5085">
        <v>0</v>
      </c>
      <c r="K5085">
        <v>3</v>
      </c>
      <c r="L5085">
        <v>1440</v>
      </c>
      <c r="M5085">
        <v>0</v>
      </c>
      <c r="N5085">
        <v>1440</v>
      </c>
      <c r="O5085">
        <v>480</v>
      </c>
    </row>
    <row r="5086" spans="1:15" x14ac:dyDescent="0.3">
      <c r="A5086">
        <v>5085</v>
      </c>
      <c r="B5086" s="1">
        <f>DATE(E5086, LOOKUP(D5086, {"ene","feb","mar","abr","may","jun","jul","ago","sep","oct","nov","dic"}, {1,2,3,4,5,6,7,8,9,10,11,12}), C5086)</f>
        <v>45674</v>
      </c>
      <c r="C5086">
        <v>17</v>
      </c>
      <c r="D5086" t="s">
        <v>14</v>
      </c>
      <c r="E5086">
        <v>2025</v>
      </c>
      <c r="F5086" t="s">
        <v>15</v>
      </c>
      <c r="G5086" t="s">
        <v>24</v>
      </c>
      <c r="H5086" t="s">
        <v>17</v>
      </c>
      <c r="I5086">
        <v>3</v>
      </c>
      <c r="J5086">
        <v>0</v>
      </c>
      <c r="K5086">
        <v>3</v>
      </c>
      <c r="L5086">
        <v>1950</v>
      </c>
      <c r="M5086">
        <v>0</v>
      </c>
      <c r="N5086">
        <v>1950</v>
      </c>
      <c r="O5086">
        <v>650</v>
      </c>
    </row>
    <row r="5087" spans="1:15" x14ac:dyDescent="0.3">
      <c r="A5087">
        <v>5086</v>
      </c>
      <c r="B5087" s="1">
        <f>DATE(E5087, LOOKUP(D5087, {"ene","feb","mar","abr","may","jun","jul","ago","sep","oct","nov","dic"}, {1,2,3,4,5,6,7,8,9,10,11,12}), C5087)</f>
        <v>45674</v>
      </c>
      <c r="C5087">
        <v>17</v>
      </c>
      <c r="D5087" t="s">
        <v>14</v>
      </c>
      <c r="E5087">
        <v>2025</v>
      </c>
      <c r="F5087" t="s">
        <v>25</v>
      </c>
      <c r="G5087" t="s">
        <v>26</v>
      </c>
      <c r="H5087" t="s">
        <v>19</v>
      </c>
      <c r="I5087">
        <v>0</v>
      </c>
      <c r="J5087">
        <v>18</v>
      </c>
      <c r="K5087">
        <v>-18</v>
      </c>
      <c r="L5087">
        <v>0</v>
      </c>
      <c r="M5087">
        <v>27000</v>
      </c>
      <c r="N5087">
        <v>-27000</v>
      </c>
      <c r="O5087">
        <v>1500</v>
      </c>
    </row>
    <row r="5088" spans="1:15" x14ac:dyDescent="0.3">
      <c r="A5088">
        <v>5087</v>
      </c>
      <c r="B5088" s="1">
        <f>DATE(E5088, LOOKUP(D5088, {"ene","feb","mar","abr","may","jun","jul","ago","sep","oct","nov","dic"}, {1,2,3,4,5,6,7,8,9,10,11,12}), C5088)</f>
        <v>45674</v>
      </c>
      <c r="C5088">
        <v>17</v>
      </c>
      <c r="D5088" t="s">
        <v>14</v>
      </c>
      <c r="E5088">
        <v>2025</v>
      </c>
      <c r="F5088" t="s">
        <v>15</v>
      </c>
      <c r="G5088" t="s">
        <v>24</v>
      </c>
      <c r="H5088" t="s">
        <v>21</v>
      </c>
      <c r="I5088">
        <v>15</v>
      </c>
      <c r="J5088">
        <v>0</v>
      </c>
      <c r="K5088">
        <v>15</v>
      </c>
      <c r="L5088">
        <v>750</v>
      </c>
      <c r="M5088">
        <v>0</v>
      </c>
      <c r="N5088">
        <v>750</v>
      </c>
      <c r="O5088">
        <v>50</v>
      </c>
    </row>
    <row r="5089" spans="1:15" x14ac:dyDescent="0.3">
      <c r="A5089">
        <v>5088</v>
      </c>
      <c r="B5089" s="1">
        <f>DATE(E5089, LOOKUP(D5089, {"ene","feb","mar","abr","may","jun","jul","ago","sep","oct","nov","dic"}, {1,2,3,4,5,6,7,8,9,10,11,12}), C5089)</f>
        <v>45674</v>
      </c>
      <c r="C5089">
        <v>17</v>
      </c>
      <c r="D5089" t="s">
        <v>14</v>
      </c>
      <c r="E5089">
        <v>2025</v>
      </c>
      <c r="F5089" t="s">
        <v>25</v>
      </c>
      <c r="G5089" t="s">
        <v>26</v>
      </c>
      <c r="H5089" t="s">
        <v>18</v>
      </c>
      <c r="I5089">
        <v>0</v>
      </c>
      <c r="J5089">
        <v>13</v>
      </c>
      <c r="K5089">
        <v>-13</v>
      </c>
      <c r="L5089">
        <v>0</v>
      </c>
      <c r="M5089">
        <v>19500</v>
      </c>
      <c r="N5089">
        <v>-19500</v>
      </c>
      <c r="O5089">
        <v>1500</v>
      </c>
    </row>
    <row r="5090" spans="1:15" x14ac:dyDescent="0.3">
      <c r="A5090">
        <v>5089</v>
      </c>
      <c r="B5090" s="1">
        <f>DATE(E5090, LOOKUP(D5090, {"ene","feb","mar","abr","may","jun","jul","ago","sep","oct","nov","dic"}, {1,2,3,4,5,6,7,8,9,10,11,12}), C5090)</f>
        <v>45674</v>
      </c>
      <c r="C5090">
        <v>17</v>
      </c>
      <c r="D5090" t="s">
        <v>14</v>
      </c>
      <c r="E5090">
        <v>2025</v>
      </c>
      <c r="F5090" t="s">
        <v>25</v>
      </c>
      <c r="G5090" t="s">
        <v>26</v>
      </c>
      <c r="H5090" t="s">
        <v>23</v>
      </c>
      <c r="I5090">
        <v>0</v>
      </c>
      <c r="J5090">
        <v>17</v>
      </c>
      <c r="K5090">
        <v>-17</v>
      </c>
      <c r="L5090">
        <v>0</v>
      </c>
      <c r="M5090">
        <v>6800</v>
      </c>
      <c r="N5090">
        <v>-6800</v>
      </c>
      <c r="O5090">
        <v>400</v>
      </c>
    </row>
    <row r="5091" spans="1:15" x14ac:dyDescent="0.3">
      <c r="A5091">
        <v>5090</v>
      </c>
      <c r="B5091" s="1">
        <f>DATE(E5091, LOOKUP(D5091, {"ene","feb","mar","abr","may","jun","jul","ago","sep","oct","nov","dic"}, {1,2,3,4,5,6,7,8,9,10,11,12}), C5091)</f>
        <v>45674</v>
      </c>
      <c r="C5091">
        <v>17</v>
      </c>
      <c r="D5091" t="s">
        <v>14</v>
      </c>
      <c r="E5091">
        <v>2025</v>
      </c>
      <c r="F5091" t="s">
        <v>15</v>
      </c>
      <c r="G5091" t="s">
        <v>24</v>
      </c>
      <c r="H5091" t="s">
        <v>20</v>
      </c>
      <c r="I5091">
        <v>2</v>
      </c>
      <c r="J5091">
        <v>0</v>
      </c>
      <c r="K5091">
        <v>2</v>
      </c>
      <c r="L5091">
        <v>4000</v>
      </c>
      <c r="M5091">
        <v>0</v>
      </c>
      <c r="N5091">
        <v>4000</v>
      </c>
      <c r="O5091">
        <v>2000</v>
      </c>
    </row>
    <row r="5092" spans="1:15" x14ac:dyDescent="0.3">
      <c r="A5092">
        <v>5091</v>
      </c>
      <c r="B5092" s="1">
        <f>DATE(E5092, LOOKUP(D5092, {"ene","feb","mar","abr","may","jun","jul","ago","sep","oct","nov","dic"}, {1,2,3,4,5,6,7,8,9,10,11,12}), C5092)</f>
        <v>45674</v>
      </c>
      <c r="C5092">
        <v>17</v>
      </c>
      <c r="D5092" t="s">
        <v>14</v>
      </c>
      <c r="E5092">
        <v>2025</v>
      </c>
      <c r="F5092" t="s">
        <v>15</v>
      </c>
      <c r="G5092" t="s">
        <v>24</v>
      </c>
      <c r="H5092" t="s">
        <v>22</v>
      </c>
      <c r="I5092">
        <v>3</v>
      </c>
      <c r="J5092">
        <v>0</v>
      </c>
      <c r="K5092">
        <v>3</v>
      </c>
      <c r="L5092">
        <v>1440</v>
      </c>
      <c r="M5092">
        <v>0</v>
      </c>
      <c r="N5092">
        <v>1440</v>
      </c>
      <c r="O5092">
        <v>480</v>
      </c>
    </row>
    <row r="5093" spans="1:15" x14ac:dyDescent="0.3">
      <c r="A5093">
        <v>5092</v>
      </c>
      <c r="B5093" s="1">
        <f>DATE(E5093, LOOKUP(D5093, {"ene","feb","mar","abr","may","jun","jul","ago","sep","oct","nov","dic"}, {1,2,3,4,5,6,7,8,9,10,11,12}), C5093)</f>
        <v>45674</v>
      </c>
      <c r="C5093">
        <v>17</v>
      </c>
      <c r="D5093" t="s">
        <v>14</v>
      </c>
      <c r="E5093">
        <v>2025</v>
      </c>
      <c r="F5093" t="s">
        <v>25</v>
      </c>
      <c r="G5093" t="s">
        <v>26</v>
      </c>
      <c r="H5093" t="s">
        <v>17</v>
      </c>
      <c r="I5093">
        <v>0</v>
      </c>
      <c r="J5093">
        <v>20</v>
      </c>
      <c r="K5093">
        <v>-20</v>
      </c>
      <c r="L5093">
        <v>0</v>
      </c>
      <c r="M5093">
        <v>15000</v>
      </c>
      <c r="N5093">
        <v>-15000</v>
      </c>
      <c r="O5093">
        <v>750</v>
      </c>
    </row>
    <row r="5094" spans="1:15" x14ac:dyDescent="0.3">
      <c r="A5094">
        <v>5093</v>
      </c>
      <c r="B5094" s="1">
        <f>DATE(E5094, LOOKUP(D5094, {"ene","feb","mar","abr","may","jun","jul","ago","sep","oct","nov","dic"}, {1,2,3,4,5,6,7,8,9,10,11,12}), C5094)</f>
        <v>45674</v>
      </c>
      <c r="C5094">
        <v>17</v>
      </c>
      <c r="D5094" t="s">
        <v>14</v>
      </c>
      <c r="E5094">
        <v>2025</v>
      </c>
      <c r="F5094" t="s">
        <v>25</v>
      </c>
      <c r="G5094" t="s">
        <v>26</v>
      </c>
      <c r="H5094" t="s">
        <v>19</v>
      </c>
      <c r="I5094">
        <v>0</v>
      </c>
      <c r="J5094">
        <v>18</v>
      </c>
      <c r="K5094">
        <v>-18</v>
      </c>
      <c r="L5094">
        <v>0</v>
      </c>
      <c r="M5094">
        <v>27000</v>
      </c>
      <c r="N5094">
        <v>-27000</v>
      </c>
      <c r="O5094">
        <v>1500</v>
      </c>
    </row>
    <row r="5095" spans="1:15" x14ac:dyDescent="0.3">
      <c r="A5095">
        <v>5094</v>
      </c>
      <c r="B5095" s="1">
        <f>DATE(E5095, LOOKUP(D5095, {"ene","feb","mar","abr","may","jun","jul","ago","sep","oct","nov","dic"}, {1,2,3,4,5,6,7,8,9,10,11,12}), C5095)</f>
        <v>45674</v>
      </c>
      <c r="C5095">
        <v>17</v>
      </c>
      <c r="D5095" t="s">
        <v>14</v>
      </c>
      <c r="E5095">
        <v>2025</v>
      </c>
      <c r="F5095" t="s">
        <v>25</v>
      </c>
      <c r="G5095" t="s">
        <v>26</v>
      </c>
      <c r="H5095" t="s">
        <v>21</v>
      </c>
      <c r="I5095">
        <v>0</v>
      </c>
      <c r="J5095">
        <v>3</v>
      </c>
      <c r="K5095">
        <v>-3</v>
      </c>
      <c r="L5095">
        <v>0</v>
      </c>
      <c r="M5095">
        <v>210</v>
      </c>
      <c r="N5095">
        <v>-210</v>
      </c>
      <c r="O5095">
        <v>70</v>
      </c>
    </row>
    <row r="5096" spans="1:15" x14ac:dyDescent="0.3">
      <c r="A5096">
        <v>5095</v>
      </c>
      <c r="B5096" s="1">
        <f>DATE(E5096, LOOKUP(D5096, {"ene","feb","mar","abr","may","jun","jul","ago","sep","oct","nov","dic"}, {1,2,3,4,5,6,7,8,9,10,11,12}), C5096)</f>
        <v>45674</v>
      </c>
      <c r="C5096">
        <v>17</v>
      </c>
      <c r="D5096" t="s">
        <v>14</v>
      </c>
      <c r="E5096">
        <v>2025</v>
      </c>
      <c r="F5096" t="s">
        <v>25</v>
      </c>
      <c r="G5096" t="s">
        <v>26</v>
      </c>
      <c r="H5096" t="s">
        <v>18</v>
      </c>
      <c r="I5096">
        <v>0</v>
      </c>
      <c r="J5096">
        <v>2</v>
      </c>
      <c r="K5096">
        <v>-2</v>
      </c>
      <c r="L5096">
        <v>0</v>
      </c>
      <c r="M5096">
        <v>3000</v>
      </c>
      <c r="N5096">
        <v>-3000</v>
      </c>
      <c r="O5096">
        <v>1500</v>
      </c>
    </row>
    <row r="5097" spans="1:15" x14ac:dyDescent="0.3">
      <c r="A5097">
        <v>5096</v>
      </c>
      <c r="B5097" s="1">
        <f>DATE(E5097, LOOKUP(D5097, {"ene","feb","mar","abr","may","jun","jul","ago","sep","oct","nov","dic"}, {1,2,3,4,5,6,7,8,9,10,11,12}), C5097)</f>
        <v>45674</v>
      </c>
      <c r="C5097">
        <v>17</v>
      </c>
      <c r="D5097" t="s">
        <v>14</v>
      </c>
      <c r="E5097">
        <v>2025</v>
      </c>
      <c r="F5097" t="s">
        <v>15</v>
      </c>
      <c r="G5097" t="s">
        <v>24</v>
      </c>
      <c r="H5097" t="s">
        <v>23</v>
      </c>
      <c r="I5097">
        <v>3</v>
      </c>
      <c r="J5097">
        <v>0</v>
      </c>
      <c r="K5097">
        <v>3</v>
      </c>
      <c r="L5097">
        <v>900</v>
      </c>
      <c r="M5097">
        <v>0</v>
      </c>
      <c r="N5097">
        <v>900</v>
      </c>
      <c r="O5097">
        <v>300</v>
      </c>
    </row>
    <row r="5098" spans="1:15" x14ac:dyDescent="0.3">
      <c r="A5098">
        <v>5097</v>
      </c>
      <c r="B5098" s="1">
        <f>DATE(E5098, LOOKUP(D5098, {"ene","feb","mar","abr","may","jun","jul","ago","sep","oct","nov","dic"}, {1,2,3,4,5,6,7,8,9,10,11,12}), C5098)</f>
        <v>45674</v>
      </c>
      <c r="C5098">
        <v>17</v>
      </c>
      <c r="D5098" t="s">
        <v>14</v>
      </c>
      <c r="E5098">
        <v>2025</v>
      </c>
      <c r="F5098" t="s">
        <v>15</v>
      </c>
      <c r="G5098" t="s">
        <v>24</v>
      </c>
      <c r="H5098" t="s">
        <v>20</v>
      </c>
      <c r="I5098">
        <v>13</v>
      </c>
      <c r="J5098">
        <v>0</v>
      </c>
      <c r="K5098">
        <v>13</v>
      </c>
      <c r="L5098">
        <v>26000</v>
      </c>
      <c r="M5098">
        <v>0</v>
      </c>
      <c r="N5098">
        <v>26000</v>
      </c>
      <c r="O5098">
        <v>2000</v>
      </c>
    </row>
    <row r="5099" spans="1:15" x14ac:dyDescent="0.3">
      <c r="A5099">
        <v>5098</v>
      </c>
      <c r="B5099" s="1">
        <f>DATE(E5099, LOOKUP(D5099, {"ene","feb","mar","abr","may","jun","jul","ago","sep","oct","nov","dic"}, {1,2,3,4,5,6,7,8,9,10,11,12}), C5099)</f>
        <v>45674</v>
      </c>
      <c r="C5099">
        <v>17</v>
      </c>
      <c r="D5099" t="s">
        <v>14</v>
      </c>
      <c r="E5099">
        <v>2025</v>
      </c>
      <c r="F5099" t="s">
        <v>15</v>
      </c>
      <c r="G5099" t="s">
        <v>24</v>
      </c>
      <c r="H5099" t="s">
        <v>22</v>
      </c>
      <c r="I5099">
        <v>1</v>
      </c>
      <c r="J5099">
        <v>0</v>
      </c>
      <c r="K5099">
        <v>1</v>
      </c>
      <c r="L5099">
        <v>480</v>
      </c>
      <c r="M5099">
        <v>0</v>
      </c>
      <c r="N5099">
        <v>480</v>
      </c>
      <c r="O5099">
        <v>480</v>
      </c>
    </row>
    <row r="5100" spans="1:15" x14ac:dyDescent="0.3">
      <c r="A5100">
        <v>5099</v>
      </c>
      <c r="B5100" s="1">
        <f>DATE(E5100, LOOKUP(D5100, {"ene","feb","mar","abr","may","jun","jul","ago","sep","oct","nov","dic"}, {1,2,3,4,5,6,7,8,9,10,11,12}), C5100)</f>
        <v>45674</v>
      </c>
      <c r="C5100">
        <v>17</v>
      </c>
      <c r="D5100" t="s">
        <v>14</v>
      </c>
      <c r="E5100">
        <v>2025</v>
      </c>
      <c r="F5100" t="s">
        <v>25</v>
      </c>
      <c r="G5100" t="s">
        <v>26</v>
      </c>
      <c r="H5100" t="s">
        <v>17</v>
      </c>
      <c r="I5100">
        <v>0</v>
      </c>
      <c r="J5100">
        <v>10</v>
      </c>
      <c r="K5100">
        <v>-10</v>
      </c>
      <c r="L5100">
        <v>0</v>
      </c>
      <c r="M5100">
        <v>7500</v>
      </c>
      <c r="N5100">
        <v>-7500</v>
      </c>
      <c r="O5100">
        <v>750</v>
      </c>
    </row>
    <row r="5101" spans="1:15" x14ac:dyDescent="0.3">
      <c r="A5101">
        <v>5100</v>
      </c>
      <c r="B5101" s="1">
        <f>DATE(E5101, LOOKUP(D5101, {"ene","feb","mar","abr","may","jun","jul","ago","sep","oct","nov","dic"}, {1,2,3,4,5,6,7,8,9,10,11,12}), C5101)</f>
        <v>45674</v>
      </c>
      <c r="C5101">
        <v>17</v>
      </c>
      <c r="D5101" t="s">
        <v>14</v>
      </c>
      <c r="E5101">
        <v>2025</v>
      </c>
      <c r="F5101" t="s">
        <v>15</v>
      </c>
      <c r="G5101" t="s">
        <v>24</v>
      </c>
      <c r="H5101" t="s">
        <v>19</v>
      </c>
      <c r="I5101">
        <v>14</v>
      </c>
      <c r="J5101">
        <v>0</v>
      </c>
      <c r="K5101">
        <v>14</v>
      </c>
      <c r="L5101">
        <v>16800</v>
      </c>
      <c r="M5101">
        <v>0</v>
      </c>
      <c r="N5101">
        <v>16800</v>
      </c>
      <c r="O5101">
        <v>1200</v>
      </c>
    </row>
    <row r="5102" spans="1:15" x14ac:dyDescent="0.3">
      <c r="A5102">
        <v>5101</v>
      </c>
      <c r="B5102" s="1">
        <f>DATE(E5102, LOOKUP(D5102, {"ene","feb","mar","abr","may","jun","jul","ago","sep","oct","nov","dic"}, {1,2,3,4,5,6,7,8,9,10,11,12}), C5102)</f>
        <v>45674</v>
      </c>
      <c r="C5102">
        <v>17</v>
      </c>
      <c r="D5102" t="s">
        <v>14</v>
      </c>
      <c r="E5102">
        <v>2025</v>
      </c>
      <c r="F5102" t="s">
        <v>25</v>
      </c>
      <c r="G5102" t="s">
        <v>26</v>
      </c>
      <c r="H5102" t="s">
        <v>21</v>
      </c>
      <c r="I5102">
        <v>0</v>
      </c>
      <c r="J5102">
        <v>15</v>
      </c>
      <c r="K5102">
        <v>-15</v>
      </c>
      <c r="L5102">
        <v>0</v>
      </c>
      <c r="M5102">
        <v>1050</v>
      </c>
      <c r="N5102">
        <v>-1050</v>
      </c>
      <c r="O5102">
        <v>70</v>
      </c>
    </row>
    <row r="5103" spans="1:15" x14ac:dyDescent="0.3">
      <c r="A5103">
        <v>5102</v>
      </c>
      <c r="B5103" s="1">
        <f>DATE(E5103, LOOKUP(D5103, {"ene","feb","mar","abr","may","jun","jul","ago","sep","oct","nov","dic"}, {1,2,3,4,5,6,7,8,9,10,11,12}), C5103)</f>
        <v>45674</v>
      </c>
      <c r="C5103">
        <v>17</v>
      </c>
      <c r="D5103" t="s">
        <v>14</v>
      </c>
      <c r="E5103">
        <v>2025</v>
      </c>
      <c r="F5103" t="s">
        <v>15</v>
      </c>
      <c r="G5103" t="s">
        <v>24</v>
      </c>
      <c r="H5103" t="s">
        <v>18</v>
      </c>
      <c r="I5103">
        <v>17</v>
      </c>
      <c r="J5103">
        <v>0</v>
      </c>
      <c r="K5103">
        <v>17</v>
      </c>
      <c r="L5103">
        <v>20400</v>
      </c>
      <c r="M5103">
        <v>0</v>
      </c>
      <c r="N5103">
        <v>20400</v>
      </c>
      <c r="O5103">
        <v>1200</v>
      </c>
    </row>
    <row r="5104" spans="1:15" x14ac:dyDescent="0.3">
      <c r="A5104">
        <v>5103</v>
      </c>
      <c r="B5104" s="1">
        <f>DATE(E5104, LOOKUP(D5104, {"ene","feb","mar","abr","may","jun","jul","ago","sep","oct","nov","dic"}, {1,2,3,4,5,6,7,8,9,10,11,12}), C5104)</f>
        <v>45674</v>
      </c>
      <c r="C5104">
        <v>17</v>
      </c>
      <c r="D5104" t="s">
        <v>14</v>
      </c>
      <c r="E5104">
        <v>2025</v>
      </c>
      <c r="F5104" t="s">
        <v>25</v>
      </c>
      <c r="G5104" t="s">
        <v>26</v>
      </c>
      <c r="H5104" t="s">
        <v>23</v>
      </c>
      <c r="I5104">
        <v>0</v>
      </c>
      <c r="J5104">
        <v>17</v>
      </c>
      <c r="K5104">
        <v>-17</v>
      </c>
      <c r="L5104">
        <v>0</v>
      </c>
      <c r="M5104">
        <v>6800</v>
      </c>
      <c r="N5104">
        <v>-6800</v>
      </c>
      <c r="O5104">
        <v>400</v>
      </c>
    </row>
    <row r="5105" spans="1:15" x14ac:dyDescent="0.3">
      <c r="A5105">
        <v>5104</v>
      </c>
      <c r="B5105" s="1">
        <f>DATE(E5105, LOOKUP(D5105, {"ene","feb","mar","abr","may","jun","jul","ago","sep","oct","nov","dic"}, {1,2,3,4,5,6,7,8,9,10,11,12}), C5105)</f>
        <v>45674</v>
      </c>
      <c r="C5105">
        <v>17</v>
      </c>
      <c r="D5105" t="s">
        <v>14</v>
      </c>
      <c r="E5105">
        <v>2025</v>
      </c>
      <c r="F5105" t="s">
        <v>25</v>
      </c>
      <c r="G5105" t="s">
        <v>26</v>
      </c>
      <c r="H5105" t="s">
        <v>20</v>
      </c>
      <c r="I5105">
        <v>0</v>
      </c>
      <c r="J5105">
        <v>17</v>
      </c>
      <c r="K5105">
        <v>-17</v>
      </c>
      <c r="L5105">
        <v>0</v>
      </c>
      <c r="M5105">
        <v>39100</v>
      </c>
      <c r="N5105">
        <v>-39100</v>
      </c>
      <c r="O5105">
        <v>2300</v>
      </c>
    </row>
    <row r="5106" spans="1:15" x14ac:dyDescent="0.3">
      <c r="A5106">
        <v>5105</v>
      </c>
      <c r="B5106" s="1">
        <f>DATE(E5106, LOOKUP(D5106, {"ene","feb","mar","abr","may","jun","jul","ago","sep","oct","nov","dic"}, {1,2,3,4,5,6,7,8,9,10,11,12}), C5106)</f>
        <v>45674</v>
      </c>
      <c r="C5106">
        <v>17</v>
      </c>
      <c r="D5106" t="s">
        <v>14</v>
      </c>
      <c r="E5106">
        <v>2025</v>
      </c>
      <c r="F5106" t="s">
        <v>15</v>
      </c>
      <c r="G5106" t="s">
        <v>24</v>
      </c>
      <c r="H5106" t="s">
        <v>22</v>
      </c>
      <c r="I5106">
        <v>3</v>
      </c>
      <c r="J5106">
        <v>0</v>
      </c>
      <c r="K5106">
        <v>3</v>
      </c>
      <c r="L5106">
        <v>1440</v>
      </c>
      <c r="M5106">
        <v>0</v>
      </c>
      <c r="N5106">
        <v>1440</v>
      </c>
      <c r="O5106">
        <v>480</v>
      </c>
    </row>
    <row r="5107" spans="1:15" x14ac:dyDescent="0.3">
      <c r="A5107">
        <v>5106</v>
      </c>
      <c r="B5107" s="1">
        <f>DATE(E5107, LOOKUP(D5107, {"ene","feb","mar","abr","may","jun","jul","ago","sep","oct","nov","dic"}, {1,2,3,4,5,6,7,8,9,10,11,12}), C5107)</f>
        <v>45674</v>
      </c>
      <c r="C5107">
        <v>17</v>
      </c>
      <c r="D5107" t="s">
        <v>14</v>
      </c>
      <c r="E5107">
        <v>2025</v>
      </c>
      <c r="F5107" t="s">
        <v>25</v>
      </c>
      <c r="G5107" t="s">
        <v>26</v>
      </c>
      <c r="H5107" t="s">
        <v>17</v>
      </c>
      <c r="I5107">
        <v>0</v>
      </c>
      <c r="J5107">
        <v>18</v>
      </c>
      <c r="K5107">
        <v>-18</v>
      </c>
      <c r="L5107">
        <v>0</v>
      </c>
      <c r="M5107">
        <v>13500</v>
      </c>
      <c r="N5107">
        <v>-13500</v>
      </c>
      <c r="O5107">
        <v>750</v>
      </c>
    </row>
    <row r="5108" spans="1:15" x14ac:dyDescent="0.3">
      <c r="A5108">
        <v>5107</v>
      </c>
      <c r="B5108" s="1">
        <f>DATE(E5108, LOOKUP(D5108, {"ene","feb","mar","abr","may","jun","jul","ago","sep","oct","nov","dic"}, {1,2,3,4,5,6,7,8,9,10,11,12}), C5108)</f>
        <v>45674</v>
      </c>
      <c r="C5108">
        <v>17</v>
      </c>
      <c r="D5108" t="s">
        <v>14</v>
      </c>
      <c r="E5108">
        <v>2025</v>
      </c>
      <c r="F5108" t="s">
        <v>25</v>
      </c>
      <c r="G5108" t="s">
        <v>26</v>
      </c>
      <c r="H5108" t="s">
        <v>19</v>
      </c>
      <c r="I5108">
        <v>0</v>
      </c>
      <c r="J5108">
        <v>4</v>
      </c>
      <c r="K5108">
        <v>-4</v>
      </c>
      <c r="L5108">
        <v>0</v>
      </c>
      <c r="M5108">
        <v>6000</v>
      </c>
      <c r="N5108">
        <v>-6000</v>
      </c>
      <c r="O5108">
        <v>1500</v>
      </c>
    </row>
    <row r="5109" spans="1:15" x14ac:dyDescent="0.3">
      <c r="A5109">
        <v>5108</v>
      </c>
      <c r="B5109" s="1">
        <f>DATE(E5109, LOOKUP(D5109, {"ene","feb","mar","abr","may","jun","jul","ago","sep","oct","nov","dic"}, {1,2,3,4,5,6,7,8,9,10,11,12}), C5109)</f>
        <v>45674</v>
      </c>
      <c r="C5109">
        <v>17</v>
      </c>
      <c r="D5109" t="s">
        <v>14</v>
      </c>
      <c r="E5109">
        <v>2025</v>
      </c>
      <c r="F5109" t="s">
        <v>25</v>
      </c>
      <c r="G5109" t="s">
        <v>26</v>
      </c>
      <c r="H5109" t="s">
        <v>21</v>
      </c>
      <c r="I5109">
        <v>0</v>
      </c>
      <c r="J5109">
        <v>5</v>
      </c>
      <c r="K5109">
        <v>-5</v>
      </c>
      <c r="L5109">
        <v>0</v>
      </c>
      <c r="M5109">
        <v>350</v>
      </c>
      <c r="N5109">
        <v>-350</v>
      </c>
      <c r="O5109">
        <v>70</v>
      </c>
    </row>
    <row r="5110" spans="1:15" x14ac:dyDescent="0.3">
      <c r="A5110">
        <v>5109</v>
      </c>
      <c r="B5110" s="1">
        <f>DATE(E5110, LOOKUP(D5110, {"ene","feb","mar","abr","may","jun","jul","ago","sep","oct","nov","dic"}, {1,2,3,4,5,6,7,8,9,10,11,12}), C5110)</f>
        <v>45674</v>
      </c>
      <c r="C5110">
        <v>17</v>
      </c>
      <c r="D5110" t="s">
        <v>14</v>
      </c>
      <c r="E5110">
        <v>2025</v>
      </c>
      <c r="F5110" t="s">
        <v>15</v>
      </c>
      <c r="G5110" t="s">
        <v>24</v>
      </c>
      <c r="H5110" t="s">
        <v>18</v>
      </c>
      <c r="I5110">
        <v>3</v>
      </c>
      <c r="J5110">
        <v>0</v>
      </c>
      <c r="K5110">
        <v>3</v>
      </c>
      <c r="L5110">
        <v>3600</v>
      </c>
      <c r="M5110">
        <v>0</v>
      </c>
      <c r="N5110">
        <v>3600</v>
      </c>
      <c r="O5110">
        <v>1200</v>
      </c>
    </row>
    <row r="5111" spans="1:15" x14ac:dyDescent="0.3">
      <c r="A5111">
        <v>5110</v>
      </c>
      <c r="B5111" s="1">
        <f>DATE(E5111, LOOKUP(D5111, {"ene","feb","mar","abr","may","jun","jul","ago","sep","oct","nov","dic"}, {1,2,3,4,5,6,7,8,9,10,11,12}), C5111)</f>
        <v>45674</v>
      </c>
      <c r="C5111">
        <v>17</v>
      </c>
      <c r="D5111" t="s">
        <v>14</v>
      </c>
      <c r="E5111">
        <v>2025</v>
      </c>
      <c r="F5111" t="s">
        <v>25</v>
      </c>
      <c r="G5111" t="s">
        <v>26</v>
      </c>
      <c r="H5111" t="s">
        <v>23</v>
      </c>
      <c r="I5111">
        <v>0</v>
      </c>
      <c r="J5111">
        <v>20</v>
      </c>
      <c r="K5111">
        <v>-20</v>
      </c>
      <c r="L5111">
        <v>0</v>
      </c>
      <c r="M5111">
        <v>8000</v>
      </c>
      <c r="N5111">
        <v>-8000</v>
      </c>
      <c r="O5111">
        <v>400</v>
      </c>
    </row>
    <row r="5112" spans="1:15" x14ac:dyDescent="0.3">
      <c r="A5112">
        <v>5111</v>
      </c>
      <c r="B5112" s="1">
        <f>DATE(E5112, LOOKUP(D5112, {"ene","feb","mar","abr","may","jun","jul","ago","sep","oct","nov","dic"}, {1,2,3,4,5,6,7,8,9,10,11,12}), C5112)</f>
        <v>45674</v>
      </c>
      <c r="C5112">
        <v>17</v>
      </c>
      <c r="D5112" t="s">
        <v>14</v>
      </c>
      <c r="E5112">
        <v>2025</v>
      </c>
      <c r="F5112" t="s">
        <v>15</v>
      </c>
      <c r="G5112" t="s">
        <v>24</v>
      </c>
      <c r="H5112" t="s">
        <v>20</v>
      </c>
      <c r="I5112">
        <v>11</v>
      </c>
      <c r="J5112">
        <v>0</v>
      </c>
      <c r="K5112">
        <v>11</v>
      </c>
      <c r="L5112">
        <v>22000</v>
      </c>
      <c r="M5112">
        <v>0</v>
      </c>
      <c r="N5112">
        <v>22000</v>
      </c>
      <c r="O5112">
        <v>2000</v>
      </c>
    </row>
    <row r="5113" spans="1:15" x14ac:dyDescent="0.3">
      <c r="A5113">
        <v>5112</v>
      </c>
      <c r="B5113" s="1">
        <f>DATE(E5113, LOOKUP(D5113, {"ene","feb","mar","abr","may","jun","jul","ago","sep","oct","nov","dic"}, {1,2,3,4,5,6,7,8,9,10,11,12}), C5113)</f>
        <v>45674</v>
      </c>
      <c r="C5113">
        <v>17</v>
      </c>
      <c r="D5113" t="s">
        <v>14</v>
      </c>
      <c r="E5113">
        <v>2025</v>
      </c>
      <c r="F5113" t="s">
        <v>25</v>
      </c>
      <c r="G5113" t="s">
        <v>26</v>
      </c>
      <c r="H5113" t="s">
        <v>22</v>
      </c>
      <c r="I5113">
        <v>0</v>
      </c>
      <c r="J5113">
        <v>17</v>
      </c>
      <c r="K5113">
        <v>-17</v>
      </c>
      <c r="L5113">
        <v>0</v>
      </c>
      <c r="M5113">
        <v>7650</v>
      </c>
      <c r="N5113">
        <v>-7650</v>
      </c>
      <c r="O5113">
        <v>450</v>
      </c>
    </row>
    <row r="5114" spans="1:15" x14ac:dyDescent="0.3">
      <c r="A5114">
        <v>5113</v>
      </c>
      <c r="B5114" s="1">
        <f>DATE(E5114, LOOKUP(D5114, {"ene","feb","mar","abr","may","jun","jul","ago","sep","oct","nov","dic"}, {1,2,3,4,5,6,7,8,9,10,11,12}), C5114)</f>
        <v>45674</v>
      </c>
      <c r="C5114">
        <v>17</v>
      </c>
      <c r="D5114" t="s">
        <v>14</v>
      </c>
      <c r="E5114">
        <v>2025</v>
      </c>
      <c r="F5114" t="s">
        <v>15</v>
      </c>
      <c r="G5114" t="s">
        <v>24</v>
      </c>
      <c r="H5114" t="s">
        <v>17</v>
      </c>
      <c r="I5114">
        <v>4</v>
      </c>
      <c r="J5114">
        <v>0</v>
      </c>
      <c r="K5114">
        <v>4</v>
      </c>
      <c r="L5114">
        <v>2600</v>
      </c>
      <c r="M5114">
        <v>0</v>
      </c>
      <c r="N5114">
        <v>2600</v>
      </c>
      <c r="O5114">
        <v>650</v>
      </c>
    </row>
    <row r="5115" spans="1:15" x14ac:dyDescent="0.3">
      <c r="A5115">
        <v>5114</v>
      </c>
      <c r="B5115" s="1">
        <f>DATE(E5115, LOOKUP(D5115, {"ene","feb","mar","abr","may","jun","jul","ago","sep","oct","nov","dic"}, {1,2,3,4,5,6,7,8,9,10,11,12}), C5115)</f>
        <v>45674</v>
      </c>
      <c r="C5115">
        <v>17</v>
      </c>
      <c r="D5115" t="s">
        <v>14</v>
      </c>
      <c r="E5115">
        <v>2025</v>
      </c>
      <c r="F5115" t="s">
        <v>15</v>
      </c>
      <c r="G5115" t="s">
        <v>24</v>
      </c>
      <c r="H5115" t="s">
        <v>19</v>
      </c>
      <c r="I5115">
        <v>4</v>
      </c>
      <c r="J5115">
        <v>0</v>
      </c>
      <c r="K5115">
        <v>4</v>
      </c>
      <c r="L5115">
        <v>4800</v>
      </c>
      <c r="M5115">
        <v>0</v>
      </c>
      <c r="N5115">
        <v>4800</v>
      </c>
      <c r="O5115">
        <v>1200</v>
      </c>
    </row>
    <row r="5116" spans="1:15" x14ac:dyDescent="0.3">
      <c r="A5116">
        <v>5115</v>
      </c>
      <c r="B5116" s="1">
        <f>DATE(E5116, LOOKUP(D5116, {"ene","feb","mar","abr","may","jun","jul","ago","sep","oct","nov","dic"}, {1,2,3,4,5,6,7,8,9,10,11,12}), C5116)</f>
        <v>45674</v>
      </c>
      <c r="C5116">
        <v>17</v>
      </c>
      <c r="D5116" t="s">
        <v>14</v>
      </c>
      <c r="E5116">
        <v>2025</v>
      </c>
      <c r="F5116" t="s">
        <v>25</v>
      </c>
      <c r="G5116" t="s">
        <v>26</v>
      </c>
      <c r="H5116" t="s">
        <v>21</v>
      </c>
      <c r="I5116">
        <v>0</v>
      </c>
      <c r="J5116">
        <v>14</v>
      </c>
      <c r="K5116">
        <v>-14</v>
      </c>
      <c r="L5116">
        <v>0</v>
      </c>
      <c r="M5116">
        <v>980</v>
      </c>
      <c r="N5116">
        <v>-980</v>
      </c>
      <c r="O5116">
        <v>70</v>
      </c>
    </row>
    <row r="5117" spans="1:15" x14ac:dyDescent="0.3">
      <c r="A5117">
        <v>5116</v>
      </c>
      <c r="B5117" s="1">
        <f>DATE(E5117, LOOKUP(D5117, {"ene","feb","mar","abr","may","jun","jul","ago","sep","oct","nov","dic"}, {1,2,3,4,5,6,7,8,9,10,11,12}), C5117)</f>
        <v>45674</v>
      </c>
      <c r="C5117">
        <v>17</v>
      </c>
      <c r="D5117" t="s">
        <v>14</v>
      </c>
      <c r="E5117">
        <v>2025</v>
      </c>
      <c r="F5117" t="s">
        <v>15</v>
      </c>
      <c r="G5117" t="s">
        <v>24</v>
      </c>
      <c r="H5117" t="s">
        <v>18</v>
      </c>
      <c r="I5117">
        <v>15</v>
      </c>
      <c r="J5117">
        <v>0</v>
      </c>
      <c r="K5117">
        <v>15</v>
      </c>
      <c r="L5117">
        <v>18000</v>
      </c>
      <c r="M5117">
        <v>0</v>
      </c>
      <c r="N5117">
        <v>18000</v>
      </c>
      <c r="O5117">
        <v>1200</v>
      </c>
    </row>
    <row r="5118" spans="1:15" x14ac:dyDescent="0.3">
      <c r="A5118">
        <v>5117</v>
      </c>
      <c r="B5118" s="1">
        <f>DATE(E5118, LOOKUP(D5118, {"ene","feb","mar","abr","may","jun","jul","ago","sep","oct","nov","dic"}, {1,2,3,4,5,6,7,8,9,10,11,12}), C5118)</f>
        <v>45674</v>
      </c>
      <c r="C5118">
        <v>17</v>
      </c>
      <c r="D5118" t="s">
        <v>14</v>
      </c>
      <c r="E5118">
        <v>2025</v>
      </c>
      <c r="F5118" t="s">
        <v>25</v>
      </c>
      <c r="G5118" t="s">
        <v>26</v>
      </c>
      <c r="H5118" t="s">
        <v>23</v>
      </c>
      <c r="I5118">
        <v>0</v>
      </c>
      <c r="J5118">
        <v>20</v>
      </c>
      <c r="K5118">
        <v>-20</v>
      </c>
      <c r="L5118">
        <v>0</v>
      </c>
      <c r="M5118">
        <v>8000</v>
      </c>
      <c r="N5118">
        <v>-8000</v>
      </c>
      <c r="O5118">
        <v>400</v>
      </c>
    </row>
    <row r="5119" spans="1:15" x14ac:dyDescent="0.3">
      <c r="A5119">
        <v>5118</v>
      </c>
      <c r="B5119" s="1">
        <f>DATE(E5119, LOOKUP(D5119, {"ene","feb","mar","abr","may","jun","jul","ago","sep","oct","nov","dic"}, {1,2,3,4,5,6,7,8,9,10,11,12}), C5119)</f>
        <v>45674</v>
      </c>
      <c r="C5119">
        <v>17</v>
      </c>
      <c r="D5119" t="s">
        <v>14</v>
      </c>
      <c r="E5119">
        <v>2025</v>
      </c>
      <c r="F5119" t="s">
        <v>25</v>
      </c>
      <c r="G5119" t="s">
        <v>26</v>
      </c>
      <c r="H5119" t="s">
        <v>20</v>
      </c>
      <c r="I5119">
        <v>0</v>
      </c>
      <c r="J5119">
        <v>20</v>
      </c>
      <c r="K5119">
        <v>-20</v>
      </c>
      <c r="L5119">
        <v>0</v>
      </c>
      <c r="M5119">
        <v>46000</v>
      </c>
      <c r="N5119">
        <v>-46000</v>
      </c>
      <c r="O5119">
        <v>2300</v>
      </c>
    </row>
    <row r="5120" spans="1:15" x14ac:dyDescent="0.3">
      <c r="A5120">
        <v>5119</v>
      </c>
      <c r="B5120" s="1">
        <f>DATE(E5120, LOOKUP(D5120, {"ene","feb","mar","abr","may","jun","jul","ago","sep","oct","nov","dic"}, {1,2,3,4,5,6,7,8,9,10,11,12}), C5120)</f>
        <v>45674</v>
      </c>
      <c r="C5120">
        <v>17</v>
      </c>
      <c r="D5120" t="s">
        <v>14</v>
      </c>
      <c r="E5120">
        <v>2025</v>
      </c>
      <c r="F5120" t="s">
        <v>25</v>
      </c>
      <c r="G5120" t="s">
        <v>26</v>
      </c>
      <c r="H5120" t="s">
        <v>22</v>
      </c>
      <c r="I5120">
        <v>0</v>
      </c>
      <c r="J5120">
        <v>17</v>
      </c>
      <c r="K5120">
        <v>-17</v>
      </c>
      <c r="L5120">
        <v>0</v>
      </c>
      <c r="M5120">
        <v>7650</v>
      </c>
      <c r="N5120">
        <v>-7650</v>
      </c>
      <c r="O5120">
        <v>450</v>
      </c>
    </row>
    <row r="5121" spans="1:15" x14ac:dyDescent="0.3">
      <c r="A5121">
        <v>5120</v>
      </c>
      <c r="B5121" s="1">
        <f>DATE(E5121, LOOKUP(D5121, {"ene","feb","mar","abr","may","jun","jul","ago","sep","oct","nov","dic"}, {1,2,3,4,5,6,7,8,9,10,11,12}), C5121)</f>
        <v>45674</v>
      </c>
      <c r="C5121">
        <v>17</v>
      </c>
      <c r="D5121" t="s">
        <v>14</v>
      </c>
      <c r="E5121">
        <v>2025</v>
      </c>
      <c r="F5121" t="s">
        <v>25</v>
      </c>
      <c r="G5121" t="s">
        <v>26</v>
      </c>
      <c r="H5121" t="s">
        <v>17</v>
      </c>
      <c r="I5121">
        <v>0</v>
      </c>
      <c r="J5121">
        <v>10</v>
      </c>
      <c r="K5121">
        <v>-10</v>
      </c>
      <c r="L5121">
        <v>0</v>
      </c>
      <c r="M5121">
        <v>7500</v>
      </c>
      <c r="N5121">
        <v>-7500</v>
      </c>
      <c r="O5121">
        <v>750</v>
      </c>
    </row>
    <row r="5122" spans="1:15" x14ac:dyDescent="0.3">
      <c r="A5122">
        <v>5121</v>
      </c>
      <c r="B5122" s="1">
        <f>DATE(E5122, LOOKUP(D5122, {"ene","feb","mar","abr","may","jun","jul","ago","sep","oct","nov","dic"}, {1,2,3,4,5,6,7,8,9,10,11,12}), C5122)</f>
        <v>45674</v>
      </c>
      <c r="C5122">
        <v>17</v>
      </c>
      <c r="D5122" t="s">
        <v>14</v>
      </c>
      <c r="E5122">
        <v>2025</v>
      </c>
      <c r="F5122" t="s">
        <v>25</v>
      </c>
      <c r="G5122" t="s">
        <v>26</v>
      </c>
      <c r="H5122" t="s">
        <v>19</v>
      </c>
      <c r="I5122">
        <v>0</v>
      </c>
      <c r="J5122">
        <v>17</v>
      </c>
      <c r="K5122">
        <v>-17</v>
      </c>
      <c r="L5122">
        <v>0</v>
      </c>
      <c r="M5122">
        <v>25500</v>
      </c>
      <c r="N5122">
        <v>-25500</v>
      </c>
      <c r="O5122">
        <v>1500</v>
      </c>
    </row>
    <row r="5123" spans="1:15" x14ac:dyDescent="0.3">
      <c r="A5123">
        <v>5122</v>
      </c>
      <c r="B5123" s="1">
        <f>DATE(E5123, LOOKUP(D5123, {"ene","feb","mar","abr","may","jun","jul","ago","sep","oct","nov","dic"}, {1,2,3,4,5,6,7,8,9,10,11,12}), C5123)</f>
        <v>45674</v>
      </c>
      <c r="C5123">
        <v>17</v>
      </c>
      <c r="D5123" t="s">
        <v>14</v>
      </c>
      <c r="E5123">
        <v>2025</v>
      </c>
      <c r="F5123" t="s">
        <v>25</v>
      </c>
      <c r="G5123" t="s">
        <v>26</v>
      </c>
      <c r="H5123" t="s">
        <v>21</v>
      </c>
      <c r="I5123">
        <v>0</v>
      </c>
      <c r="J5123">
        <v>1</v>
      </c>
      <c r="K5123">
        <v>-1</v>
      </c>
      <c r="L5123">
        <v>0</v>
      </c>
      <c r="M5123">
        <v>70</v>
      </c>
      <c r="N5123">
        <v>-70</v>
      </c>
      <c r="O5123">
        <v>70</v>
      </c>
    </row>
    <row r="5124" spans="1:15" x14ac:dyDescent="0.3">
      <c r="A5124">
        <v>5123</v>
      </c>
      <c r="B5124" s="1">
        <f>DATE(E5124, LOOKUP(D5124, {"ene","feb","mar","abr","may","jun","jul","ago","sep","oct","nov","dic"}, {1,2,3,4,5,6,7,8,9,10,11,12}), C5124)</f>
        <v>45674</v>
      </c>
      <c r="C5124">
        <v>17</v>
      </c>
      <c r="D5124" t="s">
        <v>14</v>
      </c>
      <c r="E5124">
        <v>2025</v>
      </c>
      <c r="F5124" t="s">
        <v>15</v>
      </c>
      <c r="G5124" t="s">
        <v>24</v>
      </c>
      <c r="H5124" t="s">
        <v>18</v>
      </c>
      <c r="I5124">
        <v>3</v>
      </c>
      <c r="J5124">
        <v>0</v>
      </c>
      <c r="K5124">
        <v>3</v>
      </c>
      <c r="L5124">
        <v>3600</v>
      </c>
      <c r="M5124">
        <v>0</v>
      </c>
      <c r="N5124">
        <v>3600</v>
      </c>
      <c r="O5124">
        <v>1200</v>
      </c>
    </row>
    <row r="5125" spans="1:15" x14ac:dyDescent="0.3">
      <c r="A5125">
        <v>5124</v>
      </c>
      <c r="B5125" s="1">
        <f>DATE(E5125, LOOKUP(D5125, {"ene","feb","mar","abr","may","jun","jul","ago","sep","oct","nov","dic"}, {1,2,3,4,5,6,7,8,9,10,11,12}), C5125)</f>
        <v>45674</v>
      </c>
      <c r="C5125">
        <v>17</v>
      </c>
      <c r="D5125" t="s">
        <v>14</v>
      </c>
      <c r="E5125">
        <v>2025</v>
      </c>
      <c r="F5125" t="s">
        <v>15</v>
      </c>
      <c r="G5125" t="s">
        <v>24</v>
      </c>
      <c r="H5125" t="s">
        <v>23</v>
      </c>
      <c r="I5125">
        <v>3</v>
      </c>
      <c r="J5125">
        <v>0</v>
      </c>
      <c r="K5125">
        <v>3</v>
      </c>
      <c r="L5125">
        <v>900</v>
      </c>
      <c r="M5125">
        <v>0</v>
      </c>
      <c r="N5125">
        <v>900</v>
      </c>
      <c r="O5125">
        <v>300</v>
      </c>
    </row>
    <row r="5126" spans="1:15" x14ac:dyDescent="0.3">
      <c r="A5126">
        <v>5125</v>
      </c>
      <c r="B5126" s="1">
        <f>DATE(E5126, LOOKUP(D5126, {"ene","feb","mar","abr","may","jun","jul","ago","sep","oct","nov","dic"}, {1,2,3,4,5,6,7,8,9,10,11,12}), C5126)</f>
        <v>45674</v>
      </c>
      <c r="C5126">
        <v>17</v>
      </c>
      <c r="D5126" t="s">
        <v>14</v>
      </c>
      <c r="E5126">
        <v>2025</v>
      </c>
      <c r="F5126" t="s">
        <v>15</v>
      </c>
      <c r="G5126" t="s">
        <v>24</v>
      </c>
      <c r="H5126" t="s">
        <v>20</v>
      </c>
      <c r="I5126">
        <v>3</v>
      </c>
      <c r="J5126">
        <v>0</v>
      </c>
      <c r="K5126">
        <v>3</v>
      </c>
      <c r="L5126">
        <v>6000</v>
      </c>
      <c r="M5126">
        <v>0</v>
      </c>
      <c r="N5126">
        <v>6000</v>
      </c>
      <c r="O5126">
        <v>2000</v>
      </c>
    </row>
    <row r="5127" spans="1:15" x14ac:dyDescent="0.3">
      <c r="A5127">
        <v>5126</v>
      </c>
      <c r="B5127" s="1">
        <f>DATE(E5127, LOOKUP(D5127, {"ene","feb","mar","abr","may","jun","jul","ago","sep","oct","nov","dic"}, {1,2,3,4,5,6,7,8,9,10,11,12}), C5127)</f>
        <v>45674</v>
      </c>
      <c r="C5127">
        <v>17</v>
      </c>
      <c r="D5127" t="s">
        <v>14</v>
      </c>
      <c r="E5127">
        <v>2025</v>
      </c>
      <c r="F5127" t="s">
        <v>25</v>
      </c>
      <c r="G5127" t="s">
        <v>26</v>
      </c>
      <c r="H5127" t="s">
        <v>22</v>
      </c>
      <c r="I5127">
        <v>0</v>
      </c>
      <c r="J5127">
        <v>12</v>
      </c>
      <c r="K5127">
        <v>-12</v>
      </c>
      <c r="L5127">
        <v>0</v>
      </c>
      <c r="M5127">
        <v>5400</v>
      </c>
      <c r="N5127">
        <v>-5400</v>
      </c>
      <c r="O5127">
        <v>450</v>
      </c>
    </row>
    <row r="5128" spans="1:15" x14ac:dyDescent="0.3">
      <c r="A5128">
        <v>5127</v>
      </c>
      <c r="B5128" s="1">
        <f>DATE(E5128, LOOKUP(D5128, {"ene","feb","mar","abr","may","jun","jul","ago","sep","oct","nov","dic"}, {1,2,3,4,5,6,7,8,9,10,11,12}), C5128)</f>
        <v>45674</v>
      </c>
      <c r="C5128">
        <v>17</v>
      </c>
      <c r="D5128" t="s">
        <v>14</v>
      </c>
      <c r="E5128">
        <v>2025</v>
      </c>
      <c r="F5128" t="s">
        <v>15</v>
      </c>
      <c r="G5128" t="s">
        <v>24</v>
      </c>
      <c r="H5128" t="s">
        <v>17</v>
      </c>
      <c r="I5128">
        <v>20</v>
      </c>
      <c r="J5128">
        <v>0</v>
      </c>
      <c r="K5128">
        <v>20</v>
      </c>
      <c r="L5128">
        <v>13000</v>
      </c>
      <c r="M5128">
        <v>0</v>
      </c>
      <c r="N5128">
        <v>13000</v>
      </c>
      <c r="O5128">
        <v>650</v>
      </c>
    </row>
    <row r="5129" spans="1:15" x14ac:dyDescent="0.3">
      <c r="A5129">
        <v>5128</v>
      </c>
      <c r="B5129" s="1">
        <f>DATE(E5129, LOOKUP(D5129, {"ene","feb","mar","abr","may","jun","jul","ago","sep","oct","nov","dic"}, {1,2,3,4,5,6,7,8,9,10,11,12}), C5129)</f>
        <v>45674</v>
      </c>
      <c r="C5129">
        <v>17</v>
      </c>
      <c r="D5129" t="s">
        <v>14</v>
      </c>
      <c r="E5129">
        <v>2025</v>
      </c>
      <c r="F5129" t="s">
        <v>25</v>
      </c>
      <c r="G5129" t="s">
        <v>26</v>
      </c>
      <c r="H5129" t="s">
        <v>19</v>
      </c>
      <c r="I5129">
        <v>0</v>
      </c>
      <c r="J5129">
        <v>4</v>
      </c>
      <c r="K5129">
        <v>-4</v>
      </c>
      <c r="L5129">
        <v>0</v>
      </c>
      <c r="M5129">
        <v>6000</v>
      </c>
      <c r="N5129">
        <v>-6000</v>
      </c>
      <c r="O5129">
        <v>1500</v>
      </c>
    </row>
    <row r="5130" spans="1:15" x14ac:dyDescent="0.3">
      <c r="A5130">
        <v>5129</v>
      </c>
      <c r="B5130" s="1">
        <f>DATE(E5130, LOOKUP(D5130, {"ene","feb","mar","abr","may","jun","jul","ago","sep","oct","nov","dic"}, {1,2,3,4,5,6,7,8,9,10,11,12}), C5130)</f>
        <v>45674</v>
      </c>
      <c r="C5130">
        <v>17</v>
      </c>
      <c r="D5130" t="s">
        <v>14</v>
      </c>
      <c r="E5130">
        <v>2025</v>
      </c>
      <c r="F5130" t="s">
        <v>25</v>
      </c>
      <c r="G5130" t="s">
        <v>26</v>
      </c>
      <c r="H5130" t="s">
        <v>21</v>
      </c>
      <c r="I5130">
        <v>0</v>
      </c>
      <c r="J5130">
        <v>17</v>
      </c>
      <c r="K5130">
        <v>-17</v>
      </c>
      <c r="L5130">
        <v>0</v>
      </c>
      <c r="M5130">
        <v>1190</v>
      </c>
      <c r="N5130">
        <v>-1190</v>
      </c>
      <c r="O5130">
        <v>70</v>
      </c>
    </row>
    <row r="5131" spans="1:15" x14ac:dyDescent="0.3">
      <c r="A5131">
        <v>5130</v>
      </c>
      <c r="B5131" s="1">
        <f>DATE(E5131, LOOKUP(D5131, {"ene","feb","mar","abr","may","jun","jul","ago","sep","oct","nov","dic"}, {1,2,3,4,5,6,7,8,9,10,11,12}), C5131)</f>
        <v>45674</v>
      </c>
      <c r="C5131">
        <v>17</v>
      </c>
      <c r="D5131" t="s">
        <v>14</v>
      </c>
      <c r="E5131">
        <v>2025</v>
      </c>
      <c r="F5131" t="s">
        <v>15</v>
      </c>
      <c r="G5131" t="s">
        <v>24</v>
      </c>
      <c r="H5131" t="s">
        <v>18</v>
      </c>
      <c r="I5131">
        <v>1</v>
      </c>
      <c r="J5131">
        <v>0</v>
      </c>
      <c r="K5131">
        <v>1</v>
      </c>
      <c r="L5131">
        <v>1200</v>
      </c>
      <c r="M5131">
        <v>0</v>
      </c>
      <c r="N5131">
        <v>1200</v>
      </c>
      <c r="O5131">
        <v>1200</v>
      </c>
    </row>
    <row r="5132" spans="1:15" x14ac:dyDescent="0.3">
      <c r="A5132">
        <v>5131</v>
      </c>
      <c r="B5132" s="1">
        <f>DATE(E5132, LOOKUP(D5132, {"ene","feb","mar","abr","may","jun","jul","ago","sep","oct","nov","dic"}, {1,2,3,4,5,6,7,8,9,10,11,12}), C5132)</f>
        <v>45674</v>
      </c>
      <c r="C5132">
        <v>17</v>
      </c>
      <c r="D5132" t="s">
        <v>14</v>
      </c>
      <c r="E5132">
        <v>2025</v>
      </c>
      <c r="F5132" t="s">
        <v>25</v>
      </c>
      <c r="G5132" t="s">
        <v>26</v>
      </c>
      <c r="H5132" t="s">
        <v>23</v>
      </c>
      <c r="I5132">
        <v>0</v>
      </c>
      <c r="J5132">
        <v>18</v>
      </c>
      <c r="K5132">
        <v>-18</v>
      </c>
      <c r="L5132">
        <v>0</v>
      </c>
      <c r="M5132">
        <v>7200</v>
      </c>
      <c r="N5132">
        <v>-7200</v>
      </c>
      <c r="O5132">
        <v>400</v>
      </c>
    </row>
    <row r="5133" spans="1:15" x14ac:dyDescent="0.3">
      <c r="A5133">
        <v>5132</v>
      </c>
      <c r="B5133" s="1">
        <f>DATE(E5133, LOOKUP(D5133, {"ene","feb","mar","abr","may","jun","jul","ago","sep","oct","nov","dic"}, {1,2,3,4,5,6,7,8,9,10,11,12}), C5133)</f>
        <v>45674</v>
      </c>
      <c r="C5133">
        <v>17</v>
      </c>
      <c r="D5133" t="s">
        <v>14</v>
      </c>
      <c r="E5133">
        <v>2025</v>
      </c>
      <c r="F5133" t="s">
        <v>25</v>
      </c>
      <c r="G5133" t="s">
        <v>26</v>
      </c>
      <c r="H5133" t="s">
        <v>20</v>
      </c>
      <c r="I5133">
        <v>0</v>
      </c>
      <c r="J5133">
        <v>19</v>
      </c>
      <c r="K5133">
        <v>-19</v>
      </c>
      <c r="L5133">
        <v>0</v>
      </c>
      <c r="M5133">
        <v>43700</v>
      </c>
      <c r="N5133">
        <v>-43700</v>
      </c>
      <c r="O5133">
        <v>2300</v>
      </c>
    </row>
    <row r="5134" spans="1:15" x14ac:dyDescent="0.3">
      <c r="A5134">
        <v>5133</v>
      </c>
      <c r="B5134" s="1">
        <f>DATE(E5134, LOOKUP(D5134, {"ene","feb","mar","abr","may","jun","jul","ago","sep","oct","nov","dic"}, {1,2,3,4,5,6,7,8,9,10,11,12}), C5134)</f>
        <v>45674</v>
      </c>
      <c r="C5134">
        <v>17</v>
      </c>
      <c r="D5134" t="s">
        <v>14</v>
      </c>
      <c r="E5134">
        <v>2025</v>
      </c>
      <c r="F5134" t="s">
        <v>25</v>
      </c>
      <c r="G5134" t="s">
        <v>26</v>
      </c>
      <c r="H5134" t="s">
        <v>22</v>
      </c>
      <c r="I5134">
        <v>0</v>
      </c>
      <c r="J5134">
        <v>1</v>
      </c>
      <c r="K5134">
        <v>-1</v>
      </c>
      <c r="L5134">
        <v>0</v>
      </c>
      <c r="M5134">
        <v>450</v>
      </c>
      <c r="N5134">
        <v>-450</v>
      </c>
      <c r="O5134">
        <v>450</v>
      </c>
    </row>
    <row r="5135" spans="1:15" x14ac:dyDescent="0.3">
      <c r="A5135">
        <v>5134</v>
      </c>
      <c r="B5135" s="1">
        <f>DATE(E5135, LOOKUP(D5135, {"ene","feb","mar","abr","may","jun","jul","ago","sep","oct","nov","dic"}, {1,2,3,4,5,6,7,8,9,10,11,12}), C5135)</f>
        <v>45674</v>
      </c>
      <c r="C5135">
        <v>17</v>
      </c>
      <c r="D5135" t="s">
        <v>14</v>
      </c>
      <c r="E5135">
        <v>2025</v>
      </c>
      <c r="F5135" t="s">
        <v>25</v>
      </c>
      <c r="G5135" t="s">
        <v>26</v>
      </c>
      <c r="H5135" t="s">
        <v>17</v>
      </c>
      <c r="I5135">
        <v>0</v>
      </c>
      <c r="J5135">
        <v>16</v>
      </c>
      <c r="K5135">
        <v>-16</v>
      </c>
      <c r="L5135">
        <v>0</v>
      </c>
      <c r="M5135">
        <v>12000</v>
      </c>
      <c r="N5135">
        <v>-12000</v>
      </c>
      <c r="O5135">
        <v>750</v>
      </c>
    </row>
    <row r="5136" spans="1:15" x14ac:dyDescent="0.3">
      <c r="A5136">
        <v>5135</v>
      </c>
      <c r="B5136" s="1">
        <f>DATE(E5136, LOOKUP(D5136, {"ene","feb","mar","abr","may","jun","jul","ago","sep","oct","nov","dic"}, {1,2,3,4,5,6,7,8,9,10,11,12}), C5136)</f>
        <v>45674</v>
      </c>
      <c r="C5136">
        <v>17</v>
      </c>
      <c r="D5136" t="s">
        <v>14</v>
      </c>
      <c r="E5136">
        <v>2025</v>
      </c>
      <c r="F5136" t="s">
        <v>15</v>
      </c>
      <c r="G5136" t="s">
        <v>24</v>
      </c>
      <c r="H5136" t="s">
        <v>19</v>
      </c>
      <c r="I5136">
        <v>10</v>
      </c>
      <c r="J5136">
        <v>0</v>
      </c>
      <c r="K5136">
        <v>10</v>
      </c>
      <c r="L5136">
        <v>12000</v>
      </c>
      <c r="M5136">
        <v>0</v>
      </c>
      <c r="N5136">
        <v>12000</v>
      </c>
      <c r="O5136">
        <v>1200</v>
      </c>
    </row>
    <row r="5137" spans="1:15" x14ac:dyDescent="0.3">
      <c r="A5137">
        <v>5136</v>
      </c>
      <c r="B5137" s="1">
        <f>DATE(E5137, LOOKUP(D5137, {"ene","feb","mar","abr","may","jun","jul","ago","sep","oct","nov","dic"}, {1,2,3,4,5,6,7,8,9,10,11,12}), C5137)</f>
        <v>45674</v>
      </c>
      <c r="C5137">
        <v>17</v>
      </c>
      <c r="D5137" t="s">
        <v>14</v>
      </c>
      <c r="E5137">
        <v>2025</v>
      </c>
      <c r="F5137" t="s">
        <v>15</v>
      </c>
      <c r="G5137" t="s">
        <v>24</v>
      </c>
      <c r="H5137" t="s">
        <v>21</v>
      </c>
      <c r="I5137">
        <v>2</v>
      </c>
      <c r="J5137">
        <v>0</v>
      </c>
      <c r="K5137">
        <v>2</v>
      </c>
      <c r="L5137">
        <v>100</v>
      </c>
      <c r="M5137">
        <v>0</v>
      </c>
      <c r="N5137">
        <v>100</v>
      </c>
      <c r="O5137">
        <v>50</v>
      </c>
    </row>
    <row r="5138" spans="1:15" x14ac:dyDescent="0.3">
      <c r="A5138">
        <v>5137</v>
      </c>
      <c r="B5138" s="1">
        <f>DATE(E5138, LOOKUP(D5138, {"ene","feb","mar","abr","may","jun","jul","ago","sep","oct","nov","dic"}, {1,2,3,4,5,6,7,8,9,10,11,12}), C5138)</f>
        <v>45674</v>
      </c>
      <c r="C5138">
        <v>17</v>
      </c>
      <c r="D5138" t="s">
        <v>14</v>
      </c>
      <c r="E5138">
        <v>2025</v>
      </c>
      <c r="F5138" t="s">
        <v>15</v>
      </c>
      <c r="G5138" t="s">
        <v>24</v>
      </c>
      <c r="H5138" t="s">
        <v>18</v>
      </c>
      <c r="I5138">
        <v>20</v>
      </c>
      <c r="J5138">
        <v>0</v>
      </c>
      <c r="K5138">
        <v>20</v>
      </c>
      <c r="L5138">
        <v>24000</v>
      </c>
      <c r="M5138">
        <v>0</v>
      </c>
      <c r="N5138">
        <v>24000</v>
      </c>
      <c r="O5138">
        <v>1200</v>
      </c>
    </row>
    <row r="5139" spans="1:15" x14ac:dyDescent="0.3">
      <c r="A5139">
        <v>5138</v>
      </c>
      <c r="B5139" s="1">
        <f>DATE(E5139, LOOKUP(D5139, {"ene","feb","mar","abr","may","jun","jul","ago","sep","oct","nov","dic"}, {1,2,3,4,5,6,7,8,9,10,11,12}), C5139)</f>
        <v>45674</v>
      </c>
      <c r="C5139">
        <v>17</v>
      </c>
      <c r="D5139" t="s">
        <v>14</v>
      </c>
      <c r="E5139">
        <v>2025</v>
      </c>
      <c r="F5139" t="s">
        <v>15</v>
      </c>
      <c r="G5139" t="s">
        <v>24</v>
      </c>
      <c r="H5139" t="s">
        <v>23</v>
      </c>
      <c r="I5139">
        <v>1</v>
      </c>
      <c r="J5139">
        <v>0</v>
      </c>
      <c r="K5139">
        <v>1</v>
      </c>
      <c r="L5139">
        <v>300</v>
      </c>
      <c r="M5139">
        <v>0</v>
      </c>
      <c r="N5139">
        <v>300</v>
      </c>
      <c r="O5139">
        <v>300</v>
      </c>
    </row>
    <row r="5140" spans="1:15" x14ac:dyDescent="0.3">
      <c r="A5140">
        <v>5139</v>
      </c>
      <c r="B5140" s="1">
        <f>DATE(E5140, LOOKUP(D5140, {"ene","feb","mar","abr","may","jun","jul","ago","sep","oct","nov","dic"}, {1,2,3,4,5,6,7,8,9,10,11,12}), C5140)</f>
        <v>45674</v>
      </c>
      <c r="C5140">
        <v>17</v>
      </c>
      <c r="D5140" t="s">
        <v>14</v>
      </c>
      <c r="E5140">
        <v>2025</v>
      </c>
      <c r="F5140" t="s">
        <v>15</v>
      </c>
      <c r="G5140" t="s">
        <v>24</v>
      </c>
      <c r="H5140" t="s">
        <v>20</v>
      </c>
      <c r="I5140">
        <v>10</v>
      </c>
      <c r="J5140">
        <v>0</v>
      </c>
      <c r="K5140">
        <v>10</v>
      </c>
      <c r="L5140">
        <v>20000</v>
      </c>
      <c r="M5140">
        <v>0</v>
      </c>
      <c r="N5140">
        <v>20000</v>
      </c>
      <c r="O5140">
        <v>2000</v>
      </c>
    </row>
    <row r="5141" spans="1:15" x14ac:dyDescent="0.3">
      <c r="A5141">
        <v>5140</v>
      </c>
      <c r="B5141" s="1">
        <f>DATE(E5141, LOOKUP(D5141, {"ene","feb","mar","abr","may","jun","jul","ago","sep","oct","nov","dic"}, {1,2,3,4,5,6,7,8,9,10,11,12}), C5141)</f>
        <v>45674</v>
      </c>
      <c r="C5141">
        <v>17</v>
      </c>
      <c r="D5141" t="s">
        <v>14</v>
      </c>
      <c r="E5141">
        <v>2025</v>
      </c>
      <c r="F5141" t="s">
        <v>15</v>
      </c>
      <c r="G5141" t="s">
        <v>24</v>
      </c>
      <c r="H5141" t="s">
        <v>22</v>
      </c>
      <c r="I5141">
        <v>3</v>
      </c>
      <c r="J5141">
        <v>0</v>
      </c>
      <c r="K5141">
        <v>3</v>
      </c>
      <c r="L5141">
        <v>1440</v>
      </c>
      <c r="M5141">
        <v>0</v>
      </c>
      <c r="N5141">
        <v>1440</v>
      </c>
      <c r="O5141">
        <v>480</v>
      </c>
    </row>
    <row r="5142" spans="1:15" x14ac:dyDescent="0.3">
      <c r="A5142">
        <v>5141</v>
      </c>
      <c r="B5142" s="1">
        <f>DATE(E5142, LOOKUP(D5142, {"ene","feb","mar","abr","may","jun","jul","ago","sep","oct","nov","dic"}, {1,2,3,4,5,6,7,8,9,10,11,12}), C5142)</f>
        <v>45674</v>
      </c>
      <c r="C5142">
        <v>17</v>
      </c>
      <c r="D5142" t="s">
        <v>14</v>
      </c>
      <c r="E5142">
        <v>2025</v>
      </c>
      <c r="F5142" t="s">
        <v>25</v>
      </c>
      <c r="G5142" t="s">
        <v>26</v>
      </c>
      <c r="H5142" t="s">
        <v>17</v>
      </c>
      <c r="I5142">
        <v>0</v>
      </c>
      <c r="J5142">
        <v>1</v>
      </c>
      <c r="K5142">
        <v>-1</v>
      </c>
      <c r="L5142">
        <v>0</v>
      </c>
      <c r="M5142">
        <v>750</v>
      </c>
      <c r="N5142">
        <v>-750</v>
      </c>
      <c r="O5142">
        <v>750</v>
      </c>
    </row>
    <row r="5143" spans="1:15" x14ac:dyDescent="0.3">
      <c r="A5143">
        <v>5142</v>
      </c>
      <c r="B5143" s="1">
        <f>DATE(E5143, LOOKUP(D5143, {"ene","feb","mar","abr","may","jun","jul","ago","sep","oct","nov","dic"}, {1,2,3,4,5,6,7,8,9,10,11,12}), C5143)</f>
        <v>45674</v>
      </c>
      <c r="C5143">
        <v>17</v>
      </c>
      <c r="D5143" t="s">
        <v>14</v>
      </c>
      <c r="E5143">
        <v>2025</v>
      </c>
      <c r="F5143" t="s">
        <v>25</v>
      </c>
      <c r="G5143" t="s">
        <v>26</v>
      </c>
      <c r="H5143" t="s">
        <v>19</v>
      </c>
      <c r="I5143">
        <v>0</v>
      </c>
      <c r="J5143">
        <v>19</v>
      </c>
      <c r="K5143">
        <v>-19</v>
      </c>
      <c r="L5143">
        <v>0</v>
      </c>
      <c r="M5143">
        <v>28500</v>
      </c>
      <c r="N5143">
        <v>-28500</v>
      </c>
      <c r="O5143">
        <v>1500</v>
      </c>
    </row>
    <row r="5144" spans="1:15" x14ac:dyDescent="0.3">
      <c r="A5144">
        <v>5143</v>
      </c>
      <c r="B5144" s="1">
        <f>DATE(E5144, LOOKUP(D5144, {"ene","feb","mar","abr","may","jun","jul","ago","sep","oct","nov","dic"}, {1,2,3,4,5,6,7,8,9,10,11,12}), C5144)</f>
        <v>45674</v>
      </c>
      <c r="C5144">
        <v>17</v>
      </c>
      <c r="D5144" t="s">
        <v>14</v>
      </c>
      <c r="E5144">
        <v>2025</v>
      </c>
      <c r="F5144" t="s">
        <v>25</v>
      </c>
      <c r="G5144" t="s">
        <v>26</v>
      </c>
      <c r="H5144" t="s">
        <v>21</v>
      </c>
      <c r="I5144">
        <v>0</v>
      </c>
      <c r="J5144">
        <v>17</v>
      </c>
      <c r="K5144">
        <v>-17</v>
      </c>
      <c r="L5144">
        <v>0</v>
      </c>
      <c r="M5144">
        <v>1190</v>
      </c>
      <c r="N5144">
        <v>-1190</v>
      </c>
      <c r="O5144">
        <v>70</v>
      </c>
    </row>
    <row r="5145" spans="1:15" x14ac:dyDescent="0.3">
      <c r="A5145">
        <v>5144</v>
      </c>
      <c r="B5145" s="1">
        <f>DATE(E5145, LOOKUP(D5145, {"ene","feb","mar","abr","may","jun","jul","ago","sep","oct","nov","dic"}, {1,2,3,4,5,6,7,8,9,10,11,12}), C5145)</f>
        <v>45674</v>
      </c>
      <c r="C5145">
        <v>17</v>
      </c>
      <c r="D5145" t="s">
        <v>14</v>
      </c>
      <c r="E5145">
        <v>2025</v>
      </c>
      <c r="F5145" t="s">
        <v>25</v>
      </c>
      <c r="G5145" t="s">
        <v>26</v>
      </c>
      <c r="H5145" t="s">
        <v>18</v>
      </c>
      <c r="I5145">
        <v>0</v>
      </c>
      <c r="J5145">
        <v>16</v>
      </c>
      <c r="K5145">
        <v>-16</v>
      </c>
      <c r="L5145">
        <v>0</v>
      </c>
      <c r="M5145">
        <v>24000</v>
      </c>
      <c r="N5145">
        <v>-24000</v>
      </c>
      <c r="O5145">
        <v>1500</v>
      </c>
    </row>
    <row r="5146" spans="1:15" x14ac:dyDescent="0.3">
      <c r="A5146">
        <v>5145</v>
      </c>
      <c r="B5146" s="1">
        <f>DATE(E5146, LOOKUP(D5146, {"ene","feb","mar","abr","may","jun","jul","ago","sep","oct","nov","dic"}, {1,2,3,4,5,6,7,8,9,10,11,12}), C5146)</f>
        <v>45674</v>
      </c>
      <c r="C5146">
        <v>17</v>
      </c>
      <c r="D5146" t="s">
        <v>14</v>
      </c>
      <c r="E5146">
        <v>2025</v>
      </c>
      <c r="F5146" t="s">
        <v>25</v>
      </c>
      <c r="G5146" t="s">
        <v>26</v>
      </c>
      <c r="H5146" t="s">
        <v>23</v>
      </c>
      <c r="I5146">
        <v>0</v>
      </c>
      <c r="J5146">
        <v>11</v>
      </c>
      <c r="K5146">
        <v>-11</v>
      </c>
      <c r="L5146">
        <v>0</v>
      </c>
      <c r="M5146">
        <v>4400</v>
      </c>
      <c r="N5146">
        <v>-4400</v>
      </c>
      <c r="O5146">
        <v>400</v>
      </c>
    </row>
    <row r="5147" spans="1:15" x14ac:dyDescent="0.3">
      <c r="A5147">
        <v>5146</v>
      </c>
      <c r="B5147" s="1">
        <f>DATE(E5147, LOOKUP(D5147, {"ene","feb","mar","abr","may","jun","jul","ago","sep","oct","nov","dic"}, {1,2,3,4,5,6,7,8,9,10,11,12}), C5147)</f>
        <v>45674</v>
      </c>
      <c r="C5147">
        <v>17</v>
      </c>
      <c r="D5147" t="s">
        <v>14</v>
      </c>
      <c r="E5147">
        <v>2025</v>
      </c>
      <c r="F5147" t="s">
        <v>15</v>
      </c>
      <c r="G5147" t="s">
        <v>24</v>
      </c>
      <c r="H5147" t="s">
        <v>20</v>
      </c>
      <c r="I5147">
        <v>3</v>
      </c>
      <c r="J5147">
        <v>0</v>
      </c>
      <c r="K5147">
        <v>3</v>
      </c>
      <c r="L5147">
        <v>6000</v>
      </c>
      <c r="M5147">
        <v>0</v>
      </c>
      <c r="N5147">
        <v>6000</v>
      </c>
      <c r="O5147">
        <v>2000</v>
      </c>
    </row>
    <row r="5148" spans="1:15" x14ac:dyDescent="0.3">
      <c r="A5148">
        <v>5147</v>
      </c>
      <c r="B5148" s="1">
        <f>DATE(E5148, LOOKUP(D5148, {"ene","feb","mar","abr","may","jun","jul","ago","sep","oct","nov","dic"}, {1,2,3,4,5,6,7,8,9,10,11,12}), C5148)</f>
        <v>45674</v>
      </c>
      <c r="C5148">
        <v>17</v>
      </c>
      <c r="D5148" t="s">
        <v>14</v>
      </c>
      <c r="E5148">
        <v>2025</v>
      </c>
      <c r="F5148" t="s">
        <v>15</v>
      </c>
      <c r="G5148" t="s">
        <v>24</v>
      </c>
      <c r="H5148" t="s">
        <v>22</v>
      </c>
      <c r="I5148">
        <v>15</v>
      </c>
      <c r="J5148">
        <v>0</v>
      </c>
      <c r="K5148">
        <v>15</v>
      </c>
      <c r="L5148">
        <v>7200</v>
      </c>
      <c r="M5148">
        <v>0</v>
      </c>
      <c r="N5148">
        <v>7200</v>
      </c>
      <c r="O5148">
        <v>480</v>
      </c>
    </row>
    <row r="5149" spans="1:15" x14ac:dyDescent="0.3">
      <c r="A5149">
        <v>5148</v>
      </c>
      <c r="B5149" s="1">
        <f>DATE(E5149, LOOKUP(D5149, {"ene","feb","mar","abr","may","jun","jul","ago","sep","oct","nov","dic"}, {1,2,3,4,5,6,7,8,9,10,11,12}), C5149)</f>
        <v>45674</v>
      </c>
      <c r="C5149">
        <v>17</v>
      </c>
      <c r="D5149" t="s">
        <v>14</v>
      </c>
      <c r="E5149">
        <v>2025</v>
      </c>
      <c r="F5149" t="s">
        <v>15</v>
      </c>
      <c r="G5149" t="s">
        <v>24</v>
      </c>
      <c r="H5149" t="s">
        <v>17</v>
      </c>
      <c r="I5149">
        <v>21</v>
      </c>
      <c r="J5149">
        <v>0</v>
      </c>
      <c r="K5149">
        <v>21</v>
      </c>
      <c r="L5149">
        <v>13650</v>
      </c>
      <c r="M5149">
        <v>0</v>
      </c>
      <c r="N5149">
        <v>13650</v>
      </c>
      <c r="O5149">
        <v>650</v>
      </c>
    </row>
    <row r="5150" spans="1:15" x14ac:dyDescent="0.3">
      <c r="A5150">
        <v>5149</v>
      </c>
      <c r="B5150" s="1">
        <f>DATE(E5150, LOOKUP(D5150, {"ene","feb","mar","abr","may","jun","jul","ago","sep","oct","nov","dic"}, {1,2,3,4,5,6,7,8,9,10,11,12}), C5150)</f>
        <v>45674</v>
      </c>
      <c r="C5150">
        <v>17</v>
      </c>
      <c r="D5150" t="s">
        <v>14</v>
      </c>
      <c r="E5150">
        <v>2025</v>
      </c>
      <c r="F5150" t="s">
        <v>25</v>
      </c>
      <c r="G5150" t="s">
        <v>26</v>
      </c>
      <c r="H5150" t="s">
        <v>19</v>
      </c>
      <c r="I5150">
        <v>0</v>
      </c>
      <c r="J5150">
        <v>10</v>
      </c>
      <c r="K5150">
        <v>-10</v>
      </c>
      <c r="L5150">
        <v>0</v>
      </c>
      <c r="M5150">
        <v>15000</v>
      </c>
      <c r="N5150">
        <v>-15000</v>
      </c>
      <c r="O5150">
        <v>1500</v>
      </c>
    </row>
    <row r="5151" spans="1:15" x14ac:dyDescent="0.3">
      <c r="A5151">
        <v>5150</v>
      </c>
      <c r="B5151" s="1">
        <f>DATE(E5151, LOOKUP(D5151, {"ene","feb","mar","abr","may","jun","jul","ago","sep","oct","nov","dic"}, {1,2,3,4,5,6,7,8,9,10,11,12}), C5151)</f>
        <v>45674</v>
      </c>
      <c r="C5151">
        <v>17</v>
      </c>
      <c r="D5151" t="s">
        <v>14</v>
      </c>
      <c r="E5151">
        <v>2025</v>
      </c>
      <c r="F5151" t="s">
        <v>25</v>
      </c>
      <c r="G5151" t="s">
        <v>26</v>
      </c>
      <c r="H5151" t="s">
        <v>21</v>
      </c>
      <c r="I5151">
        <v>0</v>
      </c>
      <c r="J5151">
        <v>5</v>
      </c>
      <c r="K5151">
        <v>-5</v>
      </c>
      <c r="L5151">
        <v>0</v>
      </c>
      <c r="M5151">
        <v>350</v>
      </c>
      <c r="N5151">
        <v>-350</v>
      </c>
      <c r="O5151">
        <v>70</v>
      </c>
    </row>
    <row r="5152" spans="1:15" x14ac:dyDescent="0.3">
      <c r="A5152">
        <v>5151</v>
      </c>
      <c r="B5152" s="1">
        <f>DATE(E5152, LOOKUP(D5152, {"ene","feb","mar","abr","may","jun","jul","ago","sep","oct","nov","dic"}, {1,2,3,4,5,6,7,8,9,10,11,12}), C5152)</f>
        <v>45674</v>
      </c>
      <c r="C5152">
        <v>17</v>
      </c>
      <c r="D5152" t="s">
        <v>14</v>
      </c>
      <c r="E5152">
        <v>2025</v>
      </c>
      <c r="F5152" t="s">
        <v>25</v>
      </c>
      <c r="G5152" t="s">
        <v>26</v>
      </c>
      <c r="H5152" t="s">
        <v>18</v>
      </c>
      <c r="I5152">
        <v>0</v>
      </c>
      <c r="J5152">
        <v>12</v>
      </c>
      <c r="K5152">
        <v>-12</v>
      </c>
      <c r="L5152">
        <v>0</v>
      </c>
      <c r="M5152">
        <v>18000</v>
      </c>
      <c r="N5152">
        <v>-18000</v>
      </c>
      <c r="O5152">
        <v>1500</v>
      </c>
    </row>
    <row r="5153" spans="1:15" x14ac:dyDescent="0.3">
      <c r="A5153">
        <v>5152</v>
      </c>
      <c r="B5153" s="1">
        <f>DATE(E5153, LOOKUP(D5153, {"ene","feb","mar","abr","may","jun","jul","ago","sep","oct","nov","dic"}, {1,2,3,4,5,6,7,8,9,10,11,12}), C5153)</f>
        <v>45674</v>
      </c>
      <c r="C5153">
        <v>17</v>
      </c>
      <c r="D5153" t="s">
        <v>14</v>
      </c>
      <c r="E5153">
        <v>2025</v>
      </c>
      <c r="F5153" t="s">
        <v>25</v>
      </c>
      <c r="G5153" t="s">
        <v>26</v>
      </c>
      <c r="H5153" t="s">
        <v>23</v>
      </c>
      <c r="I5153">
        <v>0</v>
      </c>
      <c r="J5153">
        <v>15</v>
      </c>
      <c r="K5153">
        <v>-15</v>
      </c>
      <c r="L5153">
        <v>0</v>
      </c>
      <c r="M5153">
        <v>6000</v>
      </c>
      <c r="N5153">
        <v>-6000</v>
      </c>
      <c r="O5153">
        <v>400</v>
      </c>
    </row>
    <row r="5154" spans="1:15" x14ac:dyDescent="0.3">
      <c r="A5154">
        <v>5153</v>
      </c>
      <c r="B5154" s="1">
        <f>DATE(E5154, LOOKUP(D5154, {"ene","feb","mar","abr","may","jun","jul","ago","sep","oct","nov","dic"}, {1,2,3,4,5,6,7,8,9,10,11,12}), C5154)</f>
        <v>45674</v>
      </c>
      <c r="C5154">
        <v>17</v>
      </c>
      <c r="D5154" t="s">
        <v>14</v>
      </c>
      <c r="E5154">
        <v>2025</v>
      </c>
      <c r="F5154" t="s">
        <v>25</v>
      </c>
      <c r="G5154" t="s">
        <v>26</v>
      </c>
      <c r="H5154" t="s">
        <v>20</v>
      </c>
      <c r="I5154">
        <v>0</v>
      </c>
      <c r="J5154">
        <v>10</v>
      </c>
      <c r="K5154">
        <v>-10</v>
      </c>
      <c r="L5154">
        <v>0</v>
      </c>
      <c r="M5154">
        <v>23000</v>
      </c>
      <c r="N5154">
        <v>-23000</v>
      </c>
      <c r="O5154">
        <v>2300</v>
      </c>
    </row>
    <row r="5155" spans="1:15" x14ac:dyDescent="0.3">
      <c r="A5155">
        <v>5154</v>
      </c>
      <c r="B5155" s="1">
        <f>DATE(E5155, LOOKUP(D5155, {"ene","feb","mar","abr","may","jun","jul","ago","sep","oct","nov","dic"}, {1,2,3,4,5,6,7,8,9,10,11,12}), C5155)</f>
        <v>45674</v>
      </c>
      <c r="C5155">
        <v>17</v>
      </c>
      <c r="D5155" t="s">
        <v>14</v>
      </c>
      <c r="E5155">
        <v>2025</v>
      </c>
      <c r="F5155" t="s">
        <v>15</v>
      </c>
      <c r="G5155" t="s">
        <v>24</v>
      </c>
      <c r="H5155" t="s">
        <v>22</v>
      </c>
      <c r="I5155">
        <v>3</v>
      </c>
      <c r="J5155">
        <v>0</v>
      </c>
      <c r="K5155">
        <v>3</v>
      </c>
      <c r="L5155">
        <v>1440</v>
      </c>
      <c r="M5155">
        <v>0</v>
      </c>
      <c r="N5155">
        <v>1440</v>
      </c>
      <c r="O5155">
        <v>480</v>
      </c>
    </row>
    <row r="5156" spans="1:15" x14ac:dyDescent="0.3">
      <c r="A5156">
        <v>5155</v>
      </c>
      <c r="B5156" s="1">
        <f>DATE(E5156, LOOKUP(D5156, {"ene","feb","mar","abr","may","jun","jul","ago","sep","oct","nov","dic"}, {1,2,3,4,5,6,7,8,9,10,11,12}), C5156)</f>
        <v>45674</v>
      </c>
      <c r="C5156">
        <v>17</v>
      </c>
      <c r="D5156" t="s">
        <v>14</v>
      </c>
      <c r="E5156">
        <v>2025</v>
      </c>
      <c r="F5156" t="s">
        <v>25</v>
      </c>
      <c r="G5156" t="s">
        <v>26</v>
      </c>
      <c r="H5156" t="s">
        <v>17</v>
      </c>
      <c r="I5156">
        <v>0</v>
      </c>
      <c r="J5156">
        <v>18</v>
      </c>
      <c r="K5156">
        <v>-18</v>
      </c>
      <c r="L5156">
        <v>0</v>
      </c>
      <c r="M5156">
        <v>13500</v>
      </c>
      <c r="N5156">
        <v>-13500</v>
      </c>
      <c r="O5156">
        <v>750</v>
      </c>
    </row>
    <row r="5157" spans="1:15" x14ac:dyDescent="0.3">
      <c r="A5157">
        <v>5156</v>
      </c>
      <c r="B5157" s="1">
        <f>DATE(E5157, LOOKUP(D5157, {"ene","feb","mar","abr","may","jun","jul","ago","sep","oct","nov","dic"}, {1,2,3,4,5,6,7,8,9,10,11,12}), C5157)</f>
        <v>45674</v>
      </c>
      <c r="C5157">
        <v>17</v>
      </c>
      <c r="D5157" t="s">
        <v>14</v>
      </c>
      <c r="E5157">
        <v>2025</v>
      </c>
      <c r="F5157" t="s">
        <v>15</v>
      </c>
      <c r="G5157" t="s">
        <v>24</v>
      </c>
      <c r="H5157" t="s">
        <v>19</v>
      </c>
      <c r="I5157">
        <v>3</v>
      </c>
      <c r="J5157">
        <v>0</v>
      </c>
      <c r="K5157">
        <v>3</v>
      </c>
      <c r="L5157">
        <v>3600</v>
      </c>
      <c r="M5157">
        <v>0</v>
      </c>
      <c r="N5157">
        <v>3600</v>
      </c>
      <c r="O5157">
        <v>1200</v>
      </c>
    </row>
    <row r="5158" spans="1:15" x14ac:dyDescent="0.3">
      <c r="A5158">
        <v>5157</v>
      </c>
      <c r="B5158" s="1">
        <f>DATE(E5158, LOOKUP(D5158, {"ene","feb","mar","abr","may","jun","jul","ago","sep","oct","nov","dic"}, {1,2,3,4,5,6,7,8,9,10,11,12}), C5158)</f>
        <v>45674</v>
      </c>
      <c r="C5158">
        <v>17</v>
      </c>
      <c r="D5158" t="s">
        <v>14</v>
      </c>
      <c r="E5158">
        <v>2025</v>
      </c>
      <c r="F5158" t="s">
        <v>25</v>
      </c>
      <c r="G5158" t="s">
        <v>26</v>
      </c>
      <c r="H5158" t="s">
        <v>21</v>
      </c>
      <c r="I5158">
        <v>0</v>
      </c>
      <c r="J5158">
        <v>17</v>
      </c>
      <c r="K5158">
        <v>-17</v>
      </c>
      <c r="L5158">
        <v>0</v>
      </c>
      <c r="M5158">
        <v>1190</v>
      </c>
      <c r="N5158">
        <v>-1190</v>
      </c>
      <c r="O5158">
        <v>70</v>
      </c>
    </row>
    <row r="5159" spans="1:15" x14ac:dyDescent="0.3">
      <c r="A5159">
        <v>5158</v>
      </c>
      <c r="B5159" s="1">
        <f>DATE(E5159, LOOKUP(D5159, {"ene","feb","mar","abr","may","jun","jul","ago","sep","oct","nov","dic"}, {1,2,3,4,5,6,7,8,9,10,11,12}), C5159)</f>
        <v>45674</v>
      </c>
      <c r="C5159">
        <v>17</v>
      </c>
      <c r="D5159" t="s">
        <v>14</v>
      </c>
      <c r="E5159">
        <v>2025</v>
      </c>
      <c r="F5159" t="s">
        <v>25</v>
      </c>
      <c r="G5159" t="s">
        <v>26</v>
      </c>
      <c r="H5159" t="s">
        <v>18</v>
      </c>
      <c r="I5159">
        <v>0</v>
      </c>
      <c r="J5159">
        <v>11</v>
      </c>
      <c r="K5159">
        <v>-11</v>
      </c>
      <c r="L5159">
        <v>0</v>
      </c>
      <c r="M5159">
        <v>16500</v>
      </c>
      <c r="N5159">
        <v>-16500</v>
      </c>
      <c r="O5159">
        <v>1500</v>
      </c>
    </row>
    <row r="5160" spans="1:15" x14ac:dyDescent="0.3">
      <c r="A5160">
        <v>5159</v>
      </c>
      <c r="B5160" s="1">
        <f>DATE(E5160, LOOKUP(D5160, {"ene","feb","mar","abr","may","jun","jul","ago","sep","oct","nov","dic"}, {1,2,3,4,5,6,7,8,9,10,11,12}), C5160)</f>
        <v>45674</v>
      </c>
      <c r="C5160">
        <v>17</v>
      </c>
      <c r="D5160" t="s">
        <v>14</v>
      </c>
      <c r="E5160">
        <v>2025</v>
      </c>
      <c r="F5160" t="s">
        <v>25</v>
      </c>
      <c r="G5160" t="s">
        <v>26</v>
      </c>
      <c r="H5160" t="s">
        <v>23</v>
      </c>
      <c r="I5160">
        <v>0</v>
      </c>
      <c r="J5160">
        <v>13</v>
      </c>
      <c r="K5160">
        <v>-13</v>
      </c>
      <c r="L5160">
        <v>0</v>
      </c>
      <c r="M5160">
        <v>5200</v>
      </c>
      <c r="N5160">
        <v>-5200</v>
      </c>
      <c r="O5160">
        <v>400</v>
      </c>
    </row>
    <row r="5161" spans="1:15" x14ac:dyDescent="0.3">
      <c r="A5161">
        <v>5160</v>
      </c>
      <c r="B5161" s="1">
        <f>DATE(E5161, LOOKUP(D5161, {"ene","feb","mar","abr","may","jun","jul","ago","sep","oct","nov","dic"}, {1,2,3,4,5,6,7,8,9,10,11,12}), C5161)</f>
        <v>45674</v>
      </c>
      <c r="C5161">
        <v>17</v>
      </c>
      <c r="D5161" t="s">
        <v>14</v>
      </c>
      <c r="E5161">
        <v>2025</v>
      </c>
      <c r="F5161" t="s">
        <v>15</v>
      </c>
      <c r="G5161" t="s">
        <v>24</v>
      </c>
      <c r="H5161" t="s">
        <v>20</v>
      </c>
      <c r="I5161">
        <v>20</v>
      </c>
      <c r="J5161">
        <v>0</v>
      </c>
      <c r="K5161">
        <v>20</v>
      </c>
      <c r="L5161">
        <v>40000</v>
      </c>
      <c r="M5161">
        <v>0</v>
      </c>
      <c r="N5161">
        <v>40000</v>
      </c>
      <c r="O5161">
        <v>2000</v>
      </c>
    </row>
    <row r="5162" spans="1:15" x14ac:dyDescent="0.3">
      <c r="A5162">
        <v>5161</v>
      </c>
      <c r="B5162" s="1">
        <f>DATE(E5162, LOOKUP(D5162, {"ene","feb","mar","abr","may","jun","jul","ago","sep","oct","nov","dic"}, {1,2,3,4,5,6,7,8,9,10,11,12}), C5162)</f>
        <v>45674</v>
      </c>
      <c r="C5162">
        <v>17</v>
      </c>
      <c r="D5162" t="s">
        <v>14</v>
      </c>
      <c r="E5162">
        <v>2025</v>
      </c>
      <c r="F5162" t="s">
        <v>15</v>
      </c>
      <c r="G5162" t="s">
        <v>24</v>
      </c>
      <c r="H5162" t="s">
        <v>22</v>
      </c>
      <c r="I5162">
        <v>3</v>
      </c>
      <c r="J5162">
        <v>0</v>
      </c>
      <c r="K5162">
        <v>3</v>
      </c>
      <c r="L5162">
        <v>1440</v>
      </c>
      <c r="M5162">
        <v>0</v>
      </c>
      <c r="N5162">
        <v>1440</v>
      </c>
      <c r="O5162">
        <v>480</v>
      </c>
    </row>
    <row r="5163" spans="1:15" x14ac:dyDescent="0.3">
      <c r="A5163">
        <v>5162</v>
      </c>
      <c r="B5163" s="1">
        <f>DATE(E5163, LOOKUP(D5163, {"ene","feb","mar","abr","may","jun","jul","ago","sep","oct","nov","dic"}, {1,2,3,4,5,6,7,8,9,10,11,12}), C5163)</f>
        <v>45674</v>
      </c>
      <c r="C5163">
        <v>17</v>
      </c>
      <c r="D5163" t="s">
        <v>14</v>
      </c>
      <c r="E5163">
        <v>2025</v>
      </c>
      <c r="F5163" t="s">
        <v>25</v>
      </c>
      <c r="G5163" t="s">
        <v>26</v>
      </c>
      <c r="H5163" t="s">
        <v>17</v>
      </c>
      <c r="I5163">
        <v>0</v>
      </c>
      <c r="J5163">
        <v>18</v>
      </c>
      <c r="K5163">
        <v>-18</v>
      </c>
      <c r="L5163">
        <v>0</v>
      </c>
      <c r="M5163">
        <v>13500</v>
      </c>
      <c r="N5163">
        <v>-13500</v>
      </c>
      <c r="O5163">
        <v>750</v>
      </c>
    </row>
    <row r="5164" spans="1:15" x14ac:dyDescent="0.3">
      <c r="A5164">
        <v>5163</v>
      </c>
      <c r="B5164" s="1">
        <f>DATE(E5164, LOOKUP(D5164, {"ene","feb","mar","abr","may","jun","jul","ago","sep","oct","nov","dic"}, {1,2,3,4,5,6,7,8,9,10,11,12}), C5164)</f>
        <v>45674</v>
      </c>
      <c r="C5164">
        <v>17</v>
      </c>
      <c r="D5164" t="s">
        <v>14</v>
      </c>
      <c r="E5164">
        <v>2025</v>
      </c>
      <c r="F5164" t="s">
        <v>25</v>
      </c>
      <c r="G5164" t="s">
        <v>26</v>
      </c>
      <c r="H5164" t="s">
        <v>19</v>
      </c>
      <c r="I5164">
        <v>0</v>
      </c>
      <c r="J5164">
        <v>3</v>
      </c>
      <c r="K5164">
        <v>-3</v>
      </c>
      <c r="L5164">
        <v>0</v>
      </c>
      <c r="M5164">
        <v>4500</v>
      </c>
      <c r="N5164">
        <v>-4500</v>
      </c>
      <c r="O5164">
        <v>1500</v>
      </c>
    </row>
    <row r="5165" spans="1:15" x14ac:dyDescent="0.3">
      <c r="A5165">
        <v>5164</v>
      </c>
      <c r="B5165" s="1">
        <f>DATE(E5165, LOOKUP(D5165, {"ene","feb","mar","abr","may","jun","jul","ago","sep","oct","nov","dic"}, {1,2,3,4,5,6,7,8,9,10,11,12}), C5165)</f>
        <v>45674</v>
      </c>
      <c r="C5165">
        <v>17</v>
      </c>
      <c r="D5165" t="s">
        <v>14</v>
      </c>
      <c r="E5165">
        <v>2025</v>
      </c>
      <c r="F5165" t="s">
        <v>25</v>
      </c>
      <c r="G5165" t="s">
        <v>26</v>
      </c>
      <c r="H5165" t="s">
        <v>21</v>
      </c>
      <c r="I5165">
        <v>0</v>
      </c>
      <c r="J5165">
        <v>17</v>
      </c>
      <c r="K5165">
        <v>-17</v>
      </c>
      <c r="L5165">
        <v>0</v>
      </c>
      <c r="M5165">
        <v>1190</v>
      </c>
      <c r="N5165">
        <v>-1190</v>
      </c>
      <c r="O5165">
        <v>70</v>
      </c>
    </row>
    <row r="5166" spans="1:15" x14ac:dyDescent="0.3">
      <c r="A5166">
        <v>5165</v>
      </c>
      <c r="B5166" s="1">
        <f>DATE(E5166, LOOKUP(D5166, {"ene","feb","mar","abr","may","jun","jul","ago","sep","oct","nov","dic"}, {1,2,3,4,5,6,7,8,9,10,11,12}), C5166)</f>
        <v>45674</v>
      </c>
      <c r="C5166">
        <v>17</v>
      </c>
      <c r="D5166" t="s">
        <v>14</v>
      </c>
      <c r="E5166">
        <v>2025</v>
      </c>
      <c r="F5166" t="s">
        <v>25</v>
      </c>
      <c r="G5166" t="s">
        <v>26</v>
      </c>
      <c r="H5166" t="s">
        <v>18</v>
      </c>
      <c r="I5166">
        <v>0</v>
      </c>
      <c r="J5166">
        <v>17</v>
      </c>
      <c r="K5166">
        <v>-17</v>
      </c>
      <c r="L5166">
        <v>0</v>
      </c>
      <c r="M5166">
        <v>25500</v>
      </c>
      <c r="N5166">
        <v>-25500</v>
      </c>
      <c r="O5166">
        <v>1500</v>
      </c>
    </row>
    <row r="5167" spans="1:15" x14ac:dyDescent="0.3">
      <c r="A5167">
        <v>5166</v>
      </c>
      <c r="B5167" s="1">
        <f>DATE(E5167, LOOKUP(D5167, {"ene","feb","mar","abr","may","jun","jul","ago","sep","oct","nov","dic"}, {1,2,3,4,5,6,7,8,9,10,11,12}), C5167)</f>
        <v>45674</v>
      </c>
      <c r="C5167">
        <v>17</v>
      </c>
      <c r="D5167" t="s">
        <v>14</v>
      </c>
      <c r="E5167">
        <v>2025</v>
      </c>
      <c r="F5167" t="s">
        <v>25</v>
      </c>
      <c r="G5167" t="s">
        <v>26</v>
      </c>
      <c r="H5167" t="s">
        <v>23</v>
      </c>
      <c r="I5167">
        <v>0</v>
      </c>
      <c r="J5167">
        <v>16</v>
      </c>
      <c r="K5167">
        <v>-16</v>
      </c>
      <c r="L5167">
        <v>0</v>
      </c>
      <c r="M5167">
        <v>6400</v>
      </c>
      <c r="N5167">
        <v>-6400</v>
      </c>
      <c r="O5167">
        <v>400</v>
      </c>
    </row>
    <row r="5168" spans="1:15" x14ac:dyDescent="0.3">
      <c r="A5168">
        <v>5167</v>
      </c>
      <c r="B5168" s="1">
        <f>DATE(E5168, LOOKUP(D5168, {"ene","feb","mar","abr","may","jun","jul","ago","sep","oct","nov","dic"}, {1,2,3,4,5,6,7,8,9,10,11,12}), C5168)</f>
        <v>45674</v>
      </c>
      <c r="C5168">
        <v>17</v>
      </c>
      <c r="D5168" t="s">
        <v>14</v>
      </c>
      <c r="E5168">
        <v>2025</v>
      </c>
      <c r="F5168" t="s">
        <v>25</v>
      </c>
      <c r="G5168" t="s">
        <v>26</v>
      </c>
      <c r="H5168" t="s">
        <v>20</v>
      </c>
      <c r="I5168">
        <v>0</v>
      </c>
      <c r="J5168">
        <v>13</v>
      </c>
      <c r="K5168">
        <v>-13</v>
      </c>
      <c r="L5168">
        <v>0</v>
      </c>
      <c r="M5168">
        <v>29900</v>
      </c>
      <c r="N5168">
        <v>-29900</v>
      </c>
      <c r="O5168">
        <v>2300</v>
      </c>
    </row>
    <row r="5169" spans="1:15" x14ac:dyDescent="0.3">
      <c r="A5169">
        <v>5168</v>
      </c>
      <c r="B5169" s="1">
        <f>DATE(E5169, LOOKUP(D5169, {"ene","feb","mar","abr","may","jun","jul","ago","sep","oct","nov","dic"}, {1,2,3,4,5,6,7,8,9,10,11,12}), C5169)</f>
        <v>45674</v>
      </c>
      <c r="C5169">
        <v>17</v>
      </c>
      <c r="D5169" t="s">
        <v>14</v>
      </c>
      <c r="E5169">
        <v>2025</v>
      </c>
      <c r="F5169" t="s">
        <v>25</v>
      </c>
      <c r="G5169" t="s">
        <v>26</v>
      </c>
      <c r="H5169" t="s">
        <v>22</v>
      </c>
      <c r="I5169">
        <v>0</v>
      </c>
      <c r="J5169">
        <v>18</v>
      </c>
      <c r="K5169">
        <v>-18</v>
      </c>
      <c r="L5169">
        <v>0</v>
      </c>
      <c r="M5169">
        <v>8100</v>
      </c>
      <c r="N5169">
        <v>-8100</v>
      </c>
      <c r="O5169">
        <v>450</v>
      </c>
    </row>
    <row r="5170" spans="1:15" x14ac:dyDescent="0.3">
      <c r="A5170">
        <v>5169</v>
      </c>
      <c r="B5170" s="1">
        <f>DATE(E5170, LOOKUP(D5170, {"ene","feb","mar","abr","may","jun","jul","ago","sep","oct","nov","dic"}, {1,2,3,4,5,6,7,8,9,10,11,12}), C5170)</f>
        <v>45674</v>
      </c>
      <c r="C5170">
        <v>17</v>
      </c>
      <c r="D5170" t="s">
        <v>14</v>
      </c>
      <c r="E5170">
        <v>2025</v>
      </c>
      <c r="F5170" t="s">
        <v>15</v>
      </c>
      <c r="G5170" t="s">
        <v>24</v>
      </c>
      <c r="H5170" t="s">
        <v>17</v>
      </c>
      <c r="I5170">
        <v>3</v>
      </c>
      <c r="J5170">
        <v>0</v>
      </c>
      <c r="K5170">
        <v>3</v>
      </c>
      <c r="L5170">
        <v>1950</v>
      </c>
      <c r="M5170">
        <v>0</v>
      </c>
      <c r="N5170">
        <v>1950</v>
      </c>
      <c r="O5170">
        <v>650</v>
      </c>
    </row>
    <row r="5171" spans="1:15" x14ac:dyDescent="0.3">
      <c r="A5171">
        <v>5170</v>
      </c>
      <c r="B5171" s="1">
        <f>DATE(E5171, LOOKUP(D5171, {"ene","feb","mar","abr","may","jun","jul","ago","sep","oct","nov","dic"}, {1,2,3,4,5,6,7,8,9,10,11,12}), C5171)</f>
        <v>45674</v>
      </c>
      <c r="C5171">
        <v>17</v>
      </c>
      <c r="D5171" t="s">
        <v>14</v>
      </c>
      <c r="E5171">
        <v>2025</v>
      </c>
      <c r="F5171" t="s">
        <v>25</v>
      </c>
      <c r="G5171" t="s">
        <v>26</v>
      </c>
      <c r="H5171" t="s">
        <v>19</v>
      </c>
      <c r="I5171">
        <v>0</v>
      </c>
      <c r="J5171">
        <v>3</v>
      </c>
      <c r="K5171">
        <v>-3</v>
      </c>
      <c r="L5171">
        <v>0</v>
      </c>
      <c r="M5171">
        <v>4500</v>
      </c>
      <c r="N5171">
        <v>-4500</v>
      </c>
      <c r="O5171">
        <v>1500</v>
      </c>
    </row>
    <row r="5172" spans="1:15" x14ac:dyDescent="0.3">
      <c r="A5172">
        <v>5171</v>
      </c>
      <c r="B5172" s="1">
        <f>DATE(E5172, LOOKUP(D5172, {"ene","feb","mar","abr","may","jun","jul","ago","sep","oct","nov","dic"}, {1,2,3,4,5,6,7,8,9,10,11,12}), C5172)</f>
        <v>45674</v>
      </c>
      <c r="C5172">
        <v>17</v>
      </c>
      <c r="D5172" t="s">
        <v>14</v>
      </c>
      <c r="E5172">
        <v>2025</v>
      </c>
      <c r="F5172" t="s">
        <v>15</v>
      </c>
      <c r="G5172" t="s">
        <v>24</v>
      </c>
      <c r="H5172" t="s">
        <v>21</v>
      </c>
      <c r="I5172">
        <v>3</v>
      </c>
      <c r="J5172">
        <v>0</v>
      </c>
      <c r="K5172">
        <v>3</v>
      </c>
      <c r="L5172">
        <v>150</v>
      </c>
      <c r="M5172">
        <v>0</v>
      </c>
      <c r="N5172">
        <v>150</v>
      </c>
      <c r="O5172">
        <v>50</v>
      </c>
    </row>
    <row r="5173" spans="1:15" x14ac:dyDescent="0.3">
      <c r="A5173">
        <v>5172</v>
      </c>
      <c r="B5173" s="1">
        <f>DATE(E5173, LOOKUP(D5173, {"ene","feb","mar","abr","may","jun","jul","ago","sep","oct","nov","dic"}, {1,2,3,4,5,6,7,8,9,10,11,12}), C5173)</f>
        <v>45674</v>
      </c>
      <c r="C5173">
        <v>17</v>
      </c>
      <c r="D5173" t="s">
        <v>14</v>
      </c>
      <c r="E5173">
        <v>2025</v>
      </c>
      <c r="F5173" t="s">
        <v>25</v>
      </c>
      <c r="G5173" t="s">
        <v>26</v>
      </c>
      <c r="H5173" t="s">
        <v>18</v>
      </c>
      <c r="I5173">
        <v>0</v>
      </c>
      <c r="J5173">
        <v>19</v>
      </c>
      <c r="K5173">
        <v>-19</v>
      </c>
      <c r="L5173">
        <v>0</v>
      </c>
      <c r="M5173">
        <v>28500</v>
      </c>
      <c r="N5173">
        <v>-28500</v>
      </c>
      <c r="O5173">
        <v>1500</v>
      </c>
    </row>
    <row r="5174" spans="1:15" x14ac:dyDescent="0.3">
      <c r="A5174">
        <v>5173</v>
      </c>
      <c r="B5174" s="1">
        <f>DATE(E5174, LOOKUP(D5174, {"ene","feb","mar","abr","may","jun","jul","ago","sep","oct","nov","dic"}, {1,2,3,4,5,6,7,8,9,10,11,12}), C5174)</f>
        <v>45674</v>
      </c>
      <c r="C5174">
        <v>17</v>
      </c>
      <c r="D5174" t="s">
        <v>14</v>
      </c>
      <c r="E5174">
        <v>2025</v>
      </c>
      <c r="F5174" t="s">
        <v>25</v>
      </c>
      <c r="G5174" t="s">
        <v>26</v>
      </c>
      <c r="H5174" t="s">
        <v>23</v>
      </c>
      <c r="I5174">
        <v>0</v>
      </c>
      <c r="J5174">
        <v>1</v>
      </c>
      <c r="K5174">
        <v>-1</v>
      </c>
      <c r="L5174">
        <v>0</v>
      </c>
      <c r="M5174">
        <v>400</v>
      </c>
      <c r="N5174">
        <v>-400</v>
      </c>
      <c r="O5174">
        <v>400</v>
      </c>
    </row>
    <row r="5175" spans="1:15" x14ac:dyDescent="0.3">
      <c r="A5175">
        <v>5174</v>
      </c>
      <c r="B5175" s="1">
        <f>DATE(E5175, LOOKUP(D5175, {"ene","feb","mar","abr","may","jun","jul","ago","sep","oct","nov","dic"}, {1,2,3,4,5,6,7,8,9,10,11,12}), C5175)</f>
        <v>45674</v>
      </c>
      <c r="C5175">
        <v>17</v>
      </c>
      <c r="D5175" t="s">
        <v>14</v>
      </c>
      <c r="E5175">
        <v>2025</v>
      </c>
      <c r="F5175" t="s">
        <v>25</v>
      </c>
      <c r="G5175" t="s">
        <v>26</v>
      </c>
      <c r="H5175" t="s">
        <v>20</v>
      </c>
      <c r="I5175">
        <v>0</v>
      </c>
      <c r="J5175">
        <v>10</v>
      </c>
      <c r="K5175">
        <v>-10</v>
      </c>
      <c r="L5175">
        <v>0</v>
      </c>
      <c r="M5175">
        <v>23000</v>
      </c>
      <c r="N5175">
        <v>-23000</v>
      </c>
      <c r="O5175">
        <v>2300</v>
      </c>
    </row>
    <row r="5176" spans="1:15" x14ac:dyDescent="0.3">
      <c r="A5176">
        <v>5175</v>
      </c>
      <c r="B5176" s="1">
        <f>DATE(E5176, LOOKUP(D5176, {"ene","feb","mar","abr","may","jun","jul","ago","sep","oct","nov","dic"}, {1,2,3,4,5,6,7,8,9,10,11,12}), C5176)</f>
        <v>45674</v>
      </c>
      <c r="C5176">
        <v>17</v>
      </c>
      <c r="D5176" t="s">
        <v>14</v>
      </c>
      <c r="E5176">
        <v>2025</v>
      </c>
      <c r="F5176" t="s">
        <v>15</v>
      </c>
      <c r="G5176" t="s">
        <v>24</v>
      </c>
      <c r="H5176" t="s">
        <v>22</v>
      </c>
      <c r="I5176">
        <v>15</v>
      </c>
      <c r="J5176">
        <v>0</v>
      </c>
      <c r="K5176">
        <v>15</v>
      </c>
      <c r="L5176">
        <v>7200</v>
      </c>
      <c r="M5176">
        <v>0</v>
      </c>
      <c r="N5176">
        <v>7200</v>
      </c>
      <c r="O5176">
        <v>480</v>
      </c>
    </row>
    <row r="5177" spans="1:15" x14ac:dyDescent="0.3">
      <c r="A5177">
        <v>5176</v>
      </c>
      <c r="B5177" s="1">
        <f>DATE(E5177, LOOKUP(D5177, {"ene","feb","mar","abr","may","jun","jul","ago","sep","oct","nov","dic"}, {1,2,3,4,5,6,7,8,9,10,11,12}), C5177)</f>
        <v>45674</v>
      </c>
      <c r="C5177">
        <v>17</v>
      </c>
      <c r="D5177" t="s">
        <v>14</v>
      </c>
      <c r="E5177">
        <v>2025</v>
      </c>
      <c r="F5177" t="s">
        <v>25</v>
      </c>
      <c r="G5177" t="s">
        <v>26</v>
      </c>
      <c r="H5177" t="s">
        <v>17</v>
      </c>
      <c r="I5177">
        <v>0</v>
      </c>
      <c r="J5177">
        <v>10</v>
      </c>
      <c r="K5177">
        <v>-10</v>
      </c>
      <c r="L5177">
        <v>0</v>
      </c>
      <c r="M5177">
        <v>7500</v>
      </c>
      <c r="N5177">
        <v>-7500</v>
      </c>
      <c r="O5177">
        <v>750</v>
      </c>
    </row>
    <row r="5178" spans="1:15" x14ac:dyDescent="0.3">
      <c r="A5178">
        <v>5177</v>
      </c>
      <c r="B5178" s="1">
        <f>DATE(E5178, LOOKUP(D5178, {"ene","feb","mar","abr","may","jun","jul","ago","sep","oct","nov","dic"}, {1,2,3,4,5,6,7,8,9,10,11,12}), C5178)</f>
        <v>45674</v>
      </c>
      <c r="C5178">
        <v>17</v>
      </c>
      <c r="D5178" t="s">
        <v>14</v>
      </c>
      <c r="E5178">
        <v>2025</v>
      </c>
      <c r="F5178" t="s">
        <v>25</v>
      </c>
      <c r="G5178" t="s">
        <v>26</v>
      </c>
      <c r="H5178" t="s">
        <v>19</v>
      </c>
      <c r="I5178">
        <v>0</v>
      </c>
      <c r="J5178">
        <v>18</v>
      </c>
      <c r="K5178">
        <v>-18</v>
      </c>
      <c r="L5178">
        <v>0</v>
      </c>
      <c r="M5178">
        <v>27000</v>
      </c>
      <c r="N5178">
        <v>-27000</v>
      </c>
      <c r="O5178">
        <v>1500</v>
      </c>
    </row>
    <row r="5179" spans="1:15" x14ac:dyDescent="0.3">
      <c r="A5179">
        <v>5178</v>
      </c>
      <c r="B5179" s="1">
        <f>DATE(E5179, LOOKUP(D5179, {"ene","feb","mar","abr","may","jun","jul","ago","sep","oct","nov","dic"}, {1,2,3,4,5,6,7,8,9,10,11,12}), C5179)</f>
        <v>45674</v>
      </c>
      <c r="C5179">
        <v>17</v>
      </c>
      <c r="D5179" t="s">
        <v>14</v>
      </c>
      <c r="E5179">
        <v>2025</v>
      </c>
      <c r="F5179" t="s">
        <v>15</v>
      </c>
      <c r="G5179" t="s">
        <v>24</v>
      </c>
      <c r="H5179" t="s">
        <v>21</v>
      </c>
      <c r="I5179">
        <v>1</v>
      </c>
      <c r="J5179">
        <v>0</v>
      </c>
      <c r="K5179">
        <v>1</v>
      </c>
      <c r="L5179">
        <v>50</v>
      </c>
      <c r="M5179">
        <v>0</v>
      </c>
      <c r="N5179">
        <v>50</v>
      </c>
      <c r="O5179">
        <v>50</v>
      </c>
    </row>
    <row r="5180" spans="1:15" x14ac:dyDescent="0.3">
      <c r="A5180">
        <v>5179</v>
      </c>
      <c r="B5180" s="1">
        <f>DATE(E5180, LOOKUP(D5180, {"ene","feb","mar","abr","may","jun","jul","ago","sep","oct","nov","dic"}, {1,2,3,4,5,6,7,8,9,10,11,12}), C5180)</f>
        <v>45674</v>
      </c>
      <c r="C5180">
        <v>17</v>
      </c>
      <c r="D5180" t="s">
        <v>14</v>
      </c>
      <c r="E5180">
        <v>2025</v>
      </c>
      <c r="F5180" t="s">
        <v>25</v>
      </c>
      <c r="G5180" t="s">
        <v>26</v>
      </c>
      <c r="H5180" t="s">
        <v>18</v>
      </c>
      <c r="I5180">
        <v>0</v>
      </c>
      <c r="J5180">
        <v>13</v>
      </c>
      <c r="K5180">
        <v>-13</v>
      </c>
      <c r="L5180">
        <v>0</v>
      </c>
      <c r="M5180">
        <v>19500</v>
      </c>
      <c r="N5180">
        <v>-19500</v>
      </c>
      <c r="O5180">
        <v>1500</v>
      </c>
    </row>
    <row r="5181" spans="1:15" x14ac:dyDescent="0.3">
      <c r="A5181">
        <v>5180</v>
      </c>
      <c r="B5181" s="1">
        <f>DATE(E5181, LOOKUP(D5181, {"ene","feb","mar","abr","may","jun","jul","ago","sep","oct","nov","dic"}, {1,2,3,4,5,6,7,8,9,10,11,12}), C5181)</f>
        <v>45674</v>
      </c>
      <c r="C5181">
        <v>17</v>
      </c>
      <c r="D5181" t="s">
        <v>14</v>
      </c>
      <c r="E5181">
        <v>2025</v>
      </c>
      <c r="F5181" t="s">
        <v>25</v>
      </c>
      <c r="G5181" t="s">
        <v>26</v>
      </c>
      <c r="H5181" t="s">
        <v>23</v>
      </c>
      <c r="I5181">
        <v>0</v>
      </c>
      <c r="J5181">
        <v>16</v>
      </c>
      <c r="K5181">
        <v>-16</v>
      </c>
      <c r="L5181">
        <v>0</v>
      </c>
      <c r="M5181">
        <v>6400</v>
      </c>
      <c r="N5181">
        <v>-6400</v>
      </c>
      <c r="O5181">
        <v>400</v>
      </c>
    </row>
    <row r="5182" spans="1:15" x14ac:dyDescent="0.3">
      <c r="A5182">
        <v>5181</v>
      </c>
      <c r="B5182" s="1">
        <f>DATE(E5182, LOOKUP(D5182, {"ene","feb","mar","abr","may","jun","jul","ago","sep","oct","nov","dic"}, {1,2,3,4,5,6,7,8,9,10,11,12}), C5182)</f>
        <v>45674</v>
      </c>
      <c r="C5182">
        <v>17</v>
      </c>
      <c r="D5182" t="s">
        <v>14</v>
      </c>
      <c r="E5182">
        <v>2025</v>
      </c>
      <c r="F5182" t="s">
        <v>15</v>
      </c>
      <c r="G5182" t="s">
        <v>24</v>
      </c>
      <c r="H5182" t="s">
        <v>20</v>
      </c>
      <c r="I5182">
        <v>3</v>
      </c>
      <c r="J5182">
        <v>0</v>
      </c>
      <c r="K5182">
        <v>3</v>
      </c>
      <c r="L5182">
        <v>6000</v>
      </c>
      <c r="M5182">
        <v>0</v>
      </c>
      <c r="N5182">
        <v>6000</v>
      </c>
      <c r="O5182">
        <v>2000</v>
      </c>
    </row>
    <row r="5183" spans="1:15" x14ac:dyDescent="0.3">
      <c r="A5183">
        <v>5182</v>
      </c>
      <c r="B5183" s="1">
        <f>DATE(E5183, LOOKUP(D5183, {"ene","feb","mar","abr","may","jun","jul","ago","sep","oct","nov","dic"}, {1,2,3,4,5,6,7,8,9,10,11,12}), C5183)</f>
        <v>45674</v>
      </c>
      <c r="C5183">
        <v>17</v>
      </c>
      <c r="D5183" t="s">
        <v>14</v>
      </c>
      <c r="E5183">
        <v>2025</v>
      </c>
      <c r="F5183" t="s">
        <v>15</v>
      </c>
      <c r="G5183" t="s">
        <v>24</v>
      </c>
      <c r="H5183" t="s">
        <v>22</v>
      </c>
      <c r="I5183">
        <v>3</v>
      </c>
      <c r="J5183">
        <v>0</v>
      </c>
      <c r="K5183">
        <v>3</v>
      </c>
      <c r="L5183">
        <v>1440</v>
      </c>
      <c r="M5183">
        <v>0</v>
      </c>
      <c r="N5183">
        <v>1440</v>
      </c>
      <c r="O5183">
        <v>480</v>
      </c>
    </row>
    <row r="5184" spans="1:15" x14ac:dyDescent="0.3">
      <c r="A5184">
        <v>5183</v>
      </c>
      <c r="B5184" s="1">
        <f>DATE(E5184, LOOKUP(D5184, {"ene","feb","mar","abr","may","jun","jul","ago","sep","oct","nov","dic"}, {1,2,3,4,5,6,7,8,9,10,11,12}), C5184)</f>
        <v>45674</v>
      </c>
      <c r="C5184">
        <v>17</v>
      </c>
      <c r="D5184" t="s">
        <v>14</v>
      </c>
      <c r="E5184">
        <v>2025</v>
      </c>
      <c r="F5184" t="s">
        <v>25</v>
      </c>
      <c r="G5184" t="s">
        <v>26</v>
      </c>
      <c r="H5184" t="s">
        <v>17</v>
      </c>
      <c r="I5184">
        <v>0</v>
      </c>
      <c r="J5184">
        <v>17</v>
      </c>
      <c r="K5184">
        <v>-17</v>
      </c>
      <c r="L5184">
        <v>0</v>
      </c>
      <c r="M5184">
        <v>12750</v>
      </c>
      <c r="N5184">
        <v>-12750</v>
      </c>
      <c r="O5184">
        <v>750</v>
      </c>
    </row>
    <row r="5185" spans="1:15" x14ac:dyDescent="0.3">
      <c r="A5185">
        <v>5184</v>
      </c>
      <c r="B5185" s="1">
        <f>DATE(E5185, LOOKUP(D5185, {"ene","feb","mar","abr","may","jun","jul","ago","sep","oct","nov","dic"}, {1,2,3,4,5,6,7,8,9,10,11,12}), C5185)</f>
        <v>45674</v>
      </c>
      <c r="C5185">
        <v>17</v>
      </c>
      <c r="D5185" t="s">
        <v>14</v>
      </c>
      <c r="E5185">
        <v>2025</v>
      </c>
      <c r="F5185" t="s">
        <v>25</v>
      </c>
      <c r="G5185" t="s">
        <v>26</v>
      </c>
      <c r="H5185" t="s">
        <v>19</v>
      </c>
      <c r="I5185">
        <v>0</v>
      </c>
      <c r="J5185">
        <v>19</v>
      </c>
      <c r="K5185">
        <v>-19</v>
      </c>
      <c r="L5185">
        <v>0</v>
      </c>
      <c r="M5185">
        <v>28500</v>
      </c>
      <c r="N5185">
        <v>-28500</v>
      </c>
      <c r="O5185">
        <v>1500</v>
      </c>
    </row>
    <row r="5186" spans="1:15" x14ac:dyDescent="0.3">
      <c r="A5186">
        <v>5185</v>
      </c>
      <c r="B5186" s="1">
        <f>DATE(E5186, LOOKUP(D5186, {"ene","feb","mar","abr","may","jun","jul","ago","sep","oct","nov","dic"}, {1,2,3,4,5,6,7,8,9,10,11,12}), C5186)</f>
        <v>45674</v>
      </c>
      <c r="C5186">
        <v>17</v>
      </c>
      <c r="D5186" t="s">
        <v>14</v>
      </c>
      <c r="E5186">
        <v>2025</v>
      </c>
      <c r="F5186" t="s">
        <v>15</v>
      </c>
      <c r="G5186" t="s">
        <v>24</v>
      </c>
      <c r="H5186" t="s">
        <v>21</v>
      </c>
      <c r="I5186">
        <v>3</v>
      </c>
      <c r="J5186">
        <v>0</v>
      </c>
      <c r="K5186">
        <v>3</v>
      </c>
      <c r="L5186">
        <v>150</v>
      </c>
      <c r="M5186">
        <v>0</v>
      </c>
      <c r="N5186">
        <v>150</v>
      </c>
      <c r="O5186">
        <v>50</v>
      </c>
    </row>
    <row r="5187" spans="1:15" x14ac:dyDescent="0.3">
      <c r="A5187">
        <v>5186</v>
      </c>
      <c r="B5187" s="1">
        <f>DATE(E5187, LOOKUP(D5187, {"ene","feb","mar","abr","may","jun","jul","ago","sep","oct","nov","dic"}, {1,2,3,4,5,6,7,8,9,10,11,12}), C5187)</f>
        <v>45674</v>
      </c>
      <c r="C5187">
        <v>17</v>
      </c>
      <c r="D5187" t="s">
        <v>14</v>
      </c>
      <c r="E5187">
        <v>2025</v>
      </c>
      <c r="F5187" t="s">
        <v>15</v>
      </c>
      <c r="G5187" t="s">
        <v>24</v>
      </c>
      <c r="H5187" t="s">
        <v>18</v>
      </c>
      <c r="I5187">
        <v>12</v>
      </c>
      <c r="J5187">
        <v>0</v>
      </c>
      <c r="K5187">
        <v>12</v>
      </c>
      <c r="L5187">
        <v>14400</v>
      </c>
      <c r="M5187">
        <v>0</v>
      </c>
      <c r="N5187">
        <v>14400</v>
      </c>
      <c r="O5187">
        <v>1200</v>
      </c>
    </row>
    <row r="5188" spans="1:15" x14ac:dyDescent="0.3">
      <c r="A5188">
        <v>5187</v>
      </c>
      <c r="B5188" s="1">
        <f>DATE(E5188, LOOKUP(D5188, {"ene","feb","mar","abr","may","jun","jul","ago","sep","oct","nov","dic"}, {1,2,3,4,5,6,7,8,9,10,11,12}), C5188)</f>
        <v>45674</v>
      </c>
      <c r="C5188">
        <v>17</v>
      </c>
      <c r="D5188" t="s">
        <v>14</v>
      </c>
      <c r="E5188">
        <v>2025</v>
      </c>
      <c r="F5188" t="s">
        <v>15</v>
      </c>
      <c r="G5188" t="s">
        <v>24</v>
      </c>
      <c r="H5188" t="s">
        <v>23</v>
      </c>
      <c r="I5188">
        <v>20</v>
      </c>
      <c r="J5188">
        <v>0</v>
      </c>
      <c r="K5188">
        <v>20</v>
      </c>
      <c r="L5188">
        <v>6000</v>
      </c>
      <c r="M5188">
        <v>0</v>
      </c>
      <c r="N5188">
        <v>6000</v>
      </c>
      <c r="O5188">
        <v>300</v>
      </c>
    </row>
    <row r="5189" spans="1:15" x14ac:dyDescent="0.3">
      <c r="A5189">
        <v>5188</v>
      </c>
      <c r="B5189" s="1">
        <f>DATE(E5189, LOOKUP(D5189, {"ene","feb","mar","abr","may","jun","jul","ago","sep","oct","nov","dic"}, {1,2,3,4,5,6,7,8,9,10,11,12}), C5189)</f>
        <v>45674</v>
      </c>
      <c r="C5189">
        <v>17</v>
      </c>
      <c r="D5189" t="s">
        <v>14</v>
      </c>
      <c r="E5189">
        <v>2025</v>
      </c>
      <c r="F5189" t="s">
        <v>15</v>
      </c>
      <c r="G5189" t="s">
        <v>24</v>
      </c>
      <c r="H5189" t="s">
        <v>20</v>
      </c>
      <c r="I5189">
        <v>18</v>
      </c>
      <c r="J5189">
        <v>0</v>
      </c>
      <c r="K5189">
        <v>18</v>
      </c>
      <c r="L5189">
        <v>36000</v>
      </c>
      <c r="M5189">
        <v>0</v>
      </c>
      <c r="N5189">
        <v>36000</v>
      </c>
      <c r="O5189">
        <v>2000</v>
      </c>
    </row>
    <row r="5190" spans="1:15" x14ac:dyDescent="0.3">
      <c r="A5190">
        <v>5189</v>
      </c>
      <c r="B5190" s="1">
        <f>DATE(E5190, LOOKUP(D5190, {"ene","feb","mar","abr","may","jun","jul","ago","sep","oct","nov","dic"}, {1,2,3,4,5,6,7,8,9,10,11,12}), C5190)</f>
        <v>45674</v>
      </c>
      <c r="C5190">
        <v>17</v>
      </c>
      <c r="D5190" t="s">
        <v>14</v>
      </c>
      <c r="E5190">
        <v>2025</v>
      </c>
      <c r="F5190" t="s">
        <v>25</v>
      </c>
      <c r="G5190" t="s">
        <v>26</v>
      </c>
      <c r="H5190" t="s">
        <v>22</v>
      </c>
      <c r="I5190">
        <v>0</v>
      </c>
      <c r="J5190">
        <v>19</v>
      </c>
      <c r="K5190">
        <v>-19</v>
      </c>
      <c r="L5190">
        <v>0</v>
      </c>
      <c r="M5190">
        <v>8550</v>
      </c>
      <c r="N5190">
        <v>-8550</v>
      </c>
      <c r="O5190">
        <v>450</v>
      </c>
    </row>
    <row r="5191" spans="1:15" x14ac:dyDescent="0.3">
      <c r="A5191">
        <v>5190</v>
      </c>
      <c r="B5191" s="1">
        <f>DATE(E5191, LOOKUP(D5191, {"ene","feb","mar","abr","may","jun","jul","ago","sep","oct","nov","dic"}, {1,2,3,4,5,6,7,8,9,10,11,12}), C5191)</f>
        <v>45674</v>
      </c>
      <c r="C5191">
        <v>17</v>
      </c>
      <c r="D5191" t="s">
        <v>14</v>
      </c>
      <c r="E5191">
        <v>2025</v>
      </c>
      <c r="F5191" t="s">
        <v>15</v>
      </c>
      <c r="G5191" t="s">
        <v>24</v>
      </c>
      <c r="H5191" t="s">
        <v>17</v>
      </c>
      <c r="I5191">
        <v>3</v>
      </c>
      <c r="J5191">
        <v>0</v>
      </c>
      <c r="K5191">
        <v>3</v>
      </c>
      <c r="L5191">
        <v>1950</v>
      </c>
      <c r="M5191">
        <v>0</v>
      </c>
      <c r="N5191">
        <v>1950</v>
      </c>
      <c r="O5191">
        <v>650</v>
      </c>
    </row>
    <row r="5192" spans="1:15" x14ac:dyDescent="0.3">
      <c r="A5192">
        <v>5191</v>
      </c>
      <c r="B5192" s="1">
        <f>DATE(E5192, LOOKUP(D5192, {"ene","feb","mar","abr","may","jun","jul","ago","sep","oct","nov","dic"}, {1,2,3,4,5,6,7,8,9,10,11,12}), C5192)</f>
        <v>45674</v>
      </c>
      <c r="C5192">
        <v>17</v>
      </c>
      <c r="D5192" t="s">
        <v>14</v>
      </c>
      <c r="E5192">
        <v>2025</v>
      </c>
      <c r="F5192" t="s">
        <v>25</v>
      </c>
      <c r="G5192" t="s">
        <v>26</v>
      </c>
      <c r="H5192" t="s">
        <v>19</v>
      </c>
      <c r="I5192">
        <v>0</v>
      </c>
      <c r="J5192">
        <v>11</v>
      </c>
      <c r="K5192">
        <v>-11</v>
      </c>
      <c r="L5192">
        <v>0</v>
      </c>
      <c r="M5192">
        <v>16500</v>
      </c>
      <c r="N5192">
        <v>-16500</v>
      </c>
      <c r="O5192">
        <v>1500</v>
      </c>
    </row>
    <row r="5193" spans="1:15" x14ac:dyDescent="0.3">
      <c r="A5193">
        <v>5192</v>
      </c>
      <c r="B5193" s="1">
        <f>DATE(E5193, LOOKUP(D5193, {"ene","feb","mar","abr","may","jun","jul","ago","sep","oct","nov","dic"}, {1,2,3,4,5,6,7,8,9,10,11,12}), C5193)</f>
        <v>45674</v>
      </c>
      <c r="C5193">
        <v>17</v>
      </c>
      <c r="D5193" t="s">
        <v>14</v>
      </c>
      <c r="E5193">
        <v>2025</v>
      </c>
      <c r="F5193" t="s">
        <v>25</v>
      </c>
      <c r="G5193" t="s">
        <v>26</v>
      </c>
      <c r="H5193" t="s">
        <v>21</v>
      </c>
      <c r="I5193">
        <v>0</v>
      </c>
      <c r="J5193">
        <v>17</v>
      </c>
      <c r="K5193">
        <v>-17</v>
      </c>
      <c r="L5193">
        <v>0</v>
      </c>
      <c r="M5193">
        <v>1190</v>
      </c>
      <c r="N5193">
        <v>-1190</v>
      </c>
      <c r="O5193">
        <v>70</v>
      </c>
    </row>
    <row r="5194" spans="1:15" x14ac:dyDescent="0.3">
      <c r="A5194">
        <v>5193</v>
      </c>
      <c r="B5194" s="1">
        <f>DATE(E5194, LOOKUP(D5194, {"ene","feb","mar","abr","may","jun","jul","ago","sep","oct","nov","dic"}, {1,2,3,4,5,6,7,8,9,10,11,12}), C5194)</f>
        <v>45674</v>
      </c>
      <c r="C5194">
        <v>17</v>
      </c>
      <c r="D5194" t="s">
        <v>14</v>
      </c>
      <c r="E5194">
        <v>2025</v>
      </c>
      <c r="F5194" t="s">
        <v>15</v>
      </c>
      <c r="G5194" t="s">
        <v>24</v>
      </c>
      <c r="H5194" t="s">
        <v>18</v>
      </c>
      <c r="I5194">
        <v>4</v>
      </c>
      <c r="J5194">
        <v>0</v>
      </c>
      <c r="K5194">
        <v>4</v>
      </c>
      <c r="L5194">
        <v>4800</v>
      </c>
      <c r="M5194">
        <v>0</v>
      </c>
      <c r="N5194">
        <v>4800</v>
      </c>
      <c r="O5194">
        <v>1200</v>
      </c>
    </row>
    <row r="5195" spans="1:15" x14ac:dyDescent="0.3">
      <c r="A5195">
        <v>5194</v>
      </c>
      <c r="B5195" s="1">
        <f>DATE(E5195, LOOKUP(D5195, {"ene","feb","mar","abr","may","jun","jul","ago","sep","oct","nov","dic"}, {1,2,3,4,5,6,7,8,9,10,11,12}), C5195)</f>
        <v>45674</v>
      </c>
      <c r="C5195">
        <v>17</v>
      </c>
      <c r="D5195" t="s">
        <v>14</v>
      </c>
      <c r="E5195">
        <v>2025</v>
      </c>
      <c r="F5195" t="s">
        <v>15</v>
      </c>
      <c r="G5195" t="s">
        <v>24</v>
      </c>
      <c r="H5195" t="s">
        <v>23</v>
      </c>
      <c r="I5195">
        <v>18</v>
      </c>
      <c r="J5195">
        <v>0</v>
      </c>
      <c r="K5195">
        <v>18</v>
      </c>
      <c r="L5195">
        <v>5400</v>
      </c>
      <c r="M5195">
        <v>0</v>
      </c>
      <c r="N5195">
        <v>5400</v>
      </c>
      <c r="O5195">
        <v>300</v>
      </c>
    </row>
    <row r="5196" spans="1:15" x14ac:dyDescent="0.3">
      <c r="A5196">
        <v>5195</v>
      </c>
      <c r="B5196" s="1">
        <f>DATE(E5196, LOOKUP(D5196, {"ene","feb","mar","abr","may","jun","jul","ago","sep","oct","nov","dic"}, {1,2,3,4,5,6,7,8,9,10,11,12}), C5196)</f>
        <v>45674</v>
      </c>
      <c r="C5196">
        <v>17</v>
      </c>
      <c r="D5196" t="s">
        <v>14</v>
      </c>
      <c r="E5196">
        <v>2025</v>
      </c>
      <c r="F5196" t="s">
        <v>25</v>
      </c>
      <c r="G5196" t="s">
        <v>26</v>
      </c>
      <c r="H5196" t="s">
        <v>20</v>
      </c>
      <c r="I5196">
        <v>0</v>
      </c>
      <c r="J5196">
        <v>15</v>
      </c>
      <c r="K5196">
        <v>-15</v>
      </c>
      <c r="L5196">
        <v>0</v>
      </c>
      <c r="M5196">
        <v>34500</v>
      </c>
      <c r="N5196">
        <v>-34500</v>
      </c>
      <c r="O5196">
        <v>2300</v>
      </c>
    </row>
    <row r="5197" spans="1:15" x14ac:dyDescent="0.3">
      <c r="A5197">
        <v>5196</v>
      </c>
      <c r="B5197" s="1">
        <f>DATE(E5197, LOOKUP(D5197, {"ene","feb","mar","abr","may","jun","jul","ago","sep","oct","nov","dic"}, {1,2,3,4,5,6,7,8,9,10,11,12}), C5197)</f>
        <v>45674</v>
      </c>
      <c r="C5197">
        <v>17</v>
      </c>
      <c r="D5197" t="s">
        <v>14</v>
      </c>
      <c r="E5197">
        <v>2025</v>
      </c>
      <c r="F5197" t="s">
        <v>15</v>
      </c>
      <c r="G5197" t="s">
        <v>24</v>
      </c>
      <c r="H5197" t="s">
        <v>22</v>
      </c>
      <c r="I5197">
        <v>20</v>
      </c>
      <c r="J5197">
        <v>0</v>
      </c>
      <c r="K5197">
        <v>20</v>
      </c>
      <c r="L5197">
        <v>9600</v>
      </c>
      <c r="M5197">
        <v>0</v>
      </c>
      <c r="N5197">
        <v>9600</v>
      </c>
      <c r="O5197">
        <v>480</v>
      </c>
    </row>
    <row r="5198" spans="1:15" x14ac:dyDescent="0.3">
      <c r="A5198">
        <v>5197</v>
      </c>
      <c r="B5198" s="1">
        <f>DATE(E5198, LOOKUP(D5198, {"ene","feb","mar","abr","may","jun","jul","ago","sep","oct","nov","dic"}, {1,2,3,4,5,6,7,8,9,10,11,12}), C5198)</f>
        <v>45674</v>
      </c>
      <c r="C5198">
        <v>17</v>
      </c>
      <c r="D5198" t="s">
        <v>14</v>
      </c>
      <c r="E5198">
        <v>2025</v>
      </c>
      <c r="F5198" t="s">
        <v>25</v>
      </c>
      <c r="G5198" t="s">
        <v>26</v>
      </c>
      <c r="H5198" t="s">
        <v>17</v>
      </c>
      <c r="I5198">
        <v>0</v>
      </c>
      <c r="J5198">
        <v>18</v>
      </c>
      <c r="K5198">
        <v>-18</v>
      </c>
      <c r="L5198">
        <v>0</v>
      </c>
      <c r="M5198">
        <v>13500</v>
      </c>
      <c r="N5198">
        <v>-13500</v>
      </c>
      <c r="O5198">
        <v>750</v>
      </c>
    </row>
    <row r="5199" spans="1:15" x14ac:dyDescent="0.3">
      <c r="A5199">
        <v>5198</v>
      </c>
      <c r="B5199" s="1">
        <f>DATE(E5199, LOOKUP(D5199, {"ene","feb","mar","abr","may","jun","jul","ago","sep","oct","nov","dic"}, {1,2,3,4,5,6,7,8,9,10,11,12}), C5199)</f>
        <v>45674</v>
      </c>
      <c r="C5199">
        <v>17</v>
      </c>
      <c r="D5199" t="s">
        <v>14</v>
      </c>
      <c r="E5199">
        <v>2025</v>
      </c>
      <c r="F5199" t="s">
        <v>25</v>
      </c>
      <c r="G5199" t="s">
        <v>26</v>
      </c>
      <c r="H5199" t="s">
        <v>19</v>
      </c>
      <c r="I5199">
        <v>0</v>
      </c>
      <c r="J5199">
        <v>14</v>
      </c>
      <c r="K5199">
        <v>-14</v>
      </c>
      <c r="L5199">
        <v>0</v>
      </c>
      <c r="M5199">
        <v>21000</v>
      </c>
      <c r="N5199">
        <v>-21000</v>
      </c>
      <c r="O5199">
        <v>1500</v>
      </c>
    </row>
    <row r="5200" spans="1:15" x14ac:dyDescent="0.3">
      <c r="A5200">
        <v>5199</v>
      </c>
      <c r="B5200" s="1">
        <f>DATE(E5200, LOOKUP(D5200, {"ene","feb","mar","abr","may","jun","jul","ago","sep","oct","nov","dic"}, {1,2,3,4,5,6,7,8,9,10,11,12}), C5200)</f>
        <v>45674</v>
      </c>
      <c r="C5200">
        <v>17</v>
      </c>
      <c r="D5200" t="s">
        <v>14</v>
      </c>
      <c r="E5200">
        <v>2025</v>
      </c>
      <c r="F5200" t="s">
        <v>15</v>
      </c>
      <c r="G5200" t="s">
        <v>24</v>
      </c>
      <c r="H5200" t="s">
        <v>21</v>
      </c>
      <c r="I5200">
        <v>3</v>
      </c>
      <c r="J5200">
        <v>0</v>
      </c>
      <c r="K5200">
        <v>3</v>
      </c>
      <c r="L5200">
        <v>150</v>
      </c>
      <c r="M5200">
        <v>0</v>
      </c>
      <c r="N5200">
        <v>150</v>
      </c>
      <c r="O5200">
        <v>50</v>
      </c>
    </row>
    <row r="5201" spans="1:15" x14ac:dyDescent="0.3">
      <c r="A5201">
        <v>5200</v>
      </c>
      <c r="B5201" s="1">
        <f>DATE(E5201, LOOKUP(D5201, {"ene","feb","mar","abr","may","jun","jul","ago","sep","oct","nov","dic"}, {1,2,3,4,5,6,7,8,9,10,11,12}), C5201)</f>
        <v>45674</v>
      </c>
      <c r="C5201">
        <v>17</v>
      </c>
      <c r="D5201" t="s">
        <v>14</v>
      </c>
      <c r="E5201">
        <v>2025</v>
      </c>
      <c r="F5201" t="s">
        <v>15</v>
      </c>
      <c r="G5201" t="s">
        <v>24</v>
      </c>
      <c r="H5201" t="s">
        <v>18</v>
      </c>
      <c r="I5201">
        <v>18</v>
      </c>
      <c r="J5201">
        <v>0</v>
      </c>
      <c r="K5201">
        <v>18</v>
      </c>
      <c r="L5201">
        <v>21600</v>
      </c>
      <c r="M5201">
        <v>0</v>
      </c>
      <c r="N5201">
        <v>21600</v>
      </c>
      <c r="O5201">
        <v>1200</v>
      </c>
    </row>
    <row r="5202" spans="1:15" x14ac:dyDescent="0.3">
      <c r="A5202">
        <v>5201</v>
      </c>
      <c r="B5202" s="1">
        <f>DATE(E5202, LOOKUP(D5202, {"ene","feb","mar","abr","may","jun","jul","ago","sep","oct","nov","dic"}, {1,2,3,4,5,6,7,8,9,10,11,12}), C5202)</f>
        <v>45674</v>
      </c>
      <c r="C5202">
        <v>17</v>
      </c>
      <c r="D5202" t="s">
        <v>14</v>
      </c>
      <c r="E5202">
        <v>2025</v>
      </c>
      <c r="F5202" t="s">
        <v>15</v>
      </c>
      <c r="G5202" t="s">
        <v>24</v>
      </c>
      <c r="H5202" t="s">
        <v>23</v>
      </c>
      <c r="I5202">
        <v>1</v>
      </c>
      <c r="J5202">
        <v>0</v>
      </c>
      <c r="K5202">
        <v>1</v>
      </c>
      <c r="L5202">
        <v>300</v>
      </c>
      <c r="M5202">
        <v>0</v>
      </c>
      <c r="N5202">
        <v>300</v>
      </c>
      <c r="O5202">
        <v>300</v>
      </c>
    </row>
    <row r="5203" spans="1:15" x14ac:dyDescent="0.3">
      <c r="A5203">
        <v>5202</v>
      </c>
      <c r="B5203" s="1">
        <f>DATE(E5203, LOOKUP(D5203, {"ene","feb","mar","abr","may","jun","jul","ago","sep","oct","nov","dic"}, {1,2,3,4,5,6,7,8,9,10,11,12}), C5203)</f>
        <v>45674</v>
      </c>
      <c r="C5203">
        <v>17</v>
      </c>
      <c r="D5203" t="s">
        <v>14</v>
      </c>
      <c r="E5203">
        <v>2025</v>
      </c>
      <c r="F5203" t="s">
        <v>15</v>
      </c>
      <c r="G5203" t="s">
        <v>24</v>
      </c>
      <c r="H5203" t="s">
        <v>20</v>
      </c>
      <c r="I5203">
        <v>17</v>
      </c>
      <c r="J5203">
        <v>0</v>
      </c>
      <c r="K5203">
        <v>17</v>
      </c>
      <c r="L5203">
        <v>34000</v>
      </c>
      <c r="M5203">
        <v>0</v>
      </c>
      <c r="N5203">
        <v>34000</v>
      </c>
      <c r="O5203">
        <v>2000</v>
      </c>
    </row>
    <row r="5204" spans="1:15" x14ac:dyDescent="0.3">
      <c r="A5204">
        <v>5203</v>
      </c>
      <c r="B5204" s="1">
        <f>DATE(E5204, LOOKUP(D5204, {"ene","feb","mar","abr","may","jun","jul","ago","sep","oct","nov","dic"}, {1,2,3,4,5,6,7,8,9,10,11,12}), C5204)</f>
        <v>45674</v>
      </c>
      <c r="C5204">
        <v>17</v>
      </c>
      <c r="D5204" t="s">
        <v>14</v>
      </c>
      <c r="E5204">
        <v>2025</v>
      </c>
      <c r="F5204" t="s">
        <v>15</v>
      </c>
      <c r="G5204" t="s">
        <v>24</v>
      </c>
      <c r="H5204" t="s">
        <v>22</v>
      </c>
      <c r="I5204">
        <v>17</v>
      </c>
      <c r="J5204">
        <v>0</v>
      </c>
      <c r="K5204">
        <v>17</v>
      </c>
      <c r="L5204">
        <v>8160</v>
      </c>
      <c r="M5204">
        <v>0</v>
      </c>
      <c r="N5204">
        <v>8160</v>
      </c>
      <c r="O5204">
        <v>480</v>
      </c>
    </row>
    <row r="5205" spans="1:15" x14ac:dyDescent="0.3">
      <c r="A5205">
        <v>5204</v>
      </c>
      <c r="B5205" s="1">
        <f>DATE(E5205, LOOKUP(D5205, {"ene","feb","mar","abr","may","jun","jul","ago","sep","oct","nov","dic"}, {1,2,3,4,5,6,7,8,9,10,11,12}), C5205)</f>
        <v>45674</v>
      </c>
      <c r="C5205">
        <v>17</v>
      </c>
      <c r="D5205" t="s">
        <v>14</v>
      </c>
      <c r="E5205">
        <v>2025</v>
      </c>
      <c r="F5205" t="s">
        <v>15</v>
      </c>
      <c r="G5205" t="s">
        <v>24</v>
      </c>
      <c r="H5205" t="s">
        <v>17</v>
      </c>
      <c r="I5205">
        <v>14</v>
      </c>
      <c r="J5205">
        <v>0</v>
      </c>
      <c r="K5205">
        <v>14</v>
      </c>
      <c r="L5205">
        <v>9100</v>
      </c>
      <c r="M5205">
        <v>0</v>
      </c>
      <c r="N5205">
        <v>9100</v>
      </c>
      <c r="O5205">
        <v>650</v>
      </c>
    </row>
    <row r="5206" spans="1:15" x14ac:dyDescent="0.3">
      <c r="A5206">
        <v>5205</v>
      </c>
      <c r="B5206" s="1">
        <f>DATE(E5206, LOOKUP(D5206, {"ene","feb","mar","abr","may","jun","jul","ago","sep","oct","nov","dic"}, {1,2,3,4,5,6,7,8,9,10,11,12}), C5206)</f>
        <v>45674</v>
      </c>
      <c r="C5206">
        <v>17</v>
      </c>
      <c r="D5206" t="s">
        <v>14</v>
      </c>
      <c r="E5206">
        <v>2025</v>
      </c>
      <c r="F5206" t="s">
        <v>25</v>
      </c>
      <c r="G5206" t="s">
        <v>26</v>
      </c>
      <c r="H5206" t="s">
        <v>19</v>
      </c>
      <c r="I5206">
        <v>0</v>
      </c>
      <c r="J5206">
        <v>3</v>
      </c>
      <c r="K5206">
        <v>-3</v>
      </c>
      <c r="L5206">
        <v>0</v>
      </c>
      <c r="M5206">
        <v>4500</v>
      </c>
      <c r="N5206">
        <v>-4500</v>
      </c>
      <c r="O5206">
        <v>1500</v>
      </c>
    </row>
    <row r="5207" spans="1:15" x14ac:dyDescent="0.3">
      <c r="A5207">
        <v>5206</v>
      </c>
      <c r="B5207" s="1">
        <f>DATE(E5207, LOOKUP(D5207, {"ene","feb","mar","abr","may","jun","jul","ago","sep","oct","nov","dic"}, {1,2,3,4,5,6,7,8,9,10,11,12}), C5207)</f>
        <v>45674</v>
      </c>
      <c r="C5207">
        <v>17</v>
      </c>
      <c r="D5207" t="s">
        <v>14</v>
      </c>
      <c r="E5207">
        <v>2025</v>
      </c>
      <c r="F5207" t="s">
        <v>15</v>
      </c>
      <c r="G5207" t="s">
        <v>24</v>
      </c>
      <c r="H5207" t="s">
        <v>21</v>
      </c>
      <c r="I5207">
        <v>15</v>
      </c>
      <c r="J5207">
        <v>0</v>
      </c>
      <c r="K5207">
        <v>15</v>
      </c>
      <c r="L5207">
        <v>750</v>
      </c>
      <c r="M5207">
        <v>0</v>
      </c>
      <c r="N5207">
        <v>750</v>
      </c>
      <c r="O5207">
        <v>50</v>
      </c>
    </row>
    <row r="5208" spans="1:15" x14ac:dyDescent="0.3">
      <c r="A5208">
        <v>5207</v>
      </c>
      <c r="B5208" s="1">
        <f>DATE(E5208, LOOKUP(D5208, {"ene","feb","mar","abr","may","jun","jul","ago","sep","oct","nov","dic"}, {1,2,3,4,5,6,7,8,9,10,11,12}), C5208)</f>
        <v>45674</v>
      </c>
      <c r="C5208">
        <v>17</v>
      </c>
      <c r="D5208" t="s">
        <v>14</v>
      </c>
      <c r="E5208">
        <v>2025</v>
      </c>
      <c r="F5208" t="s">
        <v>15</v>
      </c>
      <c r="G5208" t="s">
        <v>24</v>
      </c>
      <c r="H5208" t="s">
        <v>18</v>
      </c>
      <c r="I5208">
        <v>3</v>
      </c>
      <c r="J5208">
        <v>0</v>
      </c>
      <c r="K5208">
        <v>3</v>
      </c>
      <c r="L5208">
        <v>3600</v>
      </c>
      <c r="M5208">
        <v>0</v>
      </c>
      <c r="N5208">
        <v>3600</v>
      </c>
      <c r="O5208">
        <v>1200</v>
      </c>
    </row>
    <row r="5209" spans="1:15" x14ac:dyDescent="0.3">
      <c r="A5209">
        <v>5208</v>
      </c>
      <c r="B5209" s="1">
        <f>DATE(E5209, LOOKUP(D5209, {"ene","feb","mar","abr","may","jun","jul","ago","sep","oct","nov","dic"}, {1,2,3,4,5,6,7,8,9,10,11,12}), C5209)</f>
        <v>45674</v>
      </c>
      <c r="C5209">
        <v>17</v>
      </c>
      <c r="D5209" t="s">
        <v>14</v>
      </c>
      <c r="E5209">
        <v>2025</v>
      </c>
      <c r="F5209" t="s">
        <v>25</v>
      </c>
      <c r="G5209" t="s">
        <v>26</v>
      </c>
      <c r="H5209" t="s">
        <v>23</v>
      </c>
      <c r="I5209">
        <v>0</v>
      </c>
      <c r="J5209">
        <v>17</v>
      </c>
      <c r="K5209">
        <v>-17</v>
      </c>
      <c r="L5209">
        <v>0</v>
      </c>
      <c r="M5209">
        <v>6800</v>
      </c>
      <c r="N5209">
        <v>-6800</v>
      </c>
      <c r="O5209">
        <v>400</v>
      </c>
    </row>
    <row r="5210" spans="1:15" x14ac:dyDescent="0.3">
      <c r="A5210">
        <v>5209</v>
      </c>
      <c r="B5210" s="1">
        <f>DATE(E5210, LOOKUP(D5210, {"ene","feb","mar","abr","may","jun","jul","ago","sep","oct","nov","dic"}, {1,2,3,4,5,6,7,8,9,10,11,12}), C5210)</f>
        <v>45674</v>
      </c>
      <c r="C5210">
        <v>17</v>
      </c>
      <c r="D5210" t="s">
        <v>14</v>
      </c>
      <c r="E5210">
        <v>2025</v>
      </c>
      <c r="F5210" t="s">
        <v>15</v>
      </c>
      <c r="G5210" t="s">
        <v>24</v>
      </c>
      <c r="H5210" t="s">
        <v>20</v>
      </c>
      <c r="I5210">
        <v>8</v>
      </c>
      <c r="J5210">
        <v>0</v>
      </c>
      <c r="K5210">
        <v>8</v>
      </c>
      <c r="L5210">
        <v>16000</v>
      </c>
      <c r="M5210">
        <v>0</v>
      </c>
      <c r="N5210">
        <v>16000</v>
      </c>
      <c r="O5210">
        <v>2000</v>
      </c>
    </row>
    <row r="5211" spans="1:15" x14ac:dyDescent="0.3">
      <c r="A5211">
        <v>5210</v>
      </c>
      <c r="B5211" s="1">
        <f>DATE(E5211, LOOKUP(D5211, {"ene","feb","mar","abr","may","jun","jul","ago","sep","oct","nov","dic"}, {1,2,3,4,5,6,7,8,9,10,11,12}), C5211)</f>
        <v>45674</v>
      </c>
      <c r="C5211">
        <v>17</v>
      </c>
      <c r="D5211" t="s">
        <v>14</v>
      </c>
      <c r="E5211">
        <v>2025</v>
      </c>
      <c r="F5211" t="s">
        <v>25</v>
      </c>
      <c r="G5211" t="s">
        <v>26</v>
      </c>
      <c r="H5211" t="s">
        <v>22</v>
      </c>
      <c r="I5211">
        <v>0</v>
      </c>
      <c r="J5211">
        <v>5</v>
      </c>
      <c r="K5211">
        <v>-5</v>
      </c>
      <c r="L5211">
        <v>0</v>
      </c>
      <c r="M5211">
        <v>2250</v>
      </c>
      <c r="N5211">
        <v>-2250</v>
      </c>
      <c r="O5211">
        <v>450</v>
      </c>
    </row>
    <row r="5212" spans="1:15" x14ac:dyDescent="0.3">
      <c r="A5212">
        <v>5211</v>
      </c>
      <c r="B5212" s="1">
        <f>DATE(E5212, LOOKUP(D5212, {"ene","feb","mar","abr","may","jun","jul","ago","sep","oct","nov","dic"}, {1,2,3,4,5,6,7,8,9,10,11,12}), C5212)</f>
        <v>45674</v>
      </c>
      <c r="C5212">
        <v>17</v>
      </c>
      <c r="D5212" t="s">
        <v>14</v>
      </c>
      <c r="E5212">
        <v>2025</v>
      </c>
      <c r="F5212" t="s">
        <v>25</v>
      </c>
      <c r="G5212" t="s">
        <v>26</v>
      </c>
      <c r="H5212" t="s">
        <v>17</v>
      </c>
      <c r="I5212">
        <v>0</v>
      </c>
      <c r="J5212">
        <v>5</v>
      </c>
      <c r="K5212">
        <v>-5</v>
      </c>
      <c r="L5212">
        <v>0</v>
      </c>
      <c r="M5212">
        <v>3750</v>
      </c>
      <c r="N5212">
        <v>-3750</v>
      </c>
      <c r="O5212">
        <v>750</v>
      </c>
    </row>
    <row r="5213" spans="1:15" x14ac:dyDescent="0.3">
      <c r="A5213">
        <v>5212</v>
      </c>
      <c r="B5213" s="1">
        <f>DATE(E5213, LOOKUP(D5213, {"ene","feb","mar","abr","may","jun","jul","ago","sep","oct","nov","dic"}, {1,2,3,4,5,6,7,8,9,10,11,12}), C5213)</f>
        <v>45674</v>
      </c>
      <c r="C5213">
        <v>17</v>
      </c>
      <c r="D5213" t="s">
        <v>14</v>
      </c>
      <c r="E5213">
        <v>2025</v>
      </c>
      <c r="F5213" t="s">
        <v>15</v>
      </c>
      <c r="G5213" t="s">
        <v>24</v>
      </c>
      <c r="H5213" t="s">
        <v>19</v>
      </c>
      <c r="I5213">
        <v>16</v>
      </c>
      <c r="J5213">
        <v>0</v>
      </c>
      <c r="K5213">
        <v>16</v>
      </c>
      <c r="L5213">
        <v>19200</v>
      </c>
      <c r="M5213">
        <v>0</v>
      </c>
      <c r="N5213">
        <v>19200</v>
      </c>
      <c r="O5213">
        <v>1200</v>
      </c>
    </row>
    <row r="5214" spans="1:15" x14ac:dyDescent="0.3">
      <c r="A5214">
        <v>5213</v>
      </c>
      <c r="B5214" s="1">
        <f>DATE(E5214, LOOKUP(D5214, {"ene","feb","mar","abr","may","jun","jul","ago","sep","oct","nov","dic"}, {1,2,3,4,5,6,7,8,9,10,11,12}), C5214)</f>
        <v>45674</v>
      </c>
      <c r="C5214">
        <v>17</v>
      </c>
      <c r="D5214" t="s">
        <v>14</v>
      </c>
      <c r="E5214">
        <v>2025</v>
      </c>
      <c r="F5214" t="s">
        <v>25</v>
      </c>
      <c r="G5214" t="s">
        <v>26</v>
      </c>
      <c r="H5214" t="s">
        <v>21</v>
      </c>
      <c r="I5214">
        <v>0</v>
      </c>
      <c r="J5214">
        <v>3</v>
      </c>
      <c r="K5214">
        <v>-3</v>
      </c>
      <c r="L5214">
        <v>0</v>
      </c>
      <c r="M5214">
        <v>210</v>
      </c>
      <c r="N5214">
        <v>-210</v>
      </c>
      <c r="O5214">
        <v>70</v>
      </c>
    </row>
    <row r="5215" spans="1:15" x14ac:dyDescent="0.3">
      <c r="A5215">
        <v>5214</v>
      </c>
      <c r="B5215" s="1">
        <f>DATE(E5215, LOOKUP(D5215, {"ene","feb","mar","abr","may","jun","jul","ago","sep","oct","nov","dic"}, {1,2,3,4,5,6,7,8,9,10,11,12}), C5215)</f>
        <v>45674</v>
      </c>
      <c r="C5215">
        <v>17</v>
      </c>
      <c r="D5215" t="s">
        <v>14</v>
      </c>
      <c r="E5215">
        <v>2025</v>
      </c>
      <c r="F5215" t="s">
        <v>25</v>
      </c>
      <c r="G5215" t="s">
        <v>26</v>
      </c>
      <c r="H5215" t="s">
        <v>18</v>
      </c>
      <c r="I5215">
        <v>0</v>
      </c>
      <c r="J5215">
        <v>20</v>
      </c>
      <c r="K5215">
        <v>-20</v>
      </c>
      <c r="L5215">
        <v>0</v>
      </c>
      <c r="M5215">
        <v>30000</v>
      </c>
      <c r="N5215">
        <v>-30000</v>
      </c>
      <c r="O5215">
        <v>1500</v>
      </c>
    </row>
    <row r="5216" spans="1:15" x14ac:dyDescent="0.3">
      <c r="A5216">
        <v>5215</v>
      </c>
      <c r="B5216" s="1">
        <f>DATE(E5216, LOOKUP(D5216, {"ene","feb","mar","abr","may","jun","jul","ago","sep","oct","nov","dic"}, {1,2,3,4,5,6,7,8,9,10,11,12}), C5216)</f>
        <v>45674</v>
      </c>
      <c r="C5216">
        <v>17</v>
      </c>
      <c r="D5216" t="s">
        <v>14</v>
      </c>
      <c r="E5216">
        <v>2025</v>
      </c>
      <c r="F5216" t="s">
        <v>15</v>
      </c>
      <c r="G5216" t="s">
        <v>24</v>
      </c>
      <c r="H5216" t="s">
        <v>23</v>
      </c>
      <c r="I5216">
        <v>3</v>
      </c>
      <c r="J5216">
        <v>0</v>
      </c>
      <c r="K5216">
        <v>3</v>
      </c>
      <c r="L5216">
        <v>900</v>
      </c>
      <c r="M5216">
        <v>0</v>
      </c>
      <c r="N5216">
        <v>900</v>
      </c>
      <c r="O5216">
        <v>300</v>
      </c>
    </row>
    <row r="5217" spans="1:15" x14ac:dyDescent="0.3">
      <c r="A5217">
        <v>5216</v>
      </c>
      <c r="B5217" s="1">
        <f>DATE(E5217, LOOKUP(D5217, {"ene","feb","mar","abr","may","jun","jul","ago","sep","oct","nov","dic"}, {1,2,3,4,5,6,7,8,9,10,11,12}), C5217)</f>
        <v>45674</v>
      </c>
      <c r="C5217">
        <v>17</v>
      </c>
      <c r="D5217" t="s">
        <v>14</v>
      </c>
      <c r="E5217">
        <v>2025</v>
      </c>
      <c r="F5217" t="s">
        <v>25</v>
      </c>
      <c r="G5217" t="s">
        <v>26</v>
      </c>
      <c r="H5217" t="s">
        <v>20</v>
      </c>
      <c r="I5217">
        <v>0</v>
      </c>
      <c r="J5217">
        <v>11</v>
      </c>
      <c r="K5217">
        <v>-11</v>
      </c>
      <c r="L5217">
        <v>0</v>
      </c>
      <c r="M5217">
        <v>25300</v>
      </c>
      <c r="N5217">
        <v>-25300</v>
      </c>
      <c r="O5217">
        <v>2300</v>
      </c>
    </row>
    <row r="5218" spans="1:15" x14ac:dyDescent="0.3">
      <c r="A5218">
        <v>5217</v>
      </c>
      <c r="B5218" s="1">
        <f>DATE(E5218, LOOKUP(D5218, {"ene","feb","mar","abr","may","jun","jul","ago","sep","oct","nov","dic"}, {1,2,3,4,5,6,7,8,9,10,11,12}), C5218)</f>
        <v>45674</v>
      </c>
      <c r="C5218">
        <v>17</v>
      </c>
      <c r="D5218" t="s">
        <v>14</v>
      </c>
      <c r="E5218">
        <v>2025</v>
      </c>
      <c r="F5218" t="s">
        <v>25</v>
      </c>
      <c r="G5218" t="s">
        <v>26</v>
      </c>
      <c r="H5218" t="s">
        <v>22</v>
      </c>
      <c r="I5218">
        <v>0</v>
      </c>
      <c r="J5218">
        <v>3</v>
      </c>
      <c r="K5218">
        <v>-3</v>
      </c>
      <c r="L5218">
        <v>0</v>
      </c>
      <c r="M5218">
        <v>1350</v>
      </c>
      <c r="N5218">
        <v>-1350</v>
      </c>
      <c r="O5218">
        <v>450</v>
      </c>
    </row>
    <row r="5219" spans="1:15" x14ac:dyDescent="0.3">
      <c r="A5219">
        <v>5218</v>
      </c>
      <c r="B5219" s="1">
        <f>DATE(E5219, LOOKUP(D5219, {"ene","feb","mar","abr","may","jun","jul","ago","sep","oct","nov","dic"}, {1,2,3,4,5,6,7,8,9,10,11,12}), C5219)</f>
        <v>45674</v>
      </c>
      <c r="C5219">
        <v>17</v>
      </c>
      <c r="D5219" t="s">
        <v>14</v>
      </c>
      <c r="E5219">
        <v>2025</v>
      </c>
      <c r="F5219" t="s">
        <v>15</v>
      </c>
      <c r="G5219" t="s">
        <v>24</v>
      </c>
      <c r="H5219" t="s">
        <v>17</v>
      </c>
      <c r="I5219">
        <v>8</v>
      </c>
      <c r="J5219">
        <v>0</v>
      </c>
      <c r="K5219">
        <v>8</v>
      </c>
      <c r="L5219">
        <v>5200</v>
      </c>
      <c r="M5219">
        <v>0</v>
      </c>
      <c r="N5219">
        <v>5200</v>
      </c>
      <c r="O5219">
        <v>650</v>
      </c>
    </row>
    <row r="5220" spans="1:15" x14ac:dyDescent="0.3">
      <c r="A5220">
        <v>5219</v>
      </c>
      <c r="B5220" s="1">
        <f>DATE(E5220, LOOKUP(D5220, {"ene","feb","mar","abr","may","jun","jul","ago","sep","oct","nov","dic"}, {1,2,3,4,5,6,7,8,9,10,11,12}), C5220)</f>
        <v>45674</v>
      </c>
      <c r="C5220">
        <v>17</v>
      </c>
      <c r="D5220" t="s">
        <v>14</v>
      </c>
      <c r="E5220">
        <v>2025</v>
      </c>
      <c r="F5220" t="s">
        <v>15</v>
      </c>
      <c r="G5220" t="s">
        <v>24</v>
      </c>
      <c r="H5220" t="s">
        <v>19</v>
      </c>
      <c r="I5220">
        <v>14</v>
      </c>
      <c r="J5220">
        <v>0</v>
      </c>
      <c r="K5220">
        <v>14</v>
      </c>
      <c r="L5220">
        <v>16800</v>
      </c>
      <c r="M5220">
        <v>0</v>
      </c>
      <c r="N5220">
        <v>16800</v>
      </c>
      <c r="O5220">
        <v>1200</v>
      </c>
    </row>
    <row r="5221" spans="1:15" x14ac:dyDescent="0.3">
      <c r="A5221">
        <v>5220</v>
      </c>
      <c r="B5221" s="1">
        <f>DATE(E5221, LOOKUP(D5221, {"ene","feb","mar","abr","may","jun","jul","ago","sep","oct","nov","dic"}, {1,2,3,4,5,6,7,8,9,10,11,12}), C5221)</f>
        <v>45674</v>
      </c>
      <c r="C5221">
        <v>17</v>
      </c>
      <c r="D5221" t="s">
        <v>14</v>
      </c>
      <c r="E5221">
        <v>2025</v>
      </c>
      <c r="F5221" t="s">
        <v>25</v>
      </c>
      <c r="G5221" t="s">
        <v>26</v>
      </c>
      <c r="H5221" t="s">
        <v>21</v>
      </c>
      <c r="I5221">
        <v>0</v>
      </c>
      <c r="J5221">
        <v>5</v>
      </c>
      <c r="K5221">
        <v>-5</v>
      </c>
      <c r="L5221">
        <v>0</v>
      </c>
      <c r="M5221">
        <v>350</v>
      </c>
      <c r="N5221">
        <v>-350</v>
      </c>
      <c r="O5221">
        <v>70</v>
      </c>
    </row>
    <row r="5222" spans="1:15" x14ac:dyDescent="0.3">
      <c r="A5222">
        <v>5221</v>
      </c>
      <c r="B5222" s="1">
        <f>DATE(E5222, LOOKUP(D5222, {"ene","feb","mar","abr","may","jun","jul","ago","sep","oct","nov","dic"}, {1,2,3,4,5,6,7,8,9,10,11,12}), C5222)</f>
        <v>45674</v>
      </c>
      <c r="C5222">
        <v>17</v>
      </c>
      <c r="D5222" t="s">
        <v>14</v>
      </c>
      <c r="E5222">
        <v>2025</v>
      </c>
      <c r="F5222" t="s">
        <v>15</v>
      </c>
      <c r="G5222" t="s">
        <v>24</v>
      </c>
      <c r="H5222" t="s">
        <v>18</v>
      </c>
      <c r="I5222">
        <v>2</v>
      </c>
      <c r="J5222">
        <v>0</v>
      </c>
      <c r="K5222">
        <v>2</v>
      </c>
      <c r="L5222">
        <v>2400</v>
      </c>
      <c r="M5222">
        <v>0</v>
      </c>
      <c r="N5222">
        <v>2400</v>
      </c>
      <c r="O5222">
        <v>1200</v>
      </c>
    </row>
    <row r="5223" spans="1:15" x14ac:dyDescent="0.3">
      <c r="A5223">
        <v>5222</v>
      </c>
      <c r="B5223" s="1">
        <f>DATE(E5223, LOOKUP(D5223, {"ene","feb","mar","abr","may","jun","jul","ago","sep","oct","nov","dic"}, {1,2,3,4,5,6,7,8,9,10,11,12}), C5223)</f>
        <v>45674</v>
      </c>
      <c r="C5223">
        <v>17</v>
      </c>
      <c r="D5223" t="s">
        <v>14</v>
      </c>
      <c r="E5223">
        <v>2025</v>
      </c>
      <c r="F5223" t="s">
        <v>15</v>
      </c>
      <c r="G5223" t="s">
        <v>24</v>
      </c>
      <c r="H5223" t="s">
        <v>23</v>
      </c>
      <c r="I5223">
        <v>3</v>
      </c>
      <c r="J5223">
        <v>0</v>
      </c>
      <c r="K5223">
        <v>3</v>
      </c>
      <c r="L5223">
        <v>900</v>
      </c>
      <c r="M5223">
        <v>0</v>
      </c>
      <c r="N5223">
        <v>900</v>
      </c>
      <c r="O5223">
        <v>300</v>
      </c>
    </row>
    <row r="5224" spans="1:15" x14ac:dyDescent="0.3">
      <c r="A5224">
        <v>5223</v>
      </c>
      <c r="B5224" s="1">
        <f>DATE(E5224, LOOKUP(D5224, {"ene","feb","mar","abr","may","jun","jul","ago","sep","oct","nov","dic"}, {1,2,3,4,5,6,7,8,9,10,11,12}), C5224)</f>
        <v>45674</v>
      </c>
      <c r="C5224">
        <v>17</v>
      </c>
      <c r="D5224" t="s">
        <v>14</v>
      </c>
      <c r="E5224">
        <v>2025</v>
      </c>
      <c r="F5224" t="s">
        <v>25</v>
      </c>
      <c r="G5224" t="s">
        <v>26</v>
      </c>
      <c r="H5224" t="s">
        <v>20</v>
      </c>
      <c r="I5224">
        <v>0</v>
      </c>
      <c r="J5224">
        <v>2</v>
      </c>
      <c r="K5224">
        <v>-2</v>
      </c>
      <c r="L5224">
        <v>0</v>
      </c>
      <c r="M5224">
        <v>4600</v>
      </c>
      <c r="N5224">
        <v>-4600</v>
      </c>
      <c r="O5224">
        <v>2300</v>
      </c>
    </row>
    <row r="5225" spans="1:15" x14ac:dyDescent="0.3">
      <c r="A5225">
        <v>5224</v>
      </c>
      <c r="B5225" s="1">
        <f>DATE(E5225, LOOKUP(D5225, {"ene","feb","mar","abr","may","jun","jul","ago","sep","oct","nov","dic"}, {1,2,3,4,5,6,7,8,9,10,11,12}), C5225)</f>
        <v>45674</v>
      </c>
      <c r="C5225">
        <v>17</v>
      </c>
      <c r="D5225" t="s">
        <v>14</v>
      </c>
      <c r="E5225">
        <v>2025</v>
      </c>
      <c r="F5225" t="s">
        <v>15</v>
      </c>
      <c r="G5225" t="s">
        <v>24</v>
      </c>
      <c r="H5225" t="s">
        <v>22</v>
      </c>
      <c r="I5225">
        <v>3</v>
      </c>
      <c r="J5225">
        <v>0</v>
      </c>
      <c r="K5225">
        <v>3</v>
      </c>
      <c r="L5225">
        <v>1440</v>
      </c>
      <c r="M5225">
        <v>0</v>
      </c>
      <c r="N5225">
        <v>1440</v>
      </c>
      <c r="O5225">
        <v>480</v>
      </c>
    </row>
    <row r="5226" spans="1:15" x14ac:dyDescent="0.3">
      <c r="A5226">
        <v>5225</v>
      </c>
      <c r="B5226" s="1">
        <f>DATE(E5226, LOOKUP(D5226, {"ene","feb","mar","abr","may","jun","jul","ago","sep","oct","nov","dic"}, {1,2,3,4,5,6,7,8,9,10,11,12}), C5226)</f>
        <v>45674</v>
      </c>
      <c r="C5226">
        <v>17</v>
      </c>
      <c r="D5226" t="s">
        <v>14</v>
      </c>
      <c r="E5226">
        <v>2025</v>
      </c>
      <c r="F5226" t="s">
        <v>25</v>
      </c>
      <c r="G5226" t="s">
        <v>26</v>
      </c>
      <c r="H5226" t="s">
        <v>17</v>
      </c>
      <c r="I5226">
        <v>0</v>
      </c>
      <c r="J5226">
        <v>13</v>
      </c>
      <c r="K5226">
        <v>-13</v>
      </c>
      <c r="L5226">
        <v>0</v>
      </c>
      <c r="M5226">
        <v>9750</v>
      </c>
      <c r="N5226">
        <v>-9750</v>
      </c>
      <c r="O5226">
        <v>750</v>
      </c>
    </row>
    <row r="5227" spans="1:15" x14ac:dyDescent="0.3">
      <c r="A5227">
        <v>5226</v>
      </c>
      <c r="B5227" s="1">
        <f>DATE(E5227, LOOKUP(D5227, {"ene","feb","mar","abr","may","jun","jul","ago","sep","oct","nov","dic"}, {1,2,3,4,5,6,7,8,9,10,11,12}), C5227)</f>
        <v>45674</v>
      </c>
      <c r="C5227">
        <v>17</v>
      </c>
      <c r="D5227" t="s">
        <v>14</v>
      </c>
      <c r="E5227">
        <v>2025</v>
      </c>
      <c r="F5227" t="s">
        <v>15</v>
      </c>
      <c r="G5227" t="s">
        <v>24</v>
      </c>
      <c r="H5227" t="s">
        <v>19</v>
      </c>
      <c r="I5227">
        <v>18</v>
      </c>
      <c r="J5227">
        <v>0</v>
      </c>
      <c r="K5227">
        <v>18</v>
      </c>
      <c r="L5227">
        <v>21600</v>
      </c>
      <c r="M5227">
        <v>0</v>
      </c>
      <c r="N5227">
        <v>21600</v>
      </c>
      <c r="O5227">
        <v>1200</v>
      </c>
    </row>
    <row r="5228" spans="1:15" x14ac:dyDescent="0.3">
      <c r="A5228">
        <v>5227</v>
      </c>
      <c r="B5228" s="1">
        <f>DATE(E5228, LOOKUP(D5228, {"ene","feb","mar","abr","may","jun","jul","ago","sep","oct","nov","dic"}, {1,2,3,4,5,6,7,8,9,10,11,12}), C5228)</f>
        <v>45674</v>
      </c>
      <c r="C5228">
        <v>17</v>
      </c>
      <c r="D5228" t="s">
        <v>14</v>
      </c>
      <c r="E5228">
        <v>2025</v>
      </c>
      <c r="F5228" t="s">
        <v>25</v>
      </c>
      <c r="G5228" t="s">
        <v>26</v>
      </c>
      <c r="H5228" t="s">
        <v>21</v>
      </c>
      <c r="I5228">
        <v>0</v>
      </c>
      <c r="J5228">
        <v>17</v>
      </c>
      <c r="K5228">
        <v>-17</v>
      </c>
      <c r="L5228">
        <v>0</v>
      </c>
      <c r="M5228">
        <v>1190</v>
      </c>
      <c r="N5228">
        <v>-1190</v>
      </c>
      <c r="O5228">
        <v>70</v>
      </c>
    </row>
    <row r="5229" spans="1:15" x14ac:dyDescent="0.3">
      <c r="A5229">
        <v>5228</v>
      </c>
      <c r="B5229" s="1">
        <f>DATE(E5229, LOOKUP(D5229, {"ene","feb","mar","abr","may","jun","jul","ago","sep","oct","nov","dic"}, {1,2,3,4,5,6,7,8,9,10,11,12}), C5229)</f>
        <v>45674</v>
      </c>
      <c r="C5229">
        <v>17</v>
      </c>
      <c r="D5229" t="s">
        <v>14</v>
      </c>
      <c r="E5229">
        <v>2025</v>
      </c>
      <c r="F5229" t="s">
        <v>25</v>
      </c>
      <c r="G5229" t="s">
        <v>26</v>
      </c>
      <c r="H5229" t="s">
        <v>18</v>
      </c>
      <c r="I5229">
        <v>0</v>
      </c>
      <c r="J5229">
        <v>18</v>
      </c>
      <c r="K5229">
        <v>-18</v>
      </c>
      <c r="L5229">
        <v>0</v>
      </c>
      <c r="M5229">
        <v>27000</v>
      </c>
      <c r="N5229">
        <v>-27000</v>
      </c>
      <c r="O5229">
        <v>1500</v>
      </c>
    </row>
    <row r="5230" spans="1:15" x14ac:dyDescent="0.3">
      <c r="A5230">
        <v>5229</v>
      </c>
      <c r="B5230" s="1">
        <f>DATE(E5230, LOOKUP(D5230, {"ene","feb","mar","abr","may","jun","jul","ago","sep","oct","nov","dic"}, {1,2,3,4,5,6,7,8,9,10,11,12}), C5230)</f>
        <v>45674</v>
      </c>
      <c r="C5230">
        <v>17</v>
      </c>
      <c r="D5230" t="s">
        <v>14</v>
      </c>
      <c r="E5230">
        <v>2025</v>
      </c>
      <c r="F5230" t="s">
        <v>15</v>
      </c>
      <c r="G5230" t="s">
        <v>24</v>
      </c>
      <c r="H5230" t="s">
        <v>23</v>
      </c>
      <c r="I5230">
        <v>21</v>
      </c>
      <c r="J5230">
        <v>0</v>
      </c>
      <c r="K5230">
        <v>21</v>
      </c>
      <c r="L5230">
        <v>6300</v>
      </c>
      <c r="M5230">
        <v>0</v>
      </c>
      <c r="N5230">
        <v>6300</v>
      </c>
      <c r="O5230">
        <v>300</v>
      </c>
    </row>
    <row r="5231" spans="1:15" x14ac:dyDescent="0.3">
      <c r="A5231">
        <v>5230</v>
      </c>
      <c r="B5231" s="1">
        <f>DATE(E5231, LOOKUP(D5231, {"ene","feb","mar","abr","may","jun","jul","ago","sep","oct","nov","dic"}, {1,2,3,4,5,6,7,8,9,10,11,12}), C5231)</f>
        <v>45674</v>
      </c>
      <c r="C5231">
        <v>17</v>
      </c>
      <c r="D5231" t="s">
        <v>14</v>
      </c>
      <c r="E5231">
        <v>2025</v>
      </c>
      <c r="F5231" t="s">
        <v>15</v>
      </c>
      <c r="G5231" t="s">
        <v>24</v>
      </c>
      <c r="H5231" t="s">
        <v>20</v>
      </c>
      <c r="I5231">
        <v>11</v>
      </c>
      <c r="J5231">
        <v>0</v>
      </c>
      <c r="K5231">
        <v>11</v>
      </c>
      <c r="L5231">
        <v>22000</v>
      </c>
      <c r="M5231">
        <v>0</v>
      </c>
      <c r="N5231">
        <v>22000</v>
      </c>
      <c r="O5231">
        <v>2000</v>
      </c>
    </row>
    <row r="5232" spans="1:15" x14ac:dyDescent="0.3">
      <c r="A5232">
        <v>5231</v>
      </c>
      <c r="B5232" s="1">
        <f>DATE(E5232, LOOKUP(D5232, {"ene","feb","mar","abr","may","jun","jul","ago","sep","oct","nov","dic"}, {1,2,3,4,5,6,7,8,9,10,11,12}), C5232)</f>
        <v>45674</v>
      </c>
      <c r="C5232">
        <v>17</v>
      </c>
      <c r="D5232" t="s">
        <v>14</v>
      </c>
      <c r="E5232">
        <v>2025</v>
      </c>
      <c r="F5232" t="s">
        <v>15</v>
      </c>
      <c r="G5232" t="s">
        <v>24</v>
      </c>
      <c r="H5232" t="s">
        <v>22</v>
      </c>
      <c r="I5232">
        <v>11</v>
      </c>
      <c r="J5232">
        <v>0</v>
      </c>
      <c r="K5232">
        <v>11</v>
      </c>
      <c r="L5232">
        <v>5280</v>
      </c>
      <c r="M5232">
        <v>0</v>
      </c>
      <c r="N5232">
        <v>5280</v>
      </c>
      <c r="O5232">
        <v>480</v>
      </c>
    </row>
    <row r="5233" spans="1:15" x14ac:dyDescent="0.3">
      <c r="A5233">
        <v>5232</v>
      </c>
      <c r="B5233" s="1">
        <f>DATE(E5233, LOOKUP(D5233, {"ene","feb","mar","abr","may","jun","jul","ago","sep","oct","nov","dic"}, {1,2,3,4,5,6,7,8,9,10,11,12}), C5233)</f>
        <v>45674</v>
      </c>
      <c r="C5233">
        <v>17</v>
      </c>
      <c r="D5233" t="s">
        <v>14</v>
      </c>
      <c r="E5233">
        <v>2025</v>
      </c>
      <c r="F5233" t="s">
        <v>25</v>
      </c>
      <c r="G5233" t="s">
        <v>26</v>
      </c>
      <c r="H5233" t="s">
        <v>17</v>
      </c>
      <c r="I5233">
        <v>0</v>
      </c>
      <c r="J5233">
        <v>11</v>
      </c>
      <c r="K5233">
        <v>-11</v>
      </c>
      <c r="L5233">
        <v>0</v>
      </c>
      <c r="M5233">
        <v>8250</v>
      </c>
      <c r="N5233">
        <v>-8250</v>
      </c>
      <c r="O5233">
        <v>750</v>
      </c>
    </row>
    <row r="5234" spans="1:15" x14ac:dyDescent="0.3">
      <c r="A5234">
        <v>5233</v>
      </c>
      <c r="B5234" s="1">
        <f>DATE(E5234, LOOKUP(D5234, {"ene","feb","mar","abr","may","jun","jul","ago","sep","oct","nov","dic"}, {1,2,3,4,5,6,7,8,9,10,11,12}), C5234)</f>
        <v>45674</v>
      </c>
      <c r="C5234">
        <v>17</v>
      </c>
      <c r="D5234" t="s">
        <v>14</v>
      </c>
      <c r="E5234">
        <v>2025</v>
      </c>
      <c r="F5234" t="s">
        <v>25</v>
      </c>
      <c r="G5234" t="s">
        <v>26</v>
      </c>
      <c r="H5234" t="s">
        <v>19</v>
      </c>
      <c r="I5234">
        <v>0</v>
      </c>
      <c r="J5234">
        <v>4</v>
      </c>
      <c r="K5234">
        <v>-4</v>
      </c>
      <c r="L5234">
        <v>0</v>
      </c>
      <c r="M5234">
        <v>6000</v>
      </c>
      <c r="N5234">
        <v>-6000</v>
      </c>
      <c r="O5234">
        <v>1500</v>
      </c>
    </row>
    <row r="5235" spans="1:15" x14ac:dyDescent="0.3">
      <c r="A5235">
        <v>5234</v>
      </c>
      <c r="B5235" s="1">
        <f>DATE(E5235, LOOKUP(D5235, {"ene","feb","mar","abr","may","jun","jul","ago","sep","oct","nov","dic"}, {1,2,3,4,5,6,7,8,9,10,11,12}), C5235)</f>
        <v>45674</v>
      </c>
      <c r="C5235">
        <v>17</v>
      </c>
      <c r="D5235" t="s">
        <v>14</v>
      </c>
      <c r="E5235">
        <v>2025</v>
      </c>
      <c r="F5235" t="s">
        <v>15</v>
      </c>
      <c r="G5235" t="s">
        <v>24</v>
      </c>
      <c r="H5235" t="s">
        <v>21</v>
      </c>
      <c r="I5235">
        <v>3</v>
      </c>
      <c r="J5235">
        <v>0</v>
      </c>
      <c r="K5235">
        <v>3</v>
      </c>
      <c r="L5235">
        <v>150</v>
      </c>
      <c r="M5235">
        <v>0</v>
      </c>
      <c r="N5235">
        <v>150</v>
      </c>
      <c r="O5235">
        <v>50</v>
      </c>
    </row>
    <row r="5236" spans="1:15" x14ac:dyDescent="0.3">
      <c r="A5236">
        <v>5235</v>
      </c>
      <c r="B5236" s="1">
        <f>DATE(E5236, LOOKUP(D5236, {"ene","feb","mar","abr","may","jun","jul","ago","sep","oct","nov","dic"}, {1,2,3,4,5,6,7,8,9,10,11,12}), C5236)</f>
        <v>45674</v>
      </c>
      <c r="C5236">
        <v>17</v>
      </c>
      <c r="D5236" t="s">
        <v>14</v>
      </c>
      <c r="E5236">
        <v>2025</v>
      </c>
      <c r="F5236" t="s">
        <v>15</v>
      </c>
      <c r="G5236" t="s">
        <v>24</v>
      </c>
      <c r="H5236" t="s">
        <v>18</v>
      </c>
      <c r="I5236">
        <v>3</v>
      </c>
      <c r="J5236">
        <v>0</v>
      </c>
      <c r="K5236">
        <v>3</v>
      </c>
      <c r="L5236">
        <v>3600</v>
      </c>
      <c r="M5236">
        <v>0</v>
      </c>
      <c r="N5236">
        <v>3600</v>
      </c>
      <c r="O5236">
        <v>1200</v>
      </c>
    </row>
    <row r="5237" spans="1:15" x14ac:dyDescent="0.3">
      <c r="A5237">
        <v>5236</v>
      </c>
      <c r="B5237" s="1">
        <f>DATE(E5237, LOOKUP(D5237, {"ene","feb","mar","abr","may","jun","jul","ago","sep","oct","nov","dic"}, {1,2,3,4,5,6,7,8,9,10,11,12}), C5237)</f>
        <v>45674</v>
      </c>
      <c r="C5237">
        <v>17</v>
      </c>
      <c r="D5237" t="s">
        <v>14</v>
      </c>
      <c r="E5237">
        <v>2025</v>
      </c>
      <c r="F5237" t="s">
        <v>15</v>
      </c>
      <c r="G5237" t="s">
        <v>24</v>
      </c>
      <c r="H5237" t="s">
        <v>23</v>
      </c>
      <c r="I5237">
        <v>15</v>
      </c>
      <c r="J5237">
        <v>0</v>
      </c>
      <c r="K5237">
        <v>15</v>
      </c>
      <c r="L5237">
        <v>4500</v>
      </c>
      <c r="M5237">
        <v>0</v>
      </c>
      <c r="N5237">
        <v>4500</v>
      </c>
      <c r="O5237">
        <v>300</v>
      </c>
    </row>
    <row r="5238" spans="1:15" x14ac:dyDescent="0.3">
      <c r="A5238">
        <v>5237</v>
      </c>
      <c r="B5238" s="1">
        <f>DATE(E5238, LOOKUP(D5238, {"ene","feb","mar","abr","may","jun","jul","ago","sep","oct","nov","dic"}, {1,2,3,4,5,6,7,8,9,10,11,12}), C5238)</f>
        <v>45674</v>
      </c>
      <c r="C5238">
        <v>17</v>
      </c>
      <c r="D5238" t="s">
        <v>14</v>
      </c>
      <c r="E5238">
        <v>2025</v>
      </c>
      <c r="F5238" t="s">
        <v>25</v>
      </c>
      <c r="G5238" t="s">
        <v>26</v>
      </c>
      <c r="H5238" t="s">
        <v>20</v>
      </c>
      <c r="I5238">
        <v>0</v>
      </c>
      <c r="J5238">
        <v>15</v>
      </c>
      <c r="K5238">
        <v>-15</v>
      </c>
      <c r="L5238">
        <v>0</v>
      </c>
      <c r="M5238">
        <v>34500</v>
      </c>
      <c r="N5238">
        <v>-34500</v>
      </c>
      <c r="O5238">
        <v>2300</v>
      </c>
    </row>
    <row r="5239" spans="1:15" x14ac:dyDescent="0.3">
      <c r="A5239">
        <v>5238</v>
      </c>
      <c r="B5239" s="1">
        <f>DATE(E5239, LOOKUP(D5239, {"ene","feb","mar","abr","may","jun","jul","ago","sep","oct","nov","dic"}, {1,2,3,4,5,6,7,8,9,10,11,12}), C5239)</f>
        <v>45674</v>
      </c>
      <c r="C5239">
        <v>17</v>
      </c>
      <c r="D5239" t="s">
        <v>14</v>
      </c>
      <c r="E5239">
        <v>2025</v>
      </c>
      <c r="F5239" t="s">
        <v>25</v>
      </c>
      <c r="G5239" t="s">
        <v>26</v>
      </c>
      <c r="H5239" t="s">
        <v>22</v>
      </c>
      <c r="I5239">
        <v>0</v>
      </c>
      <c r="J5239">
        <v>16</v>
      </c>
      <c r="K5239">
        <v>-16</v>
      </c>
      <c r="L5239">
        <v>0</v>
      </c>
      <c r="M5239">
        <v>7200</v>
      </c>
      <c r="N5239">
        <v>-7200</v>
      </c>
      <c r="O5239">
        <v>450</v>
      </c>
    </row>
    <row r="5240" spans="1:15" x14ac:dyDescent="0.3">
      <c r="A5240">
        <v>5239</v>
      </c>
      <c r="B5240" s="1">
        <f>DATE(E5240, LOOKUP(D5240, {"ene","feb","mar","abr","may","jun","jul","ago","sep","oct","nov","dic"}, {1,2,3,4,5,6,7,8,9,10,11,12}), C5240)</f>
        <v>45674</v>
      </c>
      <c r="C5240">
        <v>17</v>
      </c>
      <c r="D5240" t="s">
        <v>14</v>
      </c>
      <c r="E5240">
        <v>2025</v>
      </c>
      <c r="F5240" t="s">
        <v>25</v>
      </c>
      <c r="G5240" t="s">
        <v>26</v>
      </c>
      <c r="H5240" t="s">
        <v>17</v>
      </c>
      <c r="I5240">
        <v>0</v>
      </c>
      <c r="J5240">
        <v>17</v>
      </c>
      <c r="K5240">
        <v>-17</v>
      </c>
      <c r="L5240">
        <v>0</v>
      </c>
      <c r="M5240">
        <v>12750</v>
      </c>
      <c r="N5240">
        <v>-12750</v>
      </c>
      <c r="O5240">
        <v>750</v>
      </c>
    </row>
    <row r="5241" spans="1:15" x14ac:dyDescent="0.3">
      <c r="A5241">
        <v>5240</v>
      </c>
      <c r="B5241" s="1">
        <f>DATE(E5241, LOOKUP(D5241, {"ene","feb","mar","abr","may","jun","jul","ago","sep","oct","nov","dic"}, {1,2,3,4,5,6,7,8,9,10,11,12}), C5241)</f>
        <v>45674</v>
      </c>
      <c r="C5241">
        <v>17</v>
      </c>
      <c r="D5241" t="s">
        <v>14</v>
      </c>
      <c r="E5241">
        <v>2025</v>
      </c>
      <c r="F5241" t="s">
        <v>25</v>
      </c>
      <c r="G5241" t="s">
        <v>26</v>
      </c>
      <c r="H5241" t="s">
        <v>19</v>
      </c>
      <c r="I5241">
        <v>0</v>
      </c>
      <c r="J5241">
        <v>17</v>
      </c>
      <c r="K5241">
        <v>-17</v>
      </c>
      <c r="L5241">
        <v>0</v>
      </c>
      <c r="M5241">
        <v>25500</v>
      </c>
      <c r="N5241">
        <v>-25500</v>
      </c>
      <c r="O5241">
        <v>1500</v>
      </c>
    </row>
    <row r="5242" spans="1:15" x14ac:dyDescent="0.3">
      <c r="A5242">
        <v>5241</v>
      </c>
      <c r="B5242" s="1">
        <f>DATE(E5242, LOOKUP(D5242, {"ene","feb","mar","abr","may","jun","jul","ago","sep","oct","nov","dic"}, {1,2,3,4,5,6,7,8,9,10,11,12}), C5242)</f>
        <v>45674</v>
      </c>
      <c r="C5242">
        <v>17</v>
      </c>
      <c r="D5242" t="s">
        <v>14</v>
      </c>
      <c r="E5242">
        <v>2025</v>
      </c>
      <c r="F5242" t="s">
        <v>25</v>
      </c>
      <c r="G5242" t="s">
        <v>26</v>
      </c>
      <c r="H5242" t="s">
        <v>21</v>
      </c>
      <c r="I5242">
        <v>0</v>
      </c>
      <c r="J5242">
        <v>4</v>
      </c>
      <c r="K5242">
        <v>-4</v>
      </c>
      <c r="L5242">
        <v>0</v>
      </c>
      <c r="M5242">
        <v>280</v>
      </c>
      <c r="N5242">
        <v>-280</v>
      </c>
      <c r="O5242">
        <v>70</v>
      </c>
    </row>
    <row r="5243" spans="1:15" x14ac:dyDescent="0.3">
      <c r="A5243">
        <v>5242</v>
      </c>
      <c r="B5243" s="1">
        <f>DATE(E5243, LOOKUP(D5243, {"ene","feb","mar","abr","may","jun","jul","ago","sep","oct","nov","dic"}, {1,2,3,4,5,6,7,8,9,10,11,12}), C5243)</f>
        <v>45674</v>
      </c>
      <c r="C5243">
        <v>17</v>
      </c>
      <c r="D5243" t="s">
        <v>14</v>
      </c>
      <c r="E5243">
        <v>2025</v>
      </c>
      <c r="F5243" t="s">
        <v>25</v>
      </c>
      <c r="G5243" t="s">
        <v>26</v>
      </c>
      <c r="H5243" t="s">
        <v>18</v>
      </c>
      <c r="I5243">
        <v>0</v>
      </c>
      <c r="J5243">
        <v>13</v>
      </c>
      <c r="K5243">
        <v>-13</v>
      </c>
      <c r="L5243">
        <v>0</v>
      </c>
      <c r="M5243">
        <v>19500</v>
      </c>
      <c r="N5243">
        <v>-19500</v>
      </c>
      <c r="O5243">
        <v>1500</v>
      </c>
    </row>
    <row r="5244" spans="1:15" x14ac:dyDescent="0.3">
      <c r="A5244">
        <v>5243</v>
      </c>
      <c r="B5244" s="1">
        <f>DATE(E5244, LOOKUP(D5244, {"ene","feb","mar","abr","may","jun","jul","ago","sep","oct","nov","dic"}, {1,2,3,4,5,6,7,8,9,10,11,12}), C5244)</f>
        <v>45674</v>
      </c>
      <c r="C5244">
        <v>17</v>
      </c>
      <c r="D5244" t="s">
        <v>14</v>
      </c>
      <c r="E5244">
        <v>2025</v>
      </c>
      <c r="F5244" t="s">
        <v>15</v>
      </c>
      <c r="G5244" t="s">
        <v>24</v>
      </c>
      <c r="H5244" t="s">
        <v>23</v>
      </c>
      <c r="I5244">
        <v>3</v>
      </c>
      <c r="J5244">
        <v>0</v>
      </c>
      <c r="K5244">
        <v>3</v>
      </c>
      <c r="L5244">
        <v>900</v>
      </c>
      <c r="M5244">
        <v>0</v>
      </c>
      <c r="N5244">
        <v>900</v>
      </c>
      <c r="O5244">
        <v>300</v>
      </c>
    </row>
    <row r="5245" spans="1:15" x14ac:dyDescent="0.3">
      <c r="A5245">
        <v>5244</v>
      </c>
      <c r="B5245" s="1">
        <f>DATE(E5245, LOOKUP(D5245, {"ene","feb","mar","abr","may","jun","jul","ago","sep","oct","nov","dic"}, {1,2,3,4,5,6,7,8,9,10,11,12}), C5245)</f>
        <v>45674</v>
      </c>
      <c r="C5245">
        <v>17</v>
      </c>
      <c r="D5245" t="s">
        <v>14</v>
      </c>
      <c r="E5245">
        <v>2025</v>
      </c>
      <c r="F5245" t="s">
        <v>25</v>
      </c>
      <c r="G5245" t="s">
        <v>26</v>
      </c>
      <c r="H5245" t="s">
        <v>20</v>
      </c>
      <c r="I5245">
        <v>0</v>
      </c>
      <c r="J5245">
        <v>20</v>
      </c>
      <c r="K5245">
        <v>-20</v>
      </c>
      <c r="L5245">
        <v>0</v>
      </c>
      <c r="M5245">
        <v>46000</v>
      </c>
      <c r="N5245">
        <v>-46000</v>
      </c>
      <c r="O5245">
        <v>2300</v>
      </c>
    </row>
    <row r="5246" spans="1:15" x14ac:dyDescent="0.3">
      <c r="A5246">
        <v>5245</v>
      </c>
      <c r="B5246" s="1">
        <f>DATE(E5246, LOOKUP(D5246, {"ene","feb","mar","abr","may","jun","jul","ago","sep","oct","nov","dic"}, {1,2,3,4,5,6,7,8,9,10,11,12}), C5246)</f>
        <v>45674</v>
      </c>
      <c r="C5246">
        <v>17</v>
      </c>
      <c r="D5246" t="s">
        <v>14</v>
      </c>
      <c r="E5246">
        <v>2025</v>
      </c>
      <c r="F5246" t="s">
        <v>25</v>
      </c>
      <c r="G5246" t="s">
        <v>26</v>
      </c>
      <c r="H5246" t="s">
        <v>22</v>
      </c>
      <c r="I5246">
        <v>0</v>
      </c>
      <c r="J5246">
        <v>1</v>
      </c>
      <c r="K5246">
        <v>-1</v>
      </c>
      <c r="L5246">
        <v>0</v>
      </c>
      <c r="M5246">
        <v>450</v>
      </c>
      <c r="N5246">
        <v>-450</v>
      </c>
      <c r="O5246">
        <v>450</v>
      </c>
    </row>
    <row r="5247" spans="1:15" x14ac:dyDescent="0.3">
      <c r="A5247">
        <v>5246</v>
      </c>
      <c r="B5247" s="1">
        <f>DATE(E5247, LOOKUP(D5247, {"ene","feb","mar","abr","may","jun","jul","ago","sep","oct","nov","dic"}, {1,2,3,4,5,6,7,8,9,10,11,12}), C5247)</f>
        <v>45674</v>
      </c>
      <c r="C5247">
        <v>17</v>
      </c>
      <c r="D5247" t="s">
        <v>14</v>
      </c>
      <c r="E5247">
        <v>2025</v>
      </c>
      <c r="F5247" t="s">
        <v>15</v>
      </c>
      <c r="G5247" t="s">
        <v>24</v>
      </c>
      <c r="H5247" t="s">
        <v>17</v>
      </c>
      <c r="I5247">
        <v>3</v>
      </c>
      <c r="J5247">
        <v>0</v>
      </c>
      <c r="K5247">
        <v>3</v>
      </c>
      <c r="L5247">
        <v>1950</v>
      </c>
      <c r="M5247">
        <v>0</v>
      </c>
      <c r="N5247">
        <v>1950</v>
      </c>
      <c r="O5247">
        <v>650</v>
      </c>
    </row>
    <row r="5248" spans="1:15" x14ac:dyDescent="0.3">
      <c r="A5248">
        <v>5247</v>
      </c>
      <c r="B5248" s="1">
        <f>DATE(E5248, LOOKUP(D5248, {"ene","feb","mar","abr","may","jun","jul","ago","sep","oct","nov","dic"}, {1,2,3,4,5,6,7,8,9,10,11,12}), C5248)</f>
        <v>45674</v>
      </c>
      <c r="C5248">
        <v>17</v>
      </c>
      <c r="D5248" t="s">
        <v>14</v>
      </c>
      <c r="E5248">
        <v>2025</v>
      </c>
      <c r="F5248" t="s">
        <v>25</v>
      </c>
      <c r="G5248" t="s">
        <v>26</v>
      </c>
      <c r="H5248" t="s">
        <v>19</v>
      </c>
      <c r="I5248">
        <v>0</v>
      </c>
      <c r="J5248">
        <v>11</v>
      </c>
      <c r="K5248">
        <v>-11</v>
      </c>
      <c r="L5248">
        <v>0</v>
      </c>
      <c r="M5248">
        <v>16500</v>
      </c>
      <c r="N5248">
        <v>-16500</v>
      </c>
      <c r="O5248">
        <v>1500</v>
      </c>
    </row>
    <row r="5249" spans="1:15" x14ac:dyDescent="0.3">
      <c r="A5249">
        <v>5248</v>
      </c>
      <c r="B5249" s="1">
        <f>DATE(E5249, LOOKUP(D5249, {"ene","feb","mar","abr","may","jun","jul","ago","sep","oct","nov","dic"}, {1,2,3,4,5,6,7,8,9,10,11,12}), C5249)</f>
        <v>45674</v>
      </c>
      <c r="C5249">
        <v>17</v>
      </c>
      <c r="D5249" t="s">
        <v>14</v>
      </c>
      <c r="E5249">
        <v>2025</v>
      </c>
      <c r="F5249" t="s">
        <v>25</v>
      </c>
      <c r="G5249" t="s">
        <v>26</v>
      </c>
      <c r="H5249" t="s">
        <v>21</v>
      </c>
      <c r="I5249">
        <v>0</v>
      </c>
      <c r="J5249">
        <v>11</v>
      </c>
      <c r="K5249">
        <v>-11</v>
      </c>
      <c r="L5249">
        <v>0</v>
      </c>
      <c r="M5249">
        <v>770</v>
      </c>
      <c r="N5249">
        <v>-770</v>
      </c>
      <c r="O5249">
        <v>70</v>
      </c>
    </row>
    <row r="5250" spans="1:15" x14ac:dyDescent="0.3">
      <c r="A5250">
        <v>5249</v>
      </c>
      <c r="B5250" s="1">
        <f>DATE(E5250, LOOKUP(D5250, {"ene","feb","mar","abr","may","jun","jul","ago","sep","oct","nov","dic"}, {1,2,3,4,5,6,7,8,9,10,11,12}), C5250)</f>
        <v>45674</v>
      </c>
      <c r="C5250">
        <v>17</v>
      </c>
      <c r="D5250" t="s">
        <v>14</v>
      </c>
      <c r="E5250">
        <v>2025</v>
      </c>
      <c r="F5250" t="s">
        <v>25</v>
      </c>
      <c r="G5250" t="s">
        <v>26</v>
      </c>
      <c r="H5250" t="s">
        <v>18</v>
      </c>
      <c r="I5250">
        <v>0</v>
      </c>
      <c r="J5250">
        <v>3</v>
      </c>
      <c r="K5250">
        <v>-3</v>
      </c>
      <c r="L5250">
        <v>0</v>
      </c>
      <c r="M5250">
        <v>4500</v>
      </c>
      <c r="N5250">
        <v>-4500</v>
      </c>
      <c r="O5250">
        <v>1500</v>
      </c>
    </row>
    <row r="5251" spans="1:15" x14ac:dyDescent="0.3">
      <c r="A5251">
        <v>5250</v>
      </c>
      <c r="B5251" s="1">
        <f>DATE(E5251, LOOKUP(D5251, {"ene","feb","mar","abr","may","jun","jul","ago","sep","oct","nov","dic"}, {1,2,3,4,5,6,7,8,9,10,11,12}), C5251)</f>
        <v>45674</v>
      </c>
      <c r="C5251">
        <v>17</v>
      </c>
      <c r="D5251" t="s">
        <v>14</v>
      </c>
      <c r="E5251">
        <v>2025</v>
      </c>
      <c r="F5251" t="s">
        <v>15</v>
      </c>
      <c r="G5251" t="s">
        <v>24</v>
      </c>
      <c r="H5251" t="s">
        <v>23</v>
      </c>
      <c r="I5251">
        <v>15</v>
      </c>
      <c r="J5251">
        <v>0</v>
      </c>
      <c r="K5251">
        <v>15</v>
      </c>
      <c r="L5251">
        <v>4500</v>
      </c>
      <c r="M5251">
        <v>0</v>
      </c>
      <c r="N5251">
        <v>4500</v>
      </c>
      <c r="O5251">
        <v>300</v>
      </c>
    </row>
    <row r="5252" spans="1:15" x14ac:dyDescent="0.3">
      <c r="A5252">
        <v>5251</v>
      </c>
      <c r="B5252" s="1">
        <f>DATE(E5252, LOOKUP(D5252, {"ene","feb","mar","abr","may","jun","jul","ago","sep","oct","nov","dic"}, {1,2,3,4,5,6,7,8,9,10,11,12}), C5252)</f>
        <v>45674</v>
      </c>
      <c r="C5252">
        <v>17</v>
      </c>
      <c r="D5252" t="s">
        <v>14</v>
      </c>
      <c r="E5252">
        <v>2025</v>
      </c>
      <c r="F5252" t="s">
        <v>25</v>
      </c>
      <c r="G5252" t="s">
        <v>26</v>
      </c>
      <c r="H5252" t="s">
        <v>20</v>
      </c>
      <c r="I5252">
        <v>0</v>
      </c>
      <c r="J5252">
        <v>20</v>
      </c>
      <c r="K5252">
        <v>-20</v>
      </c>
      <c r="L5252">
        <v>0</v>
      </c>
      <c r="M5252">
        <v>46000</v>
      </c>
      <c r="N5252">
        <v>-46000</v>
      </c>
      <c r="O5252">
        <v>2300</v>
      </c>
    </row>
    <row r="5253" spans="1:15" x14ac:dyDescent="0.3">
      <c r="A5253">
        <v>5252</v>
      </c>
      <c r="B5253" s="1">
        <f>DATE(E5253, LOOKUP(D5253, {"ene","feb","mar","abr","may","jun","jul","ago","sep","oct","nov","dic"}, {1,2,3,4,5,6,7,8,9,10,11,12}), C5253)</f>
        <v>45674</v>
      </c>
      <c r="C5253">
        <v>17</v>
      </c>
      <c r="D5253" t="s">
        <v>14</v>
      </c>
      <c r="E5253">
        <v>2025</v>
      </c>
      <c r="F5253" t="s">
        <v>25</v>
      </c>
      <c r="G5253" t="s">
        <v>26</v>
      </c>
      <c r="H5253" t="s">
        <v>22</v>
      </c>
      <c r="I5253">
        <v>0</v>
      </c>
      <c r="J5253">
        <v>3</v>
      </c>
      <c r="K5253">
        <v>-3</v>
      </c>
      <c r="L5253">
        <v>0</v>
      </c>
      <c r="M5253">
        <v>1350</v>
      </c>
      <c r="N5253">
        <v>-1350</v>
      </c>
      <c r="O5253">
        <v>450</v>
      </c>
    </row>
    <row r="5254" spans="1:15" x14ac:dyDescent="0.3">
      <c r="A5254">
        <v>5253</v>
      </c>
      <c r="B5254" s="1">
        <f>DATE(E5254, LOOKUP(D5254, {"ene","feb","mar","abr","may","jun","jul","ago","sep","oct","nov","dic"}, {1,2,3,4,5,6,7,8,9,10,11,12}), C5254)</f>
        <v>45674</v>
      </c>
      <c r="C5254">
        <v>17</v>
      </c>
      <c r="D5254" t="s">
        <v>14</v>
      </c>
      <c r="E5254">
        <v>2025</v>
      </c>
      <c r="F5254" t="s">
        <v>25</v>
      </c>
      <c r="G5254" t="s">
        <v>26</v>
      </c>
      <c r="H5254" t="s">
        <v>17</v>
      </c>
      <c r="I5254">
        <v>0</v>
      </c>
      <c r="J5254">
        <v>10</v>
      </c>
      <c r="K5254">
        <v>-10</v>
      </c>
      <c r="L5254">
        <v>0</v>
      </c>
      <c r="M5254">
        <v>7500</v>
      </c>
      <c r="N5254">
        <v>-7500</v>
      </c>
      <c r="O5254">
        <v>750</v>
      </c>
    </row>
    <row r="5255" spans="1:15" x14ac:dyDescent="0.3">
      <c r="A5255">
        <v>5254</v>
      </c>
      <c r="B5255" s="1">
        <f>DATE(E5255, LOOKUP(D5255, {"ene","feb","mar","abr","may","jun","jul","ago","sep","oct","nov","dic"}, {1,2,3,4,5,6,7,8,9,10,11,12}), C5255)</f>
        <v>45674</v>
      </c>
      <c r="C5255">
        <v>17</v>
      </c>
      <c r="D5255" t="s">
        <v>14</v>
      </c>
      <c r="E5255">
        <v>2025</v>
      </c>
      <c r="F5255" t="s">
        <v>15</v>
      </c>
      <c r="G5255" t="s">
        <v>24</v>
      </c>
      <c r="H5255" t="s">
        <v>19</v>
      </c>
      <c r="I5255">
        <v>3</v>
      </c>
      <c r="J5255">
        <v>0</v>
      </c>
      <c r="K5255">
        <v>3</v>
      </c>
      <c r="L5255">
        <v>3600</v>
      </c>
      <c r="M5255">
        <v>0</v>
      </c>
      <c r="N5255">
        <v>3600</v>
      </c>
      <c r="O5255">
        <v>1200</v>
      </c>
    </row>
    <row r="5256" spans="1:15" x14ac:dyDescent="0.3">
      <c r="A5256">
        <v>5255</v>
      </c>
      <c r="B5256" s="1">
        <f>DATE(E5256, LOOKUP(D5256, {"ene","feb","mar","abr","may","jun","jul","ago","sep","oct","nov","dic"}, {1,2,3,4,5,6,7,8,9,10,11,12}), C5256)</f>
        <v>45674</v>
      </c>
      <c r="C5256">
        <v>17</v>
      </c>
      <c r="D5256" t="s">
        <v>14</v>
      </c>
      <c r="E5256">
        <v>2025</v>
      </c>
      <c r="F5256" t="s">
        <v>25</v>
      </c>
      <c r="G5256" t="s">
        <v>26</v>
      </c>
      <c r="H5256" t="s">
        <v>21</v>
      </c>
      <c r="I5256">
        <v>0</v>
      </c>
      <c r="J5256">
        <v>17</v>
      </c>
      <c r="K5256">
        <v>-17</v>
      </c>
      <c r="L5256">
        <v>0</v>
      </c>
      <c r="M5256">
        <v>1190</v>
      </c>
      <c r="N5256">
        <v>-1190</v>
      </c>
      <c r="O5256">
        <v>70</v>
      </c>
    </row>
    <row r="5257" spans="1:15" x14ac:dyDescent="0.3">
      <c r="A5257">
        <v>5256</v>
      </c>
      <c r="B5257" s="1">
        <f>DATE(E5257, LOOKUP(D5257, {"ene","feb","mar","abr","may","jun","jul","ago","sep","oct","nov","dic"}, {1,2,3,4,5,6,7,8,9,10,11,12}), C5257)</f>
        <v>45674</v>
      </c>
      <c r="C5257">
        <v>17</v>
      </c>
      <c r="D5257" t="s">
        <v>14</v>
      </c>
      <c r="E5257">
        <v>2025</v>
      </c>
      <c r="F5257" t="s">
        <v>25</v>
      </c>
      <c r="G5257" t="s">
        <v>26</v>
      </c>
      <c r="H5257" t="s">
        <v>18</v>
      </c>
      <c r="I5257">
        <v>0</v>
      </c>
      <c r="J5257">
        <v>17</v>
      </c>
      <c r="K5257">
        <v>-17</v>
      </c>
      <c r="L5257">
        <v>0</v>
      </c>
      <c r="M5257">
        <v>25500</v>
      </c>
      <c r="N5257">
        <v>-25500</v>
      </c>
      <c r="O5257">
        <v>1500</v>
      </c>
    </row>
    <row r="5258" spans="1:15" x14ac:dyDescent="0.3">
      <c r="A5258">
        <v>5257</v>
      </c>
      <c r="B5258" s="1">
        <f>DATE(E5258, LOOKUP(D5258, {"ene","feb","mar","abr","may","jun","jul","ago","sep","oct","nov","dic"}, {1,2,3,4,5,6,7,8,9,10,11,12}), C5258)</f>
        <v>45674</v>
      </c>
      <c r="C5258">
        <v>17</v>
      </c>
      <c r="D5258" t="s">
        <v>14</v>
      </c>
      <c r="E5258">
        <v>2025</v>
      </c>
      <c r="F5258" t="s">
        <v>25</v>
      </c>
      <c r="G5258" t="s">
        <v>26</v>
      </c>
      <c r="H5258" t="s">
        <v>23</v>
      </c>
      <c r="I5258">
        <v>0</v>
      </c>
      <c r="J5258">
        <v>14</v>
      </c>
      <c r="K5258">
        <v>-14</v>
      </c>
      <c r="L5258">
        <v>0</v>
      </c>
      <c r="M5258">
        <v>5600</v>
      </c>
      <c r="N5258">
        <v>-5600</v>
      </c>
      <c r="O5258">
        <v>400</v>
      </c>
    </row>
    <row r="5259" spans="1:15" x14ac:dyDescent="0.3">
      <c r="A5259">
        <v>5258</v>
      </c>
      <c r="B5259" s="1">
        <f>DATE(E5259, LOOKUP(D5259, {"ene","feb","mar","abr","may","jun","jul","ago","sep","oct","nov","dic"}, {1,2,3,4,5,6,7,8,9,10,11,12}), C5259)</f>
        <v>45674</v>
      </c>
      <c r="C5259">
        <v>17</v>
      </c>
      <c r="D5259" t="s">
        <v>14</v>
      </c>
      <c r="E5259">
        <v>2025</v>
      </c>
      <c r="F5259" t="s">
        <v>25</v>
      </c>
      <c r="G5259" t="s">
        <v>26</v>
      </c>
      <c r="H5259" t="s">
        <v>20</v>
      </c>
      <c r="I5259">
        <v>0</v>
      </c>
      <c r="J5259">
        <v>17</v>
      </c>
      <c r="K5259">
        <v>-17</v>
      </c>
      <c r="L5259">
        <v>0</v>
      </c>
      <c r="M5259">
        <v>39100</v>
      </c>
      <c r="N5259">
        <v>-39100</v>
      </c>
      <c r="O5259">
        <v>2300</v>
      </c>
    </row>
    <row r="5260" spans="1:15" x14ac:dyDescent="0.3">
      <c r="A5260">
        <v>5259</v>
      </c>
      <c r="B5260" s="1">
        <f>DATE(E5260, LOOKUP(D5260, {"ene","feb","mar","abr","may","jun","jul","ago","sep","oct","nov","dic"}, {1,2,3,4,5,6,7,8,9,10,11,12}), C5260)</f>
        <v>45674</v>
      </c>
      <c r="C5260">
        <v>17</v>
      </c>
      <c r="D5260" t="s">
        <v>14</v>
      </c>
      <c r="E5260">
        <v>2025</v>
      </c>
      <c r="F5260" t="s">
        <v>15</v>
      </c>
      <c r="G5260" t="s">
        <v>24</v>
      </c>
      <c r="H5260" t="s">
        <v>22</v>
      </c>
      <c r="I5260">
        <v>14</v>
      </c>
      <c r="J5260">
        <v>0</v>
      </c>
      <c r="K5260">
        <v>14</v>
      </c>
      <c r="L5260">
        <v>6720</v>
      </c>
      <c r="M5260">
        <v>0</v>
      </c>
      <c r="N5260">
        <v>6720</v>
      </c>
      <c r="O5260">
        <v>480</v>
      </c>
    </row>
    <row r="5261" spans="1:15" x14ac:dyDescent="0.3">
      <c r="A5261">
        <v>5260</v>
      </c>
      <c r="B5261" s="1">
        <f>DATE(E5261, LOOKUP(D5261, {"ene","feb","mar","abr","may","jun","jul","ago","sep","oct","nov","dic"}, {1,2,3,4,5,6,7,8,9,10,11,12}), C5261)</f>
        <v>45674</v>
      </c>
      <c r="C5261">
        <v>17</v>
      </c>
      <c r="D5261" t="s">
        <v>14</v>
      </c>
      <c r="E5261">
        <v>2025</v>
      </c>
      <c r="F5261" t="s">
        <v>15</v>
      </c>
      <c r="G5261" t="s">
        <v>24</v>
      </c>
      <c r="H5261" t="s">
        <v>17</v>
      </c>
      <c r="I5261">
        <v>3</v>
      </c>
      <c r="J5261">
        <v>0</v>
      </c>
      <c r="K5261">
        <v>3</v>
      </c>
      <c r="L5261">
        <v>1950</v>
      </c>
      <c r="M5261">
        <v>0</v>
      </c>
      <c r="N5261">
        <v>1950</v>
      </c>
      <c r="O5261">
        <v>650</v>
      </c>
    </row>
    <row r="5262" spans="1:15" x14ac:dyDescent="0.3">
      <c r="A5262">
        <v>5261</v>
      </c>
      <c r="B5262" s="1">
        <f>DATE(E5262, LOOKUP(D5262, {"ene","feb","mar","abr","may","jun","jul","ago","sep","oct","nov","dic"}, {1,2,3,4,5,6,7,8,9,10,11,12}), C5262)</f>
        <v>45674</v>
      </c>
      <c r="C5262">
        <v>17</v>
      </c>
      <c r="D5262" t="s">
        <v>14</v>
      </c>
      <c r="E5262">
        <v>2025</v>
      </c>
      <c r="F5262" t="s">
        <v>15</v>
      </c>
      <c r="G5262" t="s">
        <v>24</v>
      </c>
      <c r="H5262" t="s">
        <v>19</v>
      </c>
      <c r="I5262">
        <v>19</v>
      </c>
      <c r="J5262">
        <v>0</v>
      </c>
      <c r="K5262">
        <v>19</v>
      </c>
      <c r="L5262">
        <v>22800</v>
      </c>
      <c r="M5262">
        <v>0</v>
      </c>
      <c r="N5262">
        <v>22800</v>
      </c>
      <c r="O5262">
        <v>1200</v>
      </c>
    </row>
    <row r="5263" spans="1:15" x14ac:dyDescent="0.3">
      <c r="A5263">
        <v>5262</v>
      </c>
      <c r="B5263" s="1">
        <f>DATE(E5263, LOOKUP(D5263, {"ene","feb","mar","abr","may","jun","jul","ago","sep","oct","nov","dic"}, {1,2,3,4,5,6,7,8,9,10,11,12}), C5263)</f>
        <v>45674</v>
      </c>
      <c r="C5263">
        <v>17</v>
      </c>
      <c r="D5263" t="s">
        <v>14</v>
      </c>
      <c r="E5263">
        <v>2025</v>
      </c>
      <c r="F5263" t="s">
        <v>15</v>
      </c>
      <c r="G5263" t="s">
        <v>24</v>
      </c>
      <c r="H5263" t="s">
        <v>21</v>
      </c>
      <c r="I5263">
        <v>13</v>
      </c>
      <c r="J5263">
        <v>0</v>
      </c>
      <c r="K5263">
        <v>13</v>
      </c>
      <c r="L5263">
        <v>650</v>
      </c>
      <c r="M5263">
        <v>0</v>
      </c>
      <c r="N5263">
        <v>650</v>
      </c>
      <c r="O5263">
        <v>50</v>
      </c>
    </row>
    <row r="5264" spans="1:15" x14ac:dyDescent="0.3">
      <c r="A5264">
        <v>5263</v>
      </c>
      <c r="B5264" s="1">
        <f>DATE(E5264, LOOKUP(D5264, {"ene","feb","mar","abr","may","jun","jul","ago","sep","oct","nov","dic"}, {1,2,3,4,5,6,7,8,9,10,11,12}), C5264)</f>
        <v>45674</v>
      </c>
      <c r="C5264">
        <v>17</v>
      </c>
      <c r="D5264" t="s">
        <v>14</v>
      </c>
      <c r="E5264">
        <v>2025</v>
      </c>
      <c r="F5264" t="s">
        <v>15</v>
      </c>
      <c r="G5264" t="s">
        <v>24</v>
      </c>
      <c r="H5264" t="s">
        <v>18</v>
      </c>
      <c r="I5264">
        <v>19</v>
      </c>
      <c r="J5264">
        <v>0</v>
      </c>
      <c r="K5264">
        <v>19</v>
      </c>
      <c r="L5264">
        <v>22800</v>
      </c>
      <c r="M5264">
        <v>0</v>
      </c>
      <c r="N5264">
        <v>22800</v>
      </c>
      <c r="O5264">
        <v>1200</v>
      </c>
    </row>
    <row r="5265" spans="1:15" x14ac:dyDescent="0.3">
      <c r="A5265">
        <v>5264</v>
      </c>
      <c r="B5265" s="1">
        <f>DATE(E5265, LOOKUP(D5265, {"ene","feb","mar","abr","may","jun","jul","ago","sep","oct","nov","dic"}, {1,2,3,4,5,6,7,8,9,10,11,12}), C5265)</f>
        <v>45674</v>
      </c>
      <c r="C5265">
        <v>17</v>
      </c>
      <c r="D5265" t="s">
        <v>14</v>
      </c>
      <c r="E5265">
        <v>2025</v>
      </c>
      <c r="F5265" t="s">
        <v>15</v>
      </c>
      <c r="G5265" t="s">
        <v>24</v>
      </c>
      <c r="H5265" t="s">
        <v>23</v>
      </c>
      <c r="I5265">
        <v>3</v>
      </c>
      <c r="J5265">
        <v>0</v>
      </c>
      <c r="K5265">
        <v>3</v>
      </c>
      <c r="L5265">
        <v>900</v>
      </c>
      <c r="M5265">
        <v>0</v>
      </c>
      <c r="N5265">
        <v>900</v>
      </c>
      <c r="O5265">
        <v>300</v>
      </c>
    </row>
    <row r="5266" spans="1:15" x14ac:dyDescent="0.3">
      <c r="A5266">
        <v>5265</v>
      </c>
      <c r="B5266" s="1">
        <f>DATE(E5266, LOOKUP(D5266, {"ene","feb","mar","abr","may","jun","jul","ago","sep","oct","nov","dic"}, {1,2,3,4,5,6,7,8,9,10,11,12}), C5266)</f>
        <v>45674</v>
      </c>
      <c r="C5266">
        <v>17</v>
      </c>
      <c r="D5266" t="s">
        <v>14</v>
      </c>
      <c r="E5266">
        <v>2025</v>
      </c>
      <c r="F5266" t="s">
        <v>25</v>
      </c>
      <c r="G5266" t="s">
        <v>26</v>
      </c>
      <c r="H5266" t="s">
        <v>20</v>
      </c>
      <c r="I5266">
        <v>0</v>
      </c>
      <c r="J5266">
        <v>17</v>
      </c>
      <c r="K5266">
        <v>-17</v>
      </c>
      <c r="L5266">
        <v>0</v>
      </c>
      <c r="M5266">
        <v>39100</v>
      </c>
      <c r="N5266">
        <v>-39100</v>
      </c>
      <c r="O5266">
        <v>2300</v>
      </c>
    </row>
    <row r="5267" spans="1:15" x14ac:dyDescent="0.3">
      <c r="A5267">
        <v>5266</v>
      </c>
      <c r="B5267" s="1">
        <f>DATE(E5267, LOOKUP(D5267, {"ene","feb","mar","abr","may","jun","jul","ago","sep","oct","nov","dic"}, {1,2,3,4,5,6,7,8,9,10,11,12}), C5267)</f>
        <v>45674</v>
      </c>
      <c r="C5267">
        <v>17</v>
      </c>
      <c r="D5267" t="s">
        <v>14</v>
      </c>
      <c r="E5267">
        <v>2025</v>
      </c>
      <c r="F5267" t="s">
        <v>15</v>
      </c>
      <c r="G5267" t="s">
        <v>24</v>
      </c>
      <c r="H5267" t="s">
        <v>22</v>
      </c>
      <c r="I5267">
        <v>3</v>
      </c>
      <c r="J5267">
        <v>0</v>
      </c>
      <c r="K5267">
        <v>3</v>
      </c>
      <c r="L5267">
        <v>1440</v>
      </c>
      <c r="M5267">
        <v>0</v>
      </c>
      <c r="N5267">
        <v>1440</v>
      </c>
      <c r="O5267">
        <v>480</v>
      </c>
    </row>
    <row r="5268" spans="1:15" x14ac:dyDescent="0.3">
      <c r="A5268">
        <v>5267</v>
      </c>
      <c r="B5268" s="1">
        <f>DATE(E5268, LOOKUP(D5268, {"ene","feb","mar","abr","may","jun","jul","ago","sep","oct","nov","dic"}, {1,2,3,4,5,6,7,8,9,10,11,12}), C5268)</f>
        <v>45674</v>
      </c>
      <c r="C5268">
        <v>17</v>
      </c>
      <c r="D5268" t="s">
        <v>14</v>
      </c>
      <c r="E5268">
        <v>2025</v>
      </c>
      <c r="F5268" t="s">
        <v>15</v>
      </c>
      <c r="G5268" t="s">
        <v>24</v>
      </c>
      <c r="H5268" t="s">
        <v>17</v>
      </c>
      <c r="I5268">
        <v>3</v>
      </c>
      <c r="J5268">
        <v>0</v>
      </c>
      <c r="K5268">
        <v>3</v>
      </c>
      <c r="L5268">
        <v>1950</v>
      </c>
      <c r="M5268">
        <v>0</v>
      </c>
      <c r="N5268">
        <v>1950</v>
      </c>
      <c r="O5268">
        <v>650</v>
      </c>
    </row>
    <row r="5269" spans="1:15" x14ac:dyDescent="0.3">
      <c r="A5269">
        <v>5268</v>
      </c>
      <c r="B5269" s="1">
        <f>DATE(E5269, LOOKUP(D5269, {"ene","feb","mar","abr","may","jun","jul","ago","sep","oct","nov","dic"}, {1,2,3,4,5,6,7,8,9,10,11,12}), C5269)</f>
        <v>45674</v>
      </c>
      <c r="C5269">
        <v>17</v>
      </c>
      <c r="D5269" t="s">
        <v>14</v>
      </c>
      <c r="E5269">
        <v>2025</v>
      </c>
      <c r="F5269" t="s">
        <v>25</v>
      </c>
      <c r="G5269" t="s">
        <v>26</v>
      </c>
      <c r="H5269" t="s">
        <v>19</v>
      </c>
      <c r="I5269">
        <v>0</v>
      </c>
      <c r="J5269">
        <v>12</v>
      </c>
      <c r="K5269">
        <v>-12</v>
      </c>
      <c r="L5269">
        <v>0</v>
      </c>
      <c r="M5269">
        <v>18000</v>
      </c>
      <c r="N5269">
        <v>-18000</v>
      </c>
      <c r="O5269">
        <v>1500</v>
      </c>
    </row>
    <row r="5270" spans="1:15" x14ac:dyDescent="0.3">
      <c r="A5270">
        <v>5269</v>
      </c>
      <c r="B5270" s="1">
        <f>DATE(E5270, LOOKUP(D5270, {"ene","feb","mar","abr","may","jun","jul","ago","sep","oct","nov","dic"}, {1,2,3,4,5,6,7,8,9,10,11,12}), C5270)</f>
        <v>45674</v>
      </c>
      <c r="C5270">
        <v>17</v>
      </c>
      <c r="D5270" t="s">
        <v>14</v>
      </c>
      <c r="E5270">
        <v>2025</v>
      </c>
      <c r="F5270" t="s">
        <v>25</v>
      </c>
      <c r="G5270" t="s">
        <v>26</v>
      </c>
      <c r="H5270" t="s">
        <v>21</v>
      </c>
      <c r="I5270">
        <v>0</v>
      </c>
      <c r="J5270">
        <v>14</v>
      </c>
      <c r="K5270">
        <v>-14</v>
      </c>
      <c r="L5270">
        <v>0</v>
      </c>
      <c r="M5270">
        <v>980</v>
      </c>
      <c r="N5270">
        <v>-980</v>
      </c>
      <c r="O5270">
        <v>70</v>
      </c>
    </row>
    <row r="5271" spans="1:15" x14ac:dyDescent="0.3">
      <c r="A5271">
        <v>5270</v>
      </c>
      <c r="B5271" s="1">
        <f>DATE(E5271, LOOKUP(D5271, {"ene","feb","mar","abr","may","jun","jul","ago","sep","oct","nov","dic"}, {1,2,3,4,5,6,7,8,9,10,11,12}), C5271)</f>
        <v>45674</v>
      </c>
      <c r="C5271">
        <v>17</v>
      </c>
      <c r="D5271" t="s">
        <v>14</v>
      </c>
      <c r="E5271">
        <v>2025</v>
      </c>
      <c r="F5271" t="s">
        <v>25</v>
      </c>
      <c r="G5271" t="s">
        <v>26</v>
      </c>
      <c r="H5271" t="s">
        <v>18</v>
      </c>
      <c r="I5271">
        <v>0</v>
      </c>
      <c r="J5271">
        <v>17</v>
      </c>
      <c r="K5271">
        <v>-17</v>
      </c>
      <c r="L5271">
        <v>0</v>
      </c>
      <c r="M5271">
        <v>25500</v>
      </c>
      <c r="N5271">
        <v>-25500</v>
      </c>
      <c r="O5271">
        <v>1500</v>
      </c>
    </row>
    <row r="5272" spans="1:15" x14ac:dyDescent="0.3">
      <c r="A5272">
        <v>5271</v>
      </c>
      <c r="B5272" s="1">
        <f>DATE(E5272, LOOKUP(D5272, {"ene","feb","mar","abr","may","jun","jul","ago","sep","oct","nov","dic"}, {1,2,3,4,5,6,7,8,9,10,11,12}), C5272)</f>
        <v>45674</v>
      </c>
      <c r="C5272">
        <v>17</v>
      </c>
      <c r="D5272" t="s">
        <v>14</v>
      </c>
      <c r="E5272">
        <v>2025</v>
      </c>
      <c r="F5272" t="s">
        <v>15</v>
      </c>
      <c r="G5272" t="s">
        <v>24</v>
      </c>
      <c r="H5272" t="s">
        <v>23</v>
      </c>
      <c r="I5272">
        <v>3</v>
      </c>
      <c r="J5272">
        <v>0</v>
      </c>
      <c r="K5272">
        <v>3</v>
      </c>
      <c r="L5272">
        <v>900</v>
      </c>
      <c r="M5272">
        <v>0</v>
      </c>
      <c r="N5272">
        <v>900</v>
      </c>
      <c r="O5272">
        <v>300</v>
      </c>
    </row>
    <row r="5273" spans="1:15" x14ac:dyDescent="0.3">
      <c r="A5273">
        <v>5272</v>
      </c>
      <c r="B5273" s="1">
        <f>DATE(E5273, LOOKUP(D5273, {"ene","feb","mar","abr","may","jun","jul","ago","sep","oct","nov","dic"}, {1,2,3,4,5,6,7,8,9,10,11,12}), C5273)</f>
        <v>45674</v>
      </c>
      <c r="C5273">
        <v>17</v>
      </c>
      <c r="D5273" t="s">
        <v>14</v>
      </c>
      <c r="E5273">
        <v>2025</v>
      </c>
      <c r="F5273" t="s">
        <v>15</v>
      </c>
      <c r="G5273" t="s">
        <v>24</v>
      </c>
      <c r="H5273" t="s">
        <v>20</v>
      </c>
      <c r="I5273">
        <v>4</v>
      </c>
      <c r="J5273">
        <v>0</v>
      </c>
      <c r="K5273">
        <v>4</v>
      </c>
      <c r="L5273">
        <v>8000</v>
      </c>
      <c r="M5273">
        <v>0</v>
      </c>
      <c r="N5273">
        <v>8000</v>
      </c>
      <c r="O5273">
        <v>2000</v>
      </c>
    </row>
    <row r="5274" spans="1:15" x14ac:dyDescent="0.3">
      <c r="A5274">
        <v>5273</v>
      </c>
      <c r="B5274" s="1">
        <f>DATE(E5274, LOOKUP(D5274, {"ene","feb","mar","abr","may","jun","jul","ago","sep","oct","nov","dic"}, {1,2,3,4,5,6,7,8,9,10,11,12}), C5274)</f>
        <v>45674</v>
      </c>
      <c r="C5274">
        <v>17</v>
      </c>
      <c r="D5274" t="s">
        <v>14</v>
      </c>
      <c r="E5274">
        <v>2025</v>
      </c>
      <c r="F5274" t="s">
        <v>25</v>
      </c>
      <c r="G5274" t="s">
        <v>26</v>
      </c>
      <c r="H5274" t="s">
        <v>22</v>
      </c>
      <c r="I5274">
        <v>0</v>
      </c>
      <c r="J5274">
        <v>10</v>
      </c>
      <c r="K5274">
        <v>-10</v>
      </c>
      <c r="L5274">
        <v>0</v>
      </c>
      <c r="M5274">
        <v>4500</v>
      </c>
      <c r="N5274">
        <v>-4500</v>
      </c>
      <c r="O5274">
        <v>450</v>
      </c>
    </row>
    <row r="5275" spans="1:15" x14ac:dyDescent="0.3">
      <c r="A5275">
        <v>5274</v>
      </c>
      <c r="B5275" s="1">
        <f>DATE(E5275, LOOKUP(D5275, {"ene","feb","mar","abr","may","jun","jul","ago","sep","oct","nov","dic"}, {1,2,3,4,5,6,7,8,9,10,11,12}), C5275)</f>
        <v>45674</v>
      </c>
      <c r="C5275">
        <v>17</v>
      </c>
      <c r="D5275" t="s">
        <v>14</v>
      </c>
      <c r="E5275">
        <v>2025</v>
      </c>
      <c r="F5275" t="s">
        <v>25</v>
      </c>
      <c r="G5275" t="s">
        <v>26</v>
      </c>
      <c r="H5275" t="s">
        <v>17</v>
      </c>
      <c r="I5275">
        <v>0</v>
      </c>
      <c r="J5275">
        <v>17</v>
      </c>
      <c r="K5275">
        <v>-17</v>
      </c>
      <c r="L5275">
        <v>0</v>
      </c>
      <c r="M5275">
        <v>12750</v>
      </c>
      <c r="N5275">
        <v>-12750</v>
      </c>
      <c r="O5275">
        <v>750</v>
      </c>
    </row>
    <row r="5276" spans="1:15" x14ac:dyDescent="0.3">
      <c r="A5276">
        <v>5275</v>
      </c>
      <c r="B5276" s="1">
        <f>DATE(E5276, LOOKUP(D5276, {"ene","feb","mar","abr","may","jun","jul","ago","sep","oct","nov","dic"}, {1,2,3,4,5,6,7,8,9,10,11,12}), C5276)</f>
        <v>45674</v>
      </c>
      <c r="C5276">
        <v>17</v>
      </c>
      <c r="D5276" t="s">
        <v>14</v>
      </c>
      <c r="E5276">
        <v>2025</v>
      </c>
      <c r="F5276" t="s">
        <v>15</v>
      </c>
      <c r="G5276" t="s">
        <v>24</v>
      </c>
      <c r="H5276" t="s">
        <v>19</v>
      </c>
      <c r="I5276">
        <v>3</v>
      </c>
      <c r="J5276">
        <v>0</v>
      </c>
      <c r="K5276">
        <v>3</v>
      </c>
      <c r="L5276">
        <v>3600</v>
      </c>
      <c r="M5276">
        <v>0</v>
      </c>
      <c r="N5276">
        <v>3600</v>
      </c>
      <c r="O5276">
        <v>1200</v>
      </c>
    </row>
    <row r="5277" spans="1:15" x14ac:dyDescent="0.3">
      <c r="A5277">
        <v>5276</v>
      </c>
      <c r="B5277" s="1">
        <f>DATE(E5277, LOOKUP(D5277, {"ene","feb","mar","abr","may","jun","jul","ago","sep","oct","nov","dic"}, {1,2,3,4,5,6,7,8,9,10,11,12}), C5277)</f>
        <v>45674</v>
      </c>
      <c r="C5277">
        <v>17</v>
      </c>
      <c r="D5277" t="s">
        <v>14</v>
      </c>
      <c r="E5277">
        <v>2025</v>
      </c>
      <c r="F5277" t="s">
        <v>15</v>
      </c>
      <c r="G5277" t="s">
        <v>24</v>
      </c>
      <c r="H5277" t="s">
        <v>21</v>
      </c>
      <c r="I5277">
        <v>11</v>
      </c>
      <c r="J5277">
        <v>0</v>
      </c>
      <c r="K5277">
        <v>11</v>
      </c>
      <c r="L5277">
        <v>550</v>
      </c>
      <c r="M5277">
        <v>0</v>
      </c>
      <c r="N5277">
        <v>550</v>
      </c>
      <c r="O5277">
        <v>50</v>
      </c>
    </row>
    <row r="5278" spans="1:15" x14ac:dyDescent="0.3">
      <c r="A5278">
        <v>5277</v>
      </c>
      <c r="B5278" s="1">
        <f>DATE(E5278, LOOKUP(D5278, {"ene","feb","mar","abr","may","jun","jul","ago","sep","oct","nov","dic"}, {1,2,3,4,5,6,7,8,9,10,11,12}), C5278)</f>
        <v>45674</v>
      </c>
      <c r="C5278">
        <v>17</v>
      </c>
      <c r="D5278" t="s">
        <v>14</v>
      </c>
      <c r="E5278">
        <v>2025</v>
      </c>
      <c r="F5278" t="s">
        <v>25</v>
      </c>
      <c r="G5278" t="s">
        <v>26</v>
      </c>
      <c r="H5278" t="s">
        <v>18</v>
      </c>
      <c r="I5278">
        <v>0</v>
      </c>
      <c r="J5278">
        <v>13</v>
      </c>
      <c r="K5278">
        <v>-13</v>
      </c>
      <c r="L5278">
        <v>0</v>
      </c>
      <c r="M5278">
        <v>19500</v>
      </c>
      <c r="N5278">
        <v>-19500</v>
      </c>
      <c r="O5278">
        <v>1500</v>
      </c>
    </row>
    <row r="5279" spans="1:15" x14ac:dyDescent="0.3">
      <c r="A5279">
        <v>5278</v>
      </c>
      <c r="B5279" s="1">
        <f>DATE(E5279, LOOKUP(D5279, {"ene","feb","mar","abr","may","jun","jul","ago","sep","oct","nov","dic"}, {1,2,3,4,5,6,7,8,9,10,11,12}), C5279)</f>
        <v>45674</v>
      </c>
      <c r="C5279">
        <v>17</v>
      </c>
      <c r="D5279" t="s">
        <v>14</v>
      </c>
      <c r="E5279">
        <v>2025</v>
      </c>
      <c r="F5279" t="s">
        <v>25</v>
      </c>
      <c r="G5279" t="s">
        <v>26</v>
      </c>
      <c r="H5279" t="s">
        <v>23</v>
      </c>
      <c r="I5279">
        <v>0</v>
      </c>
      <c r="J5279">
        <v>11</v>
      </c>
      <c r="K5279">
        <v>-11</v>
      </c>
      <c r="L5279">
        <v>0</v>
      </c>
      <c r="M5279">
        <v>4400</v>
      </c>
      <c r="N5279">
        <v>-4400</v>
      </c>
      <c r="O5279">
        <v>400</v>
      </c>
    </row>
    <row r="5280" spans="1:15" x14ac:dyDescent="0.3">
      <c r="A5280">
        <v>5279</v>
      </c>
      <c r="B5280" s="1">
        <f>DATE(E5280, LOOKUP(D5280, {"ene","feb","mar","abr","may","jun","jul","ago","sep","oct","nov","dic"}, {1,2,3,4,5,6,7,8,9,10,11,12}), C5280)</f>
        <v>45674</v>
      </c>
      <c r="C5280">
        <v>17</v>
      </c>
      <c r="D5280" t="s">
        <v>14</v>
      </c>
      <c r="E5280">
        <v>2025</v>
      </c>
      <c r="F5280" t="s">
        <v>15</v>
      </c>
      <c r="G5280" t="s">
        <v>24</v>
      </c>
      <c r="H5280" t="s">
        <v>20</v>
      </c>
      <c r="I5280">
        <v>3</v>
      </c>
      <c r="J5280">
        <v>0</v>
      </c>
      <c r="K5280">
        <v>3</v>
      </c>
      <c r="L5280">
        <v>6000</v>
      </c>
      <c r="M5280">
        <v>0</v>
      </c>
      <c r="N5280">
        <v>6000</v>
      </c>
      <c r="O5280">
        <v>2000</v>
      </c>
    </row>
    <row r="5281" spans="1:15" x14ac:dyDescent="0.3">
      <c r="A5281">
        <v>5280</v>
      </c>
      <c r="B5281" s="1">
        <f>DATE(E5281, LOOKUP(D5281, {"ene","feb","mar","abr","may","jun","jul","ago","sep","oct","nov","dic"}, {1,2,3,4,5,6,7,8,9,10,11,12}), C5281)</f>
        <v>45674</v>
      </c>
      <c r="C5281">
        <v>17</v>
      </c>
      <c r="D5281" t="s">
        <v>14</v>
      </c>
      <c r="E5281">
        <v>2025</v>
      </c>
      <c r="F5281" t="s">
        <v>25</v>
      </c>
      <c r="G5281" t="s">
        <v>26</v>
      </c>
      <c r="H5281" t="s">
        <v>22</v>
      </c>
      <c r="I5281">
        <v>0</v>
      </c>
      <c r="J5281">
        <v>17</v>
      </c>
      <c r="K5281">
        <v>-17</v>
      </c>
      <c r="L5281">
        <v>0</v>
      </c>
      <c r="M5281">
        <v>7650</v>
      </c>
      <c r="N5281">
        <v>-7650</v>
      </c>
      <c r="O5281">
        <v>450</v>
      </c>
    </row>
    <row r="5282" spans="1:15" x14ac:dyDescent="0.3">
      <c r="A5282">
        <v>5281</v>
      </c>
      <c r="B5282" s="1">
        <f>DATE(E5282, LOOKUP(D5282, {"ene","feb","mar","abr","may","jun","jul","ago","sep","oct","nov","dic"}, {1,2,3,4,5,6,7,8,9,10,11,12}), C5282)</f>
        <v>45674</v>
      </c>
      <c r="C5282">
        <v>17</v>
      </c>
      <c r="D5282" t="s">
        <v>14</v>
      </c>
      <c r="E5282">
        <v>2025</v>
      </c>
      <c r="F5282" t="s">
        <v>25</v>
      </c>
      <c r="G5282" t="s">
        <v>26</v>
      </c>
      <c r="H5282" t="s">
        <v>17</v>
      </c>
      <c r="I5282">
        <v>0</v>
      </c>
      <c r="J5282">
        <v>18</v>
      </c>
      <c r="K5282">
        <v>-18</v>
      </c>
      <c r="L5282">
        <v>0</v>
      </c>
      <c r="M5282">
        <v>13500</v>
      </c>
      <c r="N5282">
        <v>-13500</v>
      </c>
      <c r="O5282">
        <v>750</v>
      </c>
    </row>
    <row r="5283" spans="1:15" x14ac:dyDescent="0.3">
      <c r="A5283">
        <v>5282</v>
      </c>
      <c r="B5283" s="1">
        <f>DATE(E5283, LOOKUP(D5283, {"ene","feb","mar","abr","may","jun","jul","ago","sep","oct","nov","dic"}, {1,2,3,4,5,6,7,8,9,10,11,12}), C5283)</f>
        <v>45674</v>
      </c>
      <c r="C5283">
        <v>17</v>
      </c>
      <c r="D5283" t="s">
        <v>14</v>
      </c>
      <c r="E5283">
        <v>2025</v>
      </c>
      <c r="F5283" t="s">
        <v>15</v>
      </c>
      <c r="G5283" t="s">
        <v>24</v>
      </c>
      <c r="H5283" t="s">
        <v>19</v>
      </c>
      <c r="I5283">
        <v>13</v>
      </c>
      <c r="J5283">
        <v>0</v>
      </c>
      <c r="K5283">
        <v>13</v>
      </c>
      <c r="L5283">
        <v>15600</v>
      </c>
      <c r="M5283">
        <v>0</v>
      </c>
      <c r="N5283">
        <v>15600</v>
      </c>
      <c r="O5283">
        <v>1200</v>
      </c>
    </row>
    <row r="5284" spans="1:15" x14ac:dyDescent="0.3">
      <c r="A5284">
        <v>5283</v>
      </c>
      <c r="B5284" s="1">
        <f>DATE(E5284, LOOKUP(D5284, {"ene","feb","mar","abr","may","jun","jul","ago","sep","oct","nov","dic"}, {1,2,3,4,5,6,7,8,9,10,11,12}), C5284)</f>
        <v>45674</v>
      </c>
      <c r="C5284">
        <v>17</v>
      </c>
      <c r="D5284" t="s">
        <v>14</v>
      </c>
      <c r="E5284">
        <v>2025</v>
      </c>
      <c r="F5284" t="s">
        <v>25</v>
      </c>
      <c r="G5284" t="s">
        <v>26</v>
      </c>
      <c r="H5284" t="s">
        <v>21</v>
      </c>
      <c r="I5284">
        <v>0</v>
      </c>
      <c r="J5284">
        <v>5</v>
      </c>
      <c r="K5284">
        <v>-5</v>
      </c>
      <c r="L5284">
        <v>0</v>
      </c>
      <c r="M5284">
        <v>350</v>
      </c>
      <c r="N5284">
        <v>-350</v>
      </c>
      <c r="O5284">
        <v>70</v>
      </c>
    </row>
    <row r="5285" spans="1:15" x14ac:dyDescent="0.3">
      <c r="A5285">
        <v>5284</v>
      </c>
      <c r="B5285" s="1">
        <f>DATE(E5285, LOOKUP(D5285, {"ene","feb","mar","abr","may","jun","jul","ago","sep","oct","nov","dic"}, {1,2,3,4,5,6,7,8,9,10,11,12}), C5285)</f>
        <v>45674</v>
      </c>
      <c r="C5285">
        <v>17</v>
      </c>
      <c r="D5285" t="s">
        <v>14</v>
      </c>
      <c r="E5285">
        <v>2025</v>
      </c>
      <c r="F5285" t="s">
        <v>25</v>
      </c>
      <c r="G5285" t="s">
        <v>26</v>
      </c>
      <c r="H5285" t="s">
        <v>18</v>
      </c>
      <c r="I5285">
        <v>0</v>
      </c>
      <c r="J5285">
        <v>13</v>
      </c>
      <c r="K5285">
        <v>-13</v>
      </c>
      <c r="L5285">
        <v>0</v>
      </c>
      <c r="M5285">
        <v>19500</v>
      </c>
      <c r="N5285">
        <v>-19500</v>
      </c>
      <c r="O5285">
        <v>1500</v>
      </c>
    </row>
    <row r="5286" spans="1:15" x14ac:dyDescent="0.3">
      <c r="A5286">
        <v>5285</v>
      </c>
      <c r="B5286" s="1">
        <f>DATE(E5286, LOOKUP(D5286, {"ene","feb","mar","abr","may","jun","jul","ago","sep","oct","nov","dic"}, {1,2,3,4,5,6,7,8,9,10,11,12}), C5286)</f>
        <v>45674</v>
      </c>
      <c r="C5286">
        <v>17</v>
      </c>
      <c r="D5286" t="s">
        <v>14</v>
      </c>
      <c r="E5286">
        <v>2025</v>
      </c>
      <c r="F5286" t="s">
        <v>25</v>
      </c>
      <c r="G5286" t="s">
        <v>26</v>
      </c>
      <c r="H5286" t="s">
        <v>23</v>
      </c>
      <c r="I5286">
        <v>0</v>
      </c>
      <c r="J5286">
        <v>16</v>
      </c>
      <c r="K5286">
        <v>-16</v>
      </c>
      <c r="L5286">
        <v>0</v>
      </c>
      <c r="M5286">
        <v>6400</v>
      </c>
      <c r="N5286">
        <v>-6400</v>
      </c>
      <c r="O5286">
        <v>400</v>
      </c>
    </row>
    <row r="5287" spans="1:15" x14ac:dyDescent="0.3">
      <c r="A5287">
        <v>5286</v>
      </c>
      <c r="B5287" s="1">
        <f>DATE(E5287, LOOKUP(D5287, {"ene","feb","mar","abr","may","jun","jul","ago","sep","oct","nov","dic"}, {1,2,3,4,5,6,7,8,9,10,11,12}), C5287)</f>
        <v>45674</v>
      </c>
      <c r="C5287">
        <v>17</v>
      </c>
      <c r="D5287" t="s">
        <v>14</v>
      </c>
      <c r="E5287">
        <v>2025</v>
      </c>
      <c r="F5287" t="s">
        <v>15</v>
      </c>
      <c r="G5287" t="s">
        <v>24</v>
      </c>
      <c r="H5287" t="s">
        <v>20</v>
      </c>
      <c r="I5287">
        <v>3</v>
      </c>
      <c r="J5287">
        <v>0</v>
      </c>
      <c r="K5287">
        <v>3</v>
      </c>
      <c r="L5287">
        <v>6000</v>
      </c>
      <c r="M5287">
        <v>0</v>
      </c>
      <c r="N5287">
        <v>6000</v>
      </c>
      <c r="O5287">
        <v>2000</v>
      </c>
    </row>
    <row r="5288" spans="1:15" x14ac:dyDescent="0.3">
      <c r="A5288">
        <v>5287</v>
      </c>
      <c r="B5288" s="1">
        <f>DATE(E5288, LOOKUP(D5288, {"ene","feb","mar","abr","may","jun","jul","ago","sep","oct","nov","dic"}, {1,2,3,4,5,6,7,8,9,10,11,12}), C5288)</f>
        <v>45674</v>
      </c>
      <c r="C5288">
        <v>17</v>
      </c>
      <c r="D5288" t="s">
        <v>14</v>
      </c>
      <c r="E5288">
        <v>2025</v>
      </c>
      <c r="F5288" t="s">
        <v>25</v>
      </c>
      <c r="G5288" t="s">
        <v>26</v>
      </c>
      <c r="H5288" t="s">
        <v>22</v>
      </c>
      <c r="I5288">
        <v>0</v>
      </c>
      <c r="J5288">
        <v>17</v>
      </c>
      <c r="K5288">
        <v>-17</v>
      </c>
      <c r="L5288">
        <v>0</v>
      </c>
      <c r="M5288">
        <v>7650</v>
      </c>
      <c r="N5288">
        <v>-7650</v>
      </c>
      <c r="O5288">
        <v>450</v>
      </c>
    </row>
    <row r="5289" spans="1:15" x14ac:dyDescent="0.3">
      <c r="A5289">
        <v>5288</v>
      </c>
      <c r="B5289" s="1">
        <f>DATE(E5289, LOOKUP(D5289, {"ene","feb","mar","abr","may","jun","jul","ago","sep","oct","nov","dic"}, {1,2,3,4,5,6,7,8,9,10,11,12}), C5289)</f>
        <v>45674</v>
      </c>
      <c r="C5289">
        <v>17</v>
      </c>
      <c r="D5289" t="s">
        <v>14</v>
      </c>
      <c r="E5289">
        <v>2025</v>
      </c>
      <c r="F5289" t="s">
        <v>15</v>
      </c>
      <c r="G5289" t="s">
        <v>24</v>
      </c>
      <c r="H5289" t="s">
        <v>17</v>
      </c>
      <c r="I5289">
        <v>7</v>
      </c>
      <c r="J5289">
        <v>0</v>
      </c>
      <c r="K5289">
        <v>7</v>
      </c>
      <c r="L5289">
        <v>4550</v>
      </c>
      <c r="M5289">
        <v>0</v>
      </c>
      <c r="N5289">
        <v>4550</v>
      </c>
      <c r="O5289">
        <v>650</v>
      </c>
    </row>
    <row r="5290" spans="1:15" x14ac:dyDescent="0.3">
      <c r="A5290">
        <v>5289</v>
      </c>
      <c r="B5290" s="1">
        <f>DATE(E5290, LOOKUP(D5290, {"ene","feb","mar","abr","may","jun","jul","ago","sep","oct","nov","dic"}, {1,2,3,4,5,6,7,8,9,10,11,12}), C5290)</f>
        <v>45674</v>
      </c>
      <c r="C5290">
        <v>17</v>
      </c>
      <c r="D5290" t="s">
        <v>14</v>
      </c>
      <c r="E5290">
        <v>2025</v>
      </c>
      <c r="F5290" t="s">
        <v>25</v>
      </c>
      <c r="G5290" t="s">
        <v>26</v>
      </c>
      <c r="H5290" t="s">
        <v>19</v>
      </c>
      <c r="I5290">
        <v>0</v>
      </c>
      <c r="J5290">
        <v>16</v>
      </c>
      <c r="K5290">
        <v>-16</v>
      </c>
      <c r="L5290">
        <v>0</v>
      </c>
      <c r="M5290">
        <v>24000</v>
      </c>
      <c r="N5290">
        <v>-24000</v>
      </c>
      <c r="O5290">
        <v>1500</v>
      </c>
    </row>
    <row r="5291" spans="1:15" x14ac:dyDescent="0.3">
      <c r="A5291">
        <v>5290</v>
      </c>
      <c r="B5291" s="1">
        <f>DATE(E5291, LOOKUP(D5291, {"ene","feb","mar","abr","may","jun","jul","ago","sep","oct","nov","dic"}, {1,2,3,4,5,6,7,8,9,10,11,12}), C5291)</f>
        <v>45674</v>
      </c>
      <c r="C5291">
        <v>17</v>
      </c>
      <c r="D5291" t="s">
        <v>14</v>
      </c>
      <c r="E5291">
        <v>2025</v>
      </c>
      <c r="F5291" t="s">
        <v>25</v>
      </c>
      <c r="G5291" t="s">
        <v>26</v>
      </c>
      <c r="H5291" t="s">
        <v>21</v>
      </c>
      <c r="I5291">
        <v>0</v>
      </c>
      <c r="J5291">
        <v>5</v>
      </c>
      <c r="K5291">
        <v>-5</v>
      </c>
      <c r="L5291">
        <v>0</v>
      </c>
      <c r="M5291">
        <v>350</v>
      </c>
      <c r="N5291">
        <v>-350</v>
      </c>
      <c r="O5291">
        <v>70</v>
      </c>
    </row>
    <row r="5292" spans="1:15" x14ac:dyDescent="0.3">
      <c r="A5292">
        <v>5291</v>
      </c>
      <c r="B5292" s="1">
        <f>DATE(E5292, LOOKUP(D5292, {"ene","feb","mar","abr","may","jun","jul","ago","sep","oct","nov","dic"}, {1,2,3,4,5,6,7,8,9,10,11,12}), C5292)</f>
        <v>45674</v>
      </c>
      <c r="C5292">
        <v>17</v>
      </c>
      <c r="D5292" t="s">
        <v>14</v>
      </c>
      <c r="E5292">
        <v>2025</v>
      </c>
      <c r="F5292" t="s">
        <v>25</v>
      </c>
      <c r="G5292" t="s">
        <v>26</v>
      </c>
      <c r="H5292" t="s">
        <v>18</v>
      </c>
      <c r="I5292">
        <v>0</v>
      </c>
      <c r="J5292">
        <v>3</v>
      </c>
      <c r="K5292">
        <v>-3</v>
      </c>
      <c r="L5292">
        <v>0</v>
      </c>
      <c r="M5292">
        <v>4500</v>
      </c>
      <c r="N5292">
        <v>-4500</v>
      </c>
      <c r="O5292">
        <v>1500</v>
      </c>
    </row>
    <row r="5293" spans="1:15" x14ac:dyDescent="0.3">
      <c r="A5293">
        <v>5292</v>
      </c>
      <c r="B5293" s="1">
        <f>DATE(E5293, LOOKUP(D5293, {"ene","feb","mar","abr","may","jun","jul","ago","sep","oct","nov","dic"}, {1,2,3,4,5,6,7,8,9,10,11,12}), C5293)</f>
        <v>45674</v>
      </c>
      <c r="C5293">
        <v>17</v>
      </c>
      <c r="D5293" t="s">
        <v>14</v>
      </c>
      <c r="E5293">
        <v>2025</v>
      </c>
      <c r="F5293" t="s">
        <v>25</v>
      </c>
      <c r="G5293" t="s">
        <v>26</v>
      </c>
      <c r="H5293" t="s">
        <v>23</v>
      </c>
      <c r="I5293">
        <v>0</v>
      </c>
      <c r="J5293">
        <v>17</v>
      </c>
      <c r="K5293">
        <v>-17</v>
      </c>
      <c r="L5293">
        <v>0</v>
      </c>
      <c r="M5293">
        <v>6800</v>
      </c>
      <c r="N5293">
        <v>-6800</v>
      </c>
      <c r="O5293">
        <v>400</v>
      </c>
    </row>
    <row r="5294" spans="1:15" x14ac:dyDescent="0.3">
      <c r="A5294">
        <v>5293</v>
      </c>
      <c r="B5294" s="1">
        <f>DATE(E5294, LOOKUP(D5294, {"ene","feb","mar","abr","may","jun","jul","ago","sep","oct","nov","dic"}, {1,2,3,4,5,6,7,8,9,10,11,12}), C5294)</f>
        <v>45674</v>
      </c>
      <c r="C5294">
        <v>17</v>
      </c>
      <c r="D5294" t="s">
        <v>14</v>
      </c>
      <c r="E5294">
        <v>2025</v>
      </c>
      <c r="F5294" t="s">
        <v>15</v>
      </c>
      <c r="G5294" t="s">
        <v>24</v>
      </c>
      <c r="H5294" t="s">
        <v>20</v>
      </c>
      <c r="I5294">
        <v>19</v>
      </c>
      <c r="J5294">
        <v>0</v>
      </c>
      <c r="K5294">
        <v>19</v>
      </c>
      <c r="L5294">
        <v>38000</v>
      </c>
      <c r="M5294">
        <v>0</v>
      </c>
      <c r="N5294">
        <v>38000</v>
      </c>
      <c r="O5294">
        <v>2000</v>
      </c>
    </row>
    <row r="5295" spans="1:15" x14ac:dyDescent="0.3">
      <c r="A5295">
        <v>5294</v>
      </c>
      <c r="B5295" s="1">
        <f>DATE(E5295, LOOKUP(D5295, {"ene","feb","mar","abr","may","jun","jul","ago","sep","oct","nov","dic"}, {1,2,3,4,5,6,7,8,9,10,11,12}), C5295)</f>
        <v>45674</v>
      </c>
      <c r="C5295">
        <v>17</v>
      </c>
      <c r="D5295" t="s">
        <v>14</v>
      </c>
      <c r="E5295">
        <v>2025</v>
      </c>
      <c r="F5295" t="s">
        <v>15</v>
      </c>
      <c r="G5295" t="s">
        <v>24</v>
      </c>
      <c r="H5295" t="s">
        <v>22</v>
      </c>
      <c r="I5295">
        <v>3</v>
      </c>
      <c r="J5295">
        <v>0</v>
      </c>
      <c r="K5295">
        <v>3</v>
      </c>
      <c r="L5295">
        <v>1440</v>
      </c>
      <c r="M5295">
        <v>0</v>
      </c>
      <c r="N5295">
        <v>1440</v>
      </c>
      <c r="O5295">
        <v>480</v>
      </c>
    </row>
    <row r="5296" spans="1:15" x14ac:dyDescent="0.3">
      <c r="A5296">
        <v>5295</v>
      </c>
      <c r="B5296" s="1">
        <f>DATE(E5296, LOOKUP(D5296, {"ene","feb","mar","abr","may","jun","jul","ago","sep","oct","nov","dic"}, {1,2,3,4,5,6,7,8,9,10,11,12}), C5296)</f>
        <v>45674</v>
      </c>
      <c r="C5296">
        <v>17</v>
      </c>
      <c r="D5296" t="s">
        <v>14</v>
      </c>
      <c r="E5296">
        <v>2025</v>
      </c>
      <c r="F5296" t="s">
        <v>25</v>
      </c>
      <c r="G5296" t="s">
        <v>26</v>
      </c>
      <c r="H5296" t="s">
        <v>17</v>
      </c>
      <c r="I5296">
        <v>0</v>
      </c>
      <c r="J5296">
        <v>3</v>
      </c>
      <c r="K5296">
        <v>-3</v>
      </c>
      <c r="L5296">
        <v>0</v>
      </c>
      <c r="M5296">
        <v>2250</v>
      </c>
      <c r="N5296">
        <v>-2250</v>
      </c>
      <c r="O5296">
        <v>750</v>
      </c>
    </row>
    <row r="5297" spans="1:15" x14ac:dyDescent="0.3">
      <c r="A5297">
        <v>5296</v>
      </c>
      <c r="B5297" s="1">
        <f>DATE(E5297, LOOKUP(D5297, {"ene","feb","mar","abr","may","jun","jul","ago","sep","oct","nov","dic"}, {1,2,3,4,5,6,7,8,9,10,11,12}), C5297)</f>
        <v>45674</v>
      </c>
      <c r="C5297">
        <v>17</v>
      </c>
      <c r="D5297" t="s">
        <v>14</v>
      </c>
      <c r="E5297">
        <v>2025</v>
      </c>
      <c r="F5297" t="s">
        <v>25</v>
      </c>
      <c r="G5297" t="s">
        <v>26</v>
      </c>
      <c r="H5297" t="s">
        <v>19</v>
      </c>
      <c r="I5297">
        <v>0</v>
      </c>
      <c r="J5297">
        <v>5</v>
      </c>
      <c r="K5297">
        <v>-5</v>
      </c>
      <c r="L5297">
        <v>0</v>
      </c>
      <c r="M5297">
        <v>7500</v>
      </c>
      <c r="N5297">
        <v>-7500</v>
      </c>
      <c r="O5297">
        <v>1500</v>
      </c>
    </row>
    <row r="5298" spans="1:15" x14ac:dyDescent="0.3">
      <c r="A5298">
        <v>5297</v>
      </c>
      <c r="B5298" s="1">
        <f>DATE(E5298, LOOKUP(D5298, {"ene","feb","mar","abr","may","jun","jul","ago","sep","oct","nov","dic"}, {1,2,3,4,5,6,7,8,9,10,11,12}), C5298)</f>
        <v>45674</v>
      </c>
      <c r="C5298">
        <v>17</v>
      </c>
      <c r="D5298" t="s">
        <v>14</v>
      </c>
      <c r="E5298">
        <v>2025</v>
      </c>
      <c r="F5298" t="s">
        <v>25</v>
      </c>
      <c r="G5298" t="s">
        <v>26</v>
      </c>
      <c r="H5298" t="s">
        <v>21</v>
      </c>
      <c r="I5298">
        <v>0</v>
      </c>
      <c r="J5298">
        <v>17</v>
      </c>
      <c r="K5298">
        <v>-17</v>
      </c>
      <c r="L5298">
        <v>0</v>
      </c>
      <c r="M5298">
        <v>1190</v>
      </c>
      <c r="N5298">
        <v>-1190</v>
      </c>
      <c r="O5298">
        <v>70</v>
      </c>
    </row>
    <row r="5299" spans="1:15" x14ac:dyDescent="0.3">
      <c r="A5299">
        <v>5298</v>
      </c>
      <c r="B5299" s="1">
        <f>DATE(E5299, LOOKUP(D5299, {"ene","feb","mar","abr","may","jun","jul","ago","sep","oct","nov","dic"}, {1,2,3,4,5,6,7,8,9,10,11,12}), C5299)</f>
        <v>45674</v>
      </c>
      <c r="C5299">
        <v>17</v>
      </c>
      <c r="D5299" t="s">
        <v>14</v>
      </c>
      <c r="E5299">
        <v>2025</v>
      </c>
      <c r="F5299" t="s">
        <v>15</v>
      </c>
      <c r="G5299" t="s">
        <v>24</v>
      </c>
      <c r="H5299" t="s">
        <v>18</v>
      </c>
      <c r="I5299">
        <v>3</v>
      </c>
      <c r="J5299">
        <v>0</v>
      </c>
      <c r="K5299">
        <v>3</v>
      </c>
      <c r="L5299">
        <v>3600</v>
      </c>
      <c r="M5299">
        <v>0</v>
      </c>
      <c r="N5299">
        <v>3600</v>
      </c>
      <c r="O5299">
        <v>1200</v>
      </c>
    </row>
    <row r="5300" spans="1:15" x14ac:dyDescent="0.3">
      <c r="A5300">
        <v>5299</v>
      </c>
      <c r="B5300" s="1">
        <f>DATE(E5300, LOOKUP(D5300, {"ene","feb","mar","abr","may","jun","jul","ago","sep","oct","nov","dic"}, {1,2,3,4,5,6,7,8,9,10,11,12}), C5300)</f>
        <v>45674</v>
      </c>
      <c r="C5300">
        <v>17</v>
      </c>
      <c r="D5300" t="s">
        <v>14</v>
      </c>
      <c r="E5300">
        <v>2025</v>
      </c>
      <c r="F5300" t="s">
        <v>15</v>
      </c>
      <c r="G5300" t="s">
        <v>24</v>
      </c>
      <c r="H5300" t="s">
        <v>23</v>
      </c>
      <c r="I5300">
        <v>3</v>
      </c>
      <c r="J5300">
        <v>0</v>
      </c>
      <c r="K5300">
        <v>3</v>
      </c>
      <c r="L5300">
        <v>900</v>
      </c>
      <c r="M5300">
        <v>0</v>
      </c>
      <c r="N5300">
        <v>900</v>
      </c>
      <c r="O5300">
        <v>300</v>
      </c>
    </row>
    <row r="5301" spans="1:15" x14ac:dyDescent="0.3">
      <c r="A5301">
        <v>5300</v>
      </c>
      <c r="B5301" s="1">
        <f>DATE(E5301, LOOKUP(D5301, {"ene","feb","mar","abr","may","jun","jul","ago","sep","oct","nov","dic"}, {1,2,3,4,5,6,7,8,9,10,11,12}), C5301)</f>
        <v>45674</v>
      </c>
      <c r="C5301">
        <v>17</v>
      </c>
      <c r="D5301" t="s">
        <v>14</v>
      </c>
      <c r="E5301">
        <v>2025</v>
      </c>
      <c r="F5301" t="s">
        <v>15</v>
      </c>
      <c r="G5301" t="s">
        <v>24</v>
      </c>
      <c r="H5301" t="s">
        <v>20</v>
      </c>
      <c r="I5301">
        <v>16</v>
      </c>
      <c r="J5301">
        <v>0</v>
      </c>
      <c r="K5301">
        <v>16</v>
      </c>
      <c r="L5301">
        <v>32000</v>
      </c>
      <c r="M5301">
        <v>0</v>
      </c>
      <c r="N5301">
        <v>32000</v>
      </c>
      <c r="O5301">
        <v>2000</v>
      </c>
    </row>
    <row r="5302" spans="1:15" x14ac:dyDescent="0.3">
      <c r="A5302">
        <v>5301</v>
      </c>
      <c r="B5302" s="1">
        <f>DATE(E5302, LOOKUP(D5302, {"ene","feb","mar","abr","may","jun","jul","ago","sep","oct","nov","dic"}, {1,2,3,4,5,6,7,8,9,10,11,12}), C5302)</f>
        <v>45674</v>
      </c>
      <c r="C5302">
        <v>17</v>
      </c>
      <c r="D5302" t="s">
        <v>14</v>
      </c>
      <c r="E5302">
        <v>2025</v>
      </c>
      <c r="F5302" t="s">
        <v>15</v>
      </c>
      <c r="G5302" t="s">
        <v>24</v>
      </c>
      <c r="H5302" t="s">
        <v>22</v>
      </c>
      <c r="I5302">
        <v>3</v>
      </c>
      <c r="J5302">
        <v>0</v>
      </c>
      <c r="K5302">
        <v>3</v>
      </c>
      <c r="L5302">
        <v>1440</v>
      </c>
      <c r="M5302">
        <v>0</v>
      </c>
      <c r="N5302">
        <v>1440</v>
      </c>
      <c r="O5302">
        <v>480</v>
      </c>
    </row>
    <row r="5303" spans="1:15" x14ac:dyDescent="0.3">
      <c r="A5303">
        <v>5302</v>
      </c>
      <c r="B5303" s="1">
        <f>DATE(E5303, LOOKUP(D5303, {"ene","feb","mar","abr","may","jun","jul","ago","sep","oct","nov","dic"}, {1,2,3,4,5,6,7,8,9,10,11,12}), C5303)</f>
        <v>45674</v>
      </c>
      <c r="C5303">
        <v>17</v>
      </c>
      <c r="D5303" t="s">
        <v>14</v>
      </c>
      <c r="E5303">
        <v>2025</v>
      </c>
      <c r="F5303" t="s">
        <v>15</v>
      </c>
      <c r="G5303" t="s">
        <v>24</v>
      </c>
      <c r="H5303" t="s">
        <v>17</v>
      </c>
      <c r="I5303">
        <v>21</v>
      </c>
      <c r="J5303">
        <v>0</v>
      </c>
      <c r="K5303">
        <v>21</v>
      </c>
      <c r="L5303">
        <v>13650</v>
      </c>
      <c r="M5303">
        <v>0</v>
      </c>
      <c r="N5303">
        <v>13650</v>
      </c>
      <c r="O5303">
        <v>650</v>
      </c>
    </row>
    <row r="5304" spans="1:15" x14ac:dyDescent="0.3">
      <c r="A5304">
        <v>5303</v>
      </c>
      <c r="B5304" s="1">
        <f>DATE(E5304, LOOKUP(D5304, {"ene","feb","mar","abr","may","jun","jul","ago","sep","oct","nov","dic"}, {1,2,3,4,5,6,7,8,9,10,11,12}), C5304)</f>
        <v>45674</v>
      </c>
      <c r="C5304">
        <v>17</v>
      </c>
      <c r="D5304" t="s">
        <v>14</v>
      </c>
      <c r="E5304">
        <v>2025</v>
      </c>
      <c r="F5304" t="s">
        <v>25</v>
      </c>
      <c r="G5304" t="s">
        <v>26</v>
      </c>
      <c r="H5304" t="s">
        <v>19</v>
      </c>
      <c r="I5304">
        <v>0</v>
      </c>
      <c r="J5304">
        <v>13</v>
      </c>
      <c r="K5304">
        <v>-13</v>
      </c>
      <c r="L5304">
        <v>0</v>
      </c>
      <c r="M5304">
        <v>19500</v>
      </c>
      <c r="N5304">
        <v>-19500</v>
      </c>
      <c r="O5304">
        <v>1500</v>
      </c>
    </row>
    <row r="5305" spans="1:15" x14ac:dyDescent="0.3">
      <c r="A5305">
        <v>5304</v>
      </c>
      <c r="B5305" s="1">
        <f>DATE(E5305, LOOKUP(D5305, {"ene","feb","mar","abr","may","jun","jul","ago","sep","oct","nov","dic"}, {1,2,3,4,5,6,7,8,9,10,11,12}), C5305)</f>
        <v>45674</v>
      </c>
      <c r="C5305">
        <v>17</v>
      </c>
      <c r="D5305" t="s">
        <v>14</v>
      </c>
      <c r="E5305">
        <v>2025</v>
      </c>
      <c r="F5305" t="s">
        <v>25</v>
      </c>
      <c r="G5305" t="s">
        <v>26</v>
      </c>
      <c r="H5305" t="s">
        <v>21</v>
      </c>
      <c r="I5305">
        <v>0</v>
      </c>
      <c r="J5305">
        <v>14</v>
      </c>
      <c r="K5305">
        <v>-14</v>
      </c>
      <c r="L5305">
        <v>0</v>
      </c>
      <c r="M5305">
        <v>980</v>
      </c>
      <c r="N5305">
        <v>-980</v>
      </c>
      <c r="O5305">
        <v>70</v>
      </c>
    </row>
    <row r="5306" spans="1:15" x14ac:dyDescent="0.3">
      <c r="A5306">
        <v>5305</v>
      </c>
      <c r="B5306" s="1">
        <f>DATE(E5306, LOOKUP(D5306, {"ene","feb","mar","abr","may","jun","jul","ago","sep","oct","nov","dic"}, {1,2,3,4,5,6,7,8,9,10,11,12}), C5306)</f>
        <v>45674</v>
      </c>
      <c r="C5306">
        <v>17</v>
      </c>
      <c r="D5306" t="s">
        <v>14</v>
      </c>
      <c r="E5306">
        <v>2025</v>
      </c>
      <c r="F5306" t="s">
        <v>25</v>
      </c>
      <c r="G5306" t="s">
        <v>26</v>
      </c>
      <c r="H5306" t="s">
        <v>18</v>
      </c>
      <c r="I5306">
        <v>0</v>
      </c>
      <c r="J5306">
        <v>18</v>
      </c>
      <c r="K5306">
        <v>-18</v>
      </c>
      <c r="L5306">
        <v>0</v>
      </c>
      <c r="M5306">
        <v>27000</v>
      </c>
      <c r="N5306">
        <v>-27000</v>
      </c>
      <c r="O5306">
        <v>1500</v>
      </c>
    </row>
    <row r="5307" spans="1:15" x14ac:dyDescent="0.3">
      <c r="A5307">
        <v>5306</v>
      </c>
      <c r="B5307" s="1">
        <f>DATE(E5307, LOOKUP(D5307, {"ene","feb","mar","abr","may","jun","jul","ago","sep","oct","nov","dic"}, {1,2,3,4,5,6,7,8,9,10,11,12}), C5307)</f>
        <v>45674</v>
      </c>
      <c r="C5307">
        <v>17</v>
      </c>
      <c r="D5307" t="s">
        <v>14</v>
      </c>
      <c r="E5307">
        <v>2025</v>
      </c>
      <c r="F5307" t="s">
        <v>25</v>
      </c>
      <c r="G5307" t="s">
        <v>26</v>
      </c>
      <c r="H5307" t="s">
        <v>23</v>
      </c>
      <c r="I5307">
        <v>0</v>
      </c>
      <c r="J5307">
        <v>5</v>
      </c>
      <c r="K5307">
        <v>-5</v>
      </c>
      <c r="L5307">
        <v>0</v>
      </c>
      <c r="M5307">
        <v>2000</v>
      </c>
      <c r="N5307">
        <v>-2000</v>
      </c>
      <c r="O5307">
        <v>400</v>
      </c>
    </row>
    <row r="5308" spans="1:15" x14ac:dyDescent="0.3">
      <c r="A5308">
        <v>5307</v>
      </c>
      <c r="B5308" s="1">
        <f>DATE(E5308, LOOKUP(D5308, {"ene","feb","mar","abr","may","jun","jul","ago","sep","oct","nov","dic"}, {1,2,3,4,5,6,7,8,9,10,11,12}), C5308)</f>
        <v>45674</v>
      </c>
      <c r="C5308">
        <v>17</v>
      </c>
      <c r="D5308" t="s">
        <v>14</v>
      </c>
      <c r="E5308">
        <v>2025</v>
      </c>
      <c r="F5308" t="s">
        <v>15</v>
      </c>
      <c r="G5308" t="s">
        <v>24</v>
      </c>
      <c r="H5308" t="s">
        <v>20</v>
      </c>
      <c r="I5308">
        <v>5</v>
      </c>
      <c r="J5308">
        <v>0</v>
      </c>
      <c r="K5308">
        <v>5</v>
      </c>
      <c r="L5308">
        <v>10000</v>
      </c>
      <c r="M5308">
        <v>0</v>
      </c>
      <c r="N5308">
        <v>10000</v>
      </c>
      <c r="O5308">
        <v>2000</v>
      </c>
    </row>
    <row r="5309" spans="1:15" x14ac:dyDescent="0.3">
      <c r="A5309">
        <v>5308</v>
      </c>
      <c r="B5309" s="1">
        <f>DATE(E5309, LOOKUP(D5309, {"ene","feb","mar","abr","may","jun","jul","ago","sep","oct","nov","dic"}, {1,2,3,4,5,6,7,8,9,10,11,12}), C5309)</f>
        <v>45674</v>
      </c>
      <c r="C5309">
        <v>17</v>
      </c>
      <c r="D5309" t="s">
        <v>14</v>
      </c>
      <c r="E5309">
        <v>2025</v>
      </c>
      <c r="F5309" t="s">
        <v>15</v>
      </c>
      <c r="G5309" t="s">
        <v>24</v>
      </c>
      <c r="H5309" t="s">
        <v>22</v>
      </c>
      <c r="I5309">
        <v>13</v>
      </c>
      <c r="J5309">
        <v>0</v>
      </c>
      <c r="K5309">
        <v>13</v>
      </c>
      <c r="L5309">
        <v>6240</v>
      </c>
      <c r="M5309">
        <v>0</v>
      </c>
      <c r="N5309">
        <v>6240</v>
      </c>
      <c r="O5309">
        <v>480</v>
      </c>
    </row>
    <row r="5310" spans="1:15" x14ac:dyDescent="0.3">
      <c r="A5310">
        <v>5309</v>
      </c>
      <c r="B5310" s="1">
        <f>DATE(E5310, LOOKUP(D5310, {"ene","feb","mar","abr","may","jun","jul","ago","sep","oct","nov","dic"}, {1,2,3,4,5,6,7,8,9,10,11,12}), C5310)</f>
        <v>45674</v>
      </c>
      <c r="C5310">
        <v>17</v>
      </c>
      <c r="D5310" t="s">
        <v>14</v>
      </c>
      <c r="E5310">
        <v>2025</v>
      </c>
      <c r="F5310" t="s">
        <v>15</v>
      </c>
      <c r="G5310" t="s">
        <v>24</v>
      </c>
      <c r="H5310" t="s">
        <v>17</v>
      </c>
      <c r="I5310">
        <v>13</v>
      </c>
      <c r="J5310">
        <v>0</v>
      </c>
      <c r="K5310">
        <v>13</v>
      </c>
      <c r="L5310">
        <v>8450</v>
      </c>
      <c r="M5310">
        <v>0</v>
      </c>
      <c r="N5310">
        <v>8450</v>
      </c>
      <c r="O5310">
        <v>650</v>
      </c>
    </row>
    <row r="5311" spans="1:15" x14ac:dyDescent="0.3">
      <c r="A5311">
        <v>5310</v>
      </c>
      <c r="B5311" s="1">
        <f>DATE(E5311, LOOKUP(D5311, {"ene","feb","mar","abr","may","jun","jul","ago","sep","oct","nov","dic"}, {1,2,3,4,5,6,7,8,9,10,11,12}), C5311)</f>
        <v>45674</v>
      </c>
      <c r="C5311">
        <v>17</v>
      </c>
      <c r="D5311" t="s">
        <v>14</v>
      </c>
      <c r="E5311">
        <v>2025</v>
      </c>
      <c r="F5311" t="s">
        <v>25</v>
      </c>
      <c r="G5311" t="s">
        <v>26</v>
      </c>
      <c r="H5311" t="s">
        <v>19</v>
      </c>
      <c r="I5311">
        <v>0</v>
      </c>
      <c r="J5311">
        <v>12</v>
      </c>
      <c r="K5311">
        <v>-12</v>
      </c>
      <c r="L5311">
        <v>0</v>
      </c>
      <c r="M5311">
        <v>18000</v>
      </c>
      <c r="N5311">
        <v>-18000</v>
      </c>
      <c r="O5311">
        <v>1500</v>
      </c>
    </row>
    <row r="5312" spans="1:15" x14ac:dyDescent="0.3">
      <c r="A5312">
        <v>5311</v>
      </c>
      <c r="B5312" s="1">
        <f>DATE(E5312, LOOKUP(D5312, {"ene","feb","mar","abr","may","jun","jul","ago","sep","oct","nov","dic"}, {1,2,3,4,5,6,7,8,9,10,11,12}), C5312)</f>
        <v>45674</v>
      </c>
      <c r="C5312">
        <v>17</v>
      </c>
      <c r="D5312" t="s">
        <v>14</v>
      </c>
      <c r="E5312">
        <v>2025</v>
      </c>
      <c r="F5312" t="s">
        <v>25</v>
      </c>
      <c r="G5312" t="s">
        <v>26</v>
      </c>
      <c r="H5312" t="s">
        <v>21</v>
      </c>
      <c r="I5312">
        <v>0</v>
      </c>
      <c r="J5312">
        <v>17</v>
      </c>
      <c r="K5312">
        <v>-17</v>
      </c>
      <c r="L5312">
        <v>0</v>
      </c>
      <c r="M5312">
        <v>1190</v>
      </c>
      <c r="N5312">
        <v>-1190</v>
      </c>
      <c r="O5312">
        <v>70</v>
      </c>
    </row>
    <row r="5313" spans="1:15" x14ac:dyDescent="0.3">
      <c r="A5313">
        <v>5312</v>
      </c>
      <c r="B5313" s="1">
        <f>DATE(E5313, LOOKUP(D5313, {"ene","feb","mar","abr","may","jun","jul","ago","sep","oct","nov","dic"}, {1,2,3,4,5,6,7,8,9,10,11,12}), C5313)</f>
        <v>45674</v>
      </c>
      <c r="C5313">
        <v>17</v>
      </c>
      <c r="D5313" t="s">
        <v>14</v>
      </c>
      <c r="E5313">
        <v>2025</v>
      </c>
      <c r="F5313" t="s">
        <v>15</v>
      </c>
      <c r="G5313" t="s">
        <v>24</v>
      </c>
      <c r="H5313" t="s">
        <v>18</v>
      </c>
      <c r="I5313">
        <v>22</v>
      </c>
      <c r="J5313">
        <v>0</v>
      </c>
      <c r="K5313">
        <v>22</v>
      </c>
      <c r="L5313">
        <v>26400</v>
      </c>
      <c r="M5313">
        <v>0</v>
      </c>
      <c r="N5313">
        <v>26400</v>
      </c>
      <c r="O5313">
        <v>1200</v>
      </c>
    </row>
    <row r="5314" spans="1:15" x14ac:dyDescent="0.3">
      <c r="A5314">
        <v>5313</v>
      </c>
      <c r="B5314" s="1">
        <f>DATE(E5314, LOOKUP(D5314, {"ene","feb","mar","abr","may","jun","jul","ago","sep","oct","nov","dic"}, {1,2,3,4,5,6,7,8,9,10,11,12}), C5314)</f>
        <v>45674</v>
      </c>
      <c r="C5314">
        <v>17</v>
      </c>
      <c r="D5314" t="s">
        <v>14</v>
      </c>
      <c r="E5314">
        <v>2025</v>
      </c>
      <c r="F5314" t="s">
        <v>25</v>
      </c>
      <c r="G5314" t="s">
        <v>26</v>
      </c>
      <c r="H5314" t="s">
        <v>23</v>
      </c>
      <c r="I5314">
        <v>0</v>
      </c>
      <c r="J5314">
        <v>17</v>
      </c>
      <c r="K5314">
        <v>-17</v>
      </c>
      <c r="L5314">
        <v>0</v>
      </c>
      <c r="M5314">
        <v>6800</v>
      </c>
      <c r="N5314">
        <v>-6800</v>
      </c>
      <c r="O5314">
        <v>400</v>
      </c>
    </row>
    <row r="5315" spans="1:15" x14ac:dyDescent="0.3">
      <c r="A5315">
        <v>5314</v>
      </c>
      <c r="B5315" s="1">
        <f>DATE(E5315, LOOKUP(D5315, {"ene","feb","mar","abr","may","jun","jul","ago","sep","oct","nov","dic"}, {1,2,3,4,5,6,7,8,9,10,11,12}), C5315)</f>
        <v>45674</v>
      </c>
      <c r="C5315">
        <v>17</v>
      </c>
      <c r="D5315" t="s">
        <v>14</v>
      </c>
      <c r="E5315">
        <v>2025</v>
      </c>
      <c r="F5315" t="s">
        <v>15</v>
      </c>
      <c r="G5315" t="s">
        <v>24</v>
      </c>
      <c r="H5315" t="s">
        <v>20</v>
      </c>
      <c r="I5315">
        <v>15</v>
      </c>
      <c r="J5315">
        <v>0</v>
      </c>
      <c r="K5315">
        <v>15</v>
      </c>
      <c r="L5315">
        <v>30000</v>
      </c>
      <c r="M5315">
        <v>0</v>
      </c>
      <c r="N5315">
        <v>30000</v>
      </c>
      <c r="O5315">
        <v>2000</v>
      </c>
    </row>
    <row r="5316" spans="1:15" x14ac:dyDescent="0.3">
      <c r="A5316">
        <v>5315</v>
      </c>
      <c r="B5316" s="1">
        <f>DATE(E5316, LOOKUP(D5316, {"ene","feb","mar","abr","may","jun","jul","ago","sep","oct","nov","dic"}, {1,2,3,4,5,6,7,8,9,10,11,12}), C5316)</f>
        <v>45674</v>
      </c>
      <c r="C5316">
        <v>17</v>
      </c>
      <c r="D5316" t="s">
        <v>14</v>
      </c>
      <c r="E5316">
        <v>2025</v>
      </c>
      <c r="F5316" t="s">
        <v>25</v>
      </c>
      <c r="G5316" t="s">
        <v>26</v>
      </c>
      <c r="H5316" t="s">
        <v>22</v>
      </c>
      <c r="I5316">
        <v>0</v>
      </c>
      <c r="J5316">
        <v>15</v>
      </c>
      <c r="K5316">
        <v>-15</v>
      </c>
      <c r="L5316">
        <v>0</v>
      </c>
      <c r="M5316">
        <v>6750</v>
      </c>
      <c r="N5316">
        <v>-6750</v>
      </c>
      <c r="O5316">
        <v>450</v>
      </c>
    </row>
    <row r="5317" spans="1:15" x14ac:dyDescent="0.3">
      <c r="A5317">
        <v>5316</v>
      </c>
      <c r="B5317" s="1">
        <f>DATE(E5317, LOOKUP(D5317, {"ene","feb","mar","abr","may","jun","jul","ago","sep","oct","nov","dic"}, {1,2,3,4,5,6,7,8,9,10,11,12}), C5317)</f>
        <v>45674</v>
      </c>
      <c r="C5317">
        <v>17</v>
      </c>
      <c r="D5317" t="s">
        <v>14</v>
      </c>
      <c r="E5317">
        <v>2025</v>
      </c>
      <c r="F5317" t="s">
        <v>15</v>
      </c>
      <c r="G5317" t="s">
        <v>24</v>
      </c>
      <c r="H5317" t="s">
        <v>17</v>
      </c>
      <c r="I5317">
        <v>19</v>
      </c>
      <c r="J5317">
        <v>0</v>
      </c>
      <c r="K5317">
        <v>19</v>
      </c>
      <c r="L5317">
        <v>12350</v>
      </c>
      <c r="M5317">
        <v>0</v>
      </c>
      <c r="N5317">
        <v>12350</v>
      </c>
      <c r="O5317">
        <v>650</v>
      </c>
    </row>
    <row r="5318" spans="1:15" x14ac:dyDescent="0.3">
      <c r="A5318">
        <v>5317</v>
      </c>
      <c r="B5318" s="1">
        <f>DATE(E5318, LOOKUP(D5318, {"ene","feb","mar","abr","may","jun","jul","ago","sep","oct","nov","dic"}, {1,2,3,4,5,6,7,8,9,10,11,12}), C5318)</f>
        <v>45674</v>
      </c>
      <c r="C5318">
        <v>17</v>
      </c>
      <c r="D5318" t="s">
        <v>14</v>
      </c>
      <c r="E5318">
        <v>2025</v>
      </c>
      <c r="F5318" t="s">
        <v>15</v>
      </c>
      <c r="G5318" t="s">
        <v>24</v>
      </c>
      <c r="H5318" t="s">
        <v>19</v>
      </c>
      <c r="I5318">
        <v>13</v>
      </c>
      <c r="J5318">
        <v>0</v>
      </c>
      <c r="K5318">
        <v>13</v>
      </c>
      <c r="L5318">
        <v>15600</v>
      </c>
      <c r="M5318">
        <v>0</v>
      </c>
      <c r="N5318">
        <v>15600</v>
      </c>
      <c r="O5318">
        <v>1200</v>
      </c>
    </row>
    <row r="5319" spans="1:15" x14ac:dyDescent="0.3">
      <c r="A5319">
        <v>5318</v>
      </c>
      <c r="B5319" s="1">
        <f>DATE(E5319, LOOKUP(D5319, {"ene","feb","mar","abr","may","jun","jul","ago","sep","oct","nov","dic"}, {1,2,3,4,5,6,7,8,9,10,11,12}), C5319)</f>
        <v>45674</v>
      </c>
      <c r="C5319">
        <v>17</v>
      </c>
      <c r="D5319" t="s">
        <v>14</v>
      </c>
      <c r="E5319">
        <v>2025</v>
      </c>
      <c r="F5319" t="s">
        <v>25</v>
      </c>
      <c r="G5319" t="s">
        <v>26</v>
      </c>
      <c r="H5319" t="s">
        <v>21</v>
      </c>
      <c r="I5319">
        <v>0</v>
      </c>
      <c r="J5319">
        <v>1</v>
      </c>
      <c r="K5319">
        <v>-1</v>
      </c>
      <c r="L5319">
        <v>0</v>
      </c>
      <c r="M5319">
        <v>70</v>
      </c>
      <c r="N5319">
        <v>-70</v>
      </c>
      <c r="O5319">
        <v>70</v>
      </c>
    </row>
    <row r="5320" spans="1:15" x14ac:dyDescent="0.3">
      <c r="A5320">
        <v>5319</v>
      </c>
      <c r="B5320" s="1">
        <f>DATE(E5320, LOOKUP(D5320, {"ene","feb","mar","abr","may","jun","jul","ago","sep","oct","nov","dic"}, {1,2,3,4,5,6,7,8,9,10,11,12}), C5320)</f>
        <v>45674</v>
      </c>
      <c r="C5320">
        <v>17</v>
      </c>
      <c r="D5320" t="s">
        <v>14</v>
      </c>
      <c r="E5320">
        <v>2025</v>
      </c>
      <c r="F5320" t="s">
        <v>25</v>
      </c>
      <c r="G5320" t="s">
        <v>26</v>
      </c>
      <c r="H5320" t="s">
        <v>18</v>
      </c>
      <c r="I5320">
        <v>0</v>
      </c>
      <c r="J5320">
        <v>2</v>
      </c>
      <c r="K5320">
        <v>-2</v>
      </c>
      <c r="L5320">
        <v>0</v>
      </c>
      <c r="M5320">
        <v>3000</v>
      </c>
      <c r="N5320">
        <v>-3000</v>
      </c>
      <c r="O5320">
        <v>1500</v>
      </c>
    </row>
    <row r="5321" spans="1:15" x14ac:dyDescent="0.3">
      <c r="A5321">
        <v>5320</v>
      </c>
      <c r="B5321" s="1">
        <f>DATE(E5321, LOOKUP(D5321, {"ene","feb","mar","abr","may","jun","jul","ago","sep","oct","nov","dic"}, {1,2,3,4,5,6,7,8,9,10,11,12}), C5321)</f>
        <v>45674</v>
      </c>
      <c r="C5321">
        <v>17</v>
      </c>
      <c r="D5321" t="s">
        <v>14</v>
      </c>
      <c r="E5321">
        <v>2025</v>
      </c>
      <c r="F5321" t="s">
        <v>15</v>
      </c>
      <c r="G5321" t="s">
        <v>24</v>
      </c>
      <c r="H5321" t="s">
        <v>23</v>
      </c>
      <c r="I5321">
        <v>3</v>
      </c>
      <c r="J5321">
        <v>0</v>
      </c>
      <c r="K5321">
        <v>3</v>
      </c>
      <c r="L5321">
        <v>900</v>
      </c>
      <c r="M5321">
        <v>0</v>
      </c>
      <c r="N5321">
        <v>900</v>
      </c>
      <c r="O5321">
        <v>300</v>
      </c>
    </row>
    <row r="5322" spans="1:15" x14ac:dyDescent="0.3">
      <c r="A5322">
        <v>5321</v>
      </c>
      <c r="B5322" s="1">
        <f>DATE(E5322, LOOKUP(D5322, {"ene","feb","mar","abr","may","jun","jul","ago","sep","oct","nov","dic"}, {1,2,3,4,5,6,7,8,9,10,11,12}), C5322)</f>
        <v>45675</v>
      </c>
      <c r="C5322">
        <v>18</v>
      </c>
      <c r="D5322" t="s">
        <v>14</v>
      </c>
      <c r="E5322">
        <v>2025</v>
      </c>
      <c r="F5322" t="s">
        <v>25</v>
      </c>
      <c r="G5322" t="s">
        <v>26</v>
      </c>
      <c r="H5322" t="s">
        <v>20</v>
      </c>
      <c r="I5322">
        <v>0</v>
      </c>
      <c r="J5322">
        <v>3</v>
      </c>
      <c r="K5322">
        <v>-3</v>
      </c>
      <c r="L5322">
        <v>0</v>
      </c>
      <c r="M5322">
        <v>6900</v>
      </c>
      <c r="N5322">
        <v>-6900</v>
      </c>
      <c r="O5322">
        <v>2300</v>
      </c>
    </row>
    <row r="5323" spans="1:15" x14ac:dyDescent="0.3">
      <c r="A5323">
        <v>5322</v>
      </c>
      <c r="B5323" s="1">
        <f>DATE(E5323, LOOKUP(D5323, {"ene","feb","mar","abr","may","jun","jul","ago","sep","oct","nov","dic"}, {1,2,3,4,5,6,7,8,9,10,11,12}), C5323)</f>
        <v>45675</v>
      </c>
      <c r="C5323">
        <v>18</v>
      </c>
      <c r="D5323" t="s">
        <v>14</v>
      </c>
      <c r="E5323">
        <v>2025</v>
      </c>
      <c r="F5323" t="s">
        <v>15</v>
      </c>
      <c r="G5323" t="s">
        <v>24</v>
      </c>
      <c r="H5323" t="s">
        <v>22</v>
      </c>
      <c r="I5323">
        <v>3</v>
      </c>
      <c r="J5323">
        <v>0</v>
      </c>
      <c r="K5323">
        <v>3</v>
      </c>
      <c r="L5323">
        <v>1440</v>
      </c>
      <c r="M5323">
        <v>0</v>
      </c>
      <c r="N5323">
        <v>1440</v>
      </c>
      <c r="O5323">
        <v>480</v>
      </c>
    </row>
    <row r="5324" spans="1:15" x14ac:dyDescent="0.3">
      <c r="A5324">
        <v>5323</v>
      </c>
      <c r="B5324" s="1">
        <f>DATE(E5324, LOOKUP(D5324, {"ene","feb","mar","abr","may","jun","jul","ago","sep","oct","nov","dic"}, {1,2,3,4,5,6,7,8,9,10,11,12}), C5324)</f>
        <v>45675</v>
      </c>
      <c r="C5324">
        <v>18</v>
      </c>
      <c r="D5324" t="s">
        <v>14</v>
      </c>
      <c r="E5324">
        <v>2025</v>
      </c>
      <c r="F5324" t="s">
        <v>15</v>
      </c>
      <c r="G5324" t="s">
        <v>24</v>
      </c>
      <c r="H5324" t="s">
        <v>17</v>
      </c>
      <c r="I5324">
        <v>13</v>
      </c>
      <c r="J5324">
        <v>0</v>
      </c>
      <c r="K5324">
        <v>13</v>
      </c>
      <c r="L5324">
        <v>8450</v>
      </c>
      <c r="M5324">
        <v>0</v>
      </c>
      <c r="N5324">
        <v>8450</v>
      </c>
      <c r="O5324">
        <v>650</v>
      </c>
    </row>
    <row r="5325" spans="1:15" x14ac:dyDescent="0.3">
      <c r="A5325">
        <v>5324</v>
      </c>
      <c r="B5325" s="1">
        <f>DATE(E5325, LOOKUP(D5325, {"ene","feb","mar","abr","may","jun","jul","ago","sep","oct","nov","dic"}, {1,2,3,4,5,6,7,8,9,10,11,12}), C5325)</f>
        <v>45675</v>
      </c>
      <c r="C5325">
        <v>18</v>
      </c>
      <c r="D5325" t="s">
        <v>14</v>
      </c>
      <c r="E5325">
        <v>2025</v>
      </c>
      <c r="F5325" t="s">
        <v>15</v>
      </c>
      <c r="G5325" t="s">
        <v>24</v>
      </c>
      <c r="H5325" t="s">
        <v>19</v>
      </c>
      <c r="I5325">
        <v>18</v>
      </c>
      <c r="J5325">
        <v>0</v>
      </c>
      <c r="K5325">
        <v>18</v>
      </c>
      <c r="L5325">
        <v>21600</v>
      </c>
      <c r="M5325">
        <v>0</v>
      </c>
      <c r="N5325">
        <v>21600</v>
      </c>
      <c r="O5325">
        <v>1200</v>
      </c>
    </row>
    <row r="5326" spans="1:15" x14ac:dyDescent="0.3">
      <c r="A5326">
        <v>5325</v>
      </c>
      <c r="B5326" s="1">
        <f>DATE(E5326, LOOKUP(D5326, {"ene","feb","mar","abr","may","jun","jul","ago","sep","oct","nov","dic"}, {1,2,3,4,5,6,7,8,9,10,11,12}), C5326)</f>
        <v>45675</v>
      </c>
      <c r="C5326">
        <v>18</v>
      </c>
      <c r="D5326" t="s">
        <v>14</v>
      </c>
      <c r="E5326">
        <v>2025</v>
      </c>
      <c r="F5326" t="s">
        <v>15</v>
      </c>
      <c r="G5326" t="s">
        <v>24</v>
      </c>
      <c r="H5326" t="s">
        <v>21</v>
      </c>
      <c r="I5326">
        <v>17</v>
      </c>
      <c r="J5326">
        <v>0</v>
      </c>
      <c r="K5326">
        <v>17</v>
      </c>
      <c r="L5326">
        <v>850</v>
      </c>
      <c r="M5326">
        <v>0</v>
      </c>
      <c r="N5326">
        <v>850</v>
      </c>
      <c r="O5326">
        <v>50</v>
      </c>
    </row>
    <row r="5327" spans="1:15" x14ac:dyDescent="0.3">
      <c r="A5327">
        <v>5326</v>
      </c>
      <c r="B5327" s="1">
        <f>DATE(E5327, LOOKUP(D5327, {"ene","feb","mar","abr","may","jun","jul","ago","sep","oct","nov","dic"}, {1,2,3,4,5,6,7,8,9,10,11,12}), C5327)</f>
        <v>45675</v>
      </c>
      <c r="C5327">
        <v>18</v>
      </c>
      <c r="D5327" t="s">
        <v>14</v>
      </c>
      <c r="E5327">
        <v>2025</v>
      </c>
      <c r="F5327" t="s">
        <v>25</v>
      </c>
      <c r="G5327" t="s">
        <v>26</v>
      </c>
      <c r="H5327" t="s">
        <v>18</v>
      </c>
      <c r="I5327">
        <v>0</v>
      </c>
      <c r="J5327">
        <v>19</v>
      </c>
      <c r="K5327">
        <v>-19</v>
      </c>
      <c r="L5327">
        <v>0</v>
      </c>
      <c r="M5327">
        <v>28500</v>
      </c>
      <c r="N5327">
        <v>-28500</v>
      </c>
      <c r="O5327">
        <v>1500</v>
      </c>
    </row>
    <row r="5328" spans="1:15" x14ac:dyDescent="0.3">
      <c r="A5328">
        <v>5327</v>
      </c>
      <c r="B5328" s="1">
        <f>DATE(E5328, LOOKUP(D5328, {"ene","feb","mar","abr","may","jun","jul","ago","sep","oct","nov","dic"}, {1,2,3,4,5,6,7,8,9,10,11,12}), C5328)</f>
        <v>45675</v>
      </c>
      <c r="C5328">
        <v>18</v>
      </c>
      <c r="D5328" t="s">
        <v>14</v>
      </c>
      <c r="E5328">
        <v>2025</v>
      </c>
      <c r="F5328" t="s">
        <v>15</v>
      </c>
      <c r="G5328" t="s">
        <v>24</v>
      </c>
      <c r="H5328" t="s">
        <v>23</v>
      </c>
      <c r="I5328">
        <v>3</v>
      </c>
      <c r="J5328">
        <v>0</v>
      </c>
      <c r="K5328">
        <v>3</v>
      </c>
      <c r="L5328">
        <v>900</v>
      </c>
      <c r="M5328">
        <v>0</v>
      </c>
      <c r="N5328">
        <v>900</v>
      </c>
      <c r="O5328">
        <v>300</v>
      </c>
    </row>
    <row r="5329" spans="1:15" x14ac:dyDescent="0.3">
      <c r="A5329">
        <v>5328</v>
      </c>
      <c r="B5329" s="1">
        <f>DATE(E5329, LOOKUP(D5329, {"ene","feb","mar","abr","may","jun","jul","ago","sep","oct","nov","dic"}, {1,2,3,4,5,6,7,8,9,10,11,12}), C5329)</f>
        <v>45675</v>
      </c>
      <c r="C5329">
        <v>18</v>
      </c>
      <c r="D5329" t="s">
        <v>14</v>
      </c>
      <c r="E5329">
        <v>2025</v>
      </c>
      <c r="F5329" t="s">
        <v>15</v>
      </c>
      <c r="G5329" t="s">
        <v>24</v>
      </c>
      <c r="H5329" t="s">
        <v>20</v>
      </c>
      <c r="I5329">
        <v>19</v>
      </c>
      <c r="J5329">
        <v>0</v>
      </c>
      <c r="K5329">
        <v>19</v>
      </c>
      <c r="L5329">
        <v>38000</v>
      </c>
      <c r="M5329">
        <v>0</v>
      </c>
      <c r="N5329">
        <v>38000</v>
      </c>
      <c r="O5329">
        <v>2000</v>
      </c>
    </row>
    <row r="5330" spans="1:15" x14ac:dyDescent="0.3">
      <c r="A5330">
        <v>5329</v>
      </c>
      <c r="B5330" s="1">
        <f>DATE(E5330, LOOKUP(D5330, {"ene","feb","mar","abr","may","jun","jul","ago","sep","oct","nov","dic"}, {1,2,3,4,5,6,7,8,9,10,11,12}), C5330)</f>
        <v>45675</v>
      </c>
      <c r="C5330">
        <v>18</v>
      </c>
      <c r="D5330" t="s">
        <v>14</v>
      </c>
      <c r="E5330">
        <v>2025</v>
      </c>
      <c r="F5330" t="s">
        <v>25</v>
      </c>
      <c r="G5330" t="s">
        <v>26</v>
      </c>
      <c r="H5330" t="s">
        <v>22</v>
      </c>
      <c r="I5330">
        <v>0</v>
      </c>
      <c r="J5330">
        <v>4</v>
      </c>
      <c r="K5330">
        <v>-4</v>
      </c>
      <c r="L5330">
        <v>0</v>
      </c>
      <c r="M5330">
        <v>1800</v>
      </c>
      <c r="N5330">
        <v>-1800</v>
      </c>
      <c r="O5330">
        <v>450</v>
      </c>
    </row>
    <row r="5331" spans="1:15" x14ac:dyDescent="0.3">
      <c r="A5331">
        <v>5330</v>
      </c>
      <c r="B5331" s="1">
        <f>DATE(E5331, LOOKUP(D5331, {"ene","feb","mar","abr","may","jun","jul","ago","sep","oct","nov","dic"}, {1,2,3,4,5,6,7,8,9,10,11,12}), C5331)</f>
        <v>45675</v>
      </c>
      <c r="C5331">
        <v>18</v>
      </c>
      <c r="D5331" t="s">
        <v>14</v>
      </c>
      <c r="E5331">
        <v>2025</v>
      </c>
      <c r="F5331" t="s">
        <v>25</v>
      </c>
      <c r="G5331" t="s">
        <v>26</v>
      </c>
      <c r="H5331" t="s">
        <v>17</v>
      </c>
      <c r="I5331">
        <v>0</v>
      </c>
      <c r="J5331">
        <v>17</v>
      </c>
      <c r="K5331">
        <v>-17</v>
      </c>
      <c r="L5331">
        <v>0</v>
      </c>
      <c r="M5331">
        <v>12750</v>
      </c>
      <c r="N5331">
        <v>-12750</v>
      </c>
      <c r="O5331">
        <v>750</v>
      </c>
    </row>
    <row r="5332" spans="1:15" x14ac:dyDescent="0.3">
      <c r="A5332">
        <v>5331</v>
      </c>
      <c r="B5332" s="1">
        <f>DATE(E5332, LOOKUP(D5332, {"ene","feb","mar","abr","may","jun","jul","ago","sep","oct","nov","dic"}, {1,2,3,4,5,6,7,8,9,10,11,12}), C5332)</f>
        <v>45675</v>
      </c>
      <c r="C5332">
        <v>18</v>
      </c>
      <c r="D5332" t="s">
        <v>14</v>
      </c>
      <c r="E5332">
        <v>2025</v>
      </c>
      <c r="F5332" t="s">
        <v>25</v>
      </c>
      <c r="G5332" t="s">
        <v>26</v>
      </c>
      <c r="H5332" t="s">
        <v>19</v>
      </c>
      <c r="I5332">
        <v>0</v>
      </c>
      <c r="J5332">
        <v>11</v>
      </c>
      <c r="K5332">
        <v>-11</v>
      </c>
      <c r="L5332">
        <v>0</v>
      </c>
      <c r="M5332">
        <v>16500</v>
      </c>
      <c r="N5332">
        <v>-16500</v>
      </c>
      <c r="O5332">
        <v>1500</v>
      </c>
    </row>
    <row r="5333" spans="1:15" x14ac:dyDescent="0.3">
      <c r="A5333">
        <v>5332</v>
      </c>
      <c r="B5333" s="1">
        <f>DATE(E5333, LOOKUP(D5333, {"ene","feb","mar","abr","may","jun","jul","ago","sep","oct","nov","dic"}, {1,2,3,4,5,6,7,8,9,10,11,12}), C5333)</f>
        <v>45675</v>
      </c>
      <c r="C5333">
        <v>18</v>
      </c>
      <c r="D5333" t="s">
        <v>14</v>
      </c>
      <c r="E5333">
        <v>2025</v>
      </c>
      <c r="F5333" t="s">
        <v>15</v>
      </c>
      <c r="G5333" t="s">
        <v>24</v>
      </c>
      <c r="H5333" t="s">
        <v>21</v>
      </c>
      <c r="I5333">
        <v>11</v>
      </c>
      <c r="J5333">
        <v>0</v>
      </c>
      <c r="K5333">
        <v>11</v>
      </c>
      <c r="L5333">
        <v>550</v>
      </c>
      <c r="M5333">
        <v>0</v>
      </c>
      <c r="N5333">
        <v>550</v>
      </c>
      <c r="O5333">
        <v>50</v>
      </c>
    </row>
    <row r="5334" spans="1:15" x14ac:dyDescent="0.3">
      <c r="A5334">
        <v>5333</v>
      </c>
      <c r="B5334" s="1">
        <f>DATE(E5334, LOOKUP(D5334, {"ene","feb","mar","abr","may","jun","jul","ago","sep","oct","nov","dic"}, {1,2,3,4,5,6,7,8,9,10,11,12}), C5334)</f>
        <v>45675</v>
      </c>
      <c r="C5334">
        <v>18</v>
      </c>
      <c r="D5334" t="s">
        <v>14</v>
      </c>
      <c r="E5334">
        <v>2025</v>
      </c>
      <c r="F5334" t="s">
        <v>15</v>
      </c>
      <c r="G5334" t="s">
        <v>24</v>
      </c>
      <c r="H5334" t="s">
        <v>18</v>
      </c>
      <c r="I5334">
        <v>3</v>
      </c>
      <c r="J5334">
        <v>0</v>
      </c>
      <c r="K5334">
        <v>3</v>
      </c>
      <c r="L5334">
        <v>3600</v>
      </c>
      <c r="M5334">
        <v>0</v>
      </c>
      <c r="N5334">
        <v>3600</v>
      </c>
      <c r="O5334">
        <v>1200</v>
      </c>
    </row>
    <row r="5335" spans="1:15" x14ac:dyDescent="0.3">
      <c r="A5335">
        <v>5334</v>
      </c>
      <c r="B5335" s="1">
        <f>DATE(E5335, LOOKUP(D5335, {"ene","feb","mar","abr","may","jun","jul","ago","sep","oct","nov","dic"}, {1,2,3,4,5,6,7,8,9,10,11,12}), C5335)</f>
        <v>45675</v>
      </c>
      <c r="C5335">
        <v>18</v>
      </c>
      <c r="D5335" t="s">
        <v>14</v>
      </c>
      <c r="E5335">
        <v>2025</v>
      </c>
      <c r="F5335" t="s">
        <v>25</v>
      </c>
      <c r="G5335" t="s">
        <v>26</v>
      </c>
      <c r="H5335" t="s">
        <v>23</v>
      </c>
      <c r="I5335">
        <v>0</v>
      </c>
      <c r="J5335">
        <v>20</v>
      </c>
      <c r="K5335">
        <v>-20</v>
      </c>
      <c r="L5335">
        <v>0</v>
      </c>
      <c r="M5335">
        <v>8000</v>
      </c>
      <c r="N5335">
        <v>-8000</v>
      </c>
      <c r="O5335">
        <v>400</v>
      </c>
    </row>
    <row r="5336" spans="1:15" x14ac:dyDescent="0.3">
      <c r="A5336">
        <v>5335</v>
      </c>
      <c r="B5336" s="1">
        <f>DATE(E5336, LOOKUP(D5336, {"ene","feb","mar","abr","may","jun","jul","ago","sep","oct","nov","dic"}, {1,2,3,4,5,6,7,8,9,10,11,12}), C5336)</f>
        <v>45675</v>
      </c>
      <c r="C5336">
        <v>18</v>
      </c>
      <c r="D5336" t="s">
        <v>14</v>
      </c>
      <c r="E5336">
        <v>2025</v>
      </c>
      <c r="F5336" t="s">
        <v>15</v>
      </c>
      <c r="G5336" t="s">
        <v>24</v>
      </c>
      <c r="H5336" t="s">
        <v>20</v>
      </c>
      <c r="I5336">
        <v>13</v>
      </c>
      <c r="J5336">
        <v>0</v>
      </c>
      <c r="K5336">
        <v>13</v>
      </c>
      <c r="L5336">
        <v>26000</v>
      </c>
      <c r="M5336">
        <v>0</v>
      </c>
      <c r="N5336">
        <v>26000</v>
      </c>
      <c r="O5336">
        <v>2000</v>
      </c>
    </row>
    <row r="5337" spans="1:15" x14ac:dyDescent="0.3">
      <c r="A5337">
        <v>5336</v>
      </c>
      <c r="B5337" s="1">
        <f>DATE(E5337, LOOKUP(D5337, {"ene","feb","mar","abr","may","jun","jul","ago","sep","oct","nov","dic"}, {1,2,3,4,5,6,7,8,9,10,11,12}), C5337)</f>
        <v>45675</v>
      </c>
      <c r="C5337">
        <v>18</v>
      </c>
      <c r="D5337" t="s">
        <v>14</v>
      </c>
      <c r="E5337">
        <v>2025</v>
      </c>
      <c r="F5337" t="s">
        <v>15</v>
      </c>
      <c r="G5337" t="s">
        <v>24</v>
      </c>
      <c r="H5337" t="s">
        <v>22</v>
      </c>
      <c r="I5337">
        <v>18</v>
      </c>
      <c r="J5337">
        <v>0</v>
      </c>
      <c r="K5337">
        <v>18</v>
      </c>
      <c r="L5337">
        <v>8640</v>
      </c>
      <c r="M5337">
        <v>0</v>
      </c>
      <c r="N5337">
        <v>8640</v>
      </c>
      <c r="O5337">
        <v>480</v>
      </c>
    </row>
    <row r="5338" spans="1:15" x14ac:dyDescent="0.3">
      <c r="A5338">
        <v>5337</v>
      </c>
      <c r="B5338" s="1">
        <f>DATE(E5338, LOOKUP(D5338, {"ene","feb","mar","abr","may","jun","jul","ago","sep","oct","nov","dic"}, {1,2,3,4,5,6,7,8,9,10,11,12}), C5338)</f>
        <v>45675</v>
      </c>
      <c r="C5338">
        <v>18</v>
      </c>
      <c r="D5338" t="s">
        <v>14</v>
      </c>
      <c r="E5338">
        <v>2025</v>
      </c>
      <c r="F5338" t="s">
        <v>25</v>
      </c>
      <c r="G5338" t="s">
        <v>26</v>
      </c>
      <c r="H5338" t="s">
        <v>17</v>
      </c>
      <c r="I5338">
        <v>0</v>
      </c>
      <c r="J5338">
        <v>5</v>
      </c>
      <c r="K5338">
        <v>-5</v>
      </c>
      <c r="L5338">
        <v>0</v>
      </c>
      <c r="M5338">
        <v>3750</v>
      </c>
      <c r="N5338">
        <v>-3750</v>
      </c>
      <c r="O5338">
        <v>750</v>
      </c>
    </row>
    <row r="5339" spans="1:15" x14ac:dyDescent="0.3">
      <c r="A5339">
        <v>5338</v>
      </c>
      <c r="B5339" s="1">
        <f>DATE(E5339, LOOKUP(D5339, {"ene","feb","mar","abr","may","jun","jul","ago","sep","oct","nov","dic"}, {1,2,3,4,5,6,7,8,9,10,11,12}), C5339)</f>
        <v>45675</v>
      </c>
      <c r="C5339">
        <v>18</v>
      </c>
      <c r="D5339" t="s">
        <v>14</v>
      </c>
      <c r="E5339">
        <v>2025</v>
      </c>
      <c r="F5339" t="s">
        <v>15</v>
      </c>
      <c r="G5339" t="s">
        <v>24</v>
      </c>
      <c r="H5339" t="s">
        <v>19</v>
      </c>
      <c r="I5339">
        <v>3</v>
      </c>
      <c r="J5339">
        <v>0</v>
      </c>
      <c r="K5339">
        <v>3</v>
      </c>
      <c r="L5339">
        <v>3600</v>
      </c>
      <c r="M5339">
        <v>0</v>
      </c>
      <c r="N5339">
        <v>3600</v>
      </c>
      <c r="O5339">
        <v>1200</v>
      </c>
    </row>
    <row r="5340" spans="1:15" x14ac:dyDescent="0.3">
      <c r="A5340">
        <v>5339</v>
      </c>
      <c r="B5340" s="1">
        <f>DATE(E5340, LOOKUP(D5340, {"ene","feb","mar","abr","may","jun","jul","ago","sep","oct","nov","dic"}, {1,2,3,4,5,6,7,8,9,10,11,12}), C5340)</f>
        <v>45675</v>
      </c>
      <c r="C5340">
        <v>18</v>
      </c>
      <c r="D5340" t="s">
        <v>14</v>
      </c>
      <c r="E5340">
        <v>2025</v>
      </c>
      <c r="F5340" t="s">
        <v>25</v>
      </c>
      <c r="G5340" t="s">
        <v>26</v>
      </c>
      <c r="H5340" t="s">
        <v>21</v>
      </c>
      <c r="I5340">
        <v>0</v>
      </c>
      <c r="J5340">
        <v>3</v>
      </c>
      <c r="K5340">
        <v>-3</v>
      </c>
      <c r="L5340">
        <v>0</v>
      </c>
      <c r="M5340">
        <v>210</v>
      </c>
      <c r="N5340">
        <v>-210</v>
      </c>
      <c r="O5340">
        <v>70</v>
      </c>
    </row>
    <row r="5341" spans="1:15" x14ac:dyDescent="0.3">
      <c r="A5341">
        <v>5340</v>
      </c>
      <c r="B5341" s="1">
        <f>DATE(E5341, LOOKUP(D5341, {"ene","feb","mar","abr","may","jun","jul","ago","sep","oct","nov","dic"}, {1,2,3,4,5,6,7,8,9,10,11,12}), C5341)</f>
        <v>45675</v>
      </c>
      <c r="C5341">
        <v>18</v>
      </c>
      <c r="D5341" t="s">
        <v>14</v>
      </c>
      <c r="E5341">
        <v>2025</v>
      </c>
      <c r="F5341" t="s">
        <v>25</v>
      </c>
      <c r="G5341" t="s">
        <v>26</v>
      </c>
      <c r="H5341" t="s">
        <v>18</v>
      </c>
      <c r="I5341">
        <v>0</v>
      </c>
      <c r="J5341">
        <v>11</v>
      </c>
      <c r="K5341">
        <v>-11</v>
      </c>
      <c r="L5341">
        <v>0</v>
      </c>
      <c r="M5341">
        <v>16500</v>
      </c>
      <c r="N5341">
        <v>-16500</v>
      </c>
      <c r="O5341">
        <v>1500</v>
      </c>
    </row>
    <row r="5342" spans="1:15" x14ac:dyDescent="0.3">
      <c r="A5342">
        <v>5341</v>
      </c>
      <c r="B5342" s="1">
        <f>DATE(E5342, LOOKUP(D5342, {"ene","feb","mar","abr","may","jun","jul","ago","sep","oct","nov","dic"}, {1,2,3,4,5,6,7,8,9,10,11,12}), C5342)</f>
        <v>45675</v>
      </c>
      <c r="C5342">
        <v>18</v>
      </c>
      <c r="D5342" t="s">
        <v>14</v>
      </c>
      <c r="E5342">
        <v>2025</v>
      </c>
      <c r="F5342" t="s">
        <v>15</v>
      </c>
      <c r="G5342" t="s">
        <v>24</v>
      </c>
      <c r="H5342" t="s">
        <v>23</v>
      </c>
      <c r="I5342">
        <v>3</v>
      </c>
      <c r="J5342">
        <v>0</v>
      </c>
      <c r="K5342">
        <v>3</v>
      </c>
      <c r="L5342">
        <v>900</v>
      </c>
      <c r="M5342">
        <v>0</v>
      </c>
      <c r="N5342">
        <v>900</v>
      </c>
      <c r="O5342">
        <v>300</v>
      </c>
    </row>
    <row r="5343" spans="1:15" x14ac:dyDescent="0.3">
      <c r="A5343">
        <v>5342</v>
      </c>
      <c r="B5343" s="1">
        <f>DATE(E5343, LOOKUP(D5343, {"ene","feb","mar","abr","may","jun","jul","ago","sep","oct","nov","dic"}, {1,2,3,4,5,6,7,8,9,10,11,12}), C5343)</f>
        <v>45675</v>
      </c>
      <c r="C5343">
        <v>18</v>
      </c>
      <c r="D5343" t="s">
        <v>14</v>
      </c>
      <c r="E5343">
        <v>2025</v>
      </c>
      <c r="F5343" t="s">
        <v>15</v>
      </c>
      <c r="G5343" t="s">
        <v>24</v>
      </c>
      <c r="H5343" t="s">
        <v>20</v>
      </c>
      <c r="I5343">
        <v>13</v>
      </c>
      <c r="J5343">
        <v>0</v>
      </c>
      <c r="K5343">
        <v>13</v>
      </c>
      <c r="L5343">
        <v>26000</v>
      </c>
      <c r="M5343">
        <v>0</v>
      </c>
      <c r="N5343">
        <v>26000</v>
      </c>
      <c r="O5343">
        <v>2000</v>
      </c>
    </row>
    <row r="5344" spans="1:15" x14ac:dyDescent="0.3">
      <c r="A5344">
        <v>5343</v>
      </c>
      <c r="B5344" s="1">
        <f>DATE(E5344, LOOKUP(D5344, {"ene","feb","mar","abr","may","jun","jul","ago","sep","oct","nov","dic"}, {1,2,3,4,5,6,7,8,9,10,11,12}), C5344)</f>
        <v>45675</v>
      </c>
      <c r="C5344">
        <v>18</v>
      </c>
      <c r="D5344" t="s">
        <v>14</v>
      </c>
      <c r="E5344">
        <v>2025</v>
      </c>
      <c r="F5344" t="s">
        <v>25</v>
      </c>
      <c r="G5344" t="s">
        <v>26</v>
      </c>
      <c r="H5344" t="s">
        <v>22</v>
      </c>
      <c r="I5344">
        <v>0</v>
      </c>
      <c r="J5344">
        <v>15</v>
      </c>
      <c r="K5344">
        <v>-15</v>
      </c>
      <c r="L5344">
        <v>0</v>
      </c>
      <c r="M5344">
        <v>6750</v>
      </c>
      <c r="N5344">
        <v>-6750</v>
      </c>
      <c r="O5344">
        <v>450</v>
      </c>
    </row>
    <row r="5345" spans="1:15" x14ac:dyDescent="0.3">
      <c r="A5345">
        <v>5344</v>
      </c>
      <c r="B5345" s="1">
        <f>DATE(E5345, LOOKUP(D5345, {"ene","feb","mar","abr","may","jun","jul","ago","sep","oct","nov","dic"}, {1,2,3,4,5,6,7,8,9,10,11,12}), C5345)</f>
        <v>45675</v>
      </c>
      <c r="C5345">
        <v>18</v>
      </c>
      <c r="D5345" t="s">
        <v>14</v>
      </c>
      <c r="E5345">
        <v>2025</v>
      </c>
      <c r="F5345" t="s">
        <v>15</v>
      </c>
      <c r="G5345" t="s">
        <v>24</v>
      </c>
      <c r="H5345" t="s">
        <v>17</v>
      </c>
      <c r="I5345">
        <v>3</v>
      </c>
      <c r="J5345">
        <v>0</v>
      </c>
      <c r="K5345">
        <v>3</v>
      </c>
      <c r="L5345">
        <v>1950</v>
      </c>
      <c r="M5345">
        <v>0</v>
      </c>
      <c r="N5345">
        <v>1950</v>
      </c>
      <c r="O5345">
        <v>650</v>
      </c>
    </row>
    <row r="5346" spans="1:15" x14ac:dyDescent="0.3">
      <c r="A5346">
        <v>5345</v>
      </c>
      <c r="B5346" s="1">
        <f>DATE(E5346, LOOKUP(D5346, {"ene","feb","mar","abr","may","jun","jul","ago","sep","oct","nov","dic"}, {1,2,3,4,5,6,7,8,9,10,11,12}), C5346)</f>
        <v>45675</v>
      </c>
      <c r="C5346">
        <v>18</v>
      </c>
      <c r="D5346" t="s">
        <v>14</v>
      </c>
      <c r="E5346">
        <v>2025</v>
      </c>
      <c r="F5346" t="s">
        <v>25</v>
      </c>
      <c r="G5346" t="s">
        <v>26</v>
      </c>
      <c r="H5346" t="s">
        <v>19</v>
      </c>
      <c r="I5346">
        <v>0</v>
      </c>
      <c r="J5346">
        <v>15</v>
      </c>
      <c r="K5346">
        <v>-15</v>
      </c>
      <c r="L5346">
        <v>0</v>
      </c>
      <c r="M5346">
        <v>22500</v>
      </c>
      <c r="N5346">
        <v>-22500</v>
      </c>
      <c r="O5346">
        <v>1500</v>
      </c>
    </row>
    <row r="5347" spans="1:15" x14ac:dyDescent="0.3">
      <c r="A5347">
        <v>5346</v>
      </c>
      <c r="B5347" s="1">
        <f>DATE(E5347, LOOKUP(D5347, {"ene","feb","mar","abr","may","jun","jul","ago","sep","oct","nov","dic"}, {1,2,3,4,5,6,7,8,9,10,11,12}), C5347)</f>
        <v>45675</v>
      </c>
      <c r="C5347">
        <v>18</v>
      </c>
      <c r="D5347" t="s">
        <v>14</v>
      </c>
      <c r="E5347">
        <v>2025</v>
      </c>
      <c r="F5347" t="s">
        <v>15</v>
      </c>
      <c r="G5347" t="s">
        <v>24</v>
      </c>
      <c r="H5347" t="s">
        <v>21</v>
      </c>
      <c r="I5347">
        <v>21</v>
      </c>
      <c r="J5347">
        <v>0</v>
      </c>
      <c r="K5347">
        <v>21</v>
      </c>
      <c r="L5347">
        <v>1050</v>
      </c>
      <c r="M5347">
        <v>0</v>
      </c>
      <c r="N5347">
        <v>1050</v>
      </c>
      <c r="O5347">
        <v>50</v>
      </c>
    </row>
    <row r="5348" spans="1:15" x14ac:dyDescent="0.3">
      <c r="A5348">
        <v>5347</v>
      </c>
      <c r="B5348" s="1">
        <f>DATE(E5348, LOOKUP(D5348, {"ene","feb","mar","abr","may","jun","jul","ago","sep","oct","nov","dic"}, {1,2,3,4,5,6,7,8,9,10,11,12}), C5348)</f>
        <v>45675</v>
      </c>
      <c r="C5348">
        <v>18</v>
      </c>
      <c r="D5348" t="s">
        <v>14</v>
      </c>
      <c r="E5348">
        <v>2025</v>
      </c>
      <c r="F5348" t="s">
        <v>25</v>
      </c>
      <c r="G5348" t="s">
        <v>27</v>
      </c>
      <c r="H5348" t="s">
        <v>18</v>
      </c>
      <c r="I5348">
        <v>0</v>
      </c>
      <c r="J5348">
        <v>17</v>
      </c>
      <c r="K5348">
        <v>-17</v>
      </c>
      <c r="L5348">
        <v>0</v>
      </c>
      <c r="M5348">
        <v>25500</v>
      </c>
      <c r="N5348">
        <v>-25500</v>
      </c>
      <c r="O5348">
        <v>1500</v>
      </c>
    </row>
    <row r="5349" spans="1:15" x14ac:dyDescent="0.3">
      <c r="A5349">
        <v>5348</v>
      </c>
      <c r="B5349" s="1">
        <f>DATE(E5349, LOOKUP(D5349, {"ene","feb","mar","abr","may","jun","jul","ago","sep","oct","nov","dic"}, {1,2,3,4,5,6,7,8,9,10,11,12}), C5349)</f>
        <v>45675</v>
      </c>
      <c r="C5349">
        <v>18</v>
      </c>
      <c r="D5349" t="s">
        <v>14</v>
      </c>
      <c r="E5349">
        <v>2025</v>
      </c>
      <c r="F5349" t="s">
        <v>25</v>
      </c>
      <c r="G5349" t="s">
        <v>26</v>
      </c>
      <c r="H5349" t="s">
        <v>23</v>
      </c>
      <c r="I5349">
        <v>0</v>
      </c>
      <c r="J5349">
        <v>10</v>
      </c>
      <c r="K5349">
        <v>-10</v>
      </c>
      <c r="L5349">
        <v>0</v>
      </c>
      <c r="M5349">
        <v>4000</v>
      </c>
      <c r="N5349">
        <v>-4000</v>
      </c>
      <c r="O5349">
        <v>400</v>
      </c>
    </row>
    <row r="5350" spans="1:15" x14ac:dyDescent="0.3">
      <c r="A5350">
        <v>5349</v>
      </c>
      <c r="B5350" s="1">
        <f>DATE(E5350, LOOKUP(D5350, {"ene","feb","mar","abr","may","jun","jul","ago","sep","oct","nov","dic"}, {1,2,3,4,5,6,7,8,9,10,11,12}), C5350)</f>
        <v>45675</v>
      </c>
      <c r="C5350">
        <v>18</v>
      </c>
      <c r="D5350" t="s">
        <v>14</v>
      </c>
      <c r="E5350">
        <v>2025</v>
      </c>
      <c r="F5350" t="s">
        <v>15</v>
      </c>
      <c r="G5350" t="s">
        <v>24</v>
      </c>
      <c r="H5350" t="s">
        <v>20</v>
      </c>
      <c r="I5350">
        <v>18</v>
      </c>
      <c r="J5350">
        <v>0</v>
      </c>
      <c r="K5350">
        <v>18</v>
      </c>
      <c r="L5350">
        <v>36000</v>
      </c>
      <c r="M5350">
        <v>0</v>
      </c>
      <c r="N5350">
        <v>36000</v>
      </c>
      <c r="O5350">
        <v>2000</v>
      </c>
    </row>
    <row r="5351" spans="1:15" x14ac:dyDescent="0.3">
      <c r="A5351">
        <v>5350</v>
      </c>
      <c r="B5351" s="1">
        <f>DATE(E5351, LOOKUP(D5351, {"ene","feb","mar","abr","may","jun","jul","ago","sep","oct","nov","dic"}, {1,2,3,4,5,6,7,8,9,10,11,12}), C5351)</f>
        <v>45675</v>
      </c>
      <c r="C5351">
        <v>18</v>
      </c>
      <c r="D5351" t="s">
        <v>14</v>
      </c>
      <c r="E5351">
        <v>2025</v>
      </c>
      <c r="F5351" t="s">
        <v>25</v>
      </c>
      <c r="G5351" t="s">
        <v>26</v>
      </c>
      <c r="H5351" t="s">
        <v>22</v>
      </c>
      <c r="I5351">
        <v>0</v>
      </c>
      <c r="J5351">
        <v>17</v>
      </c>
      <c r="K5351">
        <v>-17</v>
      </c>
      <c r="L5351">
        <v>0</v>
      </c>
      <c r="M5351">
        <v>7650</v>
      </c>
      <c r="N5351">
        <v>-7650</v>
      </c>
      <c r="O5351">
        <v>450</v>
      </c>
    </row>
    <row r="5352" spans="1:15" x14ac:dyDescent="0.3">
      <c r="A5352">
        <v>5351</v>
      </c>
      <c r="B5352" s="1">
        <f>DATE(E5352, LOOKUP(D5352, {"ene","feb","mar","abr","may","jun","jul","ago","sep","oct","nov","dic"}, {1,2,3,4,5,6,7,8,9,10,11,12}), C5352)</f>
        <v>45675</v>
      </c>
      <c r="C5352">
        <v>18</v>
      </c>
      <c r="D5352" t="s">
        <v>14</v>
      </c>
      <c r="E5352">
        <v>2025</v>
      </c>
      <c r="F5352" t="s">
        <v>15</v>
      </c>
      <c r="G5352" t="s">
        <v>24</v>
      </c>
      <c r="H5352" t="s">
        <v>17</v>
      </c>
      <c r="I5352">
        <v>5</v>
      </c>
      <c r="J5352">
        <v>0</v>
      </c>
      <c r="K5352">
        <v>5</v>
      </c>
      <c r="L5352">
        <v>3250</v>
      </c>
      <c r="M5352">
        <v>0</v>
      </c>
      <c r="N5352">
        <v>3250</v>
      </c>
      <c r="O5352">
        <v>650</v>
      </c>
    </row>
    <row r="5353" spans="1:15" x14ac:dyDescent="0.3">
      <c r="A5353">
        <v>5352</v>
      </c>
      <c r="B5353" s="1">
        <f>DATE(E5353, LOOKUP(D5353, {"ene","feb","mar","abr","may","jun","jul","ago","sep","oct","nov","dic"}, {1,2,3,4,5,6,7,8,9,10,11,12}), C5353)</f>
        <v>45675</v>
      </c>
      <c r="C5353">
        <v>18</v>
      </c>
      <c r="D5353" t="s">
        <v>14</v>
      </c>
      <c r="E5353">
        <v>2025</v>
      </c>
      <c r="F5353" t="s">
        <v>25</v>
      </c>
      <c r="G5353" t="s">
        <v>27</v>
      </c>
      <c r="H5353" t="s">
        <v>19</v>
      </c>
      <c r="I5353">
        <v>0</v>
      </c>
      <c r="J5353">
        <v>16</v>
      </c>
      <c r="K5353">
        <v>-16</v>
      </c>
      <c r="L5353">
        <v>0</v>
      </c>
      <c r="M5353">
        <v>24000</v>
      </c>
      <c r="N5353">
        <v>-24000</v>
      </c>
      <c r="O5353">
        <v>1500</v>
      </c>
    </row>
    <row r="5354" spans="1:15" x14ac:dyDescent="0.3">
      <c r="A5354">
        <v>5353</v>
      </c>
      <c r="B5354" s="1">
        <f>DATE(E5354, LOOKUP(D5354, {"ene","feb","mar","abr","may","jun","jul","ago","sep","oct","nov","dic"}, {1,2,3,4,5,6,7,8,9,10,11,12}), C5354)</f>
        <v>45675</v>
      </c>
      <c r="C5354">
        <v>18</v>
      </c>
      <c r="D5354" t="s">
        <v>14</v>
      </c>
      <c r="E5354">
        <v>2025</v>
      </c>
      <c r="F5354" t="s">
        <v>15</v>
      </c>
      <c r="G5354" t="s">
        <v>24</v>
      </c>
      <c r="H5354" t="s">
        <v>21</v>
      </c>
      <c r="I5354">
        <v>9</v>
      </c>
      <c r="J5354">
        <v>0</v>
      </c>
      <c r="K5354">
        <v>9</v>
      </c>
      <c r="L5354">
        <v>450</v>
      </c>
      <c r="M5354">
        <v>0</v>
      </c>
      <c r="N5354">
        <v>450</v>
      </c>
      <c r="O5354">
        <v>50</v>
      </c>
    </row>
    <row r="5355" spans="1:15" x14ac:dyDescent="0.3">
      <c r="A5355">
        <v>5354</v>
      </c>
      <c r="B5355" s="1">
        <f>DATE(E5355, LOOKUP(D5355, {"ene","feb","mar","abr","may","jun","jul","ago","sep","oct","nov","dic"}, {1,2,3,4,5,6,7,8,9,10,11,12}), C5355)</f>
        <v>45677</v>
      </c>
      <c r="C5355">
        <v>20</v>
      </c>
      <c r="D5355" t="s">
        <v>14</v>
      </c>
      <c r="E5355">
        <v>2025</v>
      </c>
      <c r="F5355" t="s">
        <v>25</v>
      </c>
      <c r="G5355" t="s">
        <v>26</v>
      </c>
      <c r="H5355" t="s">
        <v>18</v>
      </c>
      <c r="I5355">
        <v>0</v>
      </c>
      <c r="J5355">
        <v>11</v>
      </c>
      <c r="K5355">
        <v>-11</v>
      </c>
      <c r="L5355">
        <v>0</v>
      </c>
      <c r="M5355">
        <v>16500</v>
      </c>
      <c r="N5355">
        <v>-16500</v>
      </c>
      <c r="O5355">
        <v>1500</v>
      </c>
    </row>
    <row r="5356" spans="1:15" x14ac:dyDescent="0.3">
      <c r="A5356">
        <v>5355</v>
      </c>
      <c r="B5356" s="1">
        <f>DATE(E5356, LOOKUP(D5356, {"ene","feb","mar","abr","may","jun","jul","ago","sep","oct","nov","dic"}, {1,2,3,4,5,6,7,8,9,10,11,12}), C5356)</f>
        <v>45677</v>
      </c>
      <c r="C5356">
        <v>20</v>
      </c>
      <c r="D5356" t="s">
        <v>14</v>
      </c>
      <c r="E5356">
        <v>2025</v>
      </c>
      <c r="F5356" t="s">
        <v>25</v>
      </c>
      <c r="G5356" t="s">
        <v>26</v>
      </c>
      <c r="H5356" t="s">
        <v>23</v>
      </c>
      <c r="I5356">
        <v>0</v>
      </c>
      <c r="J5356">
        <v>18</v>
      </c>
      <c r="K5356">
        <v>-18</v>
      </c>
      <c r="L5356">
        <v>0</v>
      </c>
      <c r="M5356">
        <v>7200</v>
      </c>
      <c r="N5356">
        <v>-7200</v>
      </c>
      <c r="O5356">
        <v>400</v>
      </c>
    </row>
    <row r="5357" spans="1:15" x14ac:dyDescent="0.3">
      <c r="A5357">
        <v>5356</v>
      </c>
      <c r="B5357" s="1">
        <f>DATE(E5357, LOOKUP(D5357, {"ene","feb","mar","abr","may","jun","jul","ago","sep","oct","nov","dic"}, {1,2,3,4,5,6,7,8,9,10,11,12}), C5357)</f>
        <v>45677</v>
      </c>
      <c r="C5357">
        <v>20</v>
      </c>
      <c r="D5357" t="s">
        <v>14</v>
      </c>
      <c r="E5357">
        <v>2025</v>
      </c>
      <c r="F5357" t="s">
        <v>15</v>
      </c>
      <c r="G5357" t="s">
        <v>24</v>
      </c>
      <c r="H5357" t="s">
        <v>20</v>
      </c>
      <c r="I5357">
        <v>3</v>
      </c>
      <c r="J5357">
        <v>0</v>
      </c>
      <c r="K5357">
        <v>3</v>
      </c>
      <c r="L5357">
        <v>6000</v>
      </c>
      <c r="M5357">
        <v>0</v>
      </c>
      <c r="N5357">
        <v>6000</v>
      </c>
      <c r="O5357">
        <v>2000</v>
      </c>
    </row>
    <row r="5358" spans="1:15" x14ac:dyDescent="0.3">
      <c r="A5358">
        <v>5357</v>
      </c>
      <c r="B5358" s="1">
        <f>DATE(E5358, LOOKUP(D5358, {"ene","feb","mar","abr","may","jun","jul","ago","sep","oct","nov","dic"}, {1,2,3,4,5,6,7,8,9,10,11,12}), C5358)</f>
        <v>45677</v>
      </c>
      <c r="C5358">
        <v>20</v>
      </c>
      <c r="D5358" t="s">
        <v>14</v>
      </c>
      <c r="E5358">
        <v>2025</v>
      </c>
      <c r="F5358" t="s">
        <v>25</v>
      </c>
      <c r="G5358" t="s">
        <v>26</v>
      </c>
      <c r="H5358" t="s">
        <v>22</v>
      </c>
      <c r="I5358">
        <v>0</v>
      </c>
      <c r="J5358">
        <v>20</v>
      </c>
      <c r="K5358">
        <v>-20</v>
      </c>
      <c r="L5358">
        <v>0</v>
      </c>
      <c r="M5358">
        <v>9000</v>
      </c>
      <c r="N5358">
        <v>-9000</v>
      </c>
      <c r="O5358">
        <v>450</v>
      </c>
    </row>
    <row r="5359" spans="1:15" x14ac:dyDescent="0.3">
      <c r="A5359">
        <v>5358</v>
      </c>
      <c r="B5359" s="1">
        <f>DATE(E5359, LOOKUP(D5359, {"ene","feb","mar","abr","may","jun","jul","ago","sep","oct","nov","dic"}, {1,2,3,4,5,6,7,8,9,10,11,12}), C5359)</f>
        <v>45677</v>
      </c>
      <c r="C5359">
        <v>20</v>
      </c>
      <c r="D5359" t="s">
        <v>14</v>
      </c>
      <c r="E5359">
        <v>2025</v>
      </c>
      <c r="F5359" t="s">
        <v>15</v>
      </c>
      <c r="G5359" t="s">
        <v>24</v>
      </c>
      <c r="H5359" t="s">
        <v>17</v>
      </c>
      <c r="I5359">
        <v>3</v>
      </c>
      <c r="J5359">
        <v>0</v>
      </c>
      <c r="K5359">
        <v>3</v>
      </c>
      <c r="L5359">
        <v>1950</v>
      </c>
      <c r="M5359">
        <v>0</v>
      </c>
      <c r="N5359">
        <v>1950</v>
      </c>
      <c r="O5359">
        <v>650</v>
      </c>
    </row>
    <row r="5360" spans="1:15" x14ac:dyDescent="0.3">
      <c r="A5360">
        <v>5359</v>
      </c>
      <c r="B5360" s="1">
        <f>DATE(E5360, LOOKUP(D5360, {"ene","feb","mar","abr","may","jun","jul","ago","sep","oct","nov","dic"}, {1,2,3,4,5,6,7,8,9,10,11,12}), C5360)</f>
        <v>45677</v>
      </c>
      <c r="C5360">
        <v>20</v>
      </c>
      <c r="D5360" t="s">
        <v>14</v>
      </c>
      <c r="E5360">
        <v>2025</v>
      </c>
      <c r="F5360" t="s">
        <v>15</v>
      </c>
      <c r="G5360" t="s">
        <v>24</v>
      </c>
      <c r="H5360" t="s">
        <v>19</v>
      </c>
      <c r="I5360">
        <v>8</v>
      </c>
      <c r="J5360">
        <v>0</v>
      </c>
      <c r="K5360">
        <v>8</v>
      </c>
      <c r="L5360">
        <v>9600</v>
      </c>
      <c r="M5360">
        <v>0</v>
      </c>
      <c r="N5360">
        <v>9600</v>
      </c>
      <c r="O5360">
        <v>1200</v>
      </c>
    </row>
    <row r="5361" spans="1:15" x14ac:dyDescent="0.3">
      <c r="A5361">
        <v>5360</v>
      </c>
      <c r="B5361" s="1">
        <f>DATE(E5361, LOOKUP(D5361, {"ene","feb","mar","abr","may","jun","jul","ago","sep","oct","nov","dic"}, {1,2,3,4,5,6,7,8,9,10,11,12}), C5361)</f>
        <v>45677</v>
      </c>
      <c r="C5361">
        <v>20</v>
      </c>
      <c r="D5361" t="s">
        <v>14</v>
      </c>
      <c r="E5361">
        <v>2025</v>
      </c>
      <c r="F5361" t="s">
        <v>15</v>
      </c>
      <c r="G5361" t="s">
        <v>24</v>
      </c>
      <c r="H5361" t="s">
        <v>21</v>
      </c>
      <c r="I5361">
        <v>3</v>
      </c>
      <c r="J5361">
        <v>0</v>
      </c>
      <c r="K5361">
        <v>3</v>
      </c>
      <c r="L5361">
        <v>150</v>
      </c>
      <c r="M5361">
        <v>0</v>
      </c>
      <c r="N5361">
        <v>150</v>
      </c>
      <c r="O5361">
        <v>50</v>
      </c>
    </row>
    <row r="5362" spans="1:15" x14ac:dyDescent="0.3">
      <c r="A5362">
        <v>5361</v>
      </c>
      <c r="B5362" s="1">
        <f>DATE(E5362, LOOKUP(D5362, {"ene","feb","mar","abr","may","jun","jul","ago","sep","oct","nov","dic"}, {1,2,3,4,5,6,7,8,9,10,11,12}), C5362)</f>
        <v>45677</v>
      </c>
      <c r="C5362">
        <v>20</v>
      </c>
      <c r="D5362" t="s">
        <v>14</v>
      </c>
      <c r="E5362">
        <v>2025</v>
      </c>
      <c r="F5362" t="s">
        <v>15</v>
      </c>
      <c r="G5362" t="s">
        <v>24</v>
      </c>
      <c r="H5362" t="s">
        <v>18</v>
      </c>
      <c r="I5362">
        <v>10</v>
      </c>
      <c r="J5362">
        <v>0</v>
      </c>
      <c r="K5362">
        <v>10</v>
      </c>
      <c r="L5362">
        <v>12000</v>
      </c>
      <c r="M5362">
        <v>0</v>
      </c>
      <c r="N5362">
        <v>12000</v>
      </c>
      <c r="O5362">
        <v>1200</v>
      </c>
    </row>
    <row r="5363" spans="1:15" x14ac:dyDescent="0.3">
      <c r="A5363">
        <v>5362</v>
      </c>
      <c r="B5363" s="1">
        <f>DATE(E5363, LOOKUP(D5363, {"ene","feb","mar","abr","may","jun","jul","ago","sep","oct","nov","dic"}, {1,2,3,4,5,6,7,8,9,10,11,12}), C5363)</f>
        <v>45677</v>
      </c>
      <c r="C5363">
        <v>20</v>
      </c>
      <c r="D5363" t="s">
        <v>14</v>
      </c>
      <c r="E5363">
        <v>2025</v>
      </c>
      <c r="F5363" t="s">
        <v>15</v>
      </c>
      <c r="G5363" t="s">
        <v>24</v>
      </c>
      <c r="H5363" t="s">
        <v>23</v>
      </c>
      <c r="I5363">
        <v>3</v>
      </c>
      <c r="J5363">
        <v>0</v>
      </c>
      <c r="K5363">
        <v>3</v>
      </c>
      <c r="L5363">
        <v>900</v>
      </c>
      <c r="M5363">
        <v>0</v>
      </c>
      <c r="N5363">
        <v>900</v>
      </c>
      <c r="O5363">
        <v>300</v>
      </c>
    </row>
    <row r="5364" spans="1:15" x14ac:dyDescent="0.3">
      <c r="A5364">
        <v>5363</v>
      </c>
      <c r="B5364" s="1">
        <f>DATE(E5364, LOOKUP(D5364, {"ene","feb","mar","abr","may","jun","jul","ago","sep","oct","nov","dic"}, {1,2,3,4,5,6,7,8,9,10,11,12}), C5364)</f>
        <v>45677</v>
      </c>
      <c r="C5364">
        <v>20</v>
      </c>
      <c r="D5364" t="s">
        <v>14</v>
      </c>
      <c r="E5364">
        <v>2025</v>
      </c>
      <c r="F5364" t="s">
        <v>15</v>
      </c>
      <c r="G5364" t="s">
        <v>24</v>
      </c>
      <c r="H5364" t="s">
        <v>20</v>
      </c>
      <c r="I5364">
        <v>3</v>
      </c>
      <c r="J5364">
        <v>0</v>
      </c>
      <c r="K5364">
        <v>3</v>
      </c>
      <c r="L5364">
        <v>6000</v>
      </c>
      <c r="M5364">
        <v>0</v>
      </c>
      <c r="N5364">
        <v>6000</v>
      </c>
      <c r="O5364">
        <v>2000</v>
      </c>
    </row>
    <row r="5365" spans="1:15" x14ac:dyDescent="0.3">
      <c r="A5365">
        <v>5364</v>
      </c>
      <c r="B5365" s="1">
        <f>DATE(E5365, LOOKUP(D5365, {"ene","feb","mar","abr","may","jun","jul","ago","sep","oct","nov","dic"}, {1,2,3,4,5,6,7,8,9,10,11,12}), C5365)</f>
        <v>45677</v>
      </c>
      <c r="C5365">
        <v>20</v>
      </c>
      <c r="D5365" t="s">
        <v>14</v>
      </c>
      <c r="E5365">
        <v>2025</v>
      </c>
      <c r="F5365" t="s">
        <v>15</v>
      </c>
      <c r="G5365" t="s">
        <v>24</v>
      </c>
      <c r="H5365" t="s">
        <v>22</v>
      </c>
      <c r="I5365">
        <v>9</v>
      </c>
      <c r="J5365">
        <v>0</v>
      </c>
      <c r="K5365">
        <v>9</v>
      </c>
      <c r="L5365">
        <v>4320</v>
      </c>
      <c r="M5365">
        <v>0</v>
      </c>
      <c r="N5365">
        <v>4320</v>
      </c>
      <c r="O5365">
        <v>480</v>
      </c>
    </row>
    <row r="5366" spans="1:15" x14ac:dyDescent="0.3">
      <c r="A5366">
        <v>5365</v>
      </c>
      <c r="B5366" s="1">
        <f>DATE(E5366, LOOKUP(D5366, {"ene","feb","mar","abr","may","jun","jul","ago","sep","oct","nov","dic"}, {1,2,3,4,5,6,7,8,9,10,11,12}), C5366)</f>
        <v>45677</v>
      </c>
      <c r="C5366">
        <v>20</v>
      </c>
      <c r="D5366" t="s">
        <v>14</v>
      </c>
      <c r="E5366">
        <v>2025</v>
      </c>
      <c r="F5366" t="s">
        <v>15</v>
      </c>
      <c r="G5366" t="s">
        <v>24</v>
      </c>
      <c r="H5366" t="s">
        <v>17</v>
      </c>
      <c r="I5366">
        <v>2</v>
      </c>
      <c r="J5366">
        <v>0</v>
      </c>
      <c r="K5366">
        <v>2</v>
      </c>
      <c r="L5366">
        <v>1300</v>
      </c>
      <c r="M5366">
        <v>0</v>
      </c>
      <c r="N5366">
        <v>1300</v>
      </c>
      <c r="O5366">
        <v>650</v>
      </c>
    </row>
    <row r="5367" spans="1:15" x14ac:dyDescent="0.3">
      <c r="A5367">
        <v>5366</v>
      </c>
      <c r="B5367" s="1">
        <f>DATE(E5367, LOOKUP(D5367, {"ene","feb","mar","abr","may","jun","jul","ago","sep","oct","nov","dic"}, {1,2,3,4,5,6,7,8,9,10,11,12}), C5367)</f>
        <v>45677</v>
      </c>
      <c r="C5367">
        <v>20</v>
      </c>
      <c r="D5367" t="s">
        <v>14</v>
      </c>
      <c r="E5367">
        <v>2025</v>
      </c>
      <c r="F5367" t="s">
        <v>15</v>
      </c>
      <c r="G5367" t="s">
        <v>24</v>
      </c>
      <c r="H5367" t="s">
        <v>19</v>
      </c>
      <c r="I5367">
        <v>3</v>
      </c>
      <c r="J5367">
        <v>0</v>
      </c>
      <c r="K5367">
        <v>3</v>
      </c>
      <c r="L5367">
        <v>3600</v>
      </c>
      <c r="M5367">
        <v>0</v>
      </c>
      <c r="N5367">
        <v>3600</v>
      </c>
      <c r="O5367">
        <v>1200</v>
      </c>
    </row>
    <row r="5368" spans="1:15" x14ac:dyDescent="0.3">
      <c r="A5368">
        <v>5367</v>
      </c>
      <c r="B5368" s="1">
        <f>DATE(E5368, LOOKUP(D5368, {"ene","feb","mar","abr","may","jun","jul","ago","sep","oct","nov","dic"}, {1,2,3,4,5,6,7,8,9,10,11,12}), C5368)</f>
        <v>45677</v>
      </c>
      <c r="C5368">
        <v>20</v>
      </c>
      <c r="D5368" t="s">
        <v>14</v>
      </c>
      <c r="E5368">
        <v>2025</v>
      </c>
      <c r="F5368" t="s">
        <v>15</v>
      </c>
      <c r="G5368" t="s">
        <v>24</v>
      </c>
      <c r="H5368" t="s">
        <v>21</v>
      </c>
      <c r="I5368">
        <v>8</v>
      </c>
      <c r="J5368">
        <v>0</v>
      </c>
      <c r="K5368">
        <v>8</v>
      </c>
      <c r="L5368">
        <v>400</v>
      </c>
      <c r="M5368">
        <v>0</v>
      </c>
      <c r="N5368">
        <v>400</v>
      </c>
      <c r="O5368">
        <v>50</v>
      </c>
    </row>
    <row r="5369" spans="1:15" x14ac:dyDescent="0.3">
      <c r="A5369">
        <v>5368</v>
      </c>
      <c r="B5369" s="1">
        <f>DATE(E5369, LOOKUP(D5369, {"ene","feb","mar","abr","may","jun","jul","ago","sep","oct","nov","dic"}, {1,2,3,4,5,6,7,8,9,10,11,12}), C5369)</f>
        <v>45677</v>
      </c>
      <c r="C5369">
        <v>20</v>
      </c>
      <c r="D5369" t="s">
        <v>14</v>
      </c>
      <c r="E5369">
        <v>2025</v>
      </c>
      <c r="F5369" t="s">
        <v>15</v>
      </c>
      <c r="G5369" t="s">
        <v>24</v>
      </c>
      <c r="H5369" t="s">
        <v>18</v>
      </c>
      <c r="I5369">
        <v>14</v>
      </c>
      <c r="J5369">
        <v>0</v>
      </c>
      <c r="K5369">
        <v>14</v>
      </c>
      <c r="L5369">
        <v>16800</v>
      </c>
      <c r="M5369">
        <v>0</v>
      </c>
      <c r="N5369">
        <v>16800</v>
      </c>
      <c r="O5369">
        <v>1200</v>
      </c>
    </row>
    <row r="5370" spans="1:15" x14ac:dyDescent="0.3">
      <c r="A5370">
        <v>5369</v>
      </c>
      <c r="B5370" s="1">
        <f>DATE(E5370, LOOKUP(D5370, {"ene","feb","mar","abr","may","jun","jul","ago","sep","oct","nov","dic"}, {1,2,3,4,5,6,7,8,9,10,11,12}), C5370)</f>
        <v>45677</v>
      </c>
      <c r="C5370">
        <v>20</v>
      </c>
      <c r="D5370" t="s">
        <v>14</v>
      </c>
      <c r="E5370">
        <v>2025</v>
      </c>
      <c r="F5370" t="s">
        <v>25</v>
      </c>
      <c r="G5370" t="s">
        <v>26</v>
      </c>
      <c r="H5370" t="s">
        <v>23</v>
      </c>
      <c r="I5370">
        <v>0</v>
      </c>
      <c r="J5370">
        <v>12</v>
      </c>
      <c r="K5370">
        <v>-12</v>
      </c>
      <c r="L5370">
        <v>0</v>
      </c>
      <c r="M5370">
        <v>4800</v>
      </c>
      <c r="N5370">
        <v>-4800</v>
      </c>
      <c r="O5370">
        <v>400</v>
      </c>
    </row>
    <row r="5371" spans="1:15" x14ac:dyDescent="0.3">
      <c r="A5371">
        <v>5370</v>
      </c>
      <c r="B5371" s="1">
        <f>DATE(E5371, LOOKUP(D5371, {"ene","feb","mar","abr","may","jun","jul","ago","sep","oct","nov","dic"}, {1,2,3,4,5,6,7,8,9,10,11,12}), C5371)</f>
        <v>45677</v>
      </c>
      <c r="C5371">
        <v>20</v>
      </c>
      <c r="D5371" t="s">
        <v>14</v>
      </c>
      <c r="E5371">
        <v>2025</v>
      </c>
      <c r="F5371" t="s">
        <v>25</v>
      </c>
      <c r="G5371" t="s">
        <v>26</v>
      </c>
      <c r="H5371" t="s">
        <v>20</v>
      </c>
      <c r="I5371">
        <v>0</v>
      </c>
      <c r="J5371">
        <v>13</v>
      </c>
      <c r="K5371">
        <v>-13</v>
      </c>
      <c r="L5371">
        <v>0</v>
      </c>
      <c r="M5371">
        <v>29900</v>
      </c>
      <c r="N5371">
        <v>-29900</v>
      </c>
      <c r="O5371">
        <v>2300</v>
      </c>
    </row>
    <row r="5372" spans="1:15" x14ac:dyDescent="0.3">
      <c r="A5372">
        <v>5371</v>
      </c>
      <c r="B5372" s="1">
        <f>DATE(E5372, LOOKUP(D5372, {"ene","feb","mar","abr","may","jun","jul","ago","sep","oct","nov","dic"}, {1,2,3,4,5,6,7,8,9,10,11,12}), C5372)</f>
        <v>45677</v>
      </c>
      <c r="C5372">
        <v>20</v>
      </c>
      <c r="D5372" t="s">
        <v>14</v>
      </c>
      <c r="E5372">
        <v>2025</v>
      </c>
      <c r="F5372" t="s">
        <v>25</v>
      </c>
      <c r="G5372" t="s">
        <v>26</v>
      </c>
      <c r="H5372" t="s">
        <v>22</v>
      </c>
      <c r="I5372">
        <v>0</v>
      </c>
      <c r="J5372">
        <v>1</v>
      </c>
      <c r="K5372">
        <v>-1</v>
      </c>
      <c r="L5372">
        <v>0</v>
      </c>
      <c r="M5372">
        <v>450</v>
      </c>
      <c r="N5372">
        <v>-450</v>
      </c>
      <c r="O5372">
        <v>450</v>
      </c>
    </row>
    <row r="5373" spans="1:15" x14ac:dyDescent="0.3">
      <c r="A5373">
        <v>5372</v>
      </c>
      <c r="B5373" s="1">
        <f>DATE(E5373, LOOKUP(D5373, {"ene","feb","mar","abr","may","jun","jul","ago","sep","oct","nov","dic"}, {1,2,3,4,5,6,7,8,9,10,11,12}), C5373)</f>
        <v>45677</v>
      </c>
      <c r="C5373">
        <v>20</v>
      </c>
      <c r="D5373" t="s">
        <v>14</v>
      </c>
      <c r="E5373">
        <v>2025</v>
      </c>
      <c r="F5373" t="s">
        <v>25</v>
      </c>
      <c r="G5373" t="s">
        <v>26</v>
      </c>
      <c r="H5373" t="s">
        <v>17</v>
      </c>
      <c r="I5373">
        <v>0</v>
      </c>
      <c r="J5373">
        <v>10</v>
      </c>
      <c r="K5373">
        <v>-10</v>
      </c>
      <c r="L5373">
        <v>0</v>
      </c>
      <c r="M5373">
        <v>7500</v>
      </c>
      <c r="N5373">
        <v>-7500</v>
      </c>
      <c r="O5373">
        <v>750</v>
      </c>
    </row>
    <row r="5374" spans="1:15" x14ac:dyDescent="0.3">
      <c r="A5374">
        <v>5373</v>
      </c>
      <c r="B5374" s="1">
        <f>DATE(E5374, LOOKUP(D5374, {"ene","feb","mar","abr","may","jun","jul","ago","sep","oct","nov","dic"}, {1,2,3,4,5,6,7,8,9,10,11,12}), C5374)</f>
        <v>45677</v>
      </c>
      <c r="C5374">
        <v>20</v>
      </c>
      <c r="D5374" t="s">
        <v>14</v>
      </c>
      <c r="E5374">
        <v>2025</v>
      </c>
      <c r="F5374" t="s">
        <v>15</v>
      </c>
      <c r="G5374" t="s">
        <v>24</v>
      </c>
      <c r="H5374" t="s">
        <v>19</v>
      </c>
      <c r="I5374">
        <v>6</v>
      </c>
      <c r="J5374">
        <v>0</v>
      </c>
      <c r="K5374">
        <v>6</v>
      </c>
      <c r="L5374">
        <v>7200</v>
      </c>
      <c r="M5374">
        <v>0</v>
      </c>
      <c r="N5374">
        <v>7200</v>
      </c>
      <c r="O5374">
        <v>1200</v>
      </c>
    </row>
    <row r="5375" spans="1:15" x14ac:dyDescent="0.3">
      <c r="A5375">
        <v>5374</v>
      </c>
      <c r="B5375" s="1">
        <f>DATE(E5375, LOOKUP(D5375, {"ene","feb","mar","abr","may","jun","jul","ago","sep","oct","nov","dic"}, {1,2,3,4,5,6,7,8,9,10,11,12}), C5375)</f>
        <v>45677</v>
      </c>
      <c r="C5375">
        <v>20</v>
      </c>
      <c r="D5375" t="s">
        <v>14</v>
      </c>
      <c r="E5375">
        <v>2025</v>
      </c>
      <c r="F5375" t="s">
        <v>15</v>
      </c>
      <c r="G5375" t="s">
        <v>24</v>
      </c>
      <c r="H5375" t="s">
        <v>21</v>
      </c>
      <c r="I5375">
        <v>11</v>
      </c>
      <c r="J5375">
        <v>0</v>
      </c>
      <c r="K5375">
        <v>11</v>
      </c>
      <c r="L5375">
        <v>550</v>
      </c>
      <c r="M5375">
        <v>0</v>
      </c>
      <c r="N5375">
        <v>550</v>
      </c>
      <c r="O5375">
        <v>50</v>
      </c>
    </row>
    <row r="5376" spans="1:15" x14ac:dyDescent="0.3">
      <c r="A5376">
        <v>5375</v>
      </c>
      <c r="B5376" s="1">
        <f>DATE(E5376, LOOKUP(D5376, {"ene","feb","mar","abr","may","jun","jul","ago","sep","oct","nov","dic"}, {1,2,3,4,5,6,7,8,9,10,11,12}), C5376)</f>
        <v>45677</v>
      </c>
      <c r="C5376">
        <v>20</v>
      </c>
      <c r="D5376" t="s">
        <v>14</v>
      </c>
      <c r="E5376">
        <v>2025</v>
      </c>
      <c r="F5376" t="s">
        <v>15</v>
      </c>
      <c r="G5376" t="s">
        <v>24</v>
      </c>
      <c r="H5376" t="s">
        <v>18</v>
      </c>
      <c r="I5376">
        <v>3</v>
      </c>
      <c r="J5376">
        <v>0</v>
      </c>
      <c r="K5376">
        <v>3</v>
      </c>
      <c r="L5376">
        <v>3600</v>
      </c>
      <c r="M5376">
        <v>0</v>
      </c>
      <c r="N5376">
        <v>3600</v>
      </c>
      <c r="O5376">
        <v>1200</v>
      </c>
    </row>
    <row r="5377" spans="1:15" x14ac:dyDescent="0.3">
      <c r="A5377">
        <v>5376</v>
      </c>
      <c r="B5377" s="1">
        <f>DATE(E5377, LOOKUP(D5377, {"ene","feb","mar","abr","may","jun","jul","ago","sep","oct","nov","dic"}, {1,2,3,4,5,6,7,8,9,10,11,12}), C5377)</f>
        <v>45677</v>
      </c>
      <c r="C5377">
        <v>20</v>
      </c>
      <c r="D5377" t="s">
        <v>14</v>
      </c>
      <c r="E5377">
        <v>2025</v>
      </c>
      <c r="F5377" t="s">
        <v>25</v>
      </c>
      <c r="G5377" t="s">
        <v>26</v>
      </c>
      <c r="H5377" t="s">
        <v>23</v>
      </c>
      <c r="I5377">
        <v>0</v>
      </c>
      <c r="J5377">
        <v>3</v>
      </c>
      <c r="K5377">
        <v>-3</v>
      </c>
      <c r="L5377">
        <v>0</v>
      </c>
      <c r="M5377">
        <v>1200</v>
      </c>
      <c r="N5377">
        <v>-1200</v>
      </c>
      <c r="O5377">
        <v>400</v>
      </c>
    </row>
    <row r="5378" spans="1:15" x14ac:dyDescent="0.3">
      <c r="A5378">
        <v>5377</v>
      </c>
      <c r="B5378" s="1">
        <f>DATE(E5378, LOOKUP(D5378, {"ene","feb","mar","abr","may","jun","jul","ago","sep","oct","nov","dic"}, {1,2,3,4,5,6,7,8,9,10,11,12}), C5378)</f>
        <v>45677</v>
      </c>
      <c r="C5378">
        <v>20</v>
      </c>
      <c r="D5378" t="s">
        <v>14</v>
      </c>
      <c r="E5378">
        <v>2025</v>
      </c>
      <c r="F5378" t="s">
        <v>25</v>
      </c>
      <c r="G5378" t="s">
        <v>26</v>
      </c>
      <c r="H5378" t="s">
        <v>20</v>
      </c>
      <c r="I5378">
        <v>0</v>
      </c>
      <c r="J5378">
        <v>12</v>
      </c>
      <c r="K5378">
        <v>-12</v>
      </c>
      <c r="L5378">
        <v>0</v>
      </c>
      <c r="M5378">
        <v>27600</v>
      </c>
      <c r="N5378">
        <v>-27600</v>
      </c>
      <c r="O5378">
        <v>2300</v>
      </c>
    </row>
    <row r="5379" spans="1:15" x14ac:dyDescent="0.3">
      <c r="A5379">
        <v>5378</v>
      </c>
      <c r="B5379" s="1">
        <f>DATE(E5379, LOOKUP(D5379, {"ene","feb","mar","abr","may","jun","jul","ago","sep","oct","nov","dic"}, {1,2,3,4,5,6,7,8,9,10,11,12}), C5379)</f>
        <v>45677</v>
      </c>
      <c r="C5379">
        <v>20</v>
      </c>
      <c r="D5379" t="s">
        <v>14</v>
      </c>
      <c r="E5379">
        <v>2025</v>
      </c>
      <c r="F5379" t="s">
        <v>25</v>
      </c>
      <c r="G5379" t="s">
        <v>26</v>
      </c>
      <c r="H5379" t="s">
        <v>22</v>
      </c>
      <c r="I5379">
        <v>0</v>
      </c>
      <c r="J5379">
        <v>12</v>
      </c>
      <c r="K5379">
        <v>-12</v>
      </c>
      <c r="L5379">
        <v>0</v>
      </c>
      <c r="M5379">
        <v>5400</v>
      </c>
      <c r="N5379">
        <v>-5400</v>
      </c>
      <c r="O5379">
        <v>450</v>
      </c>
    </row>
    <row r="5380" spans="1:15" x14ac:dyDescent="0.3">
      <c r="A5380">
        <v>5379</v>
      </c>
      <c r="B5380" s="1">
        <f>DATE(E5380, LOOKUP(D5380, {"ene","feb","mar","abr","may","jun","jul","ago","sep","oct","nov","dic"}, {1,2,3,4,5,6,7,8,9,10,11,12}), C5380)</f>
        <v>45677</v>
      </c>
      <c r="C5380">
        <v>20</v>
      </c>
      <c r="D5380" t="s">
        <v>14</v>
      </c>
      <c r="E5380">
        <v>2025</v>
      </c>
      <c r="F5380" t="s">
        <v>25</v>
      </c>
      <c r="G5380" t="s">
        <v>26</v>
      </c>
      <c r="H5380" t="s">
        <v>17</v>
      </c>
      <c r="I5380">
        <v>0</v>
      </c>
      <c r="J5380">
        <v>16</v>
      </c>
      <c r="K5380">
        <v>-16</v>
      </c>
      <c r="L5380">
        <v>0</v>
      </c>
      <c r="M5380">
        <v>12000</v>
      </c>
      <c r="N5380">
        <v>-12000</v>
      </c>
      <c r="O5380">
        <v>750</v>
      </c>
    </row>
    <row r="5381" spans="1:15" x14ac:dyDescent="0.3">
      <c r="A5381">
        <v>5380</v>
      </c>
      <c r="B5381" s="1">
        <f>DATE(E5381, LOOKUP(D5381, {"ene","feb","mar","abr","may","jun","jul","ago","sep","oct","nov","dic"}, {1,2,3,4,5,6,7,8,9,10,11,12}), C5381)</f>
        <v>45677</v>
      </c>
      <c r="C5381">
        <v>20</v>
      </c>
      <c r="D5381" t="s">
        <v>14</v>
      </c>
      <c r="E5381">
        <v>2025</v>
      </c>
      <c r="F5381" t="s">
        <v>15</v>
      </c>
      <c r="G5381" t="s">
        <v>24</v>
      </c>
      <c r="H5381" t="s">
        <v>19</v>
      </c>
      <c r="I5381">
        <v>19</v>
      </c>
      <c r="J5381">
        <v>0</v>
      </c>
      <c r="K5381">
        <v>19</v>
      </c>
      <c r="L5381">
        <v>22800</v>
      </c>
      <c r="M5381">
        <v>0</v>
      </c>
      <c r="N5381">
        <v>22800</v>
      </c>
      <c r="O5381">
        <v>1200</v>
      </c>
    </row>
    <row r="5382" spans="1:15" x14ac:dyDescent="0.3">
      <c r="A5382">
        <v>5381</v>
      </c>
      <c r="B5382" s="1">
        <f>DATE(E5382, LOOKUP(D5382, {"ene","feb","mar","abr","may","jun","jul","ago","sep","oct","nov","dic"}, {1,2,3,4,5,6,7,8,9,10,11,12}), C5382)</f>
        <v>45677</v>
      </c>
      <c r="C5382">
        <v>20</v>
      </c>
      <c r="D5382" t="s">
        <v>14</v>
      </c>
      <c r="E5382">
        <v>2025</v>
      </c>
      <c r="F5382" t="s">
        <v>25</v>
      </c>
      <c r="G5382" t="s">
        <v>26</v>
      </c>
      <c r="H5382" t="s">
        <v>21</v>
      </c>
      <c r="I5382">
        <v>0</v>
      </c>
      <c r="J5382">
        <v>2</v>
      </c>
      <c r="K5382">
        <v>-2</v>
      </c>
      <c r="L5382">
        <v>0</v>
      </c>
      <c r="M5382">
        <v>140</v>
      </c>
      <c r="N5382">
        <v>-140</v>
      </c>
      <c r="O5382">
        <v>70</v>
      </c>
    </row>
    <row r="5383" spans="1:15" x14ac:dyDescent="0.3">
      <c r="A5383">
        <v>5382</v>
      </c>
      <c r="B5383" s="1">
        <f>DATE(E5383, LOOKUP(D5383, {"ene","feb","mar","abr","may","jun","jul","ago","sep","oct","nov","dic"}, {1,2,3,4,5,6,7,8,9,10,11,12}), C5383)</f>
        <v>45677</v>
      </c>
      <c r="C5383">
        <v>20</v>
      </c>
      <c r="D5383" t="s">
        <v>14</v>
      </c>
      <c r="E5383">
        <v>2025</v>
      </c>
      <c r="F5383" t="s">
        <v>15</v>
      </c>
      <c r="G5383" t="s">
        <v>24</v>
      </c>
      <c r="H5383" t="s">
        <v>18</v>
      </c>
      <c r="I5383">
        <v>11</v>
      </c>
      <c r="J5383">
        <v>0</v>
      </c>
      <c r="K5383">
        <v>11</v>
      </c>
      <c r="L5383">
        <v>13200</v>
      </c>
      <c r="M5383">
        <v>0</v>
      </c>
      <c r="N5383">
        <v>13200</v>
      </c>
      <c r="O5383">
        <v>1200</v>
      </c>
    </row>
    <row r="5384" spans="1:15" x14ac:dyDescent="0.3">
      <c r="A5384">
        <v>5383</v>
      </c>
      <c r="B5384" s="1">
        <f>DATE(E5384, LOOKUP(D5384, {"ene","feb","mar","abr","may","jun","jul","ago","sep","oct","nov","dic"}, {1,2,3,4,5,6,7,8,9,10,11,12}), C5384)</f>
        <v>45677</v>
      </c>
      <c r="C5384">
        <v>20</v>
      </c>
      <c r="D5384" t="s">
        <v>14</v>
      </c>
      <c r="E5384">
        <v>2025</v>
      </c>
      <c r="F5384" t="s">
        <v>15</v>
      </c>
      <c r="G5384" t="s">
        <v>24</v>
      </c>
      <c r="H5384" t="s">
        <v>23</v>
      </c>
      <c r="I5384">
        <v>3</v>
      </c>
      <c r="J5384">
        <v>0</v>
      </c>
      <c r="K5384">
        <v>3</v>
      </c>
      <c r="L5384">
        <v>900</v>
      </c>
      <c r="M5384">
        <v>0</v>
      </c>
      <c r="N5384">
        <v>900</v>
      </c>
      <c r="O5384">
        <v>300</v>
      </c>
    </row>
    <row r="5385" spans="1:15" x14ac:dyDescent="0.3">
      <c r="A5385">
        <v>5384</v>
      </c>
      <c r="B5385" s="1">
        <f>DATE(E5385, LOOKUP(D5385, {"ene","feb","mar","abr","may","jun","jul","ago","sep","oct","nov","dic"}, {1,2,3,4,5,6,7,8,9,10,11,12}), C5385)</f>
        <v>45677</v>
      </c>
      <c r="C5385">
        <v>20</v>
      </c>
      <c r="D5385" t="s">
        <v>14</v>
      </c>
      <c r="E5385">
        <v>2025</v>
      </c>
      <c r="F5385" t="s">
        <v>25</v>
      </c>
      <c r="G5385" t="s">
        <v>26</v>
      </c>
      <c r="H5385" t="s">
        <v>20</v>
      </c>
      <c r="I5385">
        <v>0</v>
      </c>
      <c r="J5385">
        <v>17</v>
      </c>
      <c r="K5385">
        <v>-17</v>
      </c>
      <c r="L5385">
        <v>0</v>
      </c>
      <c r="M5385">
        <v>39100</v>
      </c>
      <c r="N5385">
        <v>-39100</v>
      </c>
      <c r="O5385">
        <v>2300</v>
      </c>
    </row>
    <row r="5386" spans="1:15" x14ac:dyDescent="0.3">
      <c r="A5386">
        <v>5385</v>
      </c>
      <c r="B5386" s="1">
        <f>DATE(E5386, LOOKUP(D5386, {"ene","feb","mar","abr","may","jun","jul","ago","sep","oct","nov","dic"}, {1,2,3,4,5,6,7,8,9,10,11,12}), C5386)</f>
        <v>45677</v>
      </c>
      <c r="C5386">
        <v>20</v>
      </c>
      <c r="D5386" t="s">
        <v>14</v>
      </c>
      <c r="E5386">
        <v>2025</v>
      </c>
      <c r="F5386" t="s">
        <v>15</v>
      </c>
      <c r="G5386" t="s">
        <v>24</v>
      </c>
      <c r="H5386" t="s">
        <v>22</v>
      </c>
      <c r="I5386">
        <v>19</v>
      </c>
      <c r="J5386">
        <v>0</v>
      </c>
      <c r="K5386">
        <v>19</v>
      </c>
      <c r="L5386">
        <v>9120</v>
      </c>
      <c r="M5386">
        <v>0</v>
      </c>
      <c r="N5386">
        <v>9120</v>
      </c>
      <c r="O5386">
        <v>480</v>
      </c>
    </row>
    <row r="5387" spans="1:15" x14ac:dyDescent="0.3">
      <c r="A5387">
        <v>5386</v>
      </c>
      <c r="B5387" s="1">
        <f>DATE(E5387, LOOKUP(D5387, {"ene","feb","mar","abr","may","jun","jul","ago","sep","oct","nov","dic"}, {1,2,3,4,5,6,7,8,9,10,11,12}), C5387)</f>
        <v>45677</v>
      </c>
      <c r="C5387">
        <v>20</v>
      </c>
      <c r="D5387" t="s">
        <v>14</v>
      </c>
      <c r="E5387">
        <v>2025</v>
      </c>
      <c r="F5387" t="s">
        <v>15</v>
      </c>
      <c r="G5387" t="s">
        <v>24</v>
      </c>
      <c r="H5387" t="s">
        <v>17</v>
      </c>
      <c r="I5387">
        <v>15</v>
      </c>
      <c r="J5387">
        <v>0</v>
      </c>
      <c r="K5387">
        <v>15</v>
      </c>
      <c r="L5387">
        <v>9750</v>
      </c>
      <c r="M5387">
        <v>0</v>
      </c>
      <c r="N5387">
        <v>9750</v>
      </c>
      <c r="O5387">
        <v>650</v>
      </c>
    </row>
    <row r="5388" spans="1:15" x14ac:dyDescent="0.3">
      <c r="A5388">
        <v>5387</v>
      </c>
      <c r="B5388" s="1">
        <f>DATE(E5388, LOOKUP(D5388, {"ene","feb","mar","abr","may","jun","jul","ago","sep","oct","nov","dic"}, {1,2,3,4,5,6,7,8,9,10,11,12}), C5388)</f>
        <v>45677</v>
      </c>
      <c r="C5388">
        <v>20</v>
      </c>
      <c r="D5388" t="s">
        <v>14</v>
      </c>
      <c r="E5388">
        <v>2025</v>
      </c>
      <c r="F5388" t="s">
        <v>25</v>
      </c>
      <c r="G5388" t="s">
        <v>26</v>
      </c>
      <c r="H5388" t="s">
        <v>19</v>
      </c>
      <c r="I5388">
        <v>0</v>
      </c>
      <c r="J5388">
        <v>2</v>
      </c>
      <c r="K5388">
        <v>-2</v>
      </c>
      <c r="L5388">
        <v>0</v>
      </c>
      <c r="M5388">
        <v>3000</v>
      </c>
      <c r="N5388">
        <v>-3000</v>
      </c>
      <c r="O5388">
        <v>1500</v>
      </c>
    </row>
    <row r="5389" spans="1:15" x14ac:dyDescent="0.3">
      <c r="A5389">
        <v>5388</v>
      </c>
      <c r="B5389" s="1">
        <f>DATE(E5389, LOOKUP(D5389, {"ene","feb","mar","abr","may","jun","jul","ago","sep","oct","nov","dic"}, {1,2,3,4,5,6,7,8,9,10,11,12}), C5389)</f>
        <v>45677</v>
      </c>
      <c r="C5389">
        <v>20</v>
      </c>
      <c r="D5389" t="s">
        <v>14</v>
      </c>
      <c r="E5389">
        <v>2025</v>
      </c>
      <c r="F5389" t="s">
        <v>25</v>
      </c>
      <c r="G5389" t="s">
        <v>26</v>
      </c>
      <c r="H5389" t="s">
        <v>21</v>
      </c>
      <c r="I5389">
        <v>0</v>
      </c>
      <c r="J5389">
        <v>17</v>
      </c>
      <c r="K5389">
        <v>-17</v>
      </c>
      <c r="L5389">
        <v>0</v>
      </c>
      <c r="M5389">
        <v>1190</v>
      </c>
      <c r="N5389">
        <v>-1190</v>
      </c>
      <c r="O5389">
        <v>70</v>
      </c>
    </row>
    <row r="5390" spans="1:15" x14ac:dyDescent="0.3">
      <c r="A5390">
        <v>5389</v>
      </c>
      <c r="B5390" s="1">
        <f>DATE(E5390, LOOKUP(D5390, {"ene","feb","mar","abr","may","jun","jul","ago","sep","oct","nov","dic"}, {1,2,3,4,5,6,7,8,9,10,11,12}), C5390)</f>
        <v>45677</v>
      </c>
      <c r="C5390">
        <v>20</v>
      </c>
      <c r="D5390" t="s">
        <v>14</v>
      </c>
      <c r="E5390">
        <v>2025</v>
      </c>
      <c r="F5390" t="s">
        <v>25</v>
      </c>
      <c r="G5390" t="s">
        <v>26</v>
      </c>
      <c r="H5390" t="s">
        <v>18</v>
      </c>
      <c r="I5390">
        <v>0</v>
      </c>
      <c r="J5390">
        <v>17</v>
      </c>
      <c r="K5390">
        <v>-17</v>
      </c>
      <c r="L5390">
        <v>0</v>
      </c>
      <c r="M5390">
        <v>25500</v>
      </c>
      <c r="N5390">
        <v>-25500</v>
      </c>
      <c r="O5390">
        <v>1500</v>
      </c>
    </row>
    <row r="5391" spans="1:15" x14ac:dyDescent="0.3">
      <c r="A5391">
        <v>5390</v>
      </c>
      <c r="B5391" s="1">
        <f>DATE(E5391, LOOKUP(D5391, {"ene","feb","mar","abr","may","jun","jul","ago","sep","oct","nov","dic"}, {1,2,3,4,5,6,7,8,9,10,11,12}), C5391)</f>
        <v>45677</v>
      </c>
      <c r="C5391">
        <v>20</v>
      </c>
      <c r="D5391" t="s">
        <v>14</v>
      </c>
      <c r="E5391">
        <v>2025</v>
      </c>
      <c r="F5391" t="s">
        <v>15</v>
      </c>
      <c r="G5391" t="s">
        <v>24</v>
      </c>
      <c r="H5391" t="s">
        <v>23</v>
      </c>
      <c r="I5391">
        <v>15</v>
      </c>
      <c r="J5391">
        <v>0</v>
      </c>
      <c r="K5391">
        <v>15</v>
      </c>
      <c r="L5391">
        <v>4500</v>
      </c>
      <c r="M5391">
        <v>0</v>
      </c>
      <c r="N5391">
        <v>4500</v>
      </c>
      <c r="O5391">
        <v>300</v>
      </c>
    </row>
    <row r="5392" spans="1:15" x14ac:dyDescent="0.3">
      <c r="A5392">
        <v>5391</v>
      </c>
      <c r="B5392" s="1">
        <f>DATE(E5392, LOOKUP(D5392, {"ene","feb","mar","abr","may","jun","jul","ago","sep","oct","nov","dic"}, {1,2,3,4,5,6,7,8,9,10,11,12}), C5392)</f>
        <v>45677</v>
      </c>
      <c r="C5392">
        <v>20</v>
      </c>
      <c r="D5392" t="s">
        <v>14</v>
      </c>
      <c r="E5392">
        <v>2025</v>
      </c>
      <c r="F5392" t="s">
        <v>25</v>
      </c>
      <c r="G5392" t="s">
        <v>26</v>
      </c>
      <c r="H5392" t="s">
        <v>20</v>
      </c>
      <c r="I5392">
        <v>0</v>
      </c>
      <c r="J5392">
        <v>14</v>
      </c>
      <c r="K5392">
        <v>-14</v>
      </c>
      <c r="L5392">
        <v>0</v>
      </c>
      <c r="M5392">
        <v>32200</v>
      </c>
      <c r="N5392">
        <v>-32200</v>
      </c>
      <c r="O5392">
        <v>2300</v>
      </c>
    </row>
    <row r="5393" spans="1:15" x14ac:dyDescent="0.3">
      <c r="A5393">
        <v>5392</v>
      </c>
      <c r="B5393" s="1">
        <f>DATE(E5393, LOOKUP(D5393, {"ene","feb","mar","abr","may","jun","jul","ago","sep","oct","nov","dic"}, {1,2,3,4,5,6,7,8,9,10,11,12}), C5393)</f>
        <v>45677</v>
      </c>
      <c r="C5393">
        <v>20</v>
      </c>
      <c r="D5393" t="s">
        <v>14</v>
      </c>
      <c r="E5393">
        <v>2025</v>
      </c>
      <c r="F5393" t="s">
        <v>25</v>
      </c>
      <c r="G5393" t="s">
        <v>26</v>
      </c>
      <c r="H5393" t="s">
        <v>22</v>
      </c>
      <c r="I5393">
        <v>0</v>
      </c>
      <c r="J5393">
        <v>11</v>
      </c>
      <c r="K5393">
        <v>-11</v>
      </c>
      <c r="L5393">
        <v>0</v>
      </c>
      <c r="M5393">
        <v>4950</v>
      </c>
      <c r="N5393">
        <v>-4950</v>
      </c>
      <c r="O5393">
        <v>450</v>
      </c>
    </row>
    <row r="5394" spans="1:15" x14ac:dyDescent="0.3">
      <c r="A5394">
        <v>5393</v>
      </c>
      <c r="B5394" s="1">
        <f>DATE(E5394, LOOKUP(D5394, {"ene","feb","mar","abr","may","jun","jul","ago","sep","oct","nov","dic"}, {1,2,3,4,5,6,7,8,9,10,11,12}), C5394)</f>
        <v>45677</v>
      </c>
      <c r="C5394">
        <v>20</v>
      </c>
      <c r="D5394" t="s">
        <v>14</v>
      </c>
      <c r="E5394">
        <v>2025</v>
      </c>
      <c r="F5394" t="s">
        <v>25</v>
      </c>
      <c r="G5394" t="s">
        <v>26</v>
      </c>
      <c r="H5394" t="s">
        <v>17</v>
      </c>
      <c r="I5394">
        <v>0</v>
      </c>
      <c r="J5394">
        <v>20</v>
      </c>
      <c r="K5394">
        <v>-20</v>
      </c>
      <c r="L5394">
        <v>0</v>
      </c>
      <c r="M5394">
        <v>15000</v>
      </c>
      <c r="N5394">
        <v>-15000</v>
      </c>
      <c r="O5394">
        <v>750</v>
      </c>
    </row>
    <row r="5395" spans="1:15" x14ac:dyDescent="0.3">
      <c r="A5395">
        <v>5394</v>
      </c>
      <c r="B5395" s="1">
        <f>DATE(E5395, LOOKUP(D5395, {"ene","feb","mar","abr","may","jun","jul","ago","sep","oct","nov","dic"}, {1,2,3,4,5,6,7,8,9,10,11,12}), C5395)</f>
        <v>45677</v>
      </c>
      <c r="C5395">
        <v>20</v>
      </c>
      <c r="D5395" t="s">
        <v>14</v>
      </c>
      <c r="E5395">
        <v>2025</v>
      </c>
      <c r="F5395" t="s">
        <v>25</v>
      </c>
      <c r="G5395" t="s">
        <v>26</v>
      </c>
      <c r="H5395" t="s">
        <v>19</v>
      </c>
      <c r="I5395">
        <v>0</v>
      </c>
      <c r="J5395">
        <v>17</v>
      </c>
      <c r="K5395">
        <v>-17</v>
      </c>
      <c r="L5395">
        <v>0</v>
      </c>
      <c r="M5395">
        <v>25500</v>
      </c>
      <c r="N5395">
        <v>-25500</v>
      </c>
      <c r="O5395">
        <v>1500</v>
      </c>
    </row>
    <row r="5396" spans="1:15" x14ac:dyDescent="0.3">
      <c r="A5396">
        <v>5395</v>
      </c>
      <c r="B5396" s="1">
        <f>DATE(E5396, LOOKUP(D5396, {"ene","feb","mar","abr","may","jun","jul","ago","sep","oct","nov","dic"}, {1,2,3,4,5,6,7,8,9,10,11,12}), C5396)</f>
        <v>45677</v>
      </c>
      <c r="C5396">
        <v>20</v>
      </c>
      <c r="D5396" t="s">
        <v>14</v>
      </c>
      <c r="E5396">
        <v>2025</v>
      </c>
      <c r="F5396" t="s">
        <v>25</v>
      </c>
      <c r="G5396" t="s">
        <v>26</v>
      </c>
      <c r="H5396" t="s">
        <v>21</v>
      </c>
      <c r="I5396">
        <v>0</v>
      </c>
      <c r="J5396">
        <v>12</v>
      </c>
      <c r="K5396">
        <v>-12</v>
      </c>
      <c r="L5396">
        <v>0</v>
      </c>
      <c r="M5396">
        <v>840</v>
      </c>
      <c r="N5396">
        <v>-840</v>
      </c>
      <c r="O5396">
        <v>70</v>
      </c>
    </row>
    <row r="5397" spans="1:15" x14ac:dyDescent="0.3">
      <c r="A5397">
        <v>5396</v>
      </c>
      <c r="B5397" s="1">
        <f>DATE(E5397, LOOKUP(D5397, {"ene","feb","mar","abr","may","jun","jul","ago","sep","oct","nov","dic"}, {1,2,3,4,5,6,7,8,9,10,11,12}), C5397)</f>
        <v>45677</v>
      </c>
      <c r="C5397">
        <v>20</v>
      </c>
      <c r="D5397" t="s">
        <v>14</v>
      </c>
      <c r="E5397">
        <v>2025</v>
      </c>
      <c r="F5397" t="s">
        <v>25</v>
      </c>
      <c r="G5397" t="s">
        <v>26</v>
      </c>
      <c r="H5397" t="s">
        <v>18</v>
      </c>
      <c r="I5397">
        <v>0</v>
      </c>
      <c r="J5397">
        <v>19</v>
      </c>
      <c r="K5397">
        <v>-19</v>
      </c>
      <c r="L5397">
        <v>0</v>
      </c>
      <c r="M5397">
        <v>28500</v>
      </c>
      <c r="N5397">
        <v>-28500</v>
      </c>
      <c r="O5397">
        <v>1500</v>
      </c>
    </row>
    <row r="5398" spans="1:15" x14ac:dyDescent="0.3">
      <c r="A5398">
        <v>5397</v>
      </c>
      <c r="B5398" s="1">
        <f>DATE(E5398, LOOKUP(D5398, {"ene","feb","mar","abr","may","jun","jul","ago","sep","oct","nov","dic"}, {1,2,3,4,5,6,7,8,9,10,11,12}), C5398)</f>
        <v>45677</v>
      </c>
      <c r="C5398">
        <v>20</v>
      </c>
      <c r="D5398" t="s">
        <v>14</v>
      </c>
      <c r="E5398">
        <v>2025</v>
      </c>
      <c r="F5398" t="s">
        <v>25</v>
      </c>
      <c r="G5398" t="s">
        <v>26</v>
      </c>
      <c r="H5398" t="s">
        <v>23</v>
      </c>
      <c r="I5398">
        <v>0</v>
      </c>
      <c r="J5398">
        <v>15</v>
      </c>
      <c r="K5398">
        <v>-15</v>
      </c>
      <c r="L5398">
        <v>0</v>
      </c>
      <c r="M5398">
        <v>6000</v>
      </c>
      <c r="N5398">
        <v>-6000</v>
      </c>
      <c r="O5398">
        <v>400</v>
      </c>
    </row>
    <row r="5399" spans="1:15" x14ac:dyDescent="0.3">
      <c r="A5399">
        <v>5398</v>
      </c>
      <c r="B5399" s="1">
        <f>DATE(E5399, LOOKUP(D5399, {"ene","feb","mar","abr","may","jun","jul","ago","sep","oct","nov","dic"}, {1,2,3,4,5,6,7,8,9,10,11,12}), C5399)</f>
        <v>45677</v>
      </c>
      <c r="C5399">
        <v>20</v>
      </c>
      <c r="D5399" t="s">
        <v>14</v>
      </c>
      <c r="E5399">
        <v>2025</v>
      </c>
      <c r="F5399" t="s">
        <v>25</v>
      </c>
      <c r="G5399" t="s">
        <v>26</v>
      </c>
      <c r="H5399" t="s">
        <v>20</v>
      </c>
      <c r="I5399">
        <v>0</v>
      </c>
      <c r="J5399">
        <v>2</v>
      </c>
      <c r="K5399">
        <v>-2</v>
      </c>
      <c r="L5399">
        <v>0</v>
      </c>
      <c r="M5399">
        <v>4600</v>
      </c>
      <c r="N5399">
        <v>-4600</v>
      </c>
      <c r="O5399">
        <v>2300</v>
      </c>
    </row>
    <row r="5400" spans="1:15" x14ac:dyDescent="0.3">
      <c r="A5400">
        <v>5399</v>
      </c>
      <c r="B5400" s="1">
        <f>DATE(E5400, LOOKUP(D5400, {"ene","feb","mar","abr","may","jun","jul","ago","sep","oct","nov","dic"}, {1,2,3,4,5,6,7,8,9,10,11,12}), C5400)</f>
        <v>45677</v>
      </c>
      <c r="C5400">
        <v>20</v>
      </c>
      <c r="D5400" t="s">
        <v>14</v>
      </c>
      <c r="E5400">
        <v>2025</v>
      </c>
      <c r="F5400" t="s">
        <v>15</v>
      </c>
      <c r="G5400" t="s">
        <v>24</v>
      </c>
      <c r="H5400" t="s">
        <v>22</v>
      </c>
      <c r="I5400">
        <v>6</v>
      </c>
      <c r="J5400">
        <v>0</v>
      </c>
      <c r="K5400">
        <v>6</v>
      </c>
      <c r="L5400">
        <v>2880</v>
      </c>
      <c r="M5400">
        <v>0</v>
      </c>
      <c r="N5400">
        <v>2880</v>
      </c>
      <c r="O5400">
        <v>480</v>
      </c>
    </row>
    <row r="5401" spans="1:15" x14ac:dyDescent="0.3">
      <c r="A5401">
        <v>5400</v>
      </c>
      <c r="B5401" s="1">
        <f>DATE(E5401, LOOKUP(D5401, {"ene","feb","mar","abr","may","jun","jul","ago","sep","oct","nov","dic"}, {1,2,3,4,5,6,7,8,9,10,11,12}), C5401)</f>
        <v>45677</v>
      </c>
      <c r="C5401">
        <v>20</v>
      </c>
      <c r="D5401" t="s">
        <v>14</v>
      </c>
      <c r="E5401">
        <v>2025</v>
      </c>
      <c r="F5401" t="s">
        <v>25</v>
      </c>
      <c r="G5401" t="s">
        <v>26</v>
      </c>
      <c r="H5401" t="s">
        <v>17</v>
      </c>
      <c r="I5401">
        <v>0</v>
      </c>
      <c r="J5401">
        <v>17</v>
      </c>
      <c r="K5401">
        <v>-17</v>
      </c>
      <c r="L5401">
        <v>0</v>
      </c>
      <c r="M5401">
        <v>12750</v>
      </c>
      <c r="N5401">
        <v>-12750</v>
      </c>
      <c r="O5401">
        <v>750</v>
      </c>
    </row>
    <row r="5402" spans="1:15" x14ac:dyDescent="0.3">
      <c r="A5402">
        <v>5401</v>
      </c>
      <c r="B5402" s="1">
        <f>DATE(E5402, LOOKUP(D5402, {"ene","feb","mar","abr","may","jun","jul","ago","sep","oct","nov","dic"}, {1,2,3,4,5,6,7,8,9,10,11,12}), C5402)</f>
        <v>45677</v>
      </c>
      <c r="C5402">
        <v>20</v>
      </c>
      <c r="D5402" t="s">
        <v>14</v>
      </c>
      <c r="E5402">
        <v>2025</v>
      </c>
      <c r="F5402" t="s">
        <v>25</v>
      </c>
      <c r="G5402" t="s">
        <v>26</v>
      </c>
      <c r="H5402" t="s">
        <v>19</v>
      </c>
      <c r="I5402">
        <v>0</v>
      </c>
      <c r="J5402">
        <v>13</v>
      </c>
      <c r="K5402">
        <v>-13</v>
      </c>
      <c r="L5402">
        <v>0</v>
      </c>
      <c r="M5402">
        <v>19500</v>
      </c>
      <c r="N5402">
        <v>-19500</v>
      </c>
      <c r="O5402">
        <v>1500</v>
      </c>
    </row>
    <row r="5403" spans="1:15" x14ac:dyDescent="0.3">
      <c r="A5403">
        <v>5402</v>
      </c>
      <c r="B5403" s="1">
        <f>DATE(E5403, LOOKUP(D5403, {"ene","feb","mar","abr","may","jun","jul","ago","sep","oct","nov","dic"}, {1,2,3,4,5,6,7,8,9,10,11,12}), C5403)</f>
        <v>45677</v>
      </c>
      <c r="C5403">
        <v>20</v>
      </c>
      <c r="D5403" t="s">
        <v>14</v>
      </c>
      <c r="E5403">
        <v>2025</v>
      </c>
      <c r="F5403" t="s">
        <v>15</v>
      </c>
      <c r="G5403" t="s">
        <v>24</v>
      </c>
      <c r="H5403" t="s">
        <v>21</v>
      </c>
      <c r="I5403">
        <v>3</v>
      </c>
      <c r="J5403">
        <v>0</v>
      </c>
      <c r="K5403">
        <v>3</v>
      </c>
      <c r="L5403">
        <v>150</v>
      </c>
      <c r="M5403">
        <v>0</v>
      </c>
      <c r="N5403">
        <v>150</v>
      </c>
      <c r="O5403">
        <v>50</v>
      </c>
    </row>
    <row r="5404" spans="1:15" x14ac:dyDescent="0.3">
      <c r="A5404">
        <v>5403</v>
      </c>
      <c r="B5404" s="1">
        <f>DATE(E5404, LOOKUP(D5404, {"ene","feb","mar","abr","may","jun","jul","ago","sep","oct","nov","dic"}, {1,2,3,4,5,6,7,8,9,10,11,12}), C5404)</f>
        <v>45677</v>
      </c>
      <c r="C5404">
        <v>20</v>
      </c>
      <c r="D5404" t="s">
        <v>14</v>
      </c>
      <c r="E5404">
        <v>2025</v>
      </c>
      <c r="F5404" t="s">
        <v>25</v>
      </c>
      <c r="G5404" t="s">
        <v>26</v>
      </c>
      <c r="H5404" t="s">
        <v>18</v>
      </c>
      <c r="I5404">
        <v>0</v>
      </c>
      <c r="J5404">
        <v>15</v>
      </c>
      <c r="K5404">
        <v>-15</v>
      </c>
      <c r="L5404">
        <v>0</v>
      </c>
      <c r="M5404">
        <v>22500</v>
      </c>
      <c r="N5404">
        <v>-22500</v>
      </c>
      <c r="O5404">
        <v>1500</v>
      </c>
    </row>
    <row r="5405" spans="1:15" x14ac:dyDescent="0.3">
      <c r="A5405">
        <v>5404</v>
      </c>
      <c r="B5405" s="1">
        <f>DATE(E5405, LOOKUP(D5405, {"ene","feb","mar","abr","may","jun","jul","ago","sep","oct","nov","dic"}, {1,2,3,4,5,6,7,8,9,10,11,12}), C5405)</f>
        <v>45677</v>
      </c>
      <c r="C5405">
        <v>20</v>
      </c>
      <c r="D5405" t="s">
        <v>14</v>
      </c>
      <c r="E5405">
        <v>2025</v>
      </c>
      <c r="F5405" t="s">
        <v>25</v>
      </c>
      <c r="G5405" t="s">
        <v>26</v>
      </c>
      <c r="H5405" t="s">
        <v>23</v>
      </c>
      <c r="I5405">
        <v>0</v>
      </c>
      <c r="J5405">
        <v>1</v>
      </c>
      <c r="K5405">
        <v>-1</v>
      </c>
      <c r="L5405">
        <v>0</v>
      </c>
      <c r="M5405">
        <v>400</v>
      </c>
      <c r="N5405">
        <v>-400</v>
      </c>
      <c r="O5405">
        <v>400</v>
      </c>
    </row>
    <row r="5406" spans="1:15" x14ac:dyDescent="0.3">
      <c r="A5406">
        <v>5405</v>
      </c>
      <c r="B5406" s="1">
        <f>DATE(E5406, LOOKUP(D5406, {"ene","feb","mar","abr","may","jun","jul","ago","sep","oct","nov","dic"}, {1,2,3,4,5,6,7,8,9,10,11,12}), C5406)</f>
        <v>45677</v>
      </c>
      <c r="C5406">
        <v>20</v>
      </c>
      <c r="D5406" t="s">
        <v>14</v>
      </c>
      <c r="E5406">
        <v>2025</v>
      </c>
      <c r="F5406" t="s">
        <v>25</v>
      </c>
      <c r="G5406" t="s">
        <v>26</v>
      </c>
      <c r="H5406" t="s">
        <v>20</v>
      </c>
      <c r="I5406">
        <v>0</v>
      </c>
      <c r="J5406">
        <v>2</v>
      </c>
      <c r="K5406">
        <v>-2</v>
      </c>
      <c r="L5406">
        <v>0</v>
      </c>
      <c r="M5406">
        <v>4600</v>
      </c>
      <c r="N5406">
        <v>-4600</v>
      </c>
      <c r="O5406">
        <v>2300</v>
      </c>
    </row>
    <row r="5407" spans="1:15" x14ac:dyDescent="0.3">
      <c r="A5407">
        <v>5406</v>
      </c>
      <c r="B5407" s="1">
        <f>DATE(E5407, LOOKUP(D5407, {"ene","feb","mar","abr","may","jun","jul","ago","sep","oct","nov","dic"}, {1,2,3,4,5,6,7,8,9,10,11,12}), C5407)</f>
        <v>45677</v>
      </c>
      <c r="C5407">
        <v>20</v>
      </c>
      <c r="D5407" t="s">
        <v>14</v>
      </c>
      <c r="E5407">
        <v>2025</v>
      </c>
      <c r="F5407" t="s">
        <v>25</v>
      </c>
      <c r="G5407" t="s">
        <v>26</v>
      </c>
      <c r="H5407" t="s">
        <v>22</v>
      </c>
      <c r="I5407">
        <v>0</v>
      </c>
      <c r="J5407">
        <v>11</v>
      </c>
      <c r="K5407">
        <v>-11</v>
      </c>
      <c r="L5407">
        <v>0</v>
      </c>
      <c r="M5407">
        <v>4950</v>
      </c>
      <c r="N5407">
        <v>-4950</v>
      </c>
      <c r="O5407">
        <v>450</v>
      </c>
    </row>
    <row r="5408" spans="1:15" x14ac:dyDescent="0.3">
      <c r="A5408">
        <v>5407</v>
      </c>
      <c r="B5408" s="1">
        <f>DATE(E5408, LOOKUP(D5408, {"ene","feb","mar","abr","may","jun","jul","ago","sep","oct","nov","dic"}, {1,2,3,4,5,6,7,8,9,10,11,12}), C5408)</f>
        <v>45677</v>
      </c>
      <c r="C5408">
        <v>20</v>
      </c>
      <c r="D5408" t="s">
        <v>14</v>
      </c>
      <c r="E5408">
        <v>2025</v>
      </c>
      <c r="F5408" t="s">
        <v>15</v>
      </c>
      <c r="G5408" t="s">
        <v>24</v>
      </c>
      <c r="H5408" t="s">
        <v>17</v>
      </c>
      <c r="I5408">
        <v>3</v>
      </c>
      <c r="J5408">
        <v>0</v>
      </c>
      <c r="K5408">
        <v>3</v>
      </c>
      <c r="L5408">
        <v>1950</v>
      </c>
      <c r="M5408">
        <v>0</v>
      </c>
      <c r="N5408">
        <v>1950</v>
      </c>
      <c r="O5408">
        <v>650</v>
      </c>
    </row>
    <row r="5409" spans="1:15" x14ac:dyDescent="0.3">
      <c r="A5409">
        <v>5408</v>
      </c>
      <c r="B5409" s="1">
        <f>DATE(E5409, LOOKUP(D5409, {"ene","feb","mar","abr","may","jun","jul","ago","sep","oct","nov","dic"}, {1,2,3,4,5,6,7,8,9,10,11,12}), C5409)</f>
        <v>45677</v>
      </c>
      <c r="C5409">
        <v>20</v>
      </c>
      <c r="D5409" t="s">
        <v>14</v>
      </c>
      <c r="E5409">
        <v>2025</v>
      </c>
      <c r="F5409" t="s">
        <v>15</v>
      </c>
      <c r="G5409" t="s">
        <v>24</v>
      </c>
      <c r="H5409" t="s">
        <v>19</v>
      </c>
      <c r="I5409">
        <v>3</v>
      </c>
      <c r="J5409">
        <v>0</v>
      </c>
      <c r="K5409">
        <v>3</v>
      </c>
      <c r="L5409">
        <v>3600</v>
      </c>
      <c r="M5409">
        <v>0</v>
      </c>
      <c r="N5409">
        <v>3600</v>
      </c>
      <c r="O5409">
        <v>1200</v>
      </c>
    </row>
    <row r="5410" spans="1:15" x14ac:dyDescent="0.3">
      <c r="A5410">
        <v>5409</v>
      </c>
      <c r="B5410" s="1">
        <f>DATE(E5410, LOOKUP(D5410, {"ene","feb","mar","abr","may","jun","jul","ago","sep","oct","nov","dic"}, {1,2,3,4,5,6,7,8,9,10,11,12}), C5410)</f>
        <v>45677</v>
      </c>
      <c r="C5410">
        <v>20</v>
      </c>
      <c r="D5410" t="s">
        <v>14</v>
      </c>
      <c r="E5410">
        <v>2025</v>
      </c>
      <c r="F5410" t="s">
        <v>25</v>
      </c>
      <c r="G5410" t="s">
        <v>26</v>
      </c>
      <c r="H5410" t="s">
        <v>21</v>
      </c>
      <c r="I5410">
        <v>0</v>
      </c>
      <c r="J5410">
        <v>2</v>
      </c>
      <c r="K5410">
        <v>-2</v>
      </c>
      <c r="L5410">
        <v>0</v>
      </c>
      <c r="M5410">
        <v>140</v>
      </c>
      <c r="N5410">
        <v>-140</v>
      </c>
      <c r="O5410">
        <v>70</v>
      </c>
    </row>
    <row r="5411" spans="1:15" x14ac:dyDescent="0.3">
      <c r="A5411">
        <v>5410</v>
      </c>
      <c r="B5411" s="1">
        <f>DATE(E5411, LOOKUP(D5411, {"ene","feb","mar","abr","may","jun","jul","ago","sep","oct","nov","dic"}, {1,2,3,4,5,6,7,8,9,10,11,12}), C5411)</f>
        <v>45677</v>
      </c>
      <c r="C5411">
        <v>20</v>
      </c>
      <c r="D5411" t="s">
        <v>14</v>
      </c>
      <c r="E5411">
        <v>2025</v>
      </c>
      <c r="F5411" t="s">
        <v>15</v>
      </c>
      <c r="G5411" t="s">
        <v>24</v>
      </c>
      <c r="H5411" t="s">
        <v>18</v>
      </c>
      <c r="I5411">
        <v>13</v>
      </c>
      <c r="J5411">
        <v>0</v>
      </c>
      <c r="K5411">
        <v>13</v>
      </c>
      <c r="L5411">
        <v>15600</v>
      </c>
      <c r="M5411">
        <v>0</v>
      </c>
      <c r="N5411">
        <v>15600</v>
      </c>
      <c r="O5411">
        <v>1200</v>
      </c>
    </row>
    <row r="5412" spans="1:15" x14ac:dyDescent="0.3">
      <c r="A5412">
        <v>5411</v>
      </c>
      <c r="B5412" s="1">
        <f>DATE(E5412, LOOKUP(D5412, {"ene","feb","mar","abr","may","jun","jul","ago","sep","oct","nov","dic"}, {1,2,3,4,5,6,7,8,9,10,11,12}), C5412)</f>
        <v>45677</v>
      </c>
      <c r="C5412">
        <v>20</v>
      </c>
      <c r="D5412" t="s">
        <v>14</v>
      </c>
      <c r="E5412">
        <v>2025</v>
      </c>
      <c r="F5412" t="s">
        <v>25</v>
      </c>
      <c r="G5412" t="s">
        <v>26</v>
      </c>
      <c r="H5412" t="s">
        <v>23</v>
      </c>
      <c r="I5412">
        <v>0</v>
      </c>
      <c r="J5412">
        <v>1</v>
      </c>
      <c r="K5412">
        <v>-1</v>
      </c>
      <c r="L5412">
        <v>0</v>
      </c>
      <c r="M5412">
        <v>400</v>
      </c>
      <c r="N5412">
        <v>-400</v>
      </c>
      <c r="O5412">
        <v>400</v>
      </c>
    </row>
    <row r="5413" spans="1:15" x14ac:dyDescent="0.3">
      <c r="A5413">
        <v>5412</v>
      </c>
      <c r="B5413" s="1">
        <f>DATE(E5413, LOOKUP(D5413, {"ene","feb","mar","abr","may","jun","jul","ago","sep","oct","nov","dic"}, {1,2,3,4,5,6,7,8,9,10,11,12}), C5413)</f>
        <v>45677</v>
      </c>
      <c r="C5413">
        <v>20</v>
      </c>
      <c r="D5413" t="s">
        <v>14</v>
      </c>
      <c r="E5413">
        <v>2025</v>
      </c>
      <c r="F5413" t="s">
        <v>25</v>
      </c>
      <c r="G5413" t="s">
        <v>26</v>
      </c>
      <c r="H5413" t="s">
        <v>20</v>
      </c>
      <c r="I5413">
        <v>0</v>
      </c>
      <c r="J5413">
        <v>17</v>
      </c>
      <c r="K5413">
        <v>-17</v>
      </c>
      <c r="L5413">
        <v>0</v>
      </c>
      <c r="M5413">
        <v>39100</v>
      </c>
      <c r="N5413">
        <v>-39100</v>
      </c>
      <c r="O5413">
        <v>2300</v>
      </c>
    </row>
    <row r="5414" spans="1:15" x14ac:dyDescent="0.3">
      <c r="A5414">
        <v>5413</v>
      </c>
      <c r="B5414" s="1">
        <f>DATE(E5414, LOOKUP(D5414, {"ene","feb","mar","abr","may","jun","jul","ago","sep","oct","nov","dic"}, {1,2,3,4,5,6,7,8,9,10,11,12}), C5414)</f>
        <v>45677</v>
      </c>
      <c r="C5414">
        <v>20</v>
      </c>
      <c r="D5414" t="s">
        <v>14</v>
      </c>
      <c r="E5414">
        <v>2025</v>
      </c>
      <c r="F5414" t="s">
        <v>25</v>
      </c>
      <c r="G5414" t="s">
        <v>26</v>
      </c>
      <c r="H5414" t="s">
        <v>22</v>
      </c>
      <c r="I5414">
        <v>0</v>
      </c>
      <c r="J5414">
        <v>13</v>
      </c>
      <c r="K5414">
        <v>-13</v>
      </c>
      <c r="L5414">
        <v>0</v>
      </c>
      <c r="M5414">
        <v>5850</v>
      </c>
      <c r="N5414">
        <v>-5850</v>
      </c>
      <c r="O5414">
        <v>450</v>
      </c>
    </row>
    <row r="5415" spans="1:15" x14ac:dyDescent="0.3">
      <c r="A5415">
        <v>5414</v>
      </c>
      <c r="B5415" s="1">
        <f>DATE(E5415, LOOKUP(D5415, {"ene","feb","mar","abr","may","jun","jul","ago","sep","oct","nov","dic"}, {1,2,3,4,5,6,7,8,9,10,11,12}), C5415)</f>
        <v>45677</v>
      </c>
      <c r="C5415">
        <v>20</v>
      </c>
      <c r="D5415" t="s">
        <v>14</v>
      </c>
      <c r="E5415">
        <v>2025</v>
      </c>
      <c r="F5415" t="s">
        <v>15</v>
      </c>
      <c r="G5415" t="s">
        <v>24</v>
      </c>
      <c r="H5415" t="s">
        <v>17</v>
      </c>
      <c r="I5415">
        <v>16</v>
      </c>
      <c r="J5415">
        <v>0</v>
      </c>
      <c r="K5415">
        <v>16</v>
      </c>
      <c r="L5415">
        <v>10400</v>
      </c>
      <c r="M5415">
        <v>0</v>
      </c>
      <c r="N5415">
        <v>10400</v>
      </c>
      <c r="O5415">
        <v>650</v>
      </c>
    </row>
    <row r="5416" spans="1:15" x14ac:dyDescent="0.3">
      <c r="A5416">
        <v>5415</v>
      </c>
      <c r="B5416" s="1">
        <f>DATE(E5416, LOOKUP(D5416, {"ene","feb","mar","abr","may","jun","jul","ago","sep","oct","nov","dic"}, {1,2,3,4,5,6,7,8,9,10,11,12}), C5416)</f>
        <v>45677</v>
      </c>
      <c r="C5416">
        <v>20</v>
      </c>
      <c r="D5416" t="s">
        <v>14</v>
      </c>
      <c r="E5416">
        <v>2025</v>
      </c>
      <c r="F5416" t="s">
        <v>25</v>
      </c>
      <c r="G5416" t="s">
        <v>26</v>
      </c>
      <c r="H5416" t="s">
        <v>19</v>
      </c>
      <c r="I5416">
        <v>0</v>
      </c>
      <c r="J5416">
        <v>11</v>
      </c>
      <c r="K5416">
        <v>-11</v>
      </c>
      <c r="L5416">
        <v>0</v>
      </c>
      <c r="M5416">
        <v>16500</v>
      </c>
      <c r="N5416">
        <v>-16500</v>
      </c>
      <c r="O5416">
        <v>1500</v>
      </c>
    </row>
    <row r="5417" spans="1:15" x14ac:dyDescent="0.3">
      <c r="A5417">
        <v>5416</v>
      </c>
      <c r="B5417" s="1">
        <f>DATE(E5417, LOOKUP(D5417, {"ene","feb","mar","abr","may","jun","jul","ago","sep","oct","nov","dic"}, {1,2,3,4,5,6,7,8,9,10,11,12}), C5417)</f>
        <v>45677</v>
      </c>
      <c r="C5417">
        <v>20</v>
      </c>
      <c r="D5417" t="s">
        <v>14</v>
      </c>
      <c r="E5417">
        <v>2025</v>
      </c>
      <c r="F5417" t="s">
        <v>15</v>
      </c>
      <c r="G5417" t="s">
        <v>24</v>
      </c>
      <c r="H5417" t="s">
        <v>21</v>
      </c>
      <c r="I5417">
        <v>2</v>
      </c>
      <c r="J5417">
        <v>0</v>
      </c>
      <c r="K5417">
        <v>2</v>
      </c>
      <c r="L5417">
        <v>100</v>
      </c>
      <c r="M5417">
        <v>0</v>
      </c>
      <c r="N5417">
        <v>100</v>
      </c>
      <c r="O5417">
        <v>50</v>
      </c>
    </row>
    <row r="5418" spans="1:15" x14ac:dyDescent="0.3">
      <c r="A5418">
        <v>5417</v>
      </c>
      <c r="B5418" s="1">
        <f>DATE(E5418, LOOKUP(D5418, {"ene","feb","mar","abr","may","jun","jul","ago","sep","oct","nov","dic"}, {1,2,3,4,5,6,7,8,9,10,11,12}), C5418)</f>
        <v>45677</v>
      </c>
      <c r="C5418">
        <v>20</v>
      </c>
      <c r="D5418" t="s">
        <v>14</v>
      </c>
      <c r="E5418">
        <v>2025</v>
      </c>
      <c r="F5418" t="s">
        <v>15</v>
      </c>
      <c r="G5418" t="s">
        <v>24</v>
      </c>
      <c r="H5418" t="s">
        <v>18</v>
      </c>
      <c r="I5418">
        <v>3</v>
      </c>
      <c r="J5418">
        <v>0</v>
      </c>
      <c r="K5418">
        <v>3</v>
      </c>
      <c r="L5418">
        <v>3600</v>
      </c>
      <c r="M5418">
        <v>0</v>
      </c>
      <c r="N5418">
        <v>3600</v>
      </c>
      <c r="O5418">
        <v>1200</v>
      </c>
    </row>
    <row r="5419" spans="1:15" x14ac:dyDescent="0.3">
      <c r="A5419">
        <v>5418</v>
      </c>
      <c r="B5419" s="1">
        <f>DATE(E5419, LOOKUP(D5419, {"ene","feb","mar","abr","may","jun","jul","ago","sep","oct","nov","dic"}, {1,2,3,4,5,6,7,8,9,10,11,12}), C5419)</f>
        <v>45677</v>
      </c>
      <c r="C5419">
        <v>20</v>
      </c>
      <c r="D5419" t="s">
        <v>14</v>
      </c>
      <c r="E5419">
        <v>2025</v>
      </c>
      <c r="F5419" t="s">
        <v>25</v>
      </c>
      <c r="G5419" t="s">
        <v>26</v>
      </c>
      <c r="H5419" t="s">
        <v>23</v>
      </c>
      <c r="I5419">
        <v>0</v>
      </c>
      <c r="J5419">
        <v>2</v>
      </c>
      <c r="K5419">
        <v>-2</v>
      </c>
      <c r="L5419">
        <v>0</v>
      </c>
      <c r="M5419">
        <v>800</v>
      </c>
      <c r="N5419">
        <v>-800</v>
      </c>
      <c r="O5419">
        <v>400</v>
      </c>
    </row>
    <row r="5420" spans="1:15" x14ac:dyDescent="0.3">
      <c r="A5420">
        <v>5419</v>
      </c>
      <c r="B5420" s="1">
        <f>DATE(E5420, LOOKUP(D5420, {"ene","feb","mar","abr","may","jun","jul","ago","sep","oct","nov","dic"}, {1,2,3,4,5,6,7,8,9,10,11,12}), C5420)</f>
        <v>45677</v>
      </c>
      <c r="C5420">
        <v>20</v>
      </c>
      <c r="D5420" t="s">
        <v>14</v>
      </c>
      <c r="E5420">
        <v>2025</v>
      </c>
      <c r="F5420" t="s">
        <v>15</v>
      </c>
      <c r="G5420" t="s">
        <v>24</v>
      </c>
      <c r="H5420" t="s">
        <v>20</v>
      </c>
      <c r="I5420">
        <v>2</v>
      </c>
      <c r="J5420">
        <v>0</v>
      </c>
      <c r="K5420">
        <v>2</v>
      </c>
      <c r="L5420">
        <v>4000</v>
      </c>
      <c r="M5420">
        <v>0</v>
      </c>
      <c r="N5420">
        <v>4000</v>
      </c>
      <c r="O5420">
        <v>2000</v>
      </c>
    </row>
    <row r="5421" spans="1:15" x14ac:dyDescent="0.3">
      <c r="A5421">
        <v>5420</v>
      </c>
      <c r="B5421" s="1">
        <f>DATE(E5421, LOOKUP(D5421, {"ene","feb","mar","abr","may","jun","jul","ago","sep","oct","nov","dic"}, {1,2,3,4,5,6,7,8,9,10,11,12}), C5421)</f>
        <v>45677</v>
      </c>
      <c r="C5421">
        <v>20</v>
      </c>
      <c r="D5421" t="s">
        <v>14</v>
      </c>
      <c r="E5421">
        <v>2025</v>
      </c>
      <c r="F5421" t="s">
        <v>15</v>
      </c>
      <c r="G5421" t="s">
        <v>24</v>
      </c>
      <c r="H5421" t="s">
        <v>22</v>
      </c>
      <c r="I5421">
        <v>10</v>
      </c>
      <c r="J5421">
        <v>0</v>
      </c>
      <c r="K5421">
        <v>10</v>
      </c>
      <c r="L5421">
        <v>4800</v>
      </c>
      <c r="M5421">
        <v>0</v>
      </c>
      <c r="N5421">
        <v>4800</v>
      </c>
      <c r="O5421">
        <v>480</v>
      </c>
    </row>
    <row r="5422" spans="1:15" x14ac:dyDescent="0.3">
      <c r="A5422">
        <v>5421</v>
      </c>
      <c r="B5422" s="1">
        <f>DATE(E5422, LOOKUP(D5422, {"ene","feb","mar","abr","may","jun","jul","ago","sep","oct","nov","dic"}, {1,2,3,4,5,6,7,8,9,10,11,12}), C5422)</f>
        <v>45677</v>
      </c>
      <c r="C5422">
        <v>20</v>
      </c>
      <c r="D5422" t="s">
        <v>14</v>
      </c>
      <c r="E5422">
        <v>2025</v>
      </c>
      <c r="F5422" t="s">
        <v>15</v>
      </c>
      <c r="G5422" t="s">
        <v>24</v>
      </c>
      <c r="H5422" t="s">
        <v>17</v>
      </c>
      <c r="I5422">
        <v>7</v>
      </c>
      <c r="J5422">
        <v>0</v>
      </c>
      <c r="K5422">
        <v>7</v>
      </c>
      <c r="L5422">
        <v>4550</v>
      </c>
      <c r="M5422">
        <v>0</v>
      </c>
      <c r="N5422">
        <v>4550</v>
      </c>
      <c r="O5422">
        <v>650</v>
      </c>
    </row>
    <row r="5423" spans="1:15" x14ac:dyDescent="0.3">
      <c r="A5423">
        <v>5422</v>
      </c>
      <c r="B5423" s="1">
        <f>DATE(E5423, LOOKUP(D5423, {"ene","feb","mar","abr","may","jun","jul","ago","sep","oct","nov","dic"}, {1,2,3,4,5,6,7,8,9,10,11,12}), C5423)</f>
        <v>45677</v>
      </c>
      <c r="C5423">
        <v>20</v>
      </c>
      <c r="D5423" t="s">
        <v>14</v>
      </c>
      <c r="E5423">
        <v>2025</v>
      </c>
      <c r="F5423" t="s">
        <v>25</v>
      </c>
      <c r="G5423" t="s">
        <v>26</v>
      </c>
      <c r="H5423" t="s">
        <v>19</v>
      </c>
      <c r="I5423">
        <v>0</v>
      </c>
      <c r="J5423">
        <v>13</v>
      </c>
      <c r="K5423">
        <v>-13</v>
      </c>
      <c r="L5423">
        <v>0</v>
      </c>
      <c r="M5423">
        <v>19500</v>
      </c>
      <c r="N5423">
        <v>-19500</v>
      </c>
      <c r="O5423">
        <v>1500</v>
      </c>
    </row>
    <row r="5424" spans="1:15" x14ac:dyDescent="0.3">
      <c r="A5424">
        <v>5423</v>
      </c>
      <c r="B5424" s="1">
        <f>DATE(E5424, LOOKUP(D5424, {"ene","feb","mar","abr","may","jun","jul","ago","sep","oct","nov","dic"}, {1,2,3,4,5,6,7,8,9,10,11,12}), C5424)</f>
        <v>45677</v>
      </c>
      <c r="C5424">
        <v>20</v>
      </c>
      <c r="D5424" t="s">
        <v>14</v>
      </c>
      <c r="E5424">
        <v>2025</v>
      </c>
      <c r="F5424" t="s">
        <v>25</v>
      </c>
      <c r="G5424" t="s">
        <v>26</v>
      </c>
      <c r="H5424" t="s">
        <v>21</v>
      </c>
      <c r="I5424">
        <v>0</v>
      </c>
      <c r="J5424">
        <v>11</v>
      </c>
      <c r="K5424">
        <v>-11</v>
      </c>
      <c r="L5424">
        <v>0</v>
      </c>
      <c r="M5424">
        <v>770</v>
      </c>
      <c r="N5424">
        <v>-770</v>
      </c>
      <c r="O5424">
        <v>70</v>
      </c>
    </row>
    <row r="5425" spans="1:15" x14ac:dyDescent="0.3">
      <c r="A5425">
        <v>5424</v>
      </c>
      <c r="B5425" s="1">
        <f>DATE(E5425, LOOKUP(D5425, {"ene","feb","mar","abr","may","jun","jul","ago","sep","oct","nov","dic"}, {1,2,3,4,5,6,7,8,9,10,11,12}), C5425)</f>
        <v>45677</v>
      </c>
      <c r="C5425">
        <v>20</v>
      </c>
      <c r="D5425" t="s">
        <v>14</v>
      </c>
      <c r="E5425">
        <v>2025</v>
      </c>
      <c r="F5425" t="s">
        <v>25</v>
      </c>
      <c r="G5425" t="s">
        <v>26</v>
      </c>
      <c r="H5425" t="s">
        <v>18</v>
      </c>
      <c r="I5425">
        <v>0</v>
      </c>
      <c r="J5425">
        <v>5</v>
      </c>
      <c r="K5425">
        <v>-5</v>
      </c>
      <c r="L5425">
        <v>0</v>
      </c>
      <c r="M5425">
        <v>7500</v>
      </c>
      <c r="N5425">
        <v>-7500</v>
      </c>
      <c r="O5425">
        <v>1500</v>
      </c>
    </row>
    <row r="5426" spans="1:15" x14ac:dyDescent="0.3">
      <c r="A5426">
        <v>5425</v>
      </c>
      <c r="B5426" s="1">
        <f>DATE(E5426, LOOKUP(D5426, {"ene","feb","mar","abr","may","jun","jul","ago","sep","oct","nov","dic"}, {1,2,3,4,5,6,7,8,9,10,11,12}), C5426)</f>
        <v>45677</v>
      </c>
      <c r="C5426">
        <v>20</v>
      </c>
      <c r="D5426" t="s">
        <v>14</v>
      </c>
      <c r="E5426">
        <v>2025</v>
      </c>
      <c r="F5426" t="s">
        <v>25</v>
      </c>
      <c r="G5426" t="s">
        <v>26</v>
      </c>
      <c r="H5426" t="s">
        <v>23</v>
      </c>
      <c r="I5426">
        <v>0</v>
      </c>
      <c r="J5426">
        <v>3</v>
      </c>
      <c r="K5426">
        <v>-3</v>
      </c>
      <c r="L5426">
        <v>0</v>
      </c>
      <c r="M5426">
        <v>1200</v>
      </c>
      <c r="N5426">
        <v>-1200</v>
      </c>
      <c r="O5426">
        <v>400</v>
      </c>
    </row>
    <row r="5427" spans="1:15" x14ac:dyDescent="0.3">
      <c r="A5427">
        <v>5426</v>
      </c>
      <c r="B5427" s="1">
        <f>DATE(E5427, LOOKUP(D5427, {"ene","feb","mar","abr","may","jun","jul","ago","sep","oct","nov","dic"}, {1,2,3,4,5,6,7,8,9,10,11,12}), C5427)</f>
        <v>45677</v>
      </c>
      <c r="C5427">
        <v>20</v>
      </c>
      <c r="D5427" t="s">
        <v>14</v>
      </c>
      <c r="E5427">
        <v>2025</v>
      </c>
      <c r="F5427" t="s">
        <v>15</v>
      </c>
      <c r="G5427" t="s">
        <v>24</v>
      </c>
      <c r="H5427" t="s">
        <v>20</v>
      </c>
      <c r="I5427">
        <v>3</v>
      </c>
      <c r="J5427">
        <v>0</v>
      </c>
      <c r="K5427">
        <v>3</v>
      </c>
      <c r="L5427">
        <v>6000</v>
      </c>
      <c r="M5427">
        <v>0</v>
      </c>
      <c r="N5427">
        <v>6000</v>
      </c>
      <c r="O5427">
        <v>2000</v>
      </c>
    </row>
    <row r="5428" spans="1:15" x14ac:dyDescent="0.3">
      <c r="A5428">
        <v>5427</v>
      </c>
      <c r="B5428" s="1">
        <f>DATE(E5428, LOOKUP(D5428, {"ene","feb","mar","abr","may","jun","jul","ago","sep","oct","nov","dic"}, {1,2,3,4,5,6,7,8,9,10,11,12}), C5428)</f>
        <v>45677</v>
      </c>
      <c r="C5428">
        <v>20</v>
      </c>
      <c r="D5428" t="s">
        <v>14</v>
      </c>
      <c r="E5428">
        <v>2025</v>
      </c>
      <c r="F5428" t="s">
        <v>25</v>
      </c>
      <c r="G5428" t="s">
        <v>26</v>
      </c>
      <c r="H5428" t="s">
        <v>22</v>
      </c>
      <c r="I5428">
        <v>0</v>
      </c>
      <c r="J5428">
        <v>4</v>
      </c>
      <c r="K5428">
        <v>-4</v>
      </c>
      <c r="L5428">
        <v>0</v>
      </c>
      <c r="M5428">
        <v>1800</v>
      </c>
      <c r="N5428">
        <v>-1800</v>
      </c>
      <c r="O5428">
        <v>450</v>
      </c>
    </row>
    <row r="5429" spans="1:15" x14ac:dyDescent="0.3">
      <c r="A5429">
        <v>5428</v>
      </c>
      <c r="B5429" s="1">
        <f>DATE(E5429, LOOKUP(D5429, {"ene","feb","mar","abr","may","jun","jul","ago","sep","oct","nov","dic"}, {1,2,3,4,5,6,7,8,9,10,11,12}), C5429)</f>
        <v>45677</v>
      </c>
      <c r="C5429">
        <v>20</v>
      </c>
      <c r="D5429" t="s">
        <v>14</v>
      </c>
      <c r="E5429">
        <v>2025</v>
      </c>
      <c r="F5429" t="s">
        <v>25</v>
      </c>
      <c r="G5429" t="s">
        <v>26</v>
      </c>
      <c r="H5429" t="s">
        <v>17</v>
      </c>
      <c r="I5429">
        <v>0</v>
      </c>
      <c r="J5429">
        <v>2</v>
      </c>
      <c r="K5429">
        <v>-2</v>
      </c>
      <c r="L5429">
        <v>0</v>
      </c>
      <c r="M5429">
        <v>1500</v>
      </c>
      <c r="N5429">
        <v>-1500</v>
      </c>
      <c r="O5429">
        <v>750</v>
      </c>
    </row>
    <row r="5430" spans="1:15" x14ac:dyDescent="0.3">
      <c r="A5430">
        <v>5429</v>
      </c>
      <c r="B5430" s="1">
        <f>DATE(E5430, LOOKUP(D5430, {"ene","feb","mar","abr","may","jun","jul","ago","sep","oct","nov","dic"}, {1,2,3,4,5,6,7,8,9,10,11,12}), C5430)</f>
        <v>45677</v>
      </c>
      <c r="C5430">
        <v>20</v>
      </c>
      <c r="D5430" t="s">
        <v>14</v>
      </c>
      <c r="E5430">
        <v>2025</v>
      </c>
      <c r="F5430" t="s">
        <v>15</v>
      </c>
      <c r="G5430" t="s">
        <v>24</v>
      </c>
      <c r="H5430" t="s">
        <v>19</v>
      </c>
      <c r="I5430">
        <v>21</v>
      </c>
      <c r="J5430">
        <v>0</v>
      </c>
      <c r="K5430">
        <v>21</v>
      </c>
      <c r="L5430">
        <v>25200</v>
      </c>
      <c r="M5430">
        <v>0</v>
      </c>
      <c r="N5430">
        <v>25200</v>
      </c>
      <c r="O5430">
        <v>1200</v>
      </c>
    </row>
    <row r="5431" spans="1:15" x14ac:dyDescent="0.3">
      <c r="A5431">
        <v>5430</v>
      </c>
      <c r="B5431" s="1">
        <f>DATE(E5431, LOOKUP(D5431, {"ene","feb","mar","abr","may","jun","jul","ago","sep","oct","nov","dic"}, {1,2,3,4,5,6,7,8,9,10,11,12}), C5431)</f>
        <v>45677</v>
      </c>
      <c r="C5431">
        <v>20</v>
      </c>
      <c r="D5431" t="s">
        <v>14</v>
      </c>
      <c r="E5431">
        <v>2025</v>
      </c>
      <c r="F5431" t="s">
        <v>25</v>
      </c>
      <c r="G5431" t="s">
        <v>26</v>
      </c>
      <c r="H5431" t="s">
        <v>21</v>
      </c>
      <c r="I5431">
        <v>0</v>
      </c>
      <c r="J5431">
        <v>12</v>
      </c>
      <c r="K5431">
        <v>-12</v>
      </c>
      <c r="L5431">
        <v>0</v>
      </c>
      <c r="M5431">
        <v>840</v>
      </c>
      <c r="N5431">
        <v>-840</v>
      </c>
      <c r="O5431">
        <v>70</v>
      </c>
    </row>
    <row r="5432" spans="1:15" x14ac:dyDescent="0.3">
      <c r="A5432">
        <v>5431</v>
      </c>
      <c r="B5432" s="1">
        <f>DATE(E5432, LOOKUP(D5432, {"ene","feb","mar","abr","may","jun","jul","ago","sep","oct","nov","dic"}, {1,2,3,4,5,6,7,8,9,10,11,12}), C5432)</f>
        <v>45677</v>
      </c>
      <c r="C5432">
        <v>20</v>
      </c>
      <c r="D5432" t="s">
        <v>14</v>
      </c>
      <c r="E5432">
        <v>2025</v>
      </c>
      <c r="F5432" t="s">
        <v>25</v>
      </c>
      <c r="G5432" t="s">
        <v>26</v>
      </c>
      <c r="H5432" t="s">
        <v>18</v>
      </c>
      <c r="I5432">
        <v>0</v>
      </c>
      <c r="J5432">
        <v>14</v>
      </c>
      <c r="K5432">
        <v>-14</v>
      </c>
      <c r="L5432">
        <v>0</v>
      </c>
      <c r="M5432">
        <v>21000</v>
      </c>
      <c r="N5432">
        <v>-21000</v>
      </c>
      <c r="O5432">
        <v>1500</v>
      </c>
    </row>
    <row r="5433" spans="1:15" x14ac:dyDescent="0.3">
      <c r="A5433">
        <v>5432</v>
      </c>
      <c r="B5433" s="1">
        <f>DATE(E5433, LOOKUP(D5433, {"ene","feb","mar","abr","may","jun","jul","ago","sep","oct","nov","dic"}, {1,2,3,4,5,6,7,8,9,10,11,12}), C5433)</f>
        <v>45677</v>
      </c>
      <c r="C5433">
        <v>20</v>
      </c>
      <c r="D5433" t="s">
        <v>14</v>
      </c>
      <c r="E5433">
        <v>2025</v>
      </c>
      <c r="F5433" t="s">
        <v>15</v>
      </c>
      <c r="G5433" t="s">
        <v>24</v>
      </c>
      <c r="H5433" t="s">
        <v>23</v>
      </c>
      <c r="I5433">
        <v>13</v>
      </c>
      <c r="J5433">
        <v>0</v>
      </c>
      <c r="K5433">
        <v>13</v>
      </c>
      <c r="L5433">
        <v>3900</v>
      </c>
      <c r="M5433">
        <v>0</v>
      </c>
      <c r="N5433">
        <v>3900</v>
      </c>
      <c r="O5433">
        <v>300</v>
      </c>
    </row>
    <row r="5434" spans="1:15" x14ac:dyDescent="0.3">
      <c r="A5434">
        <v>5433</v>
      </c>
      <c r="B5434" s="1">
        <f>DATE(E5434, LOOKUP(D5434, {"ene","feb","mar","abr","may","jun","jul","ago","sep","oct","nov","dic"}, {1,2,3,4,5,6,7,8,9,10,11,12}), C5434)</f>
        <v>45677</v>
      </c>
      <c r="C5434">
        <v>20</v>
      </c>
      <c r="D5434" t="s">
        <v>14</v>
      </c>
      <c r="E5434">
        <v>2025</v>
      </c>
      <c r="F5434" t="s">
        <v>15</v>
      </c>
      <c r="G5434" t="s">
        <v>24</v>
      </c>
      <c r="H5434" t="s">
        <v>20</v>
      </c>
      <c r="I5434">
        <v>4</v>
      </c>
      <c r="J5434">
        <v>0</v>
      </c>
      <c r="K5434">
        <v>4</v>
      </c>
      <c r="L5434">
        <v>8000</v>
      </c>
      <c r="M5434">
        <v>0</v>
      </c>
      <c r="N5434">
        <v>8000</v>
      </c>
      <c r="O5434">
        <v>2000</v>
      </c>
    </row>
    <row r="5435" spans="1:15" x14ac:dyDescent="0.3">
      <c r="A5435">
        <v>5434</v>
      </c>
      <c r="B5435" s="1">
        <f>DATE(E5435, LOOKUP(D5435, {"ene","feb","mar","abr","may","jun","jul","ago","sep","oct","nov","dic"}, {1,2,3,4,5,6,7,8,9,10,11,12}), C5435)</f>
        <v>45677</v>
      </c>
      <c r="C5435">
        <v>20</v>
      </c>
      <c r="D5435" t="s">
        <v>14</v>
      </c>
      <c r="E5435">
        <v>2025</v>
      </c>
      <c r="F5435" t="s">
        <v>25</v>
      </c>
      <c r="G5435" t="s">
        <v>26</v>
      </c>
      <c r="H5435" t="s">
        <v>22</v>
      </c>
      <c r="I5435">
        <v>0</v>
      </c>
      <c r="J5435">
        <v>2</v>
      </c>
      <c r="K5435">
        <v>-2</v>
      </c>
      <c r="L5435">
        <v>0</v>
      </c>
      <c r="M5435">
        <v>900</v>
      </c>
      <c r="N5435">
        <v>-900</v>
      </c>
      <c r="O5435">
        <v>450</v>
      </c>
    </row>
    <row r="5436" spans="1:15" x14ac:dyDescent="0.3">
      <c r="A5436">
        <v>5435</v>
      </c>
      <c r="B5436" s="1">
        <f>DATE(E5436, LOOKUP(D5436, {"ene","feb","mar","abr","may","jun","jul","ago","sep","oct","nov","dic"}, {1,2,3,4,5,6,7,8,9,10,11,12}), C5436)</f>
        <v>45677</v>
      </c>
      <c r="C5436">
        <v>20</v>
      </c>
      <c r="D5436" t="s">
        <v>14</v>
      </c>
      <c r="E5436">
        <v>2025</v>
      </c>
      <c r="F5436" t="s">
        <v>15</v>
      </c>
      <c r="G5436" t="s">
        <v>24</v>
      </c>
      <c r="H5436" t="s">
        <v>17</v>
      </c>
      <c r="I5436">
        <v>9</v>
      </c>
      <c r="J5436">
        <v>0</v>
      </c>
      <c r="K5436">
        <v>9</v>
      </c>
      <c r="L5436">
        <v>5850</v>
      </c>
      <c r="M5436">
        <v>0</v>
      </c>
      <c r="N5436">
        <v>5850</v>
      </c>
      <c r="O5436">
        <v>650</v>
      </c>
    </row>
    <row r="5437" spans="1:15" x14ac:dyDescent="0.3">
      <c r="A5437">
        <v>5436</v>
      </c>
      <c r="B5437" s="1">
        <f>DATE(E5437, LOOKUP(D5437, {"ene","feb","mar","abr","may","jun","jul","ago","sep","oct","nov","dic"}, {1,2,3,4,5,6,7,8,9,10,11,12}), C5437)</f>
        <v>45677</v>
      </c>
      <c r="C5437">
        <v>20</v>
      </c>
      <c r="D5437" t="s">
        <v>14</v>
      </c>
      <c r="E5437">
        <v>2025</v>
      </c>
      <c r="F5437" t="s">
        <v>15</v>
      </c>
      <c r="G5437" t="s">
        <v>24</v>
      </c>
      <c r="H5437" t="s">
        <v>19</v>
      </c>
      <c r="I5437">
        <v>21</v>
      </c>
      <c r="J5437">
        <v>0</v>
      </c>
      <c r="K5437">
        <v>21</v>
      </c>
      <c r="L5437">
        <v>25200</v>
      </c>
      <c r="M5437">
        <v>0</v>
      </c>
      <c r="N5437">
        <v>25200</v>
      </c>
      <c r="O5437">
        <v>1200</v>
      </c>
    </row>
    <row r="5438" spans="1:15" x14ac:dyDescent="0.3">
      <c r="A5438">
        <v>5437</v>
      </c>
      <c r="B5438" s="1">
        <f>DATE(E5438, LOOKUP(D5438, {"ene","feb","mar","abr","may","jun","jul","ago","sep","oct","nov","dic"}, {1,2,3,4,5,6,7,8,9,10,11,12}), C5438)</f>
        <v>45677</v>
      </c>
      <c r="C5438">
        <v>20</v>
      </c>
      <c r="D5438" t="s">
        <v>14</v>
      </c>
      <c r="E5438">
        <v>2025</v>
      </c>
      <c r="F5438" t="s">
        <v>15</v>
      </c>
      <c r="G5438" t="s">
        <v>24</v>
      </c>
      <c r="H5438" t="s">
        <v>21</v>
      </c>
      <c r="I5438">
        <v>11</v>
      </c>
      <c r="J5438">
        <v>0</v>
      </c>
      <c r="K5438">
        <v>11</v>
      </c>
      <c r="L5438">
        <v>550</v>
      </c>
      <c r="M5438">
        <v>0</v>
      </c>
      <c r="N5438">
        <v>550</v>
      </c>
      <c r="O5438">
        <v>50</v>
      </c>
    </row>
    <row r="5439" spans="1:15" x14ac:dyDescent="0.3">
      <c r="A5439">
        <v>5438</v>
      </c>
      <c r="B5439" s="1">
        <f>DATE(E5439, LOOKUP(D5439, {"ene","feb","mar","abr","may","jun","jul","ago","sep","oct","nov","dic"}, {1,2,3,4,5,6,7,8,9,10,11,12}), C5439)</f>
        <v>45677</v>
      </c>
      <c r="C5439">
        <v>20</v>
      </c>
      <c r="D5439" t="s">
        <v>14</v>
      </c>
      <c r="E5439">
        <v>2025</v>
      </c>
      <c r="F5439" t="s">
        <v>15</v>
      </c>
      <c r="G5439" t="s">
        <v>24</v>
      </c>
      <c r="H5439" t="s">
        <v>18</v>
      </c>
      <c r="I5439">
        <v>19</v>
      </c>
      <c r="J5439">
        <v>0</v>
      </c>
      <c r="K5439">
        <v>19</v>
      </c>
      <c r="L5439">
        <v>22800</v>
      </c>
      <c r="M5439">
        <v>0</v>
      </c>
      <c r="N5439">
        <v>22800</v>
      </c>
      <c r="O5439">
        <v>1200</v>
      </c>
    </row>
    <row r="5440" spans="1:15" x14ac:dyDescent="0.3">
      <c r="A5440">
        <v>5439</v>
      </c>
      <c r="B5440" s="1">
        <f>DATE(E5440, LOOKUP(D5440, {"ene","feb","mar","abr","may","jun","jul","ago","sep","oct","nov","dic"}, {1,2,3,4,5,6,7,8,9,10,11,12}), C5440)</f>
        <v>45677</v>
      </c>
      <c r="C5440">
        <v>20</v>
      </c>
      <c r="D5440" t="s">
        <v>14</v>
      </c>
      <c r="E5440">
        <v>2025</v>
      </c>
      <c r="F5440" t="s">
        <v>15</v>
      </c>
      <c r="G5440" t="s">
        <v>24</v>
      </c>
      <c r="H5440" t="s">
        <v>23</v>
      </c>
      <c r="I5440">
        <v>17</v>
      </c>
      <c r="J5440">
        <v>0</v>
      </c>
      <c r="K5440">
        <v>17</v>
      </c>
      <c r="L5440">
        <v>5100</v>
      </c>
      <c r="M5440">
        <v>0</v>
      </c>
      <c r="N5440">
        <v>5100</v>
      </c>
      <c r="O5440">
        <v>300</v>
      </c>
    </row>
    <row r="5441" spans="1:15" x14ac:dyDescent="0.3">
      <c r="A5441">
        <v>5440</v>
      </c>
      <c r="B5441" s="1">
        <f>DATE(E5441, LOOKUP(D5441, {"ene","feb","mar","abr","may","jun","jul","ago","sep","oct","nov","dic"}, {1,2,3,4,5,6,7,8,9,10,11,12}), C5441)</f>
        <v>45677</v>
      </c>
      <c r="C5441">
        <v>20</v>
      </c>
      <c r="D5441" t="s">
        <v>14</v>
      </c>
      <c r="E5441">
        <v>2025</v>
      </c>
      <c r="F5441" t="s">
        <v>15</v>
      </c>
      <c r="G5441" t="s">
        <v>24</v>
      </c>
      <c r="H5441" t="s">
        <v>20</v>
      </c>
      <c r="I5441">
        <v>22</v>
      </c>
      <c r="J5441">
        <v>0</v>
      </c>
      <c r="K5441">
        <v>22</v>
      </c>
      <c r="L5441">
        <v>44000</v>
      </c>
      <c r="M5441">
        <v>0</v>
      </c>
      <c r="N5441">
        <v>44000</v>
      </c>
      <c r="O5441">
        <v>2000</v>
      </c>
    </row>
    <row r="5442" spans="1:15" x14ac:dyDescent="0.3">
      <c r="A5442">
        <v>5441</v>
      </c>
      <c r="B5442" s="1">
        <f>DATE(E5442, LOOKUP(D5442, {"ene","feb","mar","abr","may","jun","jul","ago","sep","oct","nov","dic"}, {1,2,3,4,5,6,7,8,9,10,11,12}), C5442)</f>
        <v>45677</v>
      </c>
      <c r="C5442">
        <v>20</v>
      </c>
      <c r="D5442" t="s">
        <v>14</v>
      </c>
      <c r="E5442">
        <v>2025</v>
      </c>
      <c r="F5442" t="s">
        <v>15</v>
      </c>
      <c r="G5442" t="s">
        <v>24</v>
      </c>
      <c r="H5442" t="s">
        <v>22</v>
      </c>
      <c r="I5442">
        <v>3</v>
      </c>
      <c r="J5442">
        <v>0</v>
      </c>
      <c r="K5442">
        <v>3</v>
      </c>
      <c r="L5442">
        <v>1440</v>
      </c>
      <c r="M5442">
        <v>0</v>
      </c>
      <c r="N5442">
        <v>1440</v>
      </c>
      <c r="O5442">
        <v>480</v>
      </c>
    </row>
    <row r="5443" spans="1:15" x14ac:dyDescent="0.3">
      <c r="A5443">
        <v>5442</v>
      </c>
      <c r="B5443" s="1">
        <f>DATE(E5443, LOOKUP(D5443, {"ene","feb","mar","abr","may","jun","jul","ago","sep","oct","nov","dic"}, {1,2,3,4,5,6,7,8,9,10,11,12}), C5443)</f>
        <v>45677</v>
      </c>
      <c r="C5443">
        <v>20</v>
      </c>
      <c r="D5443" t="s">
        <v>14</v>
      </c>
      <c r="E5443">
        <v>2025</v>
      </c>
      <c r="F5443" t="s">
        <v>15</v>
      </c>
      <c r="G5443" t="s">
        <v>24</v>
      </c>
      <c r="H5443" t="s">
        <v>17</v>
      </c>
      <c r="I5443">
        <v>2</v>
      </c>
      <c r="J5443">
        <v>0</v>
      </c>
      <c r="K5443">
        <v>2</v>
      </c>
      <c r="L5443">
        <v>1300</v>
      </c>
      <c r="M5443">
        <v>0</v>
      </c>
      <c r="N5443">
        <v>1300</v>
      </c>
      <c r="O5443">
        <v>650</v>
      </c>
    </row>
    <row r="5444" spans="1:15" x14ac:dyDescent="0.3">
      <c r="A5444">
        <v>5443</v>
      </c>
      <c r="B5444" s="1">
        <f>DATE(E5444, LOOKUP(D5444, {"ene","feb","mar","abr","may","jun","jul","ago","sep","oct","nov","dic"}, {1,2,3,4,5,6,7,8,9,10,11,12}), C5444)</f>
        <v>45677</v>
      </c>
      <c r="C5444">
        <v>20</v>
      </c>
      <c r="D5444" t="s">
        <v>14</v>
      </c>
      <c r="E5444">
        <v>2025</v>
      </c>
      <c r="F5444" t="s">
        <v>25</v>
      </c>
      <c r="G5444" t="s">
        <v>26</v>
      </c>
      <c r="H5444" t="s">
        <v>19</v>
      </c>
      <c r="I5444">
        <v>0</v>
      </c>
      <c r="J5444">
        <v>11</v>
      </c>
      <c r="K5444">
        <v>-11</v>
      </c>
      <c r="L5444">
        <v>0</v>
      </c>
      <c r="M5444">
        <v>16500</v>
      </c>
      <c r="N5444">
        <v>-16500</v>
      </c>
      <c r="O5444">
        <v>1500</v>
      </c>
    </row>
    <row r="5445" spans="1:15" x14ac:dyDescent="0.3">
      <c r="A5445">
        <v>5444</v>
      </c>
      <c r="B5445" s="1">
        <f>DATE(E5445, LOOKUP(D5445, {"ene","feb","mar","abr","may","jun","jul","ago","sep","oct","nov","dic"}, {1,2,3,4,5,6,7,8,9,10,11,12}), C5445)</f>
        <v>45677</v>
      </c>
      <c r="C5445">
        <v>20</v>
      </c>
      <c r="D5445" t="s">
        <v>14</v>
      </c>
      <c r="E5445">
        <v>2025</v>
      </c>
      <c r="F5445" t="s">
        <v>15</v>
      </c>
      <c r="G5445" t="s">
        <v>24</v>
      </c>
      <c r="H5445" t="s">
        <v>21</v>
      </c>
      <c r="I5445">
        <v>19</v>
      </c>
      <c r="J5445">
        <v>0</v>
      </c>
      <c r="K5445">
        <v>19</v>
      </c>
      <c r="L5445">
        <v>950</v>
      </c>
      <c r="M5445">
        <v>0</v>
      </c>
      <c r="N5445">
        <v>950</v>
      </c>
      <c r="O5445">
        <v>50</v>
      </c>
    </row>
    <row r="5446" spans="1:15" x14ac:dyDescent="0.3">
      <c r="A5446">
        <v>5445</v>
      </c>
      <c r="B5446" s="1">
        <f>DATE(E5446, LOOKUP(D5446, {"ene","feb","mar","abr","may","jun","jul","ago","sep","oct","nov","dic"}, {1,2,3,4,5,6,7,8,9,10,11,12}), C5446)</f>
        <v>45677</v>
      </c>
      <c r="C5446">
        <v>20</v>
      </c>
      <c r="D5446" t="s">
        <v>14</v>
      </c>
      <c r="E5446">
        <v>2025</v>
      </c>
      <c r="F5446" t="s">
        <v>25</v>
      </c>
      <c r="G5446" t="s">
        <v>26</v>
      </c>
      <c r="H5446" t="s">
        <v>18</v>
      </c>
      <c r="I5446">
        <v>0</v>
      </c>
      <c r="J5446">
        <v>5</v>
      </c>
      <c r="K5446">
        <v>-5</v>
      </c>
      <c r="L5446">
        <v>0</v>
      </c>
      <c r="M5446">
        <v>7500</v>
      </c>
      <c r="N5446">
        <v>-7500</v>
      </c>
      <c r="O5446">
        <v>1500</v>
      </c>
    </row>
    <row r="5447" spans="1:15" x14ac:dyDescent="0.3">
      <c r="A5447">
        <v>5446</v>
      </c>
      <c r="B5447" s="1">
        <f>DATE(E5447, LOOKUP(D5447, {"ene","feb","mar","abr","may","jun","jul","ago","sep","oct","nov","dic"}, {1,2,3,4,5,6,7,8,9,10,11,12}), C5447)</f>
        <v>45677</v>
      </c>
      <c r="C5447">
        <v>20</v>
      </c>
      <c r="D5447" t="s">
        <v>14</v>
      </c>
      <c r="E5447">
        <v>2025</v>
      </c>
      <c r="F5447" t="s">
        <v>25</v>
      </c>
      <c r="G5447" t="s">
        <v>26</v>
      </c>
      <c r="H5447" t="s">
        <v>23</v>
      </c>
      <c r="I5447">
        <v>0</v>
      </c>
      <c r="J5447">
        <v>12</v>
      </c>
      <c r="K5447">
        <v>-12</v>
      </c>
      <c r="L5447">
        <v>0</v>
      </c>
      <c r="M5447">
        <v>4800</v>
      </c>
      <c r="N5447">
        <v>-4800</v>
      </c>
      <c r="O5447">
        <v>400</v>
      </c>
    </row>
    <row r="5448" spans="1:15" x14ac:dyDescent="0.3">
      <c r="A5448">
        <v>5447</v>
      </c>
      <c r="B5448" s="1">
        <f>DATE(E5448, LOOKUP(D5448, {"ene","feb","mar","abr","may","jun","jul","ago","sep","oct","nov","dic"}, {1,2,3,4,5,6,7,8,9,10,11,12}), C5448)</f>
        <v>45677</v>
      </c>
      <c r="C5448">
        <v>20</v>
      </c>
      <c r="D5448" t="s">
        <v>14</v>
      </c>
      <c r="E5448">
        <v>2025</v>
      </c>
      <c r="F5448" t="s">
        <v>25</v>
      </c>
      <c r="G5448" t="s">
        <v>26</v>
      </c>
      <c r="H5448" t="s">
        <v>20</v>
      </c>
      <c r="I5448">
        <v>0</v>
      </c>
      <c r="J5448">
        <v>3</v>
      </c>
      <c r="K5448">
        <v>-3</v>
      </c>
      <c r="L5448">
        <v>0</v>
      </c>
      <c r="M5448">
        <v>6900</v>
      </c>
      <c r="N5448">
        <v>-6900</v>
      </c>
      <c r="O5448">
        <v>2300</v>
      </c>
    </row>
    <row r="5449" spans="1:15" x14ac:dyDescent="0.3">
      <c r="A5449">
        <v>5448</v>
      </c>
      <c r="B5449" s="1">
        <f>DATE(E5449, LOOKUP(D5449, {"ene","feb","mar","abr","may","jun","jul","ago","sep","oct","nov","dic"}, {1,2,3,4,5,6,7,8,9,10,11,12}), C5449)</f>
        <v>45677</v>
      </c>
      <c r="C5449">
        <v>20</v>
      </c>
      <c r="D5449" t="s">
        <v>14</v>
      </c>
      <c r="E5449">
        <v>2025</v>
      </c>
      <c r="F5449" t="s">
        <v>25</v>
      </c>
      <c r="G5449" t="s">
        <v>26</v>
      </c>
      <c r="H5449" t="s">
        <v>22</v>
      </c>
      <c r="I5449">
        <v>0</v>
      </c>
      <c r="J5449">
        <v>10</v>
      </c>
      <c r="K5449">
        <v>-10</v>
      </c>
      <c r="L5449">
        <v>0</v>
      </c>
      <c r="M5449">
        <v>4500</v>
      </c>
      <c r="N5449">
        <v>-4500</v>
      </c>
      <c r="O5449">
        <v>450</v>
      </c>
    </row>
    <row r="5450" spans="1:15" x14ac:dyDescent="0.3">
      <c r="A5450">
        <v>5449</v>
      </c>
      <c r="B5450" s="1">
        <f>DATE(E5450, LOOKUP(D5450, {"ene","feb","mar","abr","may","jun","jul","ago","sep","oct","nov","dic"}, {1,2,3,4,5,6,7,8,9,10,11,12}), C5450)</f>
        <v>45677</v>
      </c>
      <c r="C5450">
        <v>20</v>
      </c>
      <c r="D5450" t="s">
        <v>14</v>
      </c>
      <c r="E5450">
        <v>2025</v>
      </c>
      <c r="F5450" t="s">
        <v>25</v>
      </c>
      <c r="G5450" t="s">
        <v>26</v>
      </c>
      <c r="H5450" t="s">
        <v>17</v>
      </c>
      <c r="I5450">
        <v>0</v>
      </c>
      <c r="J5450">
        <v>3</v>
      </c>
      <c r="K5450">
        <v>-3</v>
      </c>
      <c r="L5450">
        <v>0</v>
      </c>
      <c r="M5450">
        <v>2250</v>
      </c>
      <c r="N5450">
        <v>-2250</v>
      </c>
      <c r="O5450">
        <v>750</v>
      </c>
    </row>
    <row r="5451" spans="1:15" x14ac:dyDescent="0.3">
      <c r="A5451">
        <v>5450</v>
      </c>
      <c r="B5451" s="1">
        <f>DATE(E5451, LOOKUP(D5451, {"ene","feb","mar","abr","may","jun","jul","ago","sep","oct","nov","dic"}, {1,2,3,4,5,6,7,8,9,10,11,12}), C5451)</f>
        <v>45677</v>
      </c>
      <c r="C5451">
        <v>20</v>
      </c>
      <c r="D5451" t="s">
        <v>14</v>
      </c>
      <c r="E5451">
        <v>2025</v>
      </c>
      <c r="F5451" t="s">
        <v>15</v>
      </c>
      <c r="G5451" t="s">
        <v>24</v>
      </c>
      <c r="H5451" t="s">
        <v>19</v>
      </c>
      <c r="I5451">
        <v>1</v>
      </c>
      <c r="J5451">
        <v>0</v>
      </c>
      <c r="K5451">
        <v>1</v>
      </c>
      <c r="L5451">
        <v>1200</v>
      </c>
      <c r="M5451">
        <v>0</v>
      </c>
      <c r="N5451">
        <v>1200</v>
      </c>
      <c r="O5451">
        <v>1200</v>
      </c>
    </row>
    <row r="5452" spans="1:15" x14ac:dyDescent="0.3">
      <c r="A5452">
        <v>5451</v>
      </c>
      <c r="B5452" s="1">
        <f>DATE(E5452, LOOKUP(D5452, {"ene","feb","mar","abr","may","jun","jul","ago","sep","oct","nov","dic"}, {1,2,3,4,5,6,7,8,9,10,11,12}), C5452)</f>
        <v>45677</v>
      </c>
      <c r="C5452">
        <v>20</v>
      </c>
      <c r="D5452" t="s">
        <v>14</v>
      </c>
      <c r="E5452">
        <v>2025</v>
      </c>
      <c r="F5452" t="s">
        <v>15</v>
      </c>
      <c r="G5452" t="s">
        <v>24</v>
      </c>
      <c r="H5452" t="s">
        <v>21</v>
      </c>
      <c r="I5452">
        <v>22</v>
      </c>
      <c r="J5452">
        <v>0</v>
      </c>
      <c r="K5452">
        <v>22</v>
      </c>
      <c r="L5452">
        <v>1100</v>
      </c>
      <c r="M5452">
        <v>0</v>
      </c>
      <c r="N5452">
        <v>1100</v>
      </c>
      <c r="O5452">
        <v>50</v>
      </c>
    </row>
    <row r="5453" spans="1:15" x14ac:dyDescent="0.3">
      <c r="A5453">
        <v>5452</v>
      </c>
      <c r="B5453" s="1">
        <f>DATE(E5453, LOOKUP(D5453, {"ene","feb","mar","abr","may","jun","jul","ago","sep","oct","nov","dic"}, {1,2,3,4,5,6,7,8,9,10,11,12}), C5453)</f>
        <v>45677</v>
      </c>
      <c r="C5453">
        <v>20</v>
      </c>
      <c r="D5453" t="s">
        <v>14</v>
      </c>
      <c r="E5453">
        <v>2025</v>
      </c>
      <c r="F5453" t="s">
        <v>15</v>
      </c>
      <c r="G5453" t="s">
        <v>24</v>
      </c>
      <c r="H5453" t="s">
        <v>18</v>
      </c>
      <c r="I5453">
        <v>2</v>
      </c>
      <c r="J5453">
        <v>0</v>
      </c>
      <c r="K5453">
        <v>2</v>
      </c>
      <c r="L5453">
        <v>2400</v>
      </c>
      <c r="M5453">
        <v>0</v>
      </c>
      <c r="N5453">
        <v>2400</v>
      </c>
      <c r="O5453">
        <v>1200</v>
      </c>
    </row>
    <row r="5454" spans="1:15" x14ac:dyDescent="0.3">
      <c r="A5454">
        <v>5453</v>
      </c>
      <c r="B5454" s="1">
        <f>DATE(E5454, LOOKUP(D5454, {"ene","feb","mar","abr","may","jun","jul","ago","sep","oct","nov","dic"}, {1,2,3,4,5,6,7,8,9,10,11,12}), C5454)</f>
        <v>45677</v>
      </c>
      <c r="C5454">
        <v>20</v>
      </c>
      <c r="D5454" t="s">
        <v>14</v>
      </c>
      <c r="E5454">
        <v>2025</v>
      </c>
      <c r="F5454" t="s">
        <v>15</v>
      </c>
      <c r="G5454" t="s">
        <v>24</v>
      </c>
      <c r="H5454" t="s">
        <v>23</v>
      </c>
      <c r="I5454">
        <v>9</v>
      </c>
      <c r="J5454">
        <v>0</v>
      </c>
      <c r="K5454">
        <v>9</v>
      </c>
      <c r="L5454">
        <v>2700</v>
      </c>
      <c r="M5454">
        <v>0</v>
      </c>
      <c r="N5454">
        <v>2700</v>
      </c>
      <c r="O5454">
        <v>300</v>
      </c>
    </row>
    <row r="5455" spans="1:15" x14ac:dyDescent="0.3">
      <c r="A5455">
        <v>5454</v>
      </c>
      <c r="B5455" s="1">
        <f>DATE(E5455, LOOKUP(D5455, {"ene","feb","mar","abr","may","jun","jul","ago","sep","oct","nov","dic"}, {1,2,3,4,5,6,7,8,9,10,11,12}), C5455)</f>
        <v>45677</v>
      </c>
      <c r="C5455">
        <v>20</v>
      </c>
      <c r="D5455" t="s">
        <v>14</v>
      </c>
      <c r="E5455">
        <v>2025</v>
      </c>
      <c r="F5455" t="s">
        <v>25</v>
      </c>
      <c r="G5455" t="s">
        <v>26</v>
      </c>
      <c r="H5455" t="s">
        <v>20</v>
      </c>
      <c r="I5455">
        <v>0</v>
      </c>
      <c r="J5455">
        <v>17</v>
      </c>
      <c r="K5455">
        <v>-17</v>
      </c>
      <c r="L5455">
        <v>0</v>
      </c>
      <c r="M5455">
        <v>39100</v>
      </c>
      <c r="N5455">
        <v>-39100</v>
      </c>
      <c r="O5455">
        <v>2300</v>
      </c>
    </row>
    <row r="5456" spans="1:15" x14ac:dyDescent="0.3">
      <c r="A5456">
        <v>5455</v>
      </c>
      <c r="B5456" s="1">
        <f>DATE(E5456, LOOKUP(D5456, {"ene","feb","mar","abr","may","jun","jul","ago","sep","oct","nov","dic"}, {1,2,3,4,5,6,7,8,9,10,11,12}), C5456)</f>
        <v>45677</v>
      </c>
      <c r="C5456">
        <v>20</v>
      </c>
      <c r="D5456" t="s">
        <v>14</v>
      </c>
      <c r="E5456">
        <v>2025</v>
      </c>
      <c r="F5456" t="s">
        <v>25</v>
      </c>
      <c r="G5456" t="s">
        <v>26</v>
      </c>
      <c r="H5456" t="s">
        <v>22</v>
      </c>
      <c r="I5456">
        <v>0</v>
      </c>
      <c r="J5456">
        <v>19</v>
      </c>
      <c r="K5456">
        <v>-19</v>
      </c>
      <c r="L5456">
        <v>0</v>
      </c>
      <c r="M5456">
        <v>8550</v>
      </c>
      <c r="N5456">
        <v>-8550</v>
      </c>
      <c r="O5456">
        <v>450</v>
      </c>
    </row>
    <row r="5457" spans="1:15" x14ac:dyDescent="0.3">
      <c r="A5457">
        <v>5456</v>
      </c>
      <c r="B5457" s="1">
        <f>DATE(E5457, LOOKUP(D5457, {"ene","feb","mar","abr","may","jun","jul","ago","sep","oct","nov","dic"}, {1,2,3,4,5,6,7,8,9,10,11,12}), C5457)</f>
        <v>45677</v>
      </c>
      <c r="C5457">
        <v>20</v>
      </c>
      <c r="D5457" t="s">
        <v>14</v>
      </c>
      <c r="E5457">
        <v>2025</v>
      </c>
      <c r="F5457" t="s">
        <v>25</v>
      </c>
      <c r="G5457" t="s">
        <v>26</v>
      </c>
      <c r="H5457" t="s">
        <v>17</v>
      </c>
      <c r="I5457">
        <v>0</v>
      </c>
      <c r="J5457">
        <v>12</v>
      </c>
      <c r="K5457">
        <v>-12</v>
      </c>
      <c r="L5457">
        <v>0</v>
      </c>
      <c r="M5457">
        <v>9000</v>
      </c>
      <c r="N5457">
        <v>-9000</v>
      </c>
      <c r="O5457">
        <v>750</v>
      </c>
    </row>
    <row r="5458" spans="1:15" x14ac:dyDescent="0.3">
      <c r="A5458">
        <v>5457</v>
      </c>
      <c r="B5458" s="1">
        <f>DATE(E5458, LOOKUP(D5458, {"ene","feb","mar","abr","may","jun","jul","ago","sep","oct","nov","dic"}, {1,2,3,4,5,6,7,8,9,10,11,12}), C5458)</f>
        <v>45677</v>
      </c>
      <c r="C5458">
        <v>20</v>
      </c>
      <c r="D5458" t="s">
        <v>14</v>
      </c>
      <c r="E5458">
        <v>2025</v>
      </c>
      <c r="F5458" t="s">
        <v>15</v>
      </c>
      <c r="G5458" t="s">
        <v>24</v>
      </c>
      <c r="H5458" t="s">
        <v>19</v>
      </c>
      <c r="I5458">
        <v>3</v>
      </c>
      <c r="J5458">
        <v>0</v>
      </c>
      <c r="K5458">
        <v>3</v>
      </c>
      <c r="L5458">
        <v>3600</v>
      </c>
      <c r="M5458">
        <v>0</v>
      </c>
      <c r="N5458">
        <v>3600</v>
      </c>
      <c r="O5458">
        <v>1200</v>
      </c>
    </row>
    <row r="5459" spans="1:15" x14ac:dyDescent="0.3">
      <c r="A5459">
        <v>5458</v>
      </c>
      <c r="B5459" s="1">
        <f>DATE(E5459, LOOKUP(D5459, {"ene","feb","mar","abr","may","jun","jul","ago","sep","oct","nov","dic"}, {1,2,3,4,5,6,7,8,9,10,11,12}), C5459)</f>
        <v>45677</v>
      </c>
      <c r="C5459">
        <v>20</v>
      </c>
      <c r="D5459" t="s">
        <v>14</v>
      </c>
      <c r="E5459">
        <v>2025</v>
      </c>
      <c r="F5459" t="s">
        <v>25</v>
      </c>
      <c r="G5459" t="s">
        <v>26</v>
      </c>
      <c r="H5459" t="s">
        <v>21</v>
      </c>
      <c r="I5459">
        <v>0</v>
      </c>
      <c r="J5459">
        <v>5</v>
      </c>
      <c r="K5459">
        <v>-5</v>
      </c>
      <c r="L5459">
        <v>0</v>
      </c>
      <c r="M5459">
        <v>350</v>
      </c>
      <c r="N5459">
        <v>-350</v>
      </c>
      <c r="O5459">
        <v>70</v>
      </c>
    </row>
    <row r="5460" spans="1:15" x14ac:dyDescent="0.3">
      <c r="A5460">
        <v>5459</v>
      </c>
      <c r="B5460" s="1">
        <f>DATE(E5460, LOOKUP(D5460, {"ene","feb","mar","abr","may","jun","jul","ago","sep","oct","nov","dic"}, {1,2,3,4,5,6,7,8,9,10,11,12}), C5460)</f>
        <v>45677</v>
      </c>
      <c r="C5460">
        <v>20</v>
      </c>
      <c r="D5460" t="s">
        <v>14</v>
      </c>
      <c r="E5460">
        <v>2025</v>
      </c>
      <c r="F5460" t="s">
        <v>15</v>
      </c>
      <c r="G5460" t="s">
        <v>24</v>
      </c>
      <c r="H5460" t="s">
        <v>18</v>
      </c>
      <c r="I5460">
        <v>3</v>
      </c>
      <c r="J5460">
        <v>0</v>
      </c>
      <c r="K5460">
        <v>3</v>
      </c>
      <c r="L5460">
        <v>3600</v>
      </c>
      <c r="M5460">
        <v>0</v>
      </c>
      <c r="N5460">
        <v>3600</v>
      </c>
      <c r="O5460">
        <v>1200</v>
      </c>
    </row>
    <row r="5461" spans="1:15" x14ac:dyDescent="0.3">
      <c r="A5461">
        <v>5460</v>
      </c>
      <c r="B5461" s="1">
        <f>DATE(E5461, LOOKUP(D5461, {"ene","feb","mar","abr","may","jun","jul","ago","sep","oct","nov","dic"}, {1,2,3,4,5,6,7,8,9,10,11,12}), C5461)</f>
        <v>45677</v>
      </c>
      <c r="C5461">
        <v>20</v>
      </c>
      <c r="D5461" t="s">
        <v>14</v>
      </c>
      <c r="E5461">
        <v>2025</v>
      </c>
      <c r="F5461" t="s">
        <v>25</v>
      </c>
      <c r="G5461" t="s">
        <v>26</v>
      </c>
      <c r="H5461" t="s">
        <v>23</v>
      </c>
      <c r="I5461">
        <v>0</v>
      </c>
      <c r="J5461">
        <v>15</v>
      </c>
      <c r="K5461">
        <v>-15</v>
      </c>
      <c r="L5461">
        <v>0</v>
      </c>
      <c r="M5461">
        <v>6000</v>
      </c>
      <c r="N5461">
        <v>-6000</v>
      </c>
      <c r="O5461">
        <v>400</v>
      </c>
    </row>
    <row r="5462" spans="1:15" x14ac:dyDescent="0.3">
      <c r="A5462">
        <v>5461</v>
      </c>
      <c r="B5462" s="1">
        <f>DATE(E5462, LOOKUP(D5462, {"ene","feb","mar","abr","may","jun","jul","ago","sep","oct","nov","dic"}, {1,2,3,4,5,6,7,8,9,10,11,12}), C5462)</f>
        <v>45677</v>
      </c>
      <c r="C5462">
        <v>20</v>
      </c>
      <c r="D5462" t="s">
        <v>14</v>
      </c>
      <c r="E5462">
        <v>2025</v>
      </c>
      <c r="F5462" t="s">
        <v>25</v>
      </c>
      <c r="G5462" t="s">
        <v>26</v>
      </c>
      <c r="H5462" t="s">
        <v>20</v>
      </c>
      <c r="I5462">
        <v>0</v>
      </c>
      <c r="J5462">
        <v>17</v>
      </c>
      <c r="K5462">
        <v>-17</v>
      </c>
      <c r="L5462">
        <v>0</v>
      </c>
      <c r="M5462">
        <v>39100</v>
      </c>
      <c r="N5462">
        <v>-39100</v>
      </c>
      <c r="O5462">
        <v>2300</v>
      </c>
    </row>
    <row r="5463" spans="1:15" x14ac:dyDescent="0.3">
      <c r="A5463">
        <v>5462</v>
      </c>
      <c r="B5463" s="1">
        <f>DATE(E5463, LOOKUP(D5463, {"ene","feb","mar","abr","may","jun","jul","ago","sep","oct","nov","dic"}, {1,2,3,4,5,6,7,8,9,10,11,12}), C5463)</f>
        <v>45677</v>
      </c>
      <c r="C5463">
        <v>20</v>
      </c>
      <c r="D5463" t="s">
        <v>14</v>
      </c>
      <c r="E5463">
        <v>2025</v>
      </c>
      <c r="F5463" t="s">
        <v>25</v>
      </c>
      <c r="G5463" t="s">
        <v>26</v>
      </c>
      <c r="H5463" t="s">
        <v>22</v>
      </c>
      <c r="I5463">
        <v>0</v>
      </c>
      <c r="J5463">
        <v>16</v>
      </c>
      <c r="K5463">
        <v>-16</v>
      </c>
      <c r="L5463">
        <v>0</v>
      </c>
      <c r="M5463">
        <v>7200</v>
      </c>
      <c r="N5463">
        <v>-7200</v>
      </c>
      <c r="O5463">
        <v>450</v>
      </c>
    </row>
    <row r="5464" spans="1:15" x14ac:dyDescent="0.3">
      <c r="A5464">
        <v>5463</v>
      </c>
      <c r="B5464" s="1">
        <f>DATE(E5464, LOOKUP(D5464, {"ene","feb","mar","abr","may","jun","jul","ago","sep","oct","nov","dic"}, {1,2,3,4,5,6,7,8,9,10,11,12}), C5464)</f>
        <v>45677</v>
      </c>
      <c r="C5464">
        <v>20</v>
      </c>
      <c r="D5464" t="s">
        <v>14</v>
      </c>
      <c r="E5464">
        <v>2025</v>
      </c>
      <c r="F5464" t="s">
        <v>15</v>
      </c>
      <c r="G5464" t="s">
        <v>24</v>
      </c>
      <c r="H5464" t="s">
        <v>17</v>
      </c>
      <c r="I5464">
        <v>7</v>
      </c>
      <c r="J5464">
        <v>0</v>
      </c>
      <c r="K5464">
        <v>7</v>
      </c>
      <c r="L5464">
        <v>4550</v>
      </c>
      <c r="M5464">
        <v>0</v>
      </c>
      <c r="N5464">
        <v>4550</v>
      </c>
      <c r="O5464">
        <v>650</v>
      </c>
    </row>
    <row r="5465" spans="1:15" x14ac:dyDescent="0.3">
      <c r="A5465">
        <v>5464</v>
      </c>
      <c r="B5465" s="1">
        <f>DATE(E5465, LOOKUP(D5465, {"ene","feb","mar","abr","may","jun","jul","ago","sep","oct","nov","dic"}, {1,2,3,4,5,6,7,8,9,10,11,12}), C5465)</f>
        <v>45677</v>
      </c>
      <c r="C5465">
        <v>20</v>
      </c>
      <c r="D5465" t="s">
        <v>14</v>
      </c>
      <c r="E5465">
        <v>2025</v>
      </c>
      <c r="F5465" t="s">
        <v>15</v>
      </c>
      <c r="G5465" t="s">
        <v>24</v>
      </c>
      <c r="H5465" t="s">
        <v>19</v>
      </c>
      <c r="I5465">
        <v>15</v>
      </c>
      <c r="J5465">
        <v>0</v>
      </c>
      <c r="K5465">
        <v>15</v>
      </c>
      <c r="L5465">
        <v>18000</v>
      </c>
      <c r="M5465">
        <v>0</v>
      </c>
      <c r="N5465">
        <v>18000</v>
      </c>
      <c r="O5465">
        <v>1200</v>
      </c>
    </row>
    <row r="5466" spans="1:15" x14ac:dyDescent="0.3">
      <c r="A5466">
        <v>5465</v>
      </c>
      <c r="B5466" s="1">
        <f>DATE(E5466, LOOKUP(D5466, {"ene","feb","mar","abr","may","jun","jul","ago","sep","oct","nov","dic"}, {1,2,3,4,5,6,7,8,9,10,11,12}), C5466)</f>
        <v>45677</v>
      </c>
      <c r="C5466">
        <v>20</v>
      </c>
      <c r="D5466" t="s">
        <v>14</v>
      </c>
      <c r="E5466">
        <v>2025</v>
      </c>
      <c r="F5466" t="s">
        <v>15</v>
      </c>
      <c r="G5466" t="s">
        <v>24</v>
      </c>
      <c r="H5466" t="s">
        <v>21</v>
      </c>
      <c r="I5466">
        <v>3</v>
      </c>
      <c r="J5466">
        <v>0</v>
      </c>
      <c r="K5466">
        <v>3</v>
      </c>
      <c r="L5466">
        <v>150</v>
      </c>
      <c r="M5466">
        <v>0</v>
      </c>
      <c r="N5466">
        <v>150</v>
      </c>
      <c r="O5466">
        <v>50</v>
      </c>
    </row>
    <row r="5467" spans="1:15" x14ac:dyDescent="0.3">
      <c r="A5467">
        <v>5466</v>
      </c>
      <c r="B5467" s="1">
        <f>DATE(E5467, LOOKUP(D5467, {"ene","feb","mar","abr","may","jun","jul","ago","sep","oct","nov","dic"}, {1,2,3,4,5,6,7,8,9,10,11,12}), C5467)</f>
        <v>45677</v>
      </c>
      <c r="C5467">
        <v>20</v>
      </c>
      <c r="D5467" t="s">
        <v>14</v>
      </c>
      <c r="E5467">
        <v>2025</v>
      </c>
      <c r="F5467" t="s">
        <v>25</v>
      </c>
      <c r="G5467" t="s">
        <v>26</v>
      </c>
      <c r="H5467" t="s">
        <v>18</v>
      </c>
      <c r="I5467">
        <v>0</v>
      </c>
      <c r="J5467">
        <v>16</v>
      </c>
      <c r="K5467">
        <v>-16</v>
      </c>
      <c r="L5467">
        <v>0</v>
      </c>
      <c r="M5467">
        <v>24000</v>
      </c>
      <c r="N5467">
        <v>-24000</v>
      </c>
      <c r="O5467">
        <v>1500</v>
      </c>
    </row>
    <row r="5468" spans="1:15" x14ac:dyDescent="0.3">
      <c r="A5468">
        <v>5467</v>
      </c>
      <c r="B5468" s="1">
        <f>DATE(E5468, LOOKUP(D5468, {"ene","feb","mar","abr","may","jun","jul","ago","sep","oct","nov","dic"}, {1,2,3,4,5,6,7,8,9,10,11,12}), C5468)</f>
        <v>45677</v>
      </c>
      <c r="C5468">
        <v>20</v>
      </c>
      <c r="D5468" t="s">
        <v>14</v>
      </c>
      <c r="E5468">
        <v>2025</v>
      </c>
      <c r="F5468" t="s">
        <v>15</v>
      </c>
      <c r="G5468" t="s">
        <v>24</v>
      </c>
      <c r="H5468" t="s">
        <v>23</v>
      </c>
      <c r="I5468">
        <v>9</v>
      </c>
      <c r="J5468">
        <v>0</v>
      </c>
      <c r="K5468">
        <v>9</v>
      </c>
      <c r="L5468">
        <v>2700</v>
      </c>
      <c r="M5468">
        <v>0</v>
      </c>
      <c r="N5468">
        <v>2700</v>
      </c>
      <c r="O5468">
        <v>300</v>
      </c>
    </row>
    <row r="5469" spans="1:15" x14ac:dyDescent="0.3">
      <c r="A5469">
        <v>5468</v>
      </c>
      <c r="B5469" s="1">
        <f>DATE(E5469, LOOKUP(D5469, {"ene","feb","mar","abr","may","jun","jul","ago","sep","oct","nov","dic"}, {1,2,3,4,5,6,7,8,9,10,11,12}), C5469)</f>
        <v>45677</v>
      </c>
      <c r="C5469">
        <v>20</v>
      </c>
      <c r="D5469" t="s">
        <v>14</v>
      </c>
      <c r="E5469">
        <v>2025</v>
      </c>
      <c r="F5469" t="s">
        <v>25</v>
      </c>
      <c r="G5469" t="s">
        <v>26</v>
      </c>
      <c r="H5469" t="s">
        <v>20</v>
      </c>
      <c r="I5469">
        <v>0</v>
      </c>
      <c r="J5469">
        <v>14</v>
      </c>
      <c r="K5469">
        <v>-14</v>
      </c>
      <c r="L5469">
        <v>0</v>
      </c>
      <c r="M5469">
        <v>32200</v>
      </c>
      <c r="N5469">
        <v>-32200</v>
      </c>
      <c r="O5469">
        <v>2300</v>
      </c>
    </row>
    <row r="5470" spans="1:15" x14ac:dyDescent="0.3">
      <c r="A5470">
        <v>5469</v>
      </c>
      <c r="B5470" s="1">
        <f>DATE(E5470, LOOKUP(D5470, {"ene","feb","mar","abr","may","jun","jul","ago","sep","oct","nov","dic"}, {1,2,3,4,5,6,7,8,9,10,11,12}), C5470)</f>
        <v>45677</v>
      </c>
      <c r="C5470">
        <v>20</v>
      </c>
      <c r="D5470" t="s">
        <v>14</v>
      </c>
      <c r="E5470">
        <v>2025</v>
      </c>
      <c r="F5470" t="s">
        <v>15</v>
      </c>
      <c r="G5470" t="s">
        <v>24</v>
      </c>
      <c r="H5470" t="s">
        <v>22</v>
      </c>
      <c r="I5470">
        <v>3</v>
      </c>
      <c r="J5470">
        <v>0</v>
      </c>
      <c r="K5470">
        <v>3</v>
      </c>
      <c r="L5470">
        <v>1440</v>
      </c>
      <c r="M5470">
        <v>0</v>
      </c>
      <c r="N5470">
        <v>1440</v>
      </c>
      <c r="O5470">
        <v>480</v>
      </c>
    </row>
    <row r="5471" spans="1:15" x14ac:dyDescent="0.3">
      <c r="A5471">
        <v>5470</v>
      </c>
      <c r="B5471" s="1">
        <f>DATE(E5471, LOOKUP(D5471, {"ene","feb","mar","abr","may","jun","jul","ago","sep","oct","nov","dic"}, {1,2,3,4,5,6,7,8,9,10,11,12}), C5471)</f>
        <v>45677</v>
      </c>
      <c r="C5471">
        <v>20</v>
      </c>
      <c r="D5471" t="s">
        <v>14</v>
      </c>
      <c r="E5471">
        <v>2025</v>
      </c>
      <c r="F5471" t="s">
        <v>15</v>
      </c>
      <c r="G5471" t="s">
        <v>24</v>
      </c>
      <c r="H5471" t="s">
        <v>17</v>
      </c>
      <c r="I5471">
        <v>18</v>
      </c>
      <c r="J5471">
        <v>0</v>
      </c>
      <c r="K5471">
        <v>18</v>
      </c>
      <c r="L5471">
        <v>11700</v>
      </c>
      <c r="M5471">
        <v>0</v>
      </c>
      <c r="N5471">
        <v>11700</v>
      </c>
      <c r="O5471">
        <v>650</v>
      </c>
    </row>
    <row r="5472" spans="1:15" x14ac:dyDescent="0.3">
      <c r="A5472">
        <v>5471</v>
      </c>
      <c r="B5472" s="1">
        <f>DATE(E5472, LOOKUP(D5472, {"ene","feb","mar","abr","may","jun","jul","ago","sep","oct","nov","dic"}, {1,2,3,4,5,6,7,8,9,10,11,12}), C5472)</f>
        <v>45677</v>
      </c>
      <c r="C5472">
        <v>20</v>
      </c>
      <c r="D5472" t="s">
        <v>14</v>
      </c>
      <c r="E5472">
        <v>2025</v>
      </c>
      <c r="F5472" t="s">
        <v>25</v>
      </c>
      <c r="G5472" t="s">
        <v>26</v>
      </c>
      <c r="H5472" t="s">
        <v>19</v>
      </c>
      <c r="I5472">
        <v>0</v>
      </c>
      <c r="J5472">
        <v>17</v>
      </c>
      <c r="K5472">
        <v>-17</v>
      </c>
      <c r="L5472">
        <v>0</v>
      </c>
      <c r="M5472">
        <v>25500</v>
      </c>
      <c r="N5472">
        <v>-25500</v>
      </c>
      <c r="O5472">
        <v>1500</v>
      </c>
    </row>
    <row r="5473" spans="1:15" x14ac:dyDescent="0.3">
      <c r="A5473">
        <v>5472</v>
      </c>
      <c r="B5473" s="1">
        <f>DATE(E5473, LOOKUP(D5473, {"ene","feb","mar","abr","may","jun","jul","ago","sep","oct","nov","dic"}, {1,2,3,4,5,6,7,8,9,10,11,12}), C5473)</f>
        <v>45677</v>
      </c>
      <c r="C5473">
        <v>20</v>
      </c>
      <c r="D5473" t="s">
        <v>14</v>
      </c>
      <c r="E5473">
        <v>2025</v>
      </c>
      <c r="F5473" t="s">
        <v>25</v>
      </c>
      <c r="G5473" t="s">
        <v>26</v>
      </c>
      <c r="H5473" t="s">
        <v>21</v>
      </c>
      <c r="I5473">
        <v>0</v>
      </c>
      <c r="J5473">
        <v>17</v>
      </c>
      <c r="K5473">
        <v>-17</v>
      </c>
      <c r="L5473">
        <v>0</v>
      </c>
      <c r="M5473">
        <v>1190</v>
      </c>
      <c r="N5473">
        <v>-1190</v>
      </c>
      <c r="O5473">
        <v>70</v>
      </c>
    </row>
    <row r="5474" spans="1:15" x14ac:dyDescent="0.3">
      <c r="A5474">
        <v>5473</v>
      </c>
      <c r="B5474" s="1">
        <f>DATE(E5474, LOOKUP(D5474, {"ene","feb","mar","abr","may","jun","jul","ago","sep","oct","nov","dic"}, {1,2,3,4,5,6,7,8,9,10,11,12}), C5474)</f>
        <v>45677</v>
      </c>
      <c r="C5474">
        <v>20</v>
      </c>
      <c r="D5474" t="s">
        <v>14</v>
      </c>
      <c r="E5474">
        <v>2025</v>
      </c>
      <c r="F5474" t="s">
        <v>25</v>
      </c>
      <c r="G5474" t="s">
        <v>26</v>
      </c>
      <c r="H5474" t="s">
        <v>18</v>
      </c>
      <c r="I5474">
        <v>0</v>
      </c>
      <c r="J5474">
        <v>14</v>
      </c>
      <c r="K5474">
        <v>-14</v>
      </c>
      <c r="L5474">
        <v>0</v>
      </c>
      <c r="M5474">
        <v>21000</v>
      </c>
      <c r="N5474">
        <v>-21000</v>
      </c>
      <c r="O5474">
        <v>1500</v>
      </c>
    </row>
    <row r="5475" spans="1:15" x14ac:dyDescent="0.3">
      <c r="A5475">
        <v>5474</v>
      </c>
      <c r="B5475" s="1">
        <f>DATE(E5475, LOOKUP(D5475, {"ene","feb","mar","abr","may","jun","jul","ago","sep","oct","nov","dic"}, {1,2,3,4,5,6,7,8,9,10,11,12}), C5475)</f>
        <v>45677</v>
      </c>
      <c r="C5475">
        <v>20</v>
      </c>
      <c r="D5475" t="s">
        <v>14</v>
      </c>
      <c r="E5475">
        <v>2025</v>
      </c>
      <c r="F5475" t="s">
        <v>15</v>
      </c>
      <c r="G5475" t="s">
        <v>24</v>
      </c>
      <c r="H5475" t="s">
        <v>23</v>
      </c>
      <c r="I5475">
        <v>5</v>
      </c>
      <c r="J5475">
        <v>0</v>
      </c>
      <c r="K5475">
        <v>5</v>
      </c>
      <c r="L5475">
        <v>1500</v>
      </c>
      <c r="M5475">
        <v>0</v>
      </c>
      <c r="N5475">
        <v>1500</v>
      </c>
      <c r="O5475">
        <v>300</v>
      </c>
    </row>
    <row r="5476" spans="1:15" x14ac:dyDescent="0.3">
      <c r="A5476">
        <v>5475</v>
      </c>
      <c r="B5476" s="1">
        <f>DATE(E5476, LOOKUP(D5476, {"ene","feb","mar","abr","may","jun","jul","ago","sep","oct","nov","dic"}, {1,2,3,4,5,6,7,8,9,10,11,12}), C5476)</f>
        <v>45677</v>
      </c>
      <c r="C5476">
        <v>20</v>
      </c>
      <c r="D5476" t="s">
        <v>14</v>
      </c>
      <c r="E5476">
        <v>2025</v>
      </c>
      <c r="F5476" t="s">
        <v>15</v>
      </c>
      <c r="G5476" t="s">
        <v>24</v>
      </c>
      <c r="H5476" t="s">
        <v>20</v>
      </c>
      <c r="I5476">
        <v>3</v>
      </c>
      <c r="J5476">
        <v>0</v>
      </c>
      <c r="K5476">
        <v>3</v>
      </c>
      <c r="L5476">
        <v>6000</v>
      </c>
      <c r="M5476">
        <v>0</v>
      </c>
      <c r="N5476">
        <v>6000</v>
      </c>
      <c r="O5476">
        <v>2000</v>
      </c>
    </row>
    <row r="5477" spans="1:15" x14ac:dyDescent="0.3">
      <c r="A5477">
        <v>5476</v>
      </c>
      <c r="B5477" s="1">
        <f>DATE(E5477, LOOKUP(D5477, {"ene","feb","mar","abr","may","jun","jul","ago","sep","oct","nov","dic"}, {1,2,3,4,5,6,7,8,9,10,11,12}), C5477)</f>
        <v>45677</v>
      </c>
      <c r="C5477">
        <v>20</v>
      </c>
      <c r="D5477" t="s">
        <v>14</v>
      </c>
      <c r="E5477">
        <v>2025</v>
      </c>
      <c r="F5477" t="s">
        <v>25</v>
      </c>
      <c r="G5477" t="s">
        <v>26</v>
      </c>
      <c r="H5477" t="s">
        <v>22</v>
      </c>
      <c r="I5477">
        <v>0</v>
      </c>
      <c r="J5477">
        <v>17</v>
      </c>
      <c r="K5477">
        <v>-17</v>
      </c>
      <c r="L5477">
        <v>0</v>
      </c>
      <c r="M5477">
        <v>7650</v>
      </c>
      <c r="N5477">
        <v>-7650</v>
      </c>
      <c r="O5477">
        <v>450</v>
      </c>
    </row>
    <row r="5478" spans="1:15" x14ac:dyDescent="0.3">
      <c r="A5478">
        <v>5477</v>
      </c>
      <c r="B5478" s="1">
        <f>DATE(E5478, LOOKUP(D5478, {"ene","feb","mar","abr","may","jun","jul","ago","sep","oct","nov","dic"}, {1,2,3,4,5,6,7,8,9,10,11,12}), C5478)</f>
        <v>45677</v>
      </c>
      <c r="C5478">
        <v>20</v>
      </c>
      <c r="D5478" t="s">
        <v>14</v>
      </c>
      <c r="E5478">
        <v>2025</v>
      </c>
      <c r="F5478" t="s">
        <v>15</v>
      </c>
      <c r="G5478" t="s">
        <v>24</v>
      </c>
      <c r="H5478" t="s">
        <v>17</v>
      </c>
      <c r="I5478">
        <v>2</v>
      </c>
      <c r="J5478">
        <v>0</v>
      </c>
      <c r="K5478">
        <v>2</v>
      </c>
      <c r="L5478">
        <v>1300</v>
      </c>
      <c r="M5478">
        <v>0</v>
      </c>
      <c r="N5478">
        <v>1300</v>
      </c>
      <c r="O5478">
        <v>650</v>
      </c>
    </row>
    <row r="5479" spans="1:15" x14ac:dyDescent="0.3">
      <c r="A5479">
        <v>5478</v>
      </c>
      <c r="B5479" s="1">
        <f>DATE(E5479, LOOKUP(D5479, {"ene","feb","mar","abr","may","jun","jul","ago","sep","oct","nov","dic"}, {1,2,3,4,5,6,7,8,9,10,11,12}), C5479)</f>
        <v>45677</v>
      </c>
      <c r="C5479">
        <v>20</v>
      </c>
      <c r="D5479" t="s">
        <v>14</v>
      </c>
      <c r="E5479">
        <v>2025</v>
      </c>
      <c r="F5479" t="s">
        <v>15</v>
      </c>
      <c r="G5479" t="s">
        <v>24</v>
      </c>
      <c r="H5479" t="s">
        <v>19</v>
      </c>
      <c r="I5479">
        <v>2</v>
      </c>
      <c r="J5479">
        <v>0</v>
      </c>
      <c r="K5479">
        <v>2</v>
      </c>
      <c r="L5479">
        <v>2400</v>
      </c>
      <c r="M5479">
        <v>0</v>
      </c>
      <c r="N5479">
        <v>2400</v>
      </c>
      <c r="O5479">
        <v>1200</v>
      </c>
    </row>
    <row r="5480" spans="1:15" x14ac:dyDescent="0.3">
      <c r="A5480">
        <v>5479</v>
      </c>
      <c r="B5480" s="1">
        <f>DATE(E5480, LOOKUP(D5480, {"ene","feb","mar","abr","may","jun","jul","ago","sep","oct","nov","dic"}, {1,2,3,4,5,6,7,8,9,10,11,12}), C5480)</f>
        <v>45677</v>
      </c>
      <c r="C5480">
        <v>20</v>
      </c>
      <c r="D5480" t="s">
        <v>14</v>
      </c>
      <c r="E5480">
        <v>2025</v>
      </c>
      <c r="F5480" t="s">
        <v>25</v>
      </c>
      <c r="G5480" t="s">
        <v>26</v>
      </c>
      <c r="H5480" t="s">
        <v>21</v>
      </c>
      <c r="I5480">
        <v>0</v>
      </c>
      <c r="J5480">
        <v>17</v>
      </c>
      <c r="K5480">
        <v>-17</v>
      </c>
      <c r="L5480">
        <v>0</v>
      </c>
      <c r="M5480">
        <v>1190</v>
      </c>
      <c r="N5480">
        <v>-1190</v>
      </c>
      <c r="O5480">
        <v>70</v>
      </c>
    </row>
    <row r="5481" spans="1:15" x14ac:dyDescent="0.3">
      <c r="A5481">
        <v>5480</v>
      </c>
      <c r="B5481" s="1">
        <f>DATE(E5481, LOOKUP(D5481, {"ene","feb","mar","abr","may","jun","jul","ago","sep","oct","nov","dic"}, {1,2,3,4,5,6,7,8,9,10,11,12}), C5481)</f>
        <v>45677</v>
      </c>
      <c r="C5481">
        <v>20</v>
      </c>
      <c r="D5481" t="s">
        <v>14</v>
      </c>
      <c r="E5481">
        <v>2025</v>
      </c>
      <c r="F5481" t="s">
        <v>15</v>
      </c>
      <c r="G5481" t="s">
        <v>24</v>
      </c>
      <c r="H5481" t="s">
        <v>18</v>
      </c>
      <c r="I5481">
        <v>18</v>
      </c>
      <c r="J5481">
        <v>0</v>
      </c>
      <c r="K5481">
        <v>18</v>
      </c>
      <c r="L5481">
        <v>21600</v>
      </c>
      <c r="M5481">
        <v>0</v>
      </c>
      <c r="N5481">
        <v>21600</v>
      </c>
      <c r="O5481">
        <v>1200</v>
      </c>
    </row>
    <row r="5482" spans="1:15" x14ac:dyDescent="0.3">
      <c r="A5482">
        <v>5481</v>
      </c>
      <c r="B5482" s="1">
        <f>DATE(E5482, LOOKUP(D5482, {"ene","feb","mar","abr","may","jun","jul","ago","sep","oct","nov","dic"}, {1,2,3,4,5,6,7,8,9,10,11,12}), C5482)</f>
        <v>45677</v>
      </c>
      <c r="C5482">
        <v>20</v>
      </c>
      <c r="D5482" t="s">
        <v>14</v>
      </c>
      <c r="E5482">
        <v>2025</v>
      </c>
      <c r="F5482" t="s">
        <v>15</v>
      </c>
      <c r="G5482" t="s">
        <v>24</v>
      </c>
      <c r="H5482" t="s">
        <v>23</v>
      </c>
      <c r="I5482">
        <v>19</v>
      </c>
      <c r="J5482">
        <v>0</v>
      </c>
      <c r="K5482">
        <v>19</v>
      </c>
      <c r="L5482">
        <v>5700</v>
      </c>
      <c r="M5482">
        <v>0</v>
      </c>
      <c r="N5482">
        <v>5700</v>
      </c>
      <c r="O5482">
        <v>300</v>
      </c>
    </row>
    <row r="5483" spans="1:15" x14ac:dyDescent="0.3">
      <c r="A5483">
        <v>5482</v>
      </c>
      <c r="B5483" s="1">
        <f>DATE(E5483, LOOKUP(D5483, {"ene","feb","mar","abr","may","jun","jul","ago","sep","oct","nov","dic"}, {1,2,3,4,5,6,7,8,9,10,11,12}), C5483)</f>
        <v>45677</v>
      </c>
      <c r="C5483">
        <v>20</v>
      </c>
      <c r="D5483" t="s">
        <v>14</v>
      </c>
      <c r="E5483">
        <v>2025</v>
      </c>
      <c r="F5483" t="s">
        <v>15</v>
      </c>
      <c r="G5483" t="s">
        <v>24</v>
      </c>
      <c r="H5483" t="s">
        <v>20</v>
      </c>
      <c r="I5483">
        <v>3</v>
      </c>
      <c r="J5483">
        <v>0</v>
      </c>
      <c r="K5483">
        <v>3</v>
      </c>
      <c r="L5483">
        <v>6000</v>
      </c>
      <c r="M5483">
        <v>0</v>
      </c>
      <c r="N5483">
        <v>6000</v>
      </c>
      <c r="O5483">
        <v>2000</v>
      </c>
    </row>
    <row r="5484" spans="1:15" x14ac:dyDescent="0.3">
      <c r="A5484">
        <v>5483</v>
      </c>
      <c r="B5484" s="1">
        <f>DATE(E5484, LOOKUP(D5484, {"ene","feb","mar","abr","may","jun","jul","ago","sep","oct","nov","dic"}, {1,2,3,4,5,6,7,8,9,10,11,12}), C5484)</f>
        <v>45677</v>
      </c>
      <c r="C5484">
        <v>20</v>
      </c>
      <c r="D5484" t="s">
        <v>14</v>
      </c>
      <c r="E5484">
        <v>2025</v>
      </c>
      <c r="F5484" t="s">
        <v>25</v>
      </c>
      <c r="G5484" t="s">
        <v>26</v>
      </c>
      <c r="H5484" t="s">
        <v>22</v>
      </c>
      <c r="I5484">
        <v>0</v>
      </c>
      <c r="J5484">
        <v>18</v>
      </c>
      <c r="K5484">
        <v>-18</v>
      </c>
      <c r="L5484">
        <v>0</v>
      </c>
      <c r="M5484">
        <v>8100</v>
      </c>
      <c r="N5484">
        <v>-8100</v>
      </c>
      <c r="O5484">
        <v>450</v>
      </c>
    </row>
    <row r="5485" spans="1:15" x14ac:dyDescent="0.3">
      <c r="A5485">
        <v>5484</v>
      </c>
      <c r="B5485" s="1">
        <f>DATE(E5485, LOOKUP(D5485, {"ene","feb","mar","abr","may","jun","jul","ago","sep","oct","nov","dic"}, {1,2,3,4,5,6,7,8,9,10,11,12}), C5485)</f>
        <v>45677</v>
      </c>
      <c r="C5485">
        <v>20</v>
      </c>
      <c r="D5485" t="s">
        <v>14</v>
      </c>
      <c r="E5485">
        <v>2025</v>
      </c>
      <c r="F5485" t="s">
        <v>25</v>
      </c>
      <c r="G5485" t="s">
        <v>26</v>
      </c>
      <c r="H5485" t="s">
        <v>17</v>
      </c>
      <c r="I5485">
        <v>0</v>
      </c>
      <c r="J5485">
        <v>12</v>
      </c>
      <c r="K5485">
        <v>-12</v>
      </c>
      <c r="L5485">
        <v>0</v>
      </c>
      <c r="M5485">
        <v>9000</v>
      </c>
      <c r="N5485">
        <v>-9000</v>
      </c>
      <c r="O5485">
        <v>750</v>
      </c>
    </row>
    <row r="5486" spans="1:15" x14ac:dyDescent="0.3">
      <c r="A5486">
        <v>5485</v>
      </c>
      <c r="B5486" s="1">
        <f>DATE(E5486, LOOKUP(D5486, {"ene","feb","mar","abr","may","jun","jul","ago","sep","oct","nov","dic"}, {1,2,3,4,5,6,7,8,9,10,11,12}), C5486)</f>
        <v>45677</v>
      </c>
      <c r="C5486">
        <v>20</v>
      </c>
      <c r="D5486" t="s">
        <v>14</v>
      </c>
      <c r="E5486">
        <v>2025</v>
      </c>
      <c r="F5486" t="s">
        <v>15</v>
      </c>
      <c r="G5486" t="s">
        <v>24</v>
      </c>
      <c r="H5486" t="s">
        <v>19</v>
      </c>
      <c r="I5486">
        <v>4</v>
      </c>
      <c r="J5486">
        <v>0</v>
      </c>
      <c r="K5486">
        <v>4</v>
      </c>
      <c r="L5486">
        <v>4800</v>
      </c>
      <c r="M5486">
        <v>0</v>
      </c>
      <c r="N5486">
        <v>4800</v>
      </c>
      <c r="O5486">
        <v>1200</v>
      </c>
    </row>
    <row r="5487" spans="1:15" x14ac:dyDescent="0.3">
      <c r="A5487">
        <v>5486</v>
      </c>
      <c r="B5487" s="1">
        <f>DATE(E5487, LOOKUP(D5487, {"ene","feb","mar","abr","may","jun","jul","ago","sep","oct","nov","dic"}, {1,2,3,4,5,6,7,8,9,10,11,12}), C5487)</f>
        <v>45677</v>
      </c>
      <c r="C5487">
        <v>20</v>
      </c>
      <c r="D5487" t="s">
        <v>14</v>
      </c>
      <c r="E5487">
        <v>2025</v>
      </c>
      <c r="F5487" t="s">
        <v>25</v>
      </c>
      <c r="G5487" t="s">
        <v>26</v>
      </c>
      <c r="H5487" t="s">
        <v>21</v>
      </c>
      <c r="I5487">
        <v>0</v>
      </c>
      <c r="J5487">
        <v>12</v>
      </c>
      <c r="K5487">
        <v>-12</v>
      </c>
      <c r="L5487">
        <v>0</v>
      </c>
      <c r="M5487">
        <v>840</v>
      </c>
      <c r="N5487">
        <v>-840</v>
      </c>
      <c r="O5487">
        <v>70</v>
      </c>
    </row>
    <row r="5488" spans="1:15" x14ac:dyDescent="0.3">
      <c r="A5488">
        <v>5487</v>
      </c>
      <c r="B5488" s="1">
        <f>DATE(E5488, LOOKUP(D5488, {"ene","feb","mar","abr","may","jun","jul","ago","sep","oct","nov","dic"}, {1,2,3,4,5,6,7,8,9,10,11,12}), C5488)</f>
        <v>45677</v>
      </c>
      <c r="C5488">
        <v>20</v>
      </c>
      <c r="D5488" t="s">
        <v>14</v>
      </c>
      <c r="E5488">
        <v>2025</v>
      </c>
      <c r="F5488" t="s">
        <v>25</v>
      </c>
      <c r="G5488" t="s">
        <v>26</v>
      </c>
      <c r="H5488" t="s">
        <v>18</v>
      </c>
      <c r="I5488">
        <v>0</v>
      </c>
      <c r="J5488">
        <v>11</v>
      </c>
      <c r="K5488">
        <v>-11</v>
      </c>
      <c r="L5488">
        <v>0</v>
      </c>
      <c r="M5488">
        <v>16500</v>
      </c>
      <c r="N5488">
        <v>-16500</v>
      </c>
      <c r="O5488">
        <v>1500</v>
      </c>
    </row>
    <row r="5489" spans="1:15" x14ac:dyDescent="0.3">
      <c r="A5489">
        <v>5488</v>
      </c>
      <c r="B5489" s="1">
        <f>DATE(E5489, LOOKUP(D5489, {"ene","feb","mar","abr","may","jun","jul","ago","sep","oct","nov","dic"}, {1,2,3,4,5,6,7,8,9,10,11,12}), C5489)</f>
        <v>45677</v>
      </c>
      <c r="C5489">
        <v>20</v>
      </c>
      <c r="D5489" t="s">
        <v>14</v>
      </c>
      <c r="E5489">
        <v>2025</v>
      </c>
      <c r="F5489" t="s">
        <v>15</v>
      </c>
      <c r="G5489" t="s">
        <v>24</v>
      </c>
      <c r="H5489" t="s">
        <v>23</v>
      </c>
      <c r="I5489">
        <v>18</v>
      </c>
      <c r="J5489">
        <v>0</v>
      </c>
      <c r="K5489">
        <v>18</v>
      </c>
      <c r="L5489">
        <v>5400</v>
      </c>
      <c r="M5489">
        <v>0</v>
      </c>
      <c r="N5489">
        <v>5400</v>
      </c>
      <c r="O5489">
        <v>300</v>
      </c>
    </row>
    <row r="5490" spans="1:15" x14ac:dyDescent="0.3">
      <c r="A5490">
        <v>5489</v>
      </c>
      <c r="B5490" s="1">
        <f>DATE(E5490, LOOKUP(D5490, {"ene","feb","mar","abr","may","jun","jul","ago","sep","oct","nov","dic"}, {1,2,3,4,5,6,7,8,9,10,11,12}), C5490)</f>
        <v>45677</v>
      </c>
      <c r="C5490">
        <v>20</v>
      </c>
      <c r="D5490" t="s">
        <v>14</v>
      </c>
      <c r="E5490">
        <v>2025</v>
      </c>
      <c r="F5490" t="s">
        <v>25</v>
      </c>
      <c r="G5490" t="s">
        <v>26</v>
      </c>
      <c r="H5490" t="s">
        <v>20</v>
      </c>
      <c r="I5490">
        <v>0</v>
      </c>
      <c r="J5490">
        <v>11</v>
      </c>
      <c r="K5490">
        <v>-11</v>
      </c>
      <c r="L5490">
        <v>0</v>
      </c>
      <c r="M5490">
        <v>25300</v>
      </c>
      <c r="N5490">
        <v>-25300</v>
      </c>
      <c r="O5490">
        <v>2300</v>
      </c>
    </row>
    <row r="5491" spans="1:15" x14ac:dyDescent="0.3">
      <c r="A5491">
        <v>5490</v>
      </c>
      <c r="B5491" s="1">
        <f>DATE(E5491, LOOKUP(D5491, {"ene","feb","mar","abr","may","jun","jul","ago","sep","oct","nov","dic"}, {1,2,3,4,5,6,7,8,9,10,11,12}), C5491)</f>
        <v>45677</v>
      </c>
      <c r="C5491">
        <v>20</v>
      </c>
      <c r="D5491" t="s">
        <v>14</v>
      </c>
      <c r="E5491">
        <v>2025</v>
      </c>
      <c r="F5491" t="s">
        <v>25</v>
      </c>
      <c r="G5491" t="s">
        <v>26</v>
      </c>
      <c r="H5491" t="s">
        <v>22</v>
      </c>
      <c r="I5491">
        <v>0</v>
      </c>
      <c r="J5491">
        <v>17</v>
      </c>
      <c r="K5491">
        <v>-17</v>
      </c>
      <c r="L5491">
        <v>0</v>
      </c>
      <c r="M5491">
        <v>7650</v>
      </c>
      <c r="N5491">
        <v>-7650</v>
      </c>
      <c r="O5491">
        <v>450</v>
      </c>
    </row>
    <row r="5492" spans="1:15" x14ac:dyDescent="0.3">
      <c r="A5492">
        <v>5491</v>
      </c>
      <c r="B5492" s="1">
        <f>DATE(E5492, LOOKUP(D5492, {"ene","feb","mar","abr","may","jun","jul","ago","sep","oct","nov","dic"}, {1,2,3,4,5,6,7,8,9,10,11,12}), C5492)</f>
        <v>45677</v>
      </c>
      <c r="C5492">
        <v>20</v>
      </c>
      <c r="D5492" t="s">
        <v>14</v>
      </c>
      <c r="E5492">
        <v>2025</v>
      </c>
      <c r="F5492" t="s">
        <v>25</v>
      </c>
      <c r="G5492" t="s">
        <v>26</v>
      </c>
      <c r="H5492" t="s">
        <v>17</v>
      </c>
      <c r="I5492">
        <v>0</v>
      </c>
      <c r="J5492">
        <v>19</v>
      </c>
      <c r="K5492">
        <v>-19</v>
      </c>
      <c r="L5492">
        <v>0</v>
      </c>
      <c r="M5492">
        <v>14250</v>
      </c>
      <c r="N5492">
        <v>-14250</v>
      </c>
      <c r="O5492">
        <v>750</v>
      </c>
    </row>
    <row r="5493" spans="1:15" x14ac:dyDescent="0.3">
      <c r="A5493">
        <v>5492</v>
      </c>
      <c r="B5493" s="1">
        <f>DATE(E5493, LOOKUP(D5493, {"ene","feb","mar","abr","may","jun","jul","ago","sep","oct","nov","dic"}, {1,2,3,4,5,6,7,8,9,10,11,12}), C5493)</f>
        <v>45677</v>
      </c>
      <c r="C5493">
        <v>20</v>
      </c>
      <c r="D5493" t="s">
        <v>14</v>
      </c>
      <c r="E5493">
        <v>2025</v>
      </c>
      <c r="F5493" t="s">
        <v>15</v>
      </c>
      <c r="G5493" t="s">
        <v>24</v>
      </c>
      <c r="H5493" t="s">
        <v>19</v>
      </c>
      <c r="I5493">
        <v>21</v>
      </c>
      <c r="J5493">
        <v>0</v>
      </c>
      <c r="K5493">
        <v>21</v>
      </c>
      <c r="L5493">
        <v>25200</v>
      </c>
      <c r="M5493">
        <v>0</v>
      </c>
      <c r="N5493">
        <v>25200</v>
      </c>
      <c r="O5493">
        <v>1200</v>
      </c>
    </row>
    <row r="5494" spans="1:15" x14ac:dyDescent="0.3">
      <c r="A5494">
        <v>5493</v>
      </c>
      <c r="B5494" s="1">
        <f>DATE(E5494, LOOKUP(D5494, {"ene","feb","mar","abr","may","jun","jul","ago","sep","oct","nov","dic"}, {1,2,3,4,5,6,7,8,9,10,11,12}), C5494)</f>
        <v>45677</v>
      </c>
      <c r="C5494">
        <v>20</v>
      </c>
      <c r="D5494" t="s">
        <v>14</v>
      </c>
      <c r="E5494">
        <v>2025</v>
      </c>
      <c r="F5494" t="s">
        <v>25</v>
      </c>
      <c r="G5494" t="s">
        <v>26</v>
      </c>
      <c r="H5494" t="s">
        <v>21</v>
      </c>
      <c r="I5494">
        <v>0</v>
      </c>
      <c r="J5494">
        <v>15</v>
      </c>
      <c r="K5494">
        <v>-15</v>
      </c>
      <c r="L5494">
        <v>0</v>
      </c>
      <c r="M5494">
        <v>1050</v>
      </c>
      <c r="N5494">
        <v>-1050</v>
      </c>
      <c r="O5494">
        <v>70</v>
      </c>
    </row>
    <row r="5495" spans="1:15" x14ac:dyDescent="0.3">
      <c r="A5495">
        <v>5494</v>
      </c>
      <c r="B5495" s="1">
        <f>DATE(E5495, LOOKUP(D5495, {"ene","feb","mar","abr","may","jun","jul","ago","sep","oct","nov","dic"}, {1,2,3,4,5,6,7,8,9,10,11,12}), C5495)</f>
        <v>45677</v>
      </c>
      <c r="C5495">
        <v>20</v>
      </c>
      <c r="D5495" t="s">
        <v>14</v>
      </c>
      <c r="E5495">
        <v>2025</v>
      </c>
      <c r="F5495" t="s">
        <v>25</v>
      </c>
      <c r="G5495" t="s">
        <v>26</v>
      </c>
      <c r="H5495" t="s">
        <v>18</v>
      </c>
      <c r="I5495">
        <v>0</v>
      </c>
      <c r="J5495">
        <v>2</v>
      </c>
      <c r="K5495">
        <v>-2</v>
      </c>
      <c r="L5495">
        <v>0</v>
      </c>
      <c r="M5495">
        <v>3000</v>
      </c>
      <c r="N5495">
        <v>-3000</v>
      </c>
      <c r="O5495">
        <v>1500</v>
      </c>
    </row>
    <row r="5496" spans="1:15" x14ac:dyDescent="0.3">
      <c r="A5496">
        <v>5495</v>
      </c>
      <c r="B5496" s="1">
        <f>DATE(E5496, LOOKUP(D5496, {"ene","feb","mar","abr","may","jun","jul","ago","sep","oct","nov","dic"}, {1,2,3,4,5,6,7,8,9,10,11,12}), C5496)</f>
        <v>45677</v>
      </c>
      <c r="C5496">
        <v>20</v>
      </c>
      <c r="D5496" t="s">
        <v>14</v>
      </c>
      <c r="E5496">
        <v>2025</v>
      </c>
      <c r="F5496" t="s">
        <v>15</v>
      </c>
      <c r="G5496" t="s">
        <v>24</v>
      </c>
      <c r="H5496" t="s">
        <v>23</v>
      </c>
      <c r="I5496">
        <v>3</v>
      </c>
      <c r="J5496">
        <v>0</v>
      </c>
      <c r="K5496">
        <v>3</v>
      </c>
      <c r="L5496">
        <v>900</v>
      </c>
      <c r="M5496">
        <v>0</v>
      </c>
      <c r="N5496">
        <v>900</v>
      </c>
      <c r="O5496">
        <v>300</v>
      </c>
    </row>
    <row r="5497" spans="1:15" x14ac:dyDescent="0.3">
      <c r="A5497">
        <v>5496</v>
      </c>
      <c r="B5497" s="1">
        <f>DATE(E5497, LOOKUP(D5497, {"ene","feb","mar","abr","may","jun","jul","ago","sep","oct","nov","dic"}, {1,2,3,4,5,6,7,8,9,10,11,12}), C5497)</f>
        <v>45677</v>
      </c>
      <c r="C5497">
        <v>20</v>
      </c>
      <c r="D5497" t="s">
        <v>14</v>
      </c>
      <c r="E5497">
        <v>2025</v>
      </c>
      <c r="F5497" t="s">
        <v>15</v>
      </c>
      <c r="G5497" t="s">
        <v>24</v>
      </c>
      <c r="H5497" t="s">
        <v>20</v>
      </c>
      <c r="I5497">
        <v>4</v>
      </c>
      <c r="J5497">
        <v>0</v>
      </c>
      <c r="K5497">
        <v>4</v>
      </c>
      <c r="L5497">
        <v>8000</v>
      </c>
      <c r="M5497">
        <v>0</v>
      </c>
      <c r="N5497">
        <v>8000</v>
      </c>
      <c r="O5497">
        <v>2000</v>
      </c>
    </row>
    <row r="5498" spans="1:15" x14ac:dyDescent="0.3">
      <c r="A5498">
        <v>5497</v>
      </c>
      <c r="B5498" s="1">
        <f>DATE(E5498, LOOKUP(D5498, {"ene","feb","mar","abr","may","jun","jul","ago","sep","oct","nov","dic"}, {1,2,3,4,5,6,7,8,9,10,11,12}), C5498)</f>
        <v>45677</v>
      </c>
      <c r="C5498">
        <v>20</v>
      </c>
      <c r="D5498" t="s">
        <v>14</v>
      </c>
      <c r="E5498">
        <v>2025</v>
      </c>
      <c r="F5498" t="s">
        <v>25</v>
      </c>
      <c r="G5498" t="s">
        <v>26</v>
      </c>
      <c r="H5498" t="s">
        <v>22</v>
      </c>
      <c r="I5498">
        <v>0</v>
      </c>
      <c r="J5498">
        <v>18</v>
      </c>
      <c r="K5498">
        <v>-18</v>
      </c>
      <c r="L5498">
        <v>0</v>
      </c>
      <c r="M5498">
        <v>8100</v>
      </c>
      <c r="N5498">
        <v>-8100</v>
      </c>
      <c r="O5498">
        <v>450</v>
      </c>
    </row>
    <row r="5499" spans="1:15" x14ac:dyDescent="0.3">
      <c r="A5499">
        <v>5498</v>
      </c>
      <c r="B5499" s="1">
        <f>DATE(E5499, LOOKUP(D5499, {"ene","feb","mar","abr","may","jun","jul","ago","sep","oct","nov","dic"}, {1,2,3,4,5,6,7,8,9,10,11,12}), C5499)</f>
        <v>45677</v>
      </c>
      <c r="C5499">
        <v>20</v>
      </c>
      <c r="D5499" t="s">
        <v>14</v>
      </c>
      <c r="E5499">
        <v>2025</v>
      </c>
      <c r="F5499" t="s">
        <v>25</v>
      </c>
      <c r="G5499" t="s">
        <v>26</v>
      </c>
      <c r="H5499" t="s">
        <v>17</v>
      </c>
      <c r="I5499">
        <v>0</v>
      </c>
      <c r="J5499">
        <v>3</v>
      </c>
      <c r="K5499">
        <v>-3</v>
      </c>
      <c r="L5499">
        <v>0</v>
      </c>
      <c r="M5499">
        <v>2250</v>
      </c>
      <c r="N5499">
        <v>-2250</v>
      </c>
      <c r="O5499">
        <v>750</v>
      </c>
    </row>
    <row r="5500" spans="1:15" x14ac:dyDescent="0.3">
      <c r="A5500">
        <v>5499</v>
      </c>
      <c r="B5500" s="1">
        <f>DATE(E5500, LOOKUP(D5500, {"ene","feb","mar","abr","may","jun","jul","ago","sep","oct","nov","dic"}, {1,2,3,4,5,6,7,8,9,10,11,12}), C5500)</f>
        <v>45677</v>
      </c>
      <c r="C5500">
        <v>20</v>
      </c>
      <c r="D5500" t="s">
        <v>14</v>
      </c>
      <c r="E5500">
        <v>2025</v>
      </c>
      <c r="F5500" t="s">
        <v>25</v>
      </c>
      <c r="G5500" t="s">
        <v>26</v>
      </c>
      <c r="H5500" t="s">
        <v>19</v>
      </c>
      <c r="I5500">
        <v>0</v>
      </c>
      <c r="J5500">
        <v>17</v>
      </c>
      <c r="K5500">
        <v>-17</v>
      </c>
      <c r="L5500">
        <v>0</v>
      </c>
      <c r="M5500">
        <v>25500</v>
      </c>
      <c r="N5500">
        <v>-25500</v>
      </c>
      <c r="O5500">
        <v>1500</v>
      </c>
    </row>
    <row r="5501" spans="1:15" x14ac:dyDescent="0.3">
      <c r="A5501">
        <v>5500</v>
      </c>
      <c r="B5501" s="1">
        <f>DATE(E5501, LOOKUP(D5501, {"ene","feb","mar","abr","may","jun","jul","ago","sep","oct","nov","dic"}, {1,2,3,4,5,6,7,8,9,10,11,12}), C5501)</f>
        <v>45677</v>
      </c>
      <c r="C5501">
        <v>20</v>
      </c>
      <c r="D5501" t="s">
        <v>14</v>
      </c>
      <c r="E5501">
        <v>2025</v>
      </c>
      <c r="F5501" t="s">
        <v>15</v>
      </c>
      <c r="G5501" t="s">
        <v>24</v>
      </c>
      <c r="H5501" t="s">
        <v>21</v>
      </c>
      <c r="I5501">
        <v>5</v>
      </c>
      <c r="J5501">
        <v>0</v>
      </c>
      <c r="K5501">
        <v>5</v>
      </c>
      <c r="L5501">
        <v>250</v>
      </c>
      <c r="M5501">
        <v>0</v>
      </c>
      <c r="N5501">
        <v>250</v>
      </c>
      <c r="O5501">
        <v>50</v>
      </c>
    </row>
    <row r="5502" spans="1:15" x14ac:dyDescent="0.3">
      <c r="A5502">
        <v>5501</v>
      </c>
      <c r="B5502" s="1">
        <f>DATE(E5502, LOOKUP(D5502, {"ene","feb","mar","abr","may","jun","jul","ago","sep","oct","nov","dic"}, {1,2,3,4,5,6,7,8,9,10,11,12}), C5502)</f>
        <v>45677</v>
      </c>
      <c r="C5502">
        <v>20</v>
      </c>
      <c r="D5502" t="s">
        <v>14</v>
      </c>
      <c r="E5502">
        <v>2025</v>
      </c>
      <c r="F5502" t="s">
        <v>15</v>
      </c>
      <c r="G5502" t="s">
        <v>24</v>
      </c>
      <c r="H5502" t="s">
        <v>18</v>
      </c>
      <c r="I5502">
        <v>3</v>
      </c>
      <c r="J5502">
        <v>0</v>
      </c>
      <c r="K5502">
        <v>3</v>
      </c>
      <c r="L5502">
        <v>3600</v>
      </c>
      <c r="M5502">
        <v>0</v>
      </c>
      <c r="N5502">
        <v>3600</v>
      </c>
      <c r="O5502">
        <v>1200</v>
      </c>
    </row>
    <row r="5503" spans="1:15" x14ac:dyDescent="0.3">
      <c r="A5503">
        <v>5502</v>
      </c>
      <c r="B5503" s="1">
        <f>DATE(E5503, LOOKUP(D5503, {"ene","feb","mar","abr","may","jun","jul","ago","sep","oct","nov","dic"}, {1,2,3,4,5,6,7,8,9,10,11,12}), C5503)</f>
        <v>45677</v>
      </c>
      <c r="C5503">
        <v>20</v>
      </c>
      <c r="D5503" t="s">
        <v>14</v>
      </c>
      <c r="E5503">
        <v>2025</v>
      </c>
      <c r="F5503" t="s">
        <v>15</v>
      </c>
      <c r="G5503" t="s">
        <v>24</v>
      </c>
      <c r="H5503" t="s">
        <v>23</v>
      </c>
      <c r="I5503">
        <v>3</v>
      </c>
      <c r="J5503">
        <v>0</v>
      </c>
      <c r="K5503">
        <v>3</v>
      </c>
      <c r="L5503">
        <v>900</v>
      </c>
      <c r="M5503">
        <v>0</v>
      </c>
      <c r="N5503">
        <v>900</v>
      </c>
      <c r="O5503">
        <v>300</v>
      </c>
    </row>
    <row r="5504" spans="1:15" x14ac:dyDescent="0.3">
      <c r="A5504">
        <v>5503</v>
      </c>
      <c r="B5504" s="1">
        <f>DATE(E5504, LOOKUP(D5504, {"ene","feb","mar","abr","may","jun","jul","ago","sep","oct","nov","dic"}, {1,2,3,4,5,6,7,8,9,10,11,12}), C5504)</f>
        <v>45677</v>
      </c>
      <c r="C5504">
        <v>20</v>
      </c>
      <c r="D5504" t="s">
        <v>14</v>
      </c>
      <c r="E5504">
        <v>2025</v>
      </c>
      <c r="F5504" t="s">
        <v>15</v>
      </c>
      <c r="G5504" t="s">
        <v>24</v>
      </c>
      <c r="H5504" t="s">
        <v>20</v>
      </c>
      <c r="I5504">
        <v>4</v>
      </c>
      <c r="J5504">
        <v>0</v>
      </c>
      <c r="K5504">
        <v>4</v>
      </c>
      <c r="L5504">
        <v>8000</v>
      </c>
      <c r="M5504">
        <v>0</v>
      </c>
      <c r="N5504">
        <v>8000</v>
      </c>
      <c r="O5504">
        <v>2000</v>
      </c>
    </row>
    <row r="5505" spans="1:15" x14ac:dyDescent="0.3">
      <c r="A5505">
        <v>5504</v>
      </c>
      <c r="B5505" s="1">
        <f>DATE(E5505, LOOKUP(D5505, {"ene","feb","mar","abr","may","jun","jul","ago","sep","oct","nov","dic"}, {1,2,3,4,5,6,7,8,9,10,11,12}), C5505)</f>
        <v>45677</v>
      </c>
      <c r="C5505">
        <v>20</v>
      </c>
      <c r="D5505" t="s">
        <v>14</v>
      </c>
      <c r="E5505">
        <v>2025</v>
      </c>
      <c r="F5505" t="s">
        <v>25</v>
      </c>
      <c r="G5505" t="s">
        <v>26</v>
      </c>
      <c r="H5505" t="s">
        <v>22</v>
      </c>
      <c r="I5505">
        <v>0</v>
      </c>
      <c r="J5505">
        <v>17</v>
      </c>
      <c r="K5505">
        <v>-17</v>
      </c>
      <c r="L5505">
        <v>0</v>
      </c>
      <c r="M5505">
        <v>7650</v>
      </c>
      <c r="N5505">
        <v>-7650</v>
      </c>
      <c r="O5505">
        <v>450</v>
      </c>
    </row>
    <row r="5506" spans="1:15" x14ac:dyDescent="0.3">
      <c r="A5506">
        <v>5505</v>
      </c>
      <c r="B5506" s="1">
        <f>DATE(E5506, LOOKUP(D5506, {"ene","feb","mar","abr","may","jun","jul","ago","sep","oct","nov","dic"}, {1,2,3,4,5,6,7,8,9,10,11,12}), C5506)</f>
        <v>45677</v>
      </c>
      <c r="C5506">
        <v>20</v>
      </c>
      <c r="D5506" t="s">
        <v>14</v>
      </c>
      <c r="E5506">
        <v>2025</v>
      </c>
      <c r="F5506" t="s">
        <v>15</v>
      </c>
      <c r="G5506" t="s">
        <v>24</v>
      </c>
      <c r="H5506" t="s">
        <v>17</v>
      </c>
      <c r="I5506">
        <v>7</v>
      </c>
      <c r="J5506">
        <v>0</v>
      </c>
      <c r="K5506">
        <v>7</v>
      </c>
      <c r="L5506">
        <v>4550</v>
      </c>
      <c r="M5506">
        <v>0</v>
      </c>
      <c r="N5506">
        <v>4550</v>
      </c>
      <c r="O5506">
        <v>650</v>
      </c>
    </row>
    <row r="5507" spans="1:15" x14ac:dyDescent="0.3">
      <c r="A5507">
        <v>5506</v>
      </c>
      <c r="B5507" s="1">
        <f>DATE(E5507, LOOKUP(D5507, {"ene","feb","mar","abr","may","jun","jul","ago","sep","oct","nov","dic"}, {1,2,3,4,5,6,7,8,9,10,11,12}), C5507)</f>
        <v>45677</v>
      </c>
      <c r="C5507">
        <v>20</v>
      </c>
      <c r="D5507" t="s">
        <v>14</v>
      </c>
      <c r="E5507">
        <v>2025</v>
      </c>
      <c r="F5507" t="s">
        <v>25</v>
      </c>
      <c r="G5507" t="s">
        <v>26</v>
      </c>
      <c r="H5507" t="s">
        <v>19</v>
      </c>
      <c r="I5507">
        <v>0</v>
      </c>
      <c r="J5507">
        <v>17</v>
      </c>
      <c r="K5507">
        <v>-17</v>
      </c>
      <c r="L5507">
        <v>0</v>
      </c>
      <c r="M5507">
        <v>25500</v>
      </c>
      <c r="N5507">
        <v>-25500</v>
      </c>
      <c r="O5507">
        <v>1500</v>
      </c>
    </row>
    <row r="5508" spans="1:15" x14ac:dyDescent="0.3">
      <c r="A5508">
        <v>5507</v>
      </c>
      <c r="B5508" s="1">
        <f>DATE(E5508, LOOKUP(D5508, {"ene","feb","mar","abr","may","jun","jul","ago","sep","oct","nov","dic"}, {1,2,3,4,5,6,7,8,9,10,11,12}), C5508)</f>
        <v>45677</v>
      </c>
      <c r="C5508">
        <v>20</v>
      </c>
      <c r="D5508" t="s">
        <v>14</v>
      </c>
      <c r="E5508">
        <v>2025</v>
      </c>
      <c r="F5508" t="s">
        <v>15</v>
      </c>
      <c r="G5508" t="s">
        <v>24</v>
      </c>
      <c r="H5508" t="s">
        <v>21</v>
      </c>
      <c r="I5508">
        <v>3</v>
      </c>
      <c r="J5508">
        <v>0</v>
      </c>
      <c r="K5508">
        <v>3</v>
      </c>
      <c r="L5508">
        <v>150</v>
      </c>
      <c r="M5508">
        <v>0</v>
      </c>
      <c r="N5508">
        <v>150</v>
      </c>
      <c r="O5508">
        <v>50</v>
      </c>
    </row>
    <row r="5509" spans="1:15" x14ac:dyDescent="0.3">
      <c r="A5509">
        <v>5508</v>
      </c>
      <c r="B5509" s="1">
        <f>DATE(E5509, LOOKUP(D5509, {"ene","feb","mar","abr","may","jun","jul","ago","sep","oct","nov","dic"}, {1,2,3,4,5,6,7,8,9,10,11,12}), C5509)</f>
        <v>45677</v>
      </c>
      <c r="C5509">
        <v>20</v>
      </c>
      <c r="D5509" t="s">
        <v>14</v>
      </c>
      <c r="E5509">
        <v>2025</v>
      </c>
      <c r="F5509" t="s">
        <v>25</v>
      </c>
      <c r="G5509" t="s">
        <v>26</v>
      </c>
      <c r="H5509" t="s">
        <v>18</v>
      </c>
      <c r="I5509">
        <v>0</v>
      </c>
      <c r="J5509">
        <v>17</v>
      </c>
      <c r="K5509">
        <v>-17</v>
      </c>
      <c r="L5509">
        <v>0</v>
      </c>
      <c r="M5509">
        <v>25500</v>
      </c>
      <c r="N5509">
        <v>-25500</v>
      </c>
      <c r="O5509">
        <v>1500</v>
      </c>
    </row>
    <row r="5510" spans="1:15" x14ac:dyDescent="0.3">
      <c r="A5510">
        <v>5509</v>
      </c>
      <c r="B5510" s="1">
        <f>DATE(E5510, LOOKUP(D5510, {"ene","feb","mar","abr","may","jun","jul","ago","sep","oct","nov","dic"}, {1,2,3,4,5,6,7,8,9,10,11,12}), C5510)</f>
        <v>45677</v>
      </c>
      <c r="C5510">
        <v>20</v>
      </c>
      <c r="D5510" t="s">
        <v>14</v>
      </c>
      <c r="E5510">
        <v>2025</v>
      </c>
      <c r="F5510" t="s">
        <v>25</v>
      </c>
      <c r="G5510" t="s">
        <v>26</v>
      </c>
      <c r="H5510" t="s">
        <v>23</v>
      </c>
      <c r="I5510">
        <v>0</v>
      </c>
      <c r="J5510">
        <v>2</v>
      </c>
      <c r="K5510">
        <v>-2</v>
      </c>
      <c r="L5510">
        <v>0</v>
      </c>
      <c r="M5510">
        <v>800</v>
      </c>
      <c r="N5510">
        <v>-800</v>
      </c>
      <c r="O5510">
        <v>400</v>
      </c>
    </row>
    <row r="5511" spans="1:15" x14ac:dyDescent="0.3">
      <c r="A5511">
        <v>5510</v>
      </c>
      <c r="B5511" s="1">
        <f>DATE(E5511, LOOKUP(D5511, {"ene","feb","mar","abr","may","jun","jul","ago","sep","oct","nov","dic"}, {1,2,3,4,5,6,7,8,9,10,11,12}), C5511)</f>
        <v>45677</v>
      </c>
      <c r="C5511">
        <v>20</v>
      </c>
      <c r="D5511" t="s">
        <v>14</v>
      </c>
      <c r="E5511">
        <v>2025</v>
      </c>
      <c r="F5511" t="s">
        <v>15</v>
      </c>
      <c r="G5511" t="s">
        <v>24</v>
      </c>
      <c r="H5511" t="s">
        <v>20</v>
      </c>
      <c r="I5511">
        <v>2</v>
      </c>
      <c r="J5511">
        <v>0</v>
      </c>
      <c r="K5511">
        <v>2</v>
      </c>
      <c r="L5511">
        <v>4000</v>
      </c>
      <c r="M5511">
        <v>0</v>
      </c>
      <c r="N5511">
        <v>4000</v>
      </c>
      <c r="O5511">
        <v>2000</v>
      </c>
    </row>
    <row r="5512" spans="1:15" x14ac:dyDescent="0.3">
      <c r="A5512">
        <v>5511</v>
      </c>
      <c r="B5512" s="1">
        <f>DATE(E5512, LOOKUP(D5512, {"ene","feb","mar","abr","may","jun","jul","ago","sep","oct","nov","dic"}, {1,2,3,4,5,6,7,8,9,10,11,12}), C5512)</f>
        <v>45677</v>
      </c>
      <c r="C5512">
        <v>20</v>
      </c>
      <c r="D5512" t="s">
        <v>14</v>
      </c>
      <c r="E5512">
        <v>2025</v>
      </c>
      <c r="F5512" t="s">
        <v>15</v>
      </c>
      <c r="G5512" t="s">
        <v>24</v>
      </c>
      <c r="H5512" t="s">
        <v>22</v>
      </c>
      <c r="I5512">
        <v>11</v>
      </c>
      <c r="J5512">
        <v>0</v>
      </c>
      <c r="K5512">
        <v>11</v>
      </c>
      <c r="L5512">
        <v>5280</v>
      </c>
      <c r="M5512">
        <v>0</v>
      </c>
      <c r="N5512">
        <v>5280</v>
      </c>
      <c r="O5512">
        <v>480</v>
      </c>
    </row>
    <row r="5513" spans="1:15" x14ac:dyDescent="0.3">
      <c r="A5513">
        <v>5512</v>
      </c>
      <c r="B5513" s="1">
        <f>DATE(E5513, LOOKUP(D5513, {"ene","feb","mar","abr","may","jun","jul","ago","sep","oct","nov","dic"}, {1,2,3,4,5,6,7,8,9,10,11,12}), C5513)</f>
        <v>45677</v>
      </c>
      <c r="C5513">
        <v>20</v>
      </c>
      <c r="D5513" t="s">
        <v>14</v>
      </c>
      <c r="E5513">
        <v>2025</v>
      </c>
      <c r="F5513" t="s">
        <v>15</v>
      </c>
      <c r="G5513" t="s">
        <v>24</v>
      </c>
      <c r="H5513" t="s">
        <v>17</v>
      </c>
      <c r="I5513">
        <v>3</v>
      </c>
      <c r="J5513">
        <v>0</v>
      </c>
      <c r="K5513">
        <v>3</v>
      </c>
      <c r="L5513">
        <v>1950</v>
      </c>
      <c r="M5513">
        <v>0</v>
      </c>
      <c r="N5513">
        <v>1950</v>
      </c>
      <c r="O5513">
        <v>650</v>
      </c>
    </row>
    <row r="5514" spans="1:15" x14ac:dyDescent="0.3">
      <c r="A5514">
        <v>5513</v>
      </c>
      <c r="B5514" s="1">
        <f>DATE(E5514, LOOKUP(D5514, {"ene","feb","mar","abr","may","jun","jul","ago","sep","oct","nov","dic"}, {1,2,3,4,5,6,7,8,9,10,11,12}), C5514)</f>
        <v>45677</v>
      </c>
      <c r="C5514">
        <v>20</v>
      </c>
      <c r="D5514" t="s">
        <v>14</v>
      </c>
      <c r="E5514">
        <v>2025</v>
      </c>
      <c r="F5514" t="s">
        <v>25</v>
      </c>
      <c r="G5514" t="s">
        <v>26</v>
      </c>
      <c r="H5514" t="s">
        <v>19</v>
      </c>
      <c r="I5514">
        <v>0</v>
      </c>
      <c r="J5514">
        <v>2</v>
      </c>
      <c r="K5514">
        <v>-2</v>
      </c>
      <c r="L5514">
        <v>0</v>
      </c>
      <c r="M5514">
        <v>3000</v>
      </c>
      <c r="N5514">
        <v>-3000</v>
      </c>
      <c r="O5514">
        <v>1500</v>
      </c>
    </row>
    <row r="5515" spans="1:15" x14ac:dyDescent="0.3">
      <c r="A5515">
        <v>5514</v>
      </c>
      <c r="B5515" s="1">
        <f>DATE(E5515, LOOKUP(D5515, {"ene","feb","mar","abr","may","jun","jul","ago","sep","oct","nov","dic"}, {1,2,3,4,5,6,7,8,9,10,11,12}), C5515)</f>
        <v>45677</v>
      </c>
      <c r="C5515">
        <v>20</v>
      </c>
      <c r="D5515" t="s">
        <v>14</v>
      </c>
      <c r="E5515">
        <v>2025</v>
      </c>
      <c r="F5515" t="s">
        <v>15</v>
      </c>
      <c r="G5515" t="s">
        <v>24</v>
      </c>
      <c r="H5515" t="s">
        <v>21</v>
      </c>
      <c r="I5515">
        <v>3</v>
      </c>
      <c r="J5515">
        <v>0</v>
      </c>
      <c r="K5515">
        <v>3</v>
      </c>
      <c r="L5515">
        <v>150</v>
      </c>
      <c r="M5515">
        <v>0</v>
      </c>
      <c r="N5515">
        <v>150</v>
      </c>
      <c r="O5515">
        <v>50</v>
      </c>
    </row>
    <row r="5516" spans="1:15" x14ac:dyDescent="0.3">
      <c r="A5516">
        <v>5515</v>
      </c>
      <c r="B5516" s="1">
        <f>DATE(E5516, LOOKUP(D5516, {"ene","feb","mar","abr","may","jun","jul","ago","sep","oct","nov","dic"}, {1,2,3,4,5,6,7,8,9,10,11,12}), C5516)</f>
        <v>45677</v>
      </c>
      <c r="C5516">
        <v>20</v>
      </c>
      <c r="D5516" t="s">
        <v>14</v>
      </c>
      <c r="E5516">
        <v>2025</v>
      </c>
      <c r="F5516" t="s">
        <v>15</v>
      </c>
      <c r="G5516" t="s">
        <v>24</v>
      </c>
      <c r="H5516" t="s">
        <v>18</v>
      </c>
      <c r="I5516">
        <v>3</v>
      </c>
      <c r="J5516">
        <v>0</v>
      </c>
      <c r="K5516">
        <v>3</v>
      </c>
      <c r="L5516">
        <v>3600</v>
      </c>
      <c r="M5516">
        <v>0</v>
      </c>
      <c r="N5516">
        <v>3600</v>
      </c>
      <c r="O5516">
        <v>1200</v>
      </c>
    </row>
    <row r="5517" spans="1:15" x14ac:dyDescent="0.3">
      <c r="A5517">
        <v>5516</v>
      </c>
      <c r="B5517" s="1">
        <f>DATE(E5517, LOOKUP(D5517, {"ene","feb","mar","abr","may","jun","jul","ago","sep","oct","nov","dic"}, {1,2,3,4,5,6,7,8,9,10,11,12}), C5517)</f>
        <v>45677</v>
      </c>
      <c r="C5517">
        <v>20</v>
      </c>
      <c r="D5517" t="s">
        <v>14</v>
      </c>
      <c r="E5517">
        <v>2025</v>
      </c>
      <c r="F5517" t="s">
        <v>15</v>
      </c>
      <c r="G5517" t="s">
        <v>24</v>
      </c>
      <c r="H5517" t="s">
        <v>23</v>
      </c>
      <c r="I5517">
        <v>1</v>
      </c>
      <c r="J5517">
        <v>0</v>
      </c>
      <c r="K5517">
        <v>1</v>
      </c>
      <c r="L5517">
        <v>300</v>
      </c>
      <c r="M5517">
        <v>0</v>
      </c>
      <c r="N5517">
        <v>300</v>
      </c>
      <c r="O5517">
        <v>300</v>
      </c>
    </row>
    <row r="5518" spans="1:15" x14ac:dyDescent="0.3">
      <c r="A5518">
        <v>5517</v>
      </c>
      <c r="B5518" s="1">
        <f>DATE(E5518, LOOKUP(D5518, {"ene","feb","mar","abr","may","jun","jul","ago","sep","oct","nov","dic"}, {1,2,3,4,5,6,7,8,9,10,11,12}), C5518)</f>
        <v>45677</v>
      </c>
      <c r="C5518">
        <v>20</v>
      </c>
      <c r="D5518" t="s">
        <v>14</v>
      </c>
      <c r="E5518">
        <v>2025</v>
      </c>
      <c r="F5518" t="s">
        <v>15</v>
      </c>
      <c r="G5518" t="s">
        <v>24</v>
      </c>
      <c r="H5518" t="s">
        <v>20</v>
      </c>
      <c r="I5518">
        <v>3</v>
      </c>
      <c r="J5518">
        <v>0</v>
      </c>
      <c r="K5518">
        <v>3</v>
      </c>
      <c r="L5518">
        <v>6000</v>
      </c>
      <c r="M5518">
        <v>0</v>
      </c>
      <c r="N5518">
        <v>6000</v>
      </c>
      <c r="O5518">
        <v>2000</v>
      </c>
    </row>
    <row r="5519" spans="1:15" x14ac:dyDescent="0.3">
      <c r="A5519">
        <v>5518</v>
      </c>
      <c r="B5519" s="1">
        <f>DATE(E5519, LOOKUP(D5519, {"ene","feb","mar","abr","may","jun","jul","ago","sep","oct","nov","dic"}, {1,2,3,4,5,6,7,8,9,10,11,12}), C5519)</f>
        <v>45677</v>
      </c>
      <c r="C5519">
        <v>20</v>
      </c>
      <c r="D5519" t="s">
        <v>14</v>
      </c>
      <c r="E5519">
        <v>2025</v>
      </c>
      <c r="F5519" t="s">
        <v>15</v>
      </c>
      <c r="G5519" t="s">
        <v>24</v>
      </c>
      <c r="H5519" t="s">
        <v>22</v>
      </c>
      <c r="I5519">
        <v>3</v>
      </c>
      <c r="J5519">
        <v>0</v>
      </c>
      <c r="K5519">
        <v>3</v>
      </c>
      <c r="L5519">
        <v>1440</v>
      </c>
      <c r="M5519">
        <v>0</v>
      </c>
      <c r="N5519">
        <v>1440</v>
      </c>
      <c r="O5519">
        <v>480</v>
      </c>
    </row>
    <row r="5520" spans="1:15" x14ac:dyDescent="0.3">
      <c r="A5520">
        <v>5519</v>
      </c>
      <c r="B5520" s="1">
        <f>DATE(E5520, LOOKUP(D5520, {"ene","feb","mar","abr","may","jun","jul","ago","sep","oct","nov","dic"}, {1,2,3,4,5,6,7,8,9,10,11,12}), C5520)</f>
        <v>45677</v>
      </c>
      <c r="C5520">
        <v>20</v>
      </c>
      <c r="D5520" t="s">
        <v>14</v>
      </c>
      <c r="E5520">
        <v>2025</v>
      </c>
      <c r="F5520" t="s">
        <v>15</v>
      </c>
      <c r="G5520" t="s">
        <v>24</v>
      </c>
      <c r="H5520" t="s">
        <v>17</v>
      </c>
      <c r="I5520">
        <v>19</v>
      </c>
      <c r="J5520">
        <v>0</v>
      </c>
      <c r="K5520">
        <v>19</v>
      </c>
      <c r="L5520">
        <v>12350</v>
      </c>
      <c r="M5520">
        <v>0</v>
      </c>
      <c r="N5520">
        <v>12350</v>
      </c>
      <c r="O5520">
        <v>650</v>
      </c>
    </row>
    <row r="5521" spans="1:15" x14ac:dyDescent="0.3">
      <c r="A5521">
        <v>5520</v>
      </c>
      <c r="B5521" s="1">
        <f>DATE(E5521, LOOKUP(D5521, {"ene","feb","mar","abr","may","jun","jul","ago","sep","oct","nov","dic"}, {1,2,3,4,5,6,7,8,9,10,11,12}), C5521)</f>
        <v>45677</v>
      </c>
      <c r="C5521">
        <v>20</v>
      </c>
      <c r="D5521" t="s">
        <v>14</v>
      </c>
      <c r="E5521">
        <v>2025</v>
      </c>
      <c r="F5521" t="s">
        <v>15</v>
      </c>
      <c r="G5521" t="s">
        <v>24</v>
      </c>
      <c r="H5521" t="s">
        <v>19</v>
      </c>
      <c r="I5521">
        <v>18</v>
      </c>
      <c r="J5521">
        <v>0</v>
      </c>
      <c r="K5521">
        <v>18</v>
      </c>
      <c r="L5521">
        <v>21600</v>
      </c>
      <c r="M5521">
        <v>0</v>
      </c>
      <c r="N5521">
        <v>21600</v>
      </c>
      <c r="O5521">
        <v>1200</v>
      </c>
    </row>
    <row r="5522" spans="1:15" x14ac:dyDescent="0.3">
      <c r="A5522">
        <v>5521</v>
      </c>
      <c r="B5522" s="1">
        <f>DATE(E5522, LOOKUP(D5522, {"ene","feb","mar","abr","may","jun","jul","ago","sep","oct","nov","dic"}, {1,2,3,4,5,6,7,8,9,10,11,12}), C5522)</f>
        <v>45677</v>
      </c>
      <c r="C5522">
        <v>20</v>
      </c>
      <c r="D5522" t="s">
        <v>14</v>
      </c>
      <c r="E5522">
        <v>2025</v>
      </c>
      <c r="F5522" t="s">
        <v>15</v>
      </c>
      <c r="G5522" t="s">
        <v>24</v>
      </c>
      <c r="H5522" t="s">
        <v>21</v>
      </c>
      <c r="I5522">
        <v>3</v>
      </c>
      <c r="J5522">
        <v>0</v>
      </c>
      <c r="K5522">
        <v>3</v>
      </c>
      <c r="L5522">
        <v>150</v>
      </c>
      <c r="M5522">
        <v>0</v>
      </c>
      <c r="N5522">
        <v>150</v>
      </c>
      <c r="O5522">
        <v>50</v>
      </c>
    </row>
    <row r="5523" spans="1:15" x14ac:dyDescent="0.3">
      <c r="A5523">
        <v>5522</v>
      </c>
      <c r="B5523" s="1">
        <f>DATE(E5523, LOOKUP(D5523, {"ene","feb","mar","abr","may","jun","jul","ago","sep","oct","nov","dic"}, {1,2,3,4,5,6,7,8,9,10,11,12}), C5523)</f>
        <v>45677</v>
      </c>
      <c r="C5523">
        <v>20</v>
      </c>
      <c r="D5523" t="s">
        <v>14</v>
      </c>
      <c r="E5523">
        <v>2025</v>
      </c>
      <c r="F5523" t="s">
        <v>25</v>
      </c>
      <c r="G5523" t="s">
        <v>26</v>
      </c>
      <c r="H5523" t="s">
        <v>18</v>
      </c>
      <c r="I5523">
        <v>0</v>
      </c>
      <c r="J5523">
        <v>13</v>
      </c>
      <c r="K5523">
        <v>-13</v>
      </c>
      <c r="L5523">
        <v>0</v>
      </c>
      <c r="M5523">
        <v>19500</v>
      </c>
      <c r="N5523">
        <v>-19500</v>
      </c>
      <c r="O5523">
        <v>1500</v>
      </c>
    </row>
    <row r="5524" spans="1:15" x14ac:dyDescent="0.3">
      <c r="A5524">
        <v>5523</v>
      </c>
      <c r="B5524" s="1">
        <f>DATE(E5524, LOOKUP(D5524, {"ene","feb","mar","abr","may","jun","jul","ago","sep","oct","nov","dic"}, {1,2,3,4,5,6,7,8,9,10,11,12}), C5524)</f>
        <v>45677</v>
      </c>
      <c r="C5524">
        <v>20</v>
      </c>
      <c r="D5524" t="s">
        <v>14</v>
      </c>
      <c r="E5524">
        <v>2025</v>
      </c>
      <c r="F5524" t="s">
        <v>15</v>
      </c>
      <c r="G5524" t="s">
        <v>24</v>
      </c>
      <c r="H5524" t="s">
        <v>23</v>
      </c>
      <c r="I5524">
        <v>6</v>
      </c>
      <c r="J5524">
        <v>0</v>
      </c>
      <c r="K5524">
        <v>6</v>
      </c>
      <c r="L5524">
        <v>1800</v>
      </c>
      <c r="M5524">
        <v>0</v>
      </c>
      <c r="N5524">
        <v>1800</v>
      </c>
      <c r="O5524">
        <v>300</v>
      </c>
    </row>
    <row r="5525" spans="1:15" x14ac:dyDescent="0.3">
      <c r="A5525">
        <v>5524</v>
      </c>
      <c r="B5525" s="1">
        <f>DATE(E5525, LOOKUP(D5525, {"ene","feb","mar","abr","may","jun","jul","ago","sep","oct","nov","dic"}, {1,2,3,4,5,6,7,8,9,10,11,12}), C5525)</f>
        <v>45677</v>
      </c>
      <c r="C5525">
        <v>20</v>
      </c>
      <c r="D5525" t="s">
        <v>14</v>
      </c>
      <c r="E5525">
        <v>2025</v>
      </c>
      <c r="F5525" t="s">
        <v>15</v>
      </c>
      <c r="G5525" t="s">
        <v>24</v>
      </c>
      <c r="H5525" t="s">
        <v>20</v>
      </c>
      <c r="I5525">
        <v>17</v>
      </c>
      <c r="J5525">
        <v>0</v>
      </c>
      <c r="K5525">
        <v>17</v>
      </c>
      <c r="L5525">
        <v>34000</v>
      </c>
      <c r="M5525">
        <v>0</v>
      </c>
      <c r="N5525">
        <v>34000</v>
      </c>
      <c r="O5525">
        <v>2000</v>
      </c>
    </row>
    <row r="5526" spans="1:15" x14ac:dyDescent="0.3">
      <c r="A5526">
        <v>5525</v>
      </c>
      <c r="B5526" s="1">
        <f>DATE(E5526, LOOKUP(D5526, {"ene","feb","mar","abr","may","jun","jul","ago","sep","oct","nov","dic"}, {1,2,3,4,5,6,7,8,9,10,11,12}), C5526)</f>
        <v>45677</v>
      </c>
      <c r="C5526">
        <v>20</v>
      </c>
      <c r="D5526" t="s">
        <v>14</v>
      </c>
      <c r="E5526">
        <v>2025</v>
      </c>
      <c r="F5526" t="s">
        <v>25</v>
      </c>
      <c r="G5526" t="s">
        <v>26</v>
      </c>
      <c r="H5526" t="s">
        <v>22</v>
      </c>
      <c r="I5526">
        <v>0</v>
      </c>
      <c r="J5526">
        <v>1</v>
      </c>
      <c r="K5526">
        <v>-1</v>
      </c>
      <c r="L5526">
        <v>0</v>
      </c>
      <c r="M5526">
        <v>450</v>
      </c>
      <c r="N5526">
        <v>-450</v>
      </c>
      <c r="O5526">
        <v>450</v>
      </c>
    </row>
    <row r="5527" spans="1:15" x14ac:dyDescent="0.3">
      <c r="A5527">
        <v>5526</v>
      </c>
      <c r="B5527" s="1">
        <f>DATE(E5527, LOOKUP(D5527, {"ene","feb","mar","abr","may","jun","jul","ago","sep","oct","nov","dic"}, {1,2,3,4,5,6,7,8,9,10,11,12}), C5527)</f>
        <v>45677</v>
      </c>
      <c r="C5527">
        <v>20</v>
      </c>
      <c r="D5527" t="s">
        <v>14</v>
      </c>
      <c r="E5527">
        <v>2025</v>
      </c>
      <c r="F5527" t="s">
        <v>25</v>
      </c>
      <c r="G5527" t="s">
        <v>26</v>
      </c>
      <c r="H5527" t="s">
        <v>17</v>
      </c>
      <c r="I5527">
        <v>0</v>
      </c>
      <c r="J5527">
        <v>17</v>
      </c>
      <c r="K5527">
        <v>-17</v>
      </c>
      <c r="L5527">
        <v>0</v>
      </c>
      <c r="M5527">
        <v>12750</v>
      </c>
      <c r="N5527">
        <v>-12750</v>
      </c>
      <c r="O5527">
        <v>750</v>
      </c>
    </row>
    <row r="5528" spans="1:15" x14ac:dyDescent="0.3">
      <c r="A5528">
        <v>5527</v>
      </c>
      <c r="B5528" s="1">
        <f>DATE(E5528, LOOKUP(D5528, {"ene","feb","mar","abr","may","jun","jul","ago","sep","oct","nov","dic"}, {1,2,3,4,5,6,7,8,9,10,11,12}), C5528)</f>
        <v>45677</v>
      </c>
      <c r="C5528">
        <v>20</v>
      </c>
      <c r="D5528" t="s">
        <v>14</v>
      </c>
      <c r="E5528">
        <v>2025</v>
      </c>
      <c r="F5528" t="s">
        <v>15</v>
      </c>
      <c r="G5528" t="s">
        <v>24</v>
      </c>
      <c r="H5528" t="s">
        <v>19</v>
      </c>
      <c r="I5528">
        <v>3</v>
      </c>
      <c r="J5528">
        <v>0</v>
      </c>
      <c r="K5528">
        <v>3</v>
      </c>
      <c r="L5528">
        <v>3600</v>
      </c>
      <c r="M5528">
        <v>0</v>
      </c>
      <c r="N5528">
        <v>3600</v>
      </c>
      <c r="O5528">
        <v>1200</v>
      </c>
    </row>
    <row r="5529" spans="1:15" x14ac:dyDescent="0.3">
      <c r="A5529">
        <v>5528</v>
      </c>
      <c r="B5529" s="1">
        <f>DATE(E5529, LOOKUP(D5529, {"ene","feb","mar","abr","may","jun","jul","ago","sep","oct","nov","dic"}, {1,2,3,4,5,6,7,8,9,10,11,12}), C5529)</f>
        <v>45677</v>
      </c>
      <c r="C5529">
        <v>20</v>
      </c>
      <c r="D5529" t="s">
        <v>14</v>
      </c>
      <c r="E5529">
        <v>2025</v>
      </c>
      <c r="F5529" t="s">
        <v>15</v>
      </c>
      <c r="G5529" t="s">
        <v>24</v>
      </c>
      <c r="H5529" t="s">
        <v>21</v>
      </c>
      <c r="I5529">
        <v>11</v>
      </c>
      <c r="J5529">
        <v>0</v>
      </c>
      <c r="K5529">
        <v>11</v>
      </c>
      <c r="L5529">
        <v>550</v>
      </c>
      <c r="M5529">
        <v>0</v>
      </c>
      <c r="N5529">
        <v>550</v>
      </c>
      <c r="O5529">
        <v>50</v>
      </c>
    </row>
    <row r="5530" spans="1:15" x14ac:dyDescent="0.3">
      <c r="A5530">
        <v>5529</v>
      </c>
      <c r="B5530" s="1">
        <f>DATE(E5530, LOOKUP(D5530, {"ene","feb","mar","abr","may","jun","jul","ago","sep","oct","nov","dic"}, {1,2,3,4,5,6,7,8,9,10,11,12}), C5530)</f>
        <v>45677</v>
      </c>
      <c r="C5530">
        <v>20</v>
      </c>
      <c r="D5530" t="s">
        <v>14</v>
      </c>
      <c r="E5530">
        <v>2025</v>
      </c>
      <c r="F5530" t="s">
        <v>25</v>
      </c>
      <c r="G5530" t="s">
        <v>26</v>
      </c>
      <c r="H5530" t="s">
        <v>18</v>
      </c>
      <c r="I5530">
        <v>0</v>
      </c>
      <c r="J5530">
        <v>15</v>
      </c>
      <c r="K5530">
        <v>-15</v>
      </c>
      <c r="L5530">
        <v>0</v>
      </c>
      <c r="M5530">
        <v>22500</v>
      </c>
      <c r="N5530">
        <v>-22500</v>
      </c>
      <c r="O5530">
        <v>1500</v>
      </c>
    </row>
    <row r="5531" spans="1:15" x14ac:dyDescent="0.3">
      <c r="A5531">
        <v>5530</v>
      </c>
      <c r="B5531" s="1">
        <f>DATE(E5531, LOOKUP(D5531, {"ene","feb","mar","abr","may","jun","jul","ago","sep","oct","nov","dic"}, {1,2,3,4,5,6,7,8,9,10,11,12}), C5531)</f>
        <v>45677</v>
      </c>
      <c r="C5531">
        <v>20</v>
      </c>
      <c r="D5531" t="s">
        <v>14</v>
      </c>
      <c r="E5531">
        <v>2025</v>
      </c>
      <c r="F5531" t="s">
        <v>15</v>
      </c>
      <c r="G5531" t="s">
        <v>24</v>
      </c>
      <c r="H5531" t="s">
        <v>23</v>
      </c>
      <c r="I5531">
        <v>12</v>
      </c>
      <c r="J5531">
        <v>0</v>
      </c>
      <c r="K5531">
        <v>12</v>
      </c>
      <c r="L5531">
        <v>3600</v>
      </c>
      <c r="M5531">
        <v>0</v>
      </c>
      <c r="N5531">
        <v>3600</v>
      </c>
      <c r="O5531">
        <v>300</v>
      </c>
    </row>
    <row r="5532" spans="1:15" x14ac:dyDescent="0.3">
      <c r="A5532">
        <v>5531</v>
      </c>
      <c r="B5532" s="1">
        <f>DATE(E5532, LOOKUP(D5532, {"ene","feb","mar","abr","may","jun","jul","ago","sep","oct","nov","dic"}, {1,2,3,4,5,6,7,8,9,10,11,12}), C5532)</f>
        <v>45677</v>
      </c>
      <c r="C5532">
        <v>20</v>
      </c>
      <c r="D5532" t="s">
        <v>14</v>
      </c>
      <c r="E5532">
        <v>2025</v>
      </c>
      <c r="F5532" t="s">
        <v>25</v>
      </c>
      <c r="G5532" t="s">
        <v>26</v>
      </c>
      <c r="H5532" t="s">
        <v>20</v>
      </c>
      <c r="I5532">
        <v>0</v>
      </c>
      <c r="J5532">
        <v>13</v>
      </c>
      <c r="K5532">
        <v>-13</v>
      </c>
      <c r="L5532">
        <v>0</v>
      </c>
      <c r="M5532">
        <v>29900</v>
      </c>
      <c r="N5532">
        <v>-29900</v>
      </c>
      <c r="O5532">
        <v>2300</v>
      </c>
    </row>
    <row r="5533" spans="1:15" x14ac:dyDescent="0.3">
      <c r="A5533">
        <v>5532</v>
      </c>
      <c r="B5533" s="1">
        <f>DATE(E5533, LOOKUP(D5533, {"ene","feb","mar","abr","may","jun","jul","ago","sep","oct","nov","dic"}, {1,2,3,4,5,6,7,8,9,10,11,12}), C5533)</f>
        <v>45677</v>
      </c>
      <c r="C5533">
        <v>20</v>
      </c>
      <c r="D5533" t="s">
        <v>14</v>
      </c>
      <c r="E5533">
        <v>2025</v>
      </c>
      <c r="F5533" t="s">
        <v>25</v>
      </c>
      <c r="G5533" t="s">
        <v>26</v>
      </c>
      <c r="H5533" t="s">
        <v>22</v>
      </c>
      <c r="I5533">
        <v>0</v>
      </c>
      <c r="J5533">
        <v>17</v>
      </c>
      <c r="K5533">
        <v>-17</v>
      </c>
      <c r="L5533">
        <v>0</v>
      </c>
      <c r="M5533">
        <v>7650</v>
      </c>
      <c r="N5533">
        <v>-7650</v>
      </c>
      <c r="O5533">
        <v>450</v>
      </c>
    </row>
    <row r="5534" spans="1:15" x14ac:dyDescent="0.3">
      <c r="A5534">
        <v>5533</v>
      </c>
      <c r="B5534" s="1">
        <f>DATE(E5534, LOOKUP(D5534, {"ene","feb","mar","abr","may","jun","jul","ago","sep","oct","nov","dic"}, {1,2,3,4,5,6,7,8,9,10,11,12}), C5534)</f>
        <v>45677</v>
      </c>
      <c r="C5534">
        <v>20</v>
      </c>
      <c r="D5534" t="s">
        <v>14</v>
      </c>
      <c r="E5534">
        <v>2025</v>
      </c>
      <c r="F5534" t="s">
        <v>15</v>
      </c>
      <c r="G5534" t="s">
        <v>24</v>
      </c>
      <c r="H5534" t="s">
        <v>17</v>
      </c>
      <c r="I5534">
        <v>7</v>
      </c>
      <c r="J5534">
        <v>0</v>
      </c>
      <c r="K5534">
        <v>7</v>
      </c>
      <c r="L5534">
        <v>4550</v>
      </c>
      <c r="M5534">
        <v>0</v>
      </c>
      <c r="N5534">
        <v>4550</v>
      </c>
      <c r="O5534">
        <v>650</v>
      </c>
    </row>
    <row r="5535" spans="1:15" x14ac:dyDescent="0.3">
      <c r="A5535">
        <v>5534</v>
      </c>
      <c r="B5535" s="1">
        <f>DATE(E5535, LOOKUP(D5535, {"ene","feb","mar","abr","may","jun","jul","ago","sep","oct","nov","dic"}, {1,2,3,4,5,6,7,8,9,10,11,12}), C5535)</f>
        <v>45677</v>
      </c>
      <c r="C5535">
        <v>20</v>
      </c>
      <c r="D5535" t="s">
        <v>14</v>
      </c>
      <c r="E5535">
        <v>2025</v>
      </c>
      <c r="F5535" t="s">
        <v>15</v>
      </c>
      <c r="G5535" t="s">
        <v>24</v>
      </c>
      <c r="H5535" t="s">
        <v>19</v>
      </c>
      <c r="I5535">
        <v>11</v>
      </c>
      <c r="J5535">
        <v>0</v>
      </c>
      <c r="K5535">
        <v>11</v>
      </c>
      <c r="L5535">
        <v>13200</v>
      </c>
      <c r="M5535">
        <v>0</v>
      </c>
      <c r="N5535">
        <v>13200</v>
      </c>
      <c r="O5535">
        <v>1200</v>
      </c>
    </row>
    <row r="5536" spans="1:15" x14ac:dyDescent="0.3">
      <c r="A5536">
        <v>5535</v>
      </c>
      <c r="B5536" s="1">
        <f>DATE(E5536, LOOKUP(D5536, {"ene","feb","mar","abr","may","jun","jul","ago","sep","oct","nov","dic"}, {1,2,3,4,5,6,7,8,9,10,11,12}), C5536)</f>
        <v>45677</v>
      </c>
      <c r="C5536">
        <v>20</v>
      </c>
      <c r="D5536" t="s">
        <v>14</v>
      </c>
      <c r="E5536">
        <v>2025</v>
      </c>
      <c r="F5536" t="s">
        <v>25</v>
      </c>
      <c r="G5536" t="s">
        <v>26</v>
      </c>
      <c r="H5536" t="s">
        <v>21</v>
      </c>
      <c r="I5536">
        <v>0</v>
      </c>
      <c r="J5536">
        <v>10</v>
      </c>
      <c r="K5536">
        <v>-10</v>
      </c>
      <c r="L5536">
        <v>0</v>
      </c>
      <c r="M5536">
        <v>700</v>
      </c>
      <c r="N5536">
        <v>-700</v>
      </c>
      <c r="O5536">
        <v>70</v>
      </c>
    </row>
    <row r="5537" spans="1:15" x14ac:dyDescent="0.3">
      <c r="A5537">
        <v>5536</v>
      </c>
      <c r="B5537" s="1">
        <f>DATE(E5537, LOOKUP(D5537, {"ene","feb","mar","abr","may","jun","jul","ago","sep","oct","nov","dic"}, {1,2,3,4,5,6,7,8,9,10,11,12}), C5537)</f>
        <v>45677</v>
      </c>
      <c r="C5537">
        <v>20</v>
      </c>
      <c r="D5537" t="s">
        <v>14</v>
      </c>
      <c r="E5537">
        <v>2025</v>
      </c>
      <c r="F5537" t="s">
        <v>25</v>
      </c>
      <c r="G5537" t="s">
        <v>26</v>
      </c>
      <c r="H5537" t="s">
        <v>18</v>
      </c>
      <c r="I5537">
        <v>0</v>
      </c>
      <c r="J5537">
        <v>18</v>
      </c>
      <c r="K5537">
        <v>-18</v>
      </c>
      <c r="L5537">
        <v>0</v>
      </c>
      <c r="M5537">
        <v>27000</v>
      </c>
      <c r="N5537">
        <v>-27000</v>
      </c>
      <c r="O5537">
        <v>1500</v>
      </c>
    </row>
    <row r="5538" spans="1:15" x14ac:dyDescent="0.3">
      <c r="A5538">
        <v>5537</v>
      </c>
      <c r="B5538" s="1">
        <f>DATE(E5538, LOOKUP(D5538, {"ene","feb","mar","abr","may","jun","jul","ago","sep","oct","nov","dic"}, {1,2,3,4,5,6,7,8,9,10,11,12}), C5538)</f>
        <v>45677</v>
      </c>
      <c r="C5538">
        <v>20</v>
      </c>
      <c r="D5538" t="s">
        <v>14</v>
      </c>
      <c r="E5538">
        <v>2025</v>
      </c>
      <c r="F5538" t="s">
        <v>15</v>
      </c>
      <c r="G5538" t="s">
        <v>24</v>
      </c>
      <c r="H5538" t="s">
        <v>23</v>
      </c>
      <c r="I5538">
        <v>19</v>
      </c>
      <c r="J5538">
        <v>0</v>
      </c>
      <c r="K5538">
        <v>19</v>
      </c>
      <c r="L5538">
        <v>5700</v>
      </c>
      <c r="M5538">
        <v>0</v>
      </c>
      <c r="N5538">
        <v>5700</v>
      </c>
      <c r="O5538">
        <v>300</v>
      </c>
    </row>
    <row r="5539" spans="1:15" x14ac:dyDescent="0.3">
      <c r="A5539">
        <v>5538</v>
      </c>
      <c r="B5539" s="1">
        <f>DATE(E5539, LOOKUP(D5539, {"ene","feb","mar","abr","may","jun","jul","ago","sep","oct","nov","dic"}, {1,2,3,4,5,6,7,8,9,10,11,12}), C5539)</f>
        <v>45677</v>
      </c>
      <c r="C5539">
        <v>20</v>
      </c>
      <c r="D5539" t="s">
        <v>14</v>
      </c>
      <c r="E5539">
        <v>2025</v>
      </c>
      <c r="F5539" t="s">
        <v>25</v>
      </c>
      <c r="G5539" t="s">
        <v>26</v>
      </c>
      <c r="H5539" t="s">
        <v>20</v>
      </c>
      <c r="I5539">
        <v>0</v>
      </c>
      <c r="J5539">
        <v>2</v>
      </c>
      <c r="K5539">
        <v>-2</v>
      </c>
      <c r="L5539">
        <v>0</v>
      </c>
      <c r="M5539">
        <v>4600</v>
      </c>
      <c r="N5539">
        <v>-4600</v>
      </c>
      <c r="O5539">
        <v>2300</v>
      </c>
    </row>
    <row r="5540" spans="1:15" x14ac:dyDescent="0.3">
      <c r="A5540">
        <v>5539</v>
      </c>
      <c r="B5540" s="1">
        <f>DATE(E5540, LOOKUP(D5540, {"ene","feb","mar","abr","may","jun","jul","ago","sep","oct","nov","dic"}, {1,2,3,4,5,6,7,8,9,10,11,12}), C5540)</f>
        <v>45677</v>
      </c>
      <c r="C5540">
        <v>20</v>
      </c>
      <c r="D5540" t="s">
        <v>14</v>
      </c>
      <c r="E5540">
        <v>2025</v>
      </c>
      <c r="F5540" t="s">
        <v>15</v>
      </c>
      <c r="G5540" t="s">
        <v>24</v>
      </c>
      <c r="H5540" t="s">
        <v>22</v>
      </c>
      <c r="I5540">
        <v>21</v>
      </c>
      <c r="J5540">
        <v>0</v>
      </c>
      <c r="K5540">
        <v>21</v>
      </c>
      <c r="L5540">
        <v>10080</v>
      </c>
      <c r="M5540">
        <v>0</v>
      </c>
      <c r="N5540">
        <v>10080</v>
      </c>
      <c r="O5540">
        <v>480</v>
      </c>
    </row>
    <row r="5541" spans="1:15" x14ac:dyDescent="0.3">
      <c r="A5541">
        <v>5540</v>
      </c>
      <c r="B5541" s="1">
        <f>DATE(E5541, LOOKUP(D5541, {"ene","feb","mar","abr","may","jun","jul","ago","sep","oct","nov","dic"}, {1,2,3,4,5,6,7,8,9,10,11,12}), C5541)</f>
        <v>45677</v>
      </c>
      <c r="C5541">
        <v>20</v>
      </c>
      <c r="D5541" t="s">
        <v>14</v>
      </c>
      <c r="E5541">
        <v>2025</v>
      </c>
      <c r="F5541" t="s">
        <v>15</v>
      </c>
      <c r="G5541" t="s">
        <v>24</v>
      </c>
      <c r="H5541" t="s">
        <v>17</v>
      </c>
      <c r="I5541">
        <v>15</v>
      </c>
      <c r="J5541">
        <v>0</v>
      </c>
      <c r="K5541">
        <v>15</v>
      </c>
      <c r="L5541">
        <v>9750</v>
      </c>
      <c r="M5541">
        <v>0</v>
      </c>
      <c r="N5541">
        <v>9750</v>
      </c>
      <c r="O5541">
        <v>650</v>
      </c>
    </row>
    <row r="5542" spans="1:15" x14ac:dyDescent="0.3">
      <c r="A5542">
        <v>5541</v>
      </c>
      <c r="B5542" s="1">
        <f>DATE(E5542, LOOKUP(D5542, {"ene","feb","mar","abr","may","jun","jul","ago","sep","oct","nov","dic"}, {1,2,3,4,5,6,7,8,9,10,11,12}), C5542)</f>
        <v>45677</v>
      </c>
      <c r="C5542">
        <v>20</v>
      </c>
      <c r="D5542" t="s">
        <v>14</v>
      </c>
      <c r="E5542">
        <v>2025</v>
      </c>
      <c r="F5542" t="s">
        <v>25</v>
      </c>
      <c r="G5542" t="s">
        <v>26</v>
      </c>
      <c r="H5542" t="s">
        <v>19</v>
      </c>
      <c r="I5542">
        <v>0</v>
      </c>
      <c r="J5542">
        <v>17</v>
      </c>
      <c r="K5542">
        <v>-17</v>
      </c>
      <c r="L5542">
        <v>0</v>
      </c>
      <c r="M5542">
        <v>25500</v>
      </c>
      <c r="N5542">
        <v>-25500</v>
      </c>
      <c r="O5542">
        <v>1500</v>
      </c>
    </row>
    <row r="5543" spans="1:15" x14ac:dyDescent="0.3">
      <c r="A5543">
        <v>5542</v>
      </c>
      <c r="B5543" s="1">
        <f>DATE(E5543, LOOKUP(D5543, {"ene","feb","mar","abr","may","jun","jul","ago","sep","oct","nov","dic"}, {1,2,3,4,5,6,7,8,9,10,11,12}), C5543)</f>
        <v>45677</v>
      </c>
      <c r="C5543">
        <v>20</v>
      </c>
      <c r="D5543" t="s">
        <v>14</v>
      </c>
      <c r="E5543">
        <v>2025</v>
      </c>
      <c r="F5543" t="s">
        <v>25</v>
      </c>
      <c r="G5543" t="s">
        <v>26</v>
      </c>
      <c r="H5543" t="s">
        <v>21</v>
      </c>
      <c r="I5543">
        <v>0</v>
      </c>
      <c r="J5543">
        <v>5</v>
      </c>
      <c r="K5543">
        <v>-5</v>
      </c>
      <c r="L5543">
        <v>0</v>
      </c>
      <c r="M5543">
        <v>350</v>
      </c>
      <c r="N5543">
        <v>-350</v>
      </c>
      <c r="O5543">
        <v>70</v>
      </c>
    </row>
    <row r="5544" spans="1:15" x14ac:dyDescent="0.3">
      <c r="A5544">
        <v>5543</v>
      </c>
      <c r="B5544" s="1">
        <f>DATE(E5544, LOOKUP(D5544, {"ene","feb","mar","abr","may","jun","jul","ago","sep","oct","nov","dic"}, {1,2,3,4,5,6,7,8,9,10,11,12}), C5544)</f>
        <v>45677</v>
      </c>
      <c r="C5544">
        <v>20</v>
      </c>
      <c r="D5544" t="s">
        <v>14</v>
      </c>
      <c r="E5544">
        <v>2025</v>
      </c>
      <c r="F5544" t="s">
        <v>15</v>
      </c>
      <c r="G5544" t="s">
        <v>24</v>
      </c>
      <c r="H5544" t="s">
        <v>18</v>
      </c>
      <c r="I5544">
        <v>3</v>
      </c>
      <c r="J5544">
        <v>0</v>
      </c>
      <c r="K5544">
        <v>3</v>
      </c>
      <c r="L5544">
        <v>3600</v>
      </c>
      <c r="M5544">
        <v>0</v>
      </c>
      <c r="N5544">
        <v>3600</v>
      </c>
      <c r="O5544">
        <v>1200</v>
      </c>
    </row>
    <row r="5545" spans="1:15" x14ac:dyDescent="0.3">
      <c r="A5545">
        <v>5544</v>
      </c>
      <c r="B5545" s="1">
        <f>DATE(E5545, LOOKUP(D5545, {"ene","feb","mar","abr","may","jun","jul","ago","sep","oct","nov","dic"}, {1,2,3,4,5,6,7,8,9,10,11,12}), C5545)</f>
        <v>45677</v>
      </c>
      <c r="C5545">
        <v>20</v>
      </c>
      <c r="D5545" t="s">
        <v>14</v>
      </c>
      <c r="E5545">
        <v>2025</v>
      </c>
      <c r="F5545" t="s">
        <v>25</v>
      </c>
      <c r="G5545" t="s">
        <v>26</v>
      </c>
      <c r="H5545" t="s">
        <v>23</v>
      </c>
      <c r="I5545">
        <v>0</v>
      </c>
      <c r="J5545">
        <v>10</v>
      </c>
      <c r="K5545">
        <v>-10</v>
      </c>
      <c r="L5545">
        <v>0</v>
      </c>
      <c r="M5545">
        <v>4000</v>
      </c>
      <c r="N5545">
        <v>-4000</v>
      </c>
      <c r="O5545">
        <v>400</v>
      </c>
    </row>
    <row r="5546" spans="1:15" x14ac:dyDescent="0.3">
      <c r="A5546">
        <v>5545</v>
      </c>
      <c r="B5546" s="1">
        <f>DATE(E5546, LOOKUP(D5546, {"ene","feb","mar","abr","may","jun","jul","ago","sep","oct","nov","dic"}, {1,2,3,4,5,6,7,8,9,10,11,12}), C5546)</f>
        <v>45677</v>
      </c>
      <c r="C5546">
        <v>20</v>
      </c>
      <c r="D5546" t="s">
        <v>14</v>
      </c>
      <c r="E5546">
        <v>2025</v>
      </c>
      <c r="F5546" t="s">
        <v>25</v>
      </c>
      <c r="G5546" t="s">
        <v>26</v>
      </c>
      <c r="H5546" t="s">
        <v>20</v>
      </c>
      <c r="I5546">
        <v>0</v>
      </c>
      <c r="J5546">
        <v>17</v>
      </c>
      <c r="K5546">
        <v>-17</v>
      </c>
      <c r="L5546">
        <v>0</v>
      </c>
      <c r="M5546">
        <v>39100</v>
      </c>
      <c r="N5546">
        <v>-39100</v>
      </c>
      <c r="O5546">
        <v>2300</v>
      </c>
    </row>
    <row r="5547" spans="1:15" x14ac:dyDescent="0.3">
      <c r="A5547">
        <v>5546</v>
      </c>
      <c r="B5547" s="1">
        <f>DATE(E5547, LOOKUP(D5547, {"ene","feb","mar","abr","may","jun","jul","ago","sep","oct","nov","dic"}, {1,2,3,4,5,6,7,8,9,10,11,12}), C5547)</f>
        <v>45677</v>
      </c>
      <c r="C5547">
        <v>20</v>
      </c>
      <c r="D5547" t="s">
        <v>14</v>
      </c>
      <c r="E5547">
        <v>2025</v>
      </c>
      <c r="F5547" t="s">
        <v>15</v>
      </c>
      <c r="G5547" t="s">
        <v>24</v>
      </c>
      <c r="H5547" t="s">
        <v>22</v>
      </c>
      <c r="I5547">
        <v>3</v>
      </c>
      <c r="J5547">
        <v>0</v>
      </c>
      <c r="K5547">
        <v>3</v>
      </c>
      <c r="L5547">
        <v>1440</v>
      </c>
      <c r="M5547">
        <v>0</v>
      </c>
      <c r="N5547">
        <v>1440</v>
      </c>
      <c r="O5547">
        <v>480</v>
      </c>
    </row>
    <row r="5548" spans="1:15" x14ac:dyDescent="0.3">
      <c r="A5548">
        <v>5547</v>
      </c>
      <c r="B5548" s="1">
        <f>DATE(E5548, LOOKUP(D5548, {"ene","feb","mar","abr","may","jun","jul","ago","sep","oct","nov","dic"}, {1,2,3,4,5,6,7,8,9,10,11,12}), C5548)</f>
        <v>45677</v>
      </c>
      <c r="C5548">
        <v>20</v>
      </c>
      <c r="D5548" t="s">
        <v>14</v>
      </c>
      <c r="E5548">
        <v>2025</v>
      </c>
      <c r="F5548" t="s">
        <v>15</v>
      </c>
      <c r="G5548" t="s">
        <v>24</v>
      </c>
      <c r="H5548" t="s">
        <v>17</v>
      </c>
      <c r="I5548">
        <v>21</v>
      </c>
      <c r="J5548">
        <v>0</v>
      </c>
      <c r="K5548">
        <v>21</v>
      </c>
      <c r="L5548">
        <v>13650</v>
      </c>
      <c r="M5548">
        <v>0</v>
      </c>
      <c r="N5548">
        <v>13650</v>
      </c>
      <c r="O5548">
        <v>650</v>
      </c>
    </row>
    <row r="5549" spans="1:15" x14ac:dyDescent="0.3">
      <c r="A5549">
        <v>5548</v>
      </c>
      <c r="B5549" s="1">
        <f>DATE(E5549, LOOKUP(D5549, {"ene","feb","mar","abr","may","jun","jul","ago","sep","oct","nov","dic"}, {1,2,3,4,5,6,7,8,9,10,11,12}), C5549)</f>
        <v>45677</v>
      </c>
      <c r="C5549">
        <v>20</v>
      </c>
      <c r="D5549" t="s">
        <v>14</v>
      </c>
      <c r="E5549">
        <v>2025</v>
      </c>
      <c r="F5549" t="s">
        <v>15</v>
      </c>
      <c r="G5549" t="s">
        <v>24</v>
      </c>
      <c r="H5549" t="s">
        <v>19</v>
      </c>
      <c r="I5549">
        <v>17</v>
      </c>
      <c r="J5549">
        <v>0</v>
      </c>
      <c r="K5549">
        <v>17</v>
      </c>
      <c r="L5549">
        <v>20400</v>
      </c>
      <c r="M5549">
        <v>0</v>
      </c>
      <c r="N5549">
        <v>20400</v>
      </c>
      <c r="O5549">
        <v>1200</v>
      </c>
    </row>
    <row r="5550" spans="1:15" x14ac:dyDescent="0.3">
      <c r="A5550">
        <v>5549</v>
      </c>
      <c r="B5550" s="1">
        <f>DATE(E5550, LOOKUP(D5550, {"ene","feb","mar","abr","may","jun","jul","ago","sep","oct","nov","dic"}, {1,2,3,4,5,6,7,8,9,10,11,12}), C5550)</f>
        <v>45677</v>
      </c>
      <c r="C5550">
        <v>20</v>
      </c>
      <c r="D5550" t="s">
        <v>14</v>
      </c>
      <c r="E5550">
        <v>2025</v>
      </c>
      <c r="F5550" t="s">
        <v>25</v>
      </c>
      <c r="G5550" t="s">
        <v>26</v>
      </c>
      <c r="H5550" t="s">
        <v>21</v>
      </c>
      <c r="I5550">
        <v>0</v>
      </c>
      <c r="J5550">
        <v>17</v>
      </c>
      <c r="K5550">
        <v>-17</v>
      </c>
      <c r="L5550">
        <v>0</v>
      </c>
      <c r="M5550">
        <v>1190</v>
      </c>
      <c r="N5550">
        <v>-1190</v>
      </c>
      <c r="O5550">
        <v>70</v>
      </c>
    </row>
    <row r="5551" spans="1:15" x14ac:dyDescent="0.3">
      <c r="A5551">
        <v>5550</v>
      </c>
      <c r="B5551" s="1">
        <f>DATE(E5551, LOOKUP(D5551, {"ene","feb","mar","abr","may","jun","jul","ago","sep","oct","nov","dic"}, {1,2,3,4,5,6,7,8,9,10,11,12}), C5551)</f>
        <v>45677</v>
      </c>
      <c r="C5551">
        <v>20</v>
      </c>
      <c r="D5551" t="s">
        <v>14</v>
      </c>
      <c r="E5551">
        <v>2025</v>
      </c>
      <c r="F5551" t="s">
        <v>25</v>
      </c>
      <c r="G5551" t="s">
        <v>26</v>
      </c>
      <c r="H5551" t="s">
        <v>18</v>
      </c>
      <c r="I5551">
        <v>0</v>
      </c>
      <c r="J5551">
        <v>2</v>
      </c>
      <c r="K5551">
        <v>-2</v>
      </c>
      <c r="L5551">
        <v>0</v>
      </c>
      <c r="M5551">
        <v>3000</v>
      </c>
      <c r="N5551">
        <v>-3000</v>
      </c>
      <c r="O5551">
        <v>1500</v>
      </c>
    </row>
    <row r="5552" spans="1:15" x14ac:dyDescent="0.3">
      <c r="A5552">
        <v>5551</v>
      </c>
      <c r="B5552" s="1">
        <f>DATE(E5552, LOOKUP(D5552, {"ene","feb","mar","abr","may","jun","jul","ago","sep","oct","nov","dic"}, {1,2,3,4,5,6,7,8,9,10,11,12}), C5552)</f>
        <v>45677</v>
      </c>
      <c r="C5552">
        <v>20</v>
      </c>
      <c r="D5552" t="s">
        <v>14</v>
      </c>
      <c r="E5552">
        <v>2025</v>
      </c>
      <c r="F5552" t="s">
        <v>25</v>
      </c>
      <c r="G5552" t="s">
        <v>26</v>
      </c>
      <c r="H5552" t="s">
        <v>23</v>
      </c>
      <c r="I5552">
        <v>0</v>
      </c>
      <c r="J5552">
        <v>17</v>
      </c>
      <c r="K5552">
        <v>-17</v>
      </c>
      <c r="L5552">
        <v>0</v>
      </c>
      <c r="M5552">
        <v>6800</v>
      </c>
      <c r="N5552">
        <v>-6800</v>
      </c>
      <c r="O5552">
        <v>400</v>
      </c>
    </row>
    <row r="5553" spans="1:15" x14ac:dyDescent="0.3">
      <c r="A5553">
        <v>5552</v>
      </c>
      <c r="B5553" s="1">
        <f>DATE(E5553, LOOKUP(D5553, {"ene","feb","mar","abr","may","jun","jul","ago","sep","oct","nov","dic"}, {1,2,3,4,5,6,7,8,9,10,11,12}), C5553)</f>
        <v>45677</v>
      </c>
      <c r="C5553">
        <v>20</v>
      </c>
      <c r="D5553" t="s">
        <v>14</v>
      </c>
      <c r="E5553">
        <v>2025</v>
      </c>
      <c r="F5553" t="s">
        <v>25</v>
      </c>
      <c r="G5553" t="s">
        <v>26</v>
      </c>
      <c r="H5553" t="s">
        <v>20</v>
      </c>
      <c r="I5553">
        <v>0</v>
      </c>
      <c r="J5553">
        <v>1</v>
      </c>
      <c r="K5553">
        <v>-1</v>
      </c>
      <c r="L5553">
        <v>0</v>
      </c>
      <c r="M5553">
        <v>2300</v>
      </c>
      <c r="N5553">
        <v>-2300</v>
      </c>
      <c r="O5553">
        <v>2300</v>
      </c>
    </row>
    <row r="5554" spans="1:15" x14ac:dyDescent="0.3">
      <c r="A5554">
        <v>5553</v>
      </c>
      <c r="B5554" s="1">
        <f>DATE(E5554, LOOKUP(D5554, {"ene","feb","mar","abr","may","jun","jul","ago","sep","oct","nov","dic"}, {1,2,3,4,5,6,7,8,9,10,11,12}), C5554)</f>
        <v>45677</v>
      </c>
      <c r="C5554">
        <v>20</v>
      </c>
      <c r="D5554" t="s">
        <v>14</v>
      </c>
      <c r="E5554">
        <v>2025</v>
      </c>
      <c r="F5554" t="s">
        <v>15</v>
      </c>
      <c r="G5554" t="s">
        <v>24</v>
      </c>
      <c r="H5554" t="s">
        <v>22</v>
      </c>
      <c r="I5554">
        <v>17</v>
      </c>
      <c r="J5554">
        <v>0</v>
      </c>
      <c r="K5554">
        <v>17</v>
      </c>
      <c r="L5554">
        <v>8160</v>
      </c>
      <c r="M5554">
        <v>0</v>
      </c>
      <c r="N5554">
        <v>8160</v>
      </c>
      <c r="O5554">
        <v>480</v>
      </c>
    </row>
    <row r="5555" spans="1:15" x14ac:dyDescent="0.3">
      <c r="A5555">
        <v>5554</v>
      </c>
      <c r="B5555" s="1">
        <f>DATE(E5555, LOOKUP(D5555, {"ene","feb","mar","abr","may","jun","jul","ago","sep","oct","nov","dic"}, {1,2,3,4,5,6,7,8,9,10,11,12}), C5555)</f>
        <v>45677</v>
      </c>
      <c r="C5555">
        <v>20</v>
      </c>
      <c r="D5555" t="s">
        <v>14</v>
      </c>
      <c r="E5555">
        <v>2025</v>
      </c>
      <c r="F5555" t="s">
        <v>25</v>
      </c>
      <c r="G5555" t="s">
        <v>26</v>
      </c>
      <c r="H5555" t="s">
        <v>17</v>
      </c>
      <c r="I5555">
        <v>0</v>
      </c>
      <c r="J5555">
        <v>13</v>
      </c>
      <c r="K5555">
        <v>-13</v>
      </c>
      <c r="L5555">
        <v>0</v>
      </c>
      <c r="M5555">
        <v>9750</v>
      </c>
      <c r="N5555">
        <v>-9750</v>
      </c>
      <c r="O5555">
        <v>750</v>
      </c>
    </row>
    <row r="5556" spans="1:15" x14ac:dyDescent="0.3">
      <c r="A5556">
        <v>5555</v>
      </c>
      <c r="B5556" s="1">
        <f>DATE(E5556, LOOKUP(D5556, {"ene","feb","mar","abr","may","jun","jul","ago","sep","oct","nov","dic"}, {1,2,3,4,5,6,7,8,9,10,11,12}), C5556)</f>
        <v>45677</v>
      </c>
      <c r="C5556">
        <v>20</v>
      </c>
      <c r="D5556" t="s">
        <v>14</v>
      </c>
      <c r="E5556">
        <v>2025</v>
      </c>
      <c r="F5556" t="s">
        <v>25</v>
      </c>
      <c r="G5556" t="s">
        <v>26</v>
      </c>
      <c r="H5556" t="s">
        <v>19</v>
      </c>
      <c r="I5556">
        <v>0</v>
      </c>
      <c r="J5556">
        <v>17</v>
      </c>
      <c r="K5556">
        <v>-17</v>
      </c>
      <c r="L5556">
        <v>0</v>
      </c>
      <c r="M5556">
        <v>25500</v>
      </c>
      <c r="N5556">
        <v>-25500</v>
      </c>
      <c r="O5556">
        <v>1500</v>
      </c>
    </row>
    <row r="5557" spans="1:15" x14ac:dyDescent="0.3">
      <c r="A5557">
        <v>5556</v>
      </c>
      <c r="B5557" s="1">
        <f>DATE(E5557, LOOKUP(D5557, {"ene","feb","mar","abr","may","jun","jul","ago","sep","oct","nov","dic"}, {1,2,3,4,5,6,7,8,9,10,11,12}), C5557)</f>
        <v>45677</v>
      </c>
      <c r="C5557">
        <v>20</v>
      </c>
      <c r="D5557" t="s">
        <v>14</v>
      </c>
      <c r="E5557">
        <v>2025</v>
      </c>
      <c r="F5557" t="s">
        <v>25</v>
      </c>
      <c r="G5557" t="s">
        <v>26</v>
      </c>
      <c r="H5557" t="s">
        <v>21</v>
      </c>
      <c r="I5557">
        <v>0</v>
      </c>
      <c r="J5557">
        <v>5</v>
      </c>
      <c r="K5557">
        <v>-5</v>
      </c>
      <c r="L5557">
        <v>0</v>
      </c>
      <c r="M5557">
        <v>350</v>
      </c>
      <c r="N5557">
        <v>-350</v>
      </c>
      <c r="O5557">
        <v>70</v>
      </c>
    </row>
    <row r="5558" spans="1:15" x14ac:dyDescent="0.3">
      <c r="A5558">
        <v>5557</v>
      </c>
      <c r="B5558" s="1">
        <f>DATE(E5558, LOOKUP(D5558, {"ene","feb","mar","abr","may","jun","jul","ago","sep","oct","nov","dic"}, {1,2,3,4,5,6,7,8,9,10,11,12}), C5558)</f>
        <v>45678</v>
      </c>
      <c r="C5558">
        <v>21</v>
      </c>
      <c r="D5558" t="s">
        <v>14</v>
      </c>
      <c r="E5558">
        <v>2025</v>
      </c>
      <c r="F5558" t="s">
        <v>15</v>
      </c>
      <c r="G5558" t="s">
        <v>24</v>
      </c>
      <c r="H5558" t="s">
        <v>18</v>
      </c>
      <c r="I5558">
        <v>3</v>
      </c>
      <c r="J5558">
        <v>0</v>
      </c>
      <c r="K5558">
        <v>3</v>
      </c>
      <c r="L5558">
        <v>3600</v>
      </c>
      <c r="M5558">
        <v>0</v>
      </c>
      <c r="N5558">
        <v>3600</v>
      </c>
      <c r="O5558">
        <v>1200</v>
      </c>
    </row>
    <row r="5559" spans="1:15" x14ac:dyDescent="0.3">
      <c r="A5559">
        <v>5558</v>
      </c>
      <c r="B5559" s="1">
        <f>DATE(E5559, LOOKUP(D5559, {"ene","feb","mar","abr","may","jun","jul","ago","sep","oct","nov","dic"}, {1,2,3,4,5,6,7,8,9,10,11,12}), C5559)</f>
        <v>45678</v>
      </c>
      <c r="C5559">
        <v>21</v>
      </c>
      <c r="D5559" t="s">
        <v>14</v>
      </c>
      <c r="E5559">
        <v>2025</v>
      </c>
      <c r="F5559" t="s">
        <v>25</v>
      </c>
      <c r="G5559" t="s">
        <v>26</v>
      </c>
      <c r="H5559" t="s">
        <v>23</v>
      </c>
      <c r="I5559">
        <v>0</v>
      </c>
      <c r="J5559">
        <v>2</v>
      </c>
      <c r="K5559">
        <v>-2</v>
      </c>
      <c r="L5559">
        <v>0</v>
      </c>
      <c r="M5559">
        <v>800</v>
      </c>
      <c r="N5559">
        <v>-800</v>
      </c>
      <c r="O5559">
        <v>400</v>
      </c>
    </row>
    <row r="5560" spans="1:15" x14ac:dyDescent="0.3">
      <c r="A5560">
        <v>5559</v>
      </c>
      <c r="B5560" s="1">
        <f>DATE(E5560, LOOKUP(D5560, {"ene","feb","mar","abr","may","jun","jul","ago","sep","oct","nov","dic"}, {1,2,3,4,5,6,7,8,9,10,11,12}), C5560)</f>
        <v>45678</v>
      </c>
      <c r="C5560">
        <v>21</v>
      </c>
      <c r="D5560" t="s">
        <v>14</v>
      </c>
      <c r="E5560">
        <v>2025</v>
      </c>
      <c r="F5560" t="s">
        <v>15</v>
      </c>
      <c r="G5560" t="s">
        <v>24</v>
      </c>
      <c r="H5560" t="s">
        <v>20</v>
      </c>
      <c r="I5560">
        <v>3</v>
      </c>
      <c r="J5560">
        <v>0</v>
      </c>
      <c r="K5560">
        <v>3</v>
      </c>
      <c r="L5560">
        <v>6000</v>
      </c>
      <c r="M5560">
        <v>0</v>
      </c>
      <c r="N5560">
        <v>6000</v>
      </c>
      <c r="O5560">
        <v>2000</v>
      </c>
    </row>
    <row r="5561" spans="1:15" x14ac:dyDescent="0.3">
      <c r="A5561">
        <v>5560</v>
      </c>
      <c r="B5561" s="1">
        <f>DATE(E5561, LOOKUP(D5561, {"ene","feb","mar","abr","may","jun","jul","ago","sep","oct","nov","dic"}, {1,2,3,4,5,6,7,8,9,10,11,12}), C5561)</f>
        <v>45678</v>
      </c>
      <c r="C5561">
        <v>21</v>
      </c>
      <c r="D5561" t="s">
        <v>14</v>
      </c>
      <c r="E5561">
        <v>2025</v>
      </c>
      <c r="F5561" t="s">
        <v>15</v>
      </c>
      <c r="G5561" t="s">
        <v>24</v>
      </c>
      <c r="H5561" t="s">
        <v>22</v>
      </c>
      <c r="I5561">
        <v>3</v>
      </c>
      <c r="J5561">
        <v>0</v>
      </c>
      <c r="K5561">
        <v>3</v>
      </c>
      <c r="L5561">
        <v>1440</v>
      </c>
      <c r="M5561">
        <v>0</v>
      </c>
      <c r="N5561">
        <v>1440</v>
      </c>
      <c r="O5561">
        <v>480</v>
      </c>
    </row>
    <row r="5562" spans="1:15" x14ac:dyDescent="0.3">
      <c r="A5562">
        <v>5561</v>
      </c>
      <c r="B5562" s="1">
        <f>DATE(E5562, LOOKUP(D5562, {"ene","feb","mar","abr","may","jun","jul","ago","sep","oct","nov","dic"}, {1,2,3,4,5,6,7,8,9,10,11,12}), C5562)</f>
        <v>45678</v>
      </c>
      <c r="C5562">
        <v>21</v>
      </c>
      <c r="D5562" t="s">
        <v>14</v>
      </c>
      <c r="E5562">
        <v>2025</v>
      </c>
      <c r="F5562" t="s">
        <v>15</v>
      </c>
      <c r="G5562" t="s">
        <v>24</v>
      </c>
      <c r="H5562" t="s">
        <v>17</v>
      </c>
      <c r="I5562">
        <v>22</v>
      </c>
      <c r="J5562">
        <v>0</v>
      </c>
      <c r="K5562">
        <v>22</v>
      </c>
      <c r="L5562">
        <v>14300</v>
      </c>
      <c r="M5562">
        <v>0</v>
      </c>
      <c r="N5562">
        <v>14300</v>
      </c>
      <c r="O5562">
        <v>650</v>
      </c>
    </row>
    <row r="5563" spans="1:15" x14ac:dyDescent="0.3">
      <c r="A5563">
        <v>5562</v>
      </c>
      <c r="B5563" s="1">
        <f>DATE(E5563, LOOKUP(D5563, {"ene","feb","mar","abr","may","jun","jul","ago","sep","oct","nov","dic"}, {1,2,3,4,5,6,7,8,9,10,11,12}), C5563)</f>
        <v>45678</v>
      </c>
      <c r="C5563">
        <v>21</v>
      </c>
      <c r="D5563" t="s">
        <v>14</v>
      </c>
      <c r="E5563">
        <v>2025</v>
      </c>
      <c r="F5563" t="s">
        <v>15</v>
      </c>
      <c r="G5563" t="s">
        <v>24</v>
      </c>
      <c r="H5563" t="s">
        <v>19</v>
      </c>
      <c r="I5563">
        <v>3</v>
      </c>
      <c r="J5563">
        <v>0</v>
      </c>
      <c r="K5563">
        <v>3</v>
      </c>
      <c r="L5563">
        <v>3600</v>
      </c>
      <c r="M5563">
        <v>0</v>
      </c>
      <c r="N5563">
        <v>3600</v>
      </c>
      <c r="O5563">
        <v>1200</v>
      </c>
    </row>
    <row r="5564" spans="1:15" x14ac:dyDescent="0.3">
      <c r="A5564">
        <v>5563</v>
      </c>
      <c r="B5564" s="1">
        <f>DATE(E5564, LOOKUP(D5564, {"ene","feb","mar","abr","may","jun","jul","ago","sep","oct","nov","dic"}, {1,2,3,4,5,6,7,8,9,10,11,12}), C5564)</f>
        <v>45678</v>
      </c>
      <c r="C5564">
        <v>21</v>
      </c>
      <c r="D5564" t="s">
        <v>14</v>
      </c>
      <c r="E5564">
        <v>2025</v>
      </c>
      <c r="F5564" t="s">
        <v>15</v>
      </c>
      <c r="G5564" t="s">
        <v>24</v>
      </c>
      <c r="H5564" t="s">
        <v>21</v>
      </c>
      <c r="I5564">
        <v>4</v>
      </c>
      <c r="J5564">
        <v>0</v>
      </c>
      <c r="K5564">
        <v>4</v>
      </c>
      <c r="L5564">
        <v>200</v>
      </c>
      <c r="M5564">
        <v>0</v>
      </c>
      <c r="N5564">
        <v>200</v>
      </c>
      <c r="O5564">
        <v>50</v>
      </c>
    </row>
    <row r="5565" spans="1:15" x14ac:dyDescent="0.3">
      <c r="A5565">
        <v>5564</v>
      </c>
      <c r="B5565" s="1">
        <f>DATE(E5565, LOOKUP(D5565, {"ene","feb","mar","abr","may","jun","jul","ago","sep","oct","nov","dic"}, {1,2,3,4,5,6,7,8,9,10,11,12}), C5565)</f>
        <v>45678</v>
      </c>
      <c r="C5565">
        <v>21</v>
      </c>
      <c r="D5565" t="s">
        <v>14</v>
      </c>
      <c r="E5565">
        <v>2025</v>
      </c>
      <c r="F5565" t="s">
        <v>15</v>
      </c>
      <c r="G5565" t="s">
        <v>24</v>
      </c>
      <c r="H5565" t="s">
        <v>18</v>
      </c>
      <c r="I5565">
        <v>22</v>
      </c>
      <c r="J5565">
        <v>0</v>
      </c>
      <c r="K5565">
        <v>22</v>
      </c>
      <c r="L5565">
        <v>26400</v>
      </c>
      <c r="M5565">
        <v>0</v>
      </c>
      <c r="N5565">
        <v>26400</v>
      </c>
      <c r="O5565">
        <v>1200</v>
      </c>
    </row>
    <row r="5566" spans="1:15" x14ac:dyDescent="0.3">
      <c r="A5566">
        <v>5565</v>
      </c>
      <c r="B5566" s="1">
        <f>DATE(E5566, LOOKUP(D5566, {"ene","feb","mar","abr","may","jun","jul","ago","sep","oct","nov","dic"}, {1,2,3,4,5,6,7,8,9,10,11,12}), C5566)</f>
        <v>45678</v>
      </c>
      <c r="C5566">
        <v>21</v>
      </c>
      <c r="D5566" t="s">
        <v>14</v>
      </c>
      <c r="E5566">
        <v>2025</v>
      </c>
      <c r="F5566" t="s">
        <v>15</v>
      </c>
      <c r="G5566" t="s">
        <v>24</v>
      </c>
      <c r="H5566" t="s">
        <v>23</v>
      </c>
      <c r="I5566">
        <v>9</v>
      </c>
      <c r="J5566">
        <v>0</v>
      </c>
      <c r="K5566">
        <v>9</v>
      </c>
      <c r="L5566">
        <v>2700</v>
      </c>
      <c r="M5566">
        <v>0</v>
      </c>
      <c r="N5566">
        <v>2700</v>
      </c>
      <c r="O5566">
        <v>300</v>
      </c>
    </row>
    <row r="5567" spans="1:15" x14ac:dyDescent="0.3">
      <c r="A5567">
        <v>5566</v>
      </c>
      <c r="B5567" s="1">
        <f>DATE(E5567, LOOKUP(D5567, {"ene","feb","mar","abr","may","jun","jul","ago","sep","oct","nov","dic"}, {1,2,3,4,5,6,7,8,9,10,11,12}), C5567)</f>
        <v>45678</v>
      </c>
      <c r="C5567">
        <v>21</v>
      </c>
      <c r="D5567" t="s">
        <v>14</v>
      </c>
      <c r="E5567">
        <v>2025</v>
      </c>
      <c r="F5567" t="s">
        <v>25</v>
      </c>
      <c r="G5567" t="s">
        <v>26</v>
      </c>
      <c r="H5567" t="s">
        <v>20</v>
      </c>
      <c r="I5567">
        <v>0</v>
      </c>
      <c r="J5567">
        <v>17</v>
      </c>
      <c r="K5567">
        <v>-17</v>
      </c>
      <c r="L5567">
        <v>0</v>
      </c>
      <c r="M5567">
        <v>39100</v>
      </c>
      <c r="N5567">
        <v>-39100</v>
      </c>
      <c r="O5567">
        <v>2300</v>
      </c>
    </row>
    <row r="5568" spans="1:15" x14ac:dyDescent="0.3">
      <c r="A5568">
        <v>5567</v>
      </c>
      <c r="B5568" s="1">
        <f>DATE(E5568, LOOKUP(D5568, {"ene","feb","mar","abr","may","jun","jul","ago","sep","oct","nov","dic"}, {1,2,3,4,5,6,7,8,9,10,11,12}), C5568)</f>
        <v>45678</v>
      </c>
      <c r="C5568">
        <v>21</v>
      </c>
      <c r="D5568" t="s">
        <v>14</v>
      </c>
      <c r="E5568">
        <v>2025</v>
      </c>
      <c r="F5568" t="s">
        <v>25</v>
      </c>
      <c r="G5568" t="s">
        <v>26</v>
      </c>
      <c r="H5568" t="s">
        <v>22</v>
      </c>
      <c r="I5568">
        <v>0</v>
      </c>
      <c r="J5568">
        <v>3</v>
      </c>
      <c r="K5568">
        <v>-3</v>
      </c>
      <c r="L5568">
        <v>0</v>
      </c>
      <c r="M5568">
        <v>1350</v>
      </c>
      <c r="N5568">
        <v>-1350</v>
      </c>
      <c r="O5568">
        <v>450</v>
      </c>
    </row>
    <row r="5569" spans="1:15" x14ac:dyDescent="0.3">
      <c r="A5569">
        <v>5568</v>
      </c>
      <c r="B5569" s="1">
        <f>DATE(E5569, LOOKUP(D5569, {"ene","feb","mar","abr","may","jun","jul","ago","sep","oct","nov","dic"}, {1,2,3,4,5,6,7,8,9,10,11,12}), C5569)</f>
        <v>45678</v>
      </c>
      <c r="C5569">
        <v>21</v>
      </c>
      <c r="D5569" t="s">
        <v>14</v>
      </c>
      <c r="E5569">
        <v>2025</v>
      </c>
      <c r="F5569" t="s">
        <v>15</v>
      </c>
      <c r="G5569" t="s">
        <v>24</v>
      </c>
      <c r="H5569" t="s">
        <v>17</v>
      </c>
      <c r="I5569">
        <v>11</v>
      </c>
      <c r="J5569">
        <v>0</v>
      </c>
      <c r="K5569">
        <v>11</v>
      </c>
      <c r="L5569">
        <v>7150</v>
      </c>
      <c r="M5569">
        <v>0</v>
      </c>
      <c r="N5569">
        <v>7150</v>
      </c>
      <c r="O5569">
        <v>650</v>
      </c>
    </row>
    <row r="5570" spans="1:15" x14ac:dyDescent="0.3">
      <c r="A5570">
        <v>5569</v>
      </c>
      <c r="B5570" s="1">
        <f>DATE(E5570, LOOKUP(D5570, {"ene","feb","mar","abr","may","jun","jul","ago","sep","oct","nov","dic"}, {1,2,3,4,5,6,7,8,9,10,11,12}), C5570)</f>
        <v>45678</v>
      </c>
      <c r="C5570">
        <v>21</v>
      </c>
      <c r="D5570" t="s">
        <v>14</v>
      </c>
      <c r="E5570">
        <v>2025</v>
      </c>
      <c r="F5570" t="s">
        <v>25</v>
      </c>
      <c r="G5570" t="s">
        <v>26</v>
      </c>
      <c r="H5570" t="s">
        <v>19</v>
      </c>
      <c r="I5570">
        <v>0</v>
      </c>
      <c r="J5570">
        <v>20</v>
      </c>
      <c r="K5570">
        <v>-20</v>
      </c>
      <c r="L5570">
        <v>0</v>
      </c>
      <c r="M5570">
        <v>30000</v>
      </c>
      <c r="N5570">
        <v>-30000</v>
      </c>
      <c r="O5570">
        <v>1500</v>
      </c>
    </row>
    <row r="5571" spans="1:15" x14ac:dyDescent="0.3">
      <c r="A5571">
        <v>5570</v>
      </c>
      <c r="B5571" s="1">
        <f>DATE(E5571, LOOKUP(D5571, {"ene","feb","mar","abr","may","jun","jul","ago","sep","oct","nov","dic"}, {1,2,3,4,5,6,7,8,9,10,11,12}), C5571)</f>
        <v>45678</v>
      </c>
      <c r="C5571">
        <v>21</v>
      </c>
      <c r="D5571" t="s">
        <v>14</v>
      </c>
      <c r="E5571">
        <v>2025</v>
      </c>
      <c r="F5571" t="s">
        <v>25</v>
      </c>
      <c r="G5571" t="s">
        <v>26</v>
      </c>
      <c r="H5571" t="s">
        <v>21</v>
      </c>
      <c r="I5571">
        <v>0</v>
      </c>
      <c r="J5571">
        <v>1</v>
      </c>
      <c r="K5571">
        <v>-1</v>
      </c>
      <c r="L5571">
        <v>0</v>
      </c>
      <c r="M5571">
        <v>70</v>
      </c>
      <c r="N5571">
        <v>-70</v>
      </c>
      <c r="O5571">
        <v>70</v>
      </c>
    </row>
    <row r="5572" spans="1:15" x14ac:dyDescent="0.3">
      <c r="A5572">
        <v>5571</v>
      </c>
      <c r="B5572" s="1">
        <f>DATE(E5572, LOOKUP(D5572, {"ene","feb","mar","abr","may","jun","jul","ago","sep","oct","nov","dic"}, {1,2,3,4,5,6,7,8,9,10,11,12}), C5572)</f>
        <v>45678</v>
      </c>
      <c r="C5572">
        <v>21</v>
      </c>
      <c r="D5572" t="s">
        <v>14</v>
      </c>
      <c r="E5572">
        <v>2025</v>
      </c>
      <c r="F5572" t="s">
        <v>25</v>
      </c>
      <c r="G5572" t="s">
        <v>26</v>
      </c>
      <c r="H5572" t="s">
        <v>18</v>
      </c>
      <c r="I5572">
        <v>0</v>
      </c>
      <c r="J5572">
        <v>17</v>
      </c>
      <c r="K5572">
        <v>-17</v>
      </c>
      <c r="L5572">
        <v>0</v>
      </c>
      <c r="M5572">
        <v>25500</v>
      </c>
      <c r="N5572">
        <v>-25500</v>
      </c>
      <c r="O5572">
        <v>1500</v>
      </c>
    </row>
    <row r="5573" spans="1:15" x14ac:dyDescent="0.3">
      <c r="A5573">
        <v>5572</v>
      </c>
      <c r="B5573" s="1">
        <f>DATE(E5573, LOOKUP(D5573, {"ene","feb","mar","abr","may","jun","jul","ago","sep","oct","nov","dic"}, {1,2,3,4,5,6,7,8,9,10,11,12}), C5573)</f>
        <v>45678</v>
      </c>
      <c r="C5573">
        <v>21</v>
      </c>
      <c r="D5573" t="s">
        <v>14</v>
      </c>
      <c r="E5573">
        <v>2025</v>
      </c>
      <c r="F5573" t="s">
        <v>25</v>
      </c>
      <c r="G5573" t="s">
        <v>26</v>
      </c>
      <c r="H5573" t="s">
        <v>23</v>
      </c>
      <c r="I5573">
        <v>0</v>
      </c>
      <c r="J5573">
        <v>11</v>
      </c>
      <c r="K5573">
        <v>-11</v>
      </c>
      <c r="L5573">
        <v>0</v>
      </c>
      <c r="M5573">
        <v>4400</v>
      </c>
      <c r="N5573">
        <v>-4400</v>
      </c>
      <c r="O5573">
        <v>400</v>
      </c>
    </row>
    <row r="5574" spans="1:15" x14ac:dyDescent="0.3">
      <c r="A5574">
        <v>5573</v>
      </c>
      <c r="B5574" s="1">
        <f>DATE(E5574, LOOKUP(D5574, {"ene","feb","mar","abr","may","jun","jul","ago","sep","oct","nov","dic"}, {1,2,3,4,5,6,7,8,9,10,11,12}), C5574)</f>
        <v>45678</v>
      </c>
      <c r="C5574">
        <v>21</v>
      </c>
      <c r="D5574" t="s">
        <v>14</v>
      </c>
      <c r="E5574">
        <v>2025</v>
      </c>
      <c r="F5574" t="s">
        <v>15</v>
      </c>
      <c r="G5574" t="s">
        <v>24</v>
      </c>
      <c r="H5574" t="s">
        <v>20</v>
      </c>
      <c r="I5574">
        <v>4</v>
      </c>
      <c r="J5574">
        <v>0</v>
      </c>
      <c r="K5574">
        <v>4</v>
      </c>
      <c r="L5574">
        <v>8000</v>
      </c>
      <c r="M5574">
        <v>0</v>
      </c>
      <c r="N5574">
        <v>8000</v>
      </c>
      <c r="O5574">
        <v>2000</v>
      </c>
    </row>
    <row r="5575" spans="1:15" x14ac:dyDescent="0.3">
      <c r="A5575">
        <v>5574</v>
      </c>
      <c r="B5575" s="1">
        <f>DATE(E5575, LOOKUP(D5575, {"ene","feb","mar","abr","may","jun","jul","ago","sep","oct","nov","dic"}, {1,2,3,4,5,6,7,8,9,10,11,12}), C5575)</f>
        <v>45678</v>
      </c>
      <c r="C5575">
        <v>21</v>
      </c>
      <c r="D5575" t="s">
        <v>14</v>
      </c>
      <c r="E5575">
        <v>2025</v>
      </c>
      <c r="F5575" t="s">
        <v>25</v>
      </c>
      <c r="G5575" t="s">
        <v>26</v>
      </c>
      <c r="H5575" t="s">
        <v>22</v>
      </c>
      <c r="I5575">
        <v>0</v>
      </c>
      <c r="J5575">
        <v>10</v>
      </c>
      <c r="K5575">
        <v>-10</v>
      </c>
      <c r="L5575">
        <v>0</v>
      </c>
      <c r="M5575">
        <v>4500</v>
      </c>
      <c r="N5575">
        <v>-4500</v>
      </c>
      <c r="O5575">
        <v>450</v>
      </c>
    </row>
    <row r="5576" spans="1:15" x14ac:dyDescent="0.3">
      <c r="A5576">
        <v>5575</v>
      </c>
      <c r="B5576" s="1">
        <f>DATE(E5576, LOOKUP(D5576, {"ene","feb","mar","abr","may","jun","jul","ago","sep","oct","nov","dic"}, {1,2,3,4,5,6,7,8,9,10,11,12}), C5576)</f>
        <v>45678</v>
      </c>
      <c r="C5576">
        <v>21</v>
      </c>
      <c r="D5576" t="s">
        <v>14</v>
      </c>
      <c r="E5576">
        <v>2025</v>
      </c>
      <c r="F5576" t="s">
        <v>25</v>
      </c>
      <c r="G5576" t="s">
        <v>26</v>
      </c>
      <c r="H5576" t="s">
        <v>17</v>
      </c>
      <c r="I5576">
        <v>0</v>
      </c>
      <c r="J5576">
        <v>1</v>
      </c>
      <c r="K5576">
        <v>-1</v>
      </c>
      <c r="L5576">
        <v>0</v>
      </c>
      <c r="M5576">
        <v>750</v>
      </c>
      <c r="N5576">
        <v>-750</v>
      </c>
      <c r="O5576">
        <v>750</v>
      </c>
    </row>
    <row r="5577" spans="1:15" x14ac:dyDescent="0.3">
      <c r="A5577">
        <v>5576</v>
      </c>
      <c r="B5577" s="1">
        <f>DATE(E5577, LOOKUP(D5577, {"ene","feb","mar","abr","may","jun","jul","ago","sep","oct","nov","dic"}, {1,2,3,4,5,6,7,8,9,10,11,12}), C5577)</f>
        <v>45678</v>
      </c>
      <c r="C5577">
        <v>21</v>
      </c>
      <c r="D5577" t="s">
        <v>14</v>
      </c>
      <c r="E5577">
        <v>2025</v>
      </c>
      <c r="F5577" t="s">
        <v>25</v>
      </c>
      <c r="G5577" t="s">
        <v>26</v>
      </c>
      <c r="H5577" t="s">
        <v>19</v>
      </c>
      <c r="I5577">
        <v>0</v>
      </c>
      <c r="J5577">
        <v>17</v>
      </c>
      <c r="K5577">
        <v>-17</v>
      </c>
      <c r="L5577">
        <v>0</v>
      </c>
      <c r="M5577">
        <v>25500</v>
      </c>
      <c r="N5577">
        <v>-25500</v>
      </c>
      <c r="O5577">
        <v>1500</v>
      </c>
    </row>
    <row r="5578" spans="1:15" x14ac:dyDescent="0.3">
      <c r="A5578">
        <v>5577</v>
      </c>
      <c r="B5578" s="1">
        <f>DATE(E5578, LOOKUP(D5578, {"ene","feb","mar","abr","may","jun","jul","ago","sep","oct","nov","dic"}, {1,2,3,4,5,6,7,8,9,10,11,12}), C5578)</f>
        <v>45678</v>
      </c>
      <c r="C5578">
        <v>21</v>
      </c>
      <c r="D5578" t="s">
        <v>14</v>
      </c>
      <c r="E5578">
        <v>2025</v>
      </c>
      <c r="F5578" t="s">
        <v>25</v>
      </c>
      <c r="G5578" t="s">
        <v>26</v>
      </c>
      <c r="H5578" t="s">
        <v>21</v>
      </c>
      <c r="I5578">
        <v>0</v>
      </c>
      <c r="J5578">
        <v>1</v>
      </c>
      <c r="K5578">
        <v>-1</v>
      </c>
      <c r="L5578">
        <v>0</v>
      </c>
      <c r="M5578">
        <v>70</v>
      </c>
      <c r="N5578">
        <v>-70</v>
      </c>
      <c r="O5578">
        <v>70</v>
      </c>
    </row>
    <row r="5579" spans="1:15" x14ac:dyDescent="0.3">
      <c r="A5579">
        <v>5578</v>
      </c>
      <c r="B5579" s="1">
        <f>DATE(E5579, LOOKUP(D5579, {"ene","feb","mar","abr","may","jun","jul","ago","sep","oct","nov","dic"}, {1,2,3,4,5,6,7,8,9,10,11,12}), C5579)</f>
        <v>45678</v>
      </c>
      <c r="C5579">
        <v>21</v>
      </c>
      <c r="D5579" t="s">
        <v>14</v>
      </c>
      <c r="E5579">
        <v>2025</v>
      </c>
      <c r="F5579" t="s">
        <v>25</v>
      </c>
      <c r="G5579" t="s">
        <v>26</v>
      </c>
      <c r="H5579" t="s">
        <v>18</v>
      </c>
      <c r="I5579">
        <v>0</v>
      </c>
      <c r="J5579">
        <v>18</v>
      </c>
      <c r="K5579">
        <v>-18</v>
      </c>
      <c r="L5579">
        <v>0</v>
      </c>
      <c r="M5579">
        <v>27000</v>
      </c>
      <c r="N5579">
        <v>-27000</v>
      </c>
      <c r="O5579">
        <v>1500</v>
      </c>
    </row>
    <row r="5580" spans="1:15" x14ac:dyDescent="0.3">
      <c r="A5580">
        <v>5579</v>
      </c>
      <c r="B5580" s="1">
        <f>DATE(E5580, LOOKUP(D5580, {"ene","feb","mar","abr","may","jun","jul","ago","sep","oct","nov","dic"}, {1,2,3,4,5,6,7,8,9,10,11,12}), C5580)</f>
        <v>45678</v>
      </c>
      <c r="C5580">
        <v>21</v>
      </c>
      <c r="D5580" t="s">
        <v>14</v>
      </c>
      <c r="E5580">
        <v>2025</v>
      </c>
      <c r="F5580" t="s">
        <v>15</v>
      </c>
      <c r="G5580" t="s">
        <v>24</v>
      </c>
      <c r="H5580" t="s">
        <v>23</v>
      </c>
      <c r="I5580">
        <v>11</v>
      </c>
      <c r="J5580">
        <v>0</v>
      </c>
      <c r="K5580">
        <v>11</v>
      </c>
      <c r="L5580">
        <v>3300</v>
      </c>
      <c r="M5580">
        <v>0</v>
      </c>
      <c r="N5580">
        <v>3300</v>
      </c>
      <c r="O5580">
        <v>300</v>
      </c>
    </row>
    <row r="5581" spans="1:15" x14ac:dyDescent="0.3">
      <c r="A5581">
        <v>5580</v>
      </c>
      <c r="B5581" s="1">
        <f>DATE(E5581, LOOKUP(D5581, {"ene","feb","mar","abr","may","jun","jul","ago","sep","oct","nov","dic"}, {1,2,3,4,5,6,7,8,9,10,11,12}), C5581)</f>
        <v>45678</v>
      </c>
      <c r="C5581">
        <v>21</v>
      </c>
      <c r="D5581" t="s">
        <v>14</v>
      </c>
      <c r="E5581">
        <v>2025</v>
      </c>
      <c r="F5581" t="s">
        <v>25</v>
      </c>
      <c r="G5581" t="s">
        <v>26</v>
      </c>
      <c r="H5581" t="s">
        <v>20</v>
      </c>
      <c r="I5581">
        <v>0</v>
      </c>
      <c r="J5581">
        <v>2</v>
      </c>
      <c r="K5581">
        <v>-2</v>
      </c>
      <c r="L5581">
        <v>0</v>
      </c>
      <c r="M5581">
        <v>4600</v>
      </c>
      <c r="N5581">
        <v>-4600</v>
      </c>
      <c r="O5581">
        <v>2300</v>
      </c>
    </row>
    <row r="5582" spans="1:15" x14ac:dyDescent="0.3">
      <c r="A5582">
        <v>5581</v>
      </c>
      <c r="B5582" s="1">
        <f>DATE(E5582, LOOKUP(D5582, {"ene","feb","mar","abr","may","jun","jul","ago","sep","oct","nov","dic"}, {1,2,3,4,5,6,7,8,9,10,11,12}), C5582)</f>
        <v>45678</v>
      </c>
      <c r="C5582">
        <v>21</v>
      </c>
      <c r="D5582" t="s">
        <v>14</v>
      </c>
      <c r="E5582">
        <v>2025</v>
      </c>
      <c r="F5582" t="s">
        <v>15</v>
      </c>
      <c r="G5582" t="s">
        <v>24</v>
      </c>
      <c r="H5582" t="s">
        <v>22</v>
      </c>
      <c r="I5582">
        <v>13</v>
      </c>
      <c r="J5582">
        <v>0</v>
      </c>
      <c r="K5582">
        <v>13</v>
      </c>
      <c r="L5582">
        <v>6240</v>
      </c>
      <c r="M5582">
        <v>0</v>
      </c>
      <c r="N5582">
        <v>6240</v>
      </c>
      <c r="O5582">
        <v>480</v>
      </c>
    </row>
    <row r="5583" spans="1:15" x14ac:dyDescent="0.3">
      <c r="A5583">
        <v>5582</v>
      </c>
      <c r="B5583" s="1">
        <f>DATE(E5583, LOOKUP(D5583, {"ene","feb","mar","abr","may","jun","jul","ago","sep","oct","nov","dic"}, {1,2,3,4,5,6,7,8,9,10,11,12}), C5583)</f>
        <v>45678</v>
      </c>
      <c r="C5583">
        <v>21</v>
      </c>
      <c r="D5583" t="s">
        <v>14</v>
      </c>
      <c r="E5583">
        <v>2025</v>
      </c>
      <c r="F5583" t="s">
        <v>25</v>
      </c>
      <c r="G5583" t="s">
        <v>26</v>
      </c>
      <c r="H5583" t="s">
        <v>17</v>
      </c>
      <c r="I5583">
        <v>0</v>
      </c>
      <c r="J5583">
        <v>5</v>
      </c>
      <c r="K5583">
        <v>-5</v>
      </c>
      <c r="L5583">
        <v>0</v>
      </c>
      <c r="M5583">
        <v>3750</v>
      </c>
      <c r="N5583">
        <v>-3750</v>
      </c>
      <c r="O5583">
        <v>750</v>
      </c>
    </row>
    <row r="5584" spans="1:15" x14ac:dyDescent="0.3">
      <c r="A5584">
        <v>5583</v>
      </c>
      <c r="B5584" s="1">
        <f>DATE(E5584, LOOKUP(D5584, {"ene","feb","mar","abr","may","jun","jul","ago","sep","oct","nov","dic"}, {1,2,3,4,5,6,7,8,9,10,11,12}), C5584)</f>
        <v>45678</v>
      </c>
      <c r="C5584">
        <v>21</v>
      </c>
      <c r="D5584" t="s">
        <v>14</v>
      </c>
      <c r="E5584">
        <v>2025</v>
      </c>
      <c r="F5584" t="s">
        <v>15</v>
      </c>
      <c r="G5584" t="s">
        <v>24</v>
      </c>
      <c r="H5584" t="s">
        <v>19</v>
      </c>
      <c r="I5584">
        <v>18</v>
      </c>
      <c r="J5584">
        <v>0</v>
      </c>
      <c r="K5584">
        <v>18</v>
      </c>
      <c r="L5584">
        <v>21600</v>
      </c>
      <c r="M5584">
        <v>0</v>
      </c>
      <c r="N5584">
        <v>21600</v>
      </c>
      <c r="O5584">
        <v>1200</v>
      </c>
    </row>
    <row r="5585" spans="1:15" x14ac:dyDescent="0.3">
      <c r="A5585">
        <v>5584</v>
      </c>
      <c r="B5585" s="1">
        <f>DATE(E5585, LOOKUP(D5585, {"ene","feb","mar","abr","may","jun","jul","ago","sep","oct","nov","dic"}, {1,2,3,4,5,6,7,8,9,10,11,12}), C5585)</f>
        <v>45678</v>
      </c>
      <c r="C5585">
        <v>21</v>
      </c>
      <c r="D5585" t="s">
        <v>14</v>
      </c>
      <c r="E5585">
        <v>2025</v>
      </c>
      <c r="F5585" t="s">
        <v>25</v>
      </c>
      <c r="G5585" t="s">
        <v>26</v>
      </c>
      <c r="H5585" t="s">
        <v>21</v>
      </c>
      <c r="I5585">
        <v>0</v>
      </c>
      <c r="J5585">
        <v>5</v>
      </c>
      <c r="K5585">
        <v>-5</v>
      </c>
      <c r="L5585">
        <v>0</v>
      </c>
      <c r="M5585">
        <v>350</v>
      </c>
      <c r="N5585">
        <v>-350</v>
      </c>
      <c r="O5585">
        <v>70</v>
      </c>
    </row>
    <row r="5586" spans="1:15" x14ac:dyDescent="0.3">
      <c r="A5586">
        <v>5585</v>
      </c>
      <c r="B5586" s="1">
        <f>DATE(E5586, LOOKUP(D5586, {"ene","feb","mar","abr","may","jun","jul","ago","sep","oct","nov","dic"}, {1,2,3,4,5,6,7,8,9,10,11,12}), C5586)</f>
        <v>45678</v>
      </c>
      <c r="C5586">
        <v>21</v>
      </c>
      <c r="D5586" t="s">
        <v>14</v>
      </c>
      <c r="E5586">
        <v>2025</v>
      </c>
      <c r="F5586" t="s">
        <v>15</v>
      </c>
      <c r="G5586" t="s">
        <v>24</v>
      </c>
      <c r="H5586" t="s">
        <v>18</v>
      </c>
      <c r="I5586">
        <v>22</v>
      </c>
      <c r="J5586">
        <v>0</v>
      </c>
      <c r="K5586">
        <v>22</v>
      </c>
      <c r="L5586">
        <v>26400</v>
      </c>
      <c r="M5586">
        <v>0</v>
      </c>
      <c r="N5586">
        <v>26400</v>
      </c>
      <c r="O5586">
        <v>1200</v>
      </c>
    </row>
    <row r="5587" spans="1:15" x14ac:dyDescent="0.3">
      <c r="A5587">
        <v>5586</v>
      </c>
      <c r="B5587" s="1">
        <f>DATE(E5587, LOOKUP(D5587, {"ene","feb","mar","abr","may","jun","jul","ago","sep","oct","nov","dic"}, {1,2,3,4,5,6,7,8,9,10,11,12}), C5587)</f>
        <v>45678</v>
      </c>
      <c r="C5587">
        <v>21</v>
      </c>
      <c r="D5587" t="s">
        <v>14</v>
      </c>
      <c r="E5587">
        <v>2025</v>
      </c>
      <c r="F5587" t="s">
        <v>15</v>
      </c>
      <c r="G5587" t="s">
        <v>24</v>
      </c>
      <c r="H5587" t="s">
        <v>23</v>
      </c>
      <c r="I5587">
        <v>15</v>
      </c>
      <c r="J5587">
        <v>0</v>
      </c>
      <c r="K5587">
        <v>15</v>
      </c>
      <c r="L5587">
        <v>4500</v>
      </c>
      <c r="M5587">
        <v>0</v>
      </c>
      <c r="N5587">
        <v>4500</v>
      </c>
      <c r="O5587">
        <v>300</v>
      </c>
    </row>
    <row r="5588" spans="1:15" x14ac:dyDescent="0.3">
      <c r="A5588">
        <v>5587</v>
      </c>
      <c r="B5588" s="1">
        <f>DATE(E5588, LOOKUP(D5588, {"ene","feb","mar","abr","may","jun","jul","ago","sep","oct","nov","dic"}, {1,2,3,4,5,6,7,8,9,10,11,12}), C5588)</f>
        <v>45678</v>
      </c>
      <c r="C5588">
        <v>21</v>
      </c>
      <c r="D5588" t="s">
        <v>14</v>
      </c>
      <c r="E5588">
        <v>2025</v>
      </c>
      <c r="F5588" t="s">
        <v>15</v>
      </c>
      <c r="G5588" t="s">
        <v>24</v>
      </c>
      <c r="H5588" t="s">
        <v>20</v>
      </c>
      <c r="I5588">
        <v>5</v>
      </c>
      <c r="J5588">
        <v>0</v>
      </c>
      <c r="K5588">
        <v>5</v>
      </c>
      <c r="L5588">
        <v>10000</v>
      </c>
      <c r="M5588">
        <v>0</v>
      </c>
      <c r="N5588">
        <v>10000</v>
      </c>
      <c r="O5588">
        <v>2000</v>
      </c>
    </row>
    <row r="5589" spans="1:15" x14ac:dyDescent="0.3">
      <c r="A5589">
        <v>5588</v>
      </c>
      <c r="B5589" s="1">
        <f>DATE(E5589, LOOKUP(D5589, {"ene","feb","mar","abr","may","jun","jul","ago","sep","oct","nov","dic"}, {1,2,3,4,5,6,7,8,9,10,11,12}), C5589)</f>
        <v>45678</v>
      </c>
      <c r="C5589">
        <v>21</v>
      </c>
      <c r="D5589" t="s">
        <v>14</v>
      </c>
      <c r="E5589">
        <v>2025</v>
      </c>
      <c r="F5589" t="s">
        <v>25</v>
      </c>
      <c r="G5589" t="s">
        <v>26</v>
      </c>
      <c r="H5589" t="s">
        <v>22</v>
      </c>
      <c r="I5589">
        <v>0</v>
      </c>
      <c r="J5589">
        <v>10</v>
      </c>
      <c r="K5589">
        <v>-10</v>
      </c>
      <c r="L5589">
        <v>0</v>
      </c>
      <c r="M5589">
        <v>4500</v>
      </c>
      <c r="N5589">
        <v>-4500</v>
      </c>
      <c r="O5589">
        <v>450</v>
      </c>
    </row>
    <row r="5590" spans="1:15" x14ac:dyDescent="0.3">
      <c r="A5590">
        <v>5589</v>
      </c>
      <c r="B5590" s="1">
        <f>DATE(E5590, LOOKUP(D5590, {"ene","feb","mar","abr","may","jun","jul","ago","sep","oct","nov","dic"}, {1,2,3,4,5,6,7,8,9,10,11,12}), C5590)</f>
        <v>45678</v>
      </c>
      <c r="C5590">
        <v>21</v>
      </c>
      <c r="D5590" t="s">
        <v>14</v>
      </c>
      <c r="E5590">
        <v>2025</v>
      </c>
      <c r="F5590" t="s">
        <v>25</v>
      </c>
      <c r="G5590" t="s">
        <v>26</v>
      </c>
      <c r="H5590" t="s">
        <v>17</v>
      </c>
      <c r="I5590">
        <v>0</v>
      </c>
      <c r="J5590">
        <v>10</v>
      </c>
      <c r="K5590">
        <v>-10</v>
      </c>
      <c r="L5590">
        <v>0</v>
      </c>
      <c r="M5590">
        <v>7500</v>
      </c>
      <c r="N5590">
        <v>-7500</v>
      </c>
      <c r="O5590">
        <v>750</v>
      </c>
    </row>
    <row r="5591" spans="1:15" x14ac:dyDescent="0.3">
      <c r="A5591">
        <v>5590</v>
      </c>
      <c r="B5591" s="1">
        <f>DATE(E5591, LOOKUP(D5591, {"ene","feb","mar","abr","may","jun","jul","ago","sep","oct","nov","dic"}, {1,2,3,4,5,6,7,8,9,10,11,12}), C5591)</f>
        <v>45678</v>
      </c>
      <c r="C5591">
        <v>21</v>
      </c>
      <c r="D5591" t="s">
        <v>14</v>
      </c>
      <c r="E5591">
        <v>2025</v>
      </c>
      <c r="F5591" t="s">
        <v>15</v>
      </c>
      <c r="G5591" t="s">
        <v>24</v>
      </c>
      <c r="H5591" t="s">
        <v>19</v>
      </c>
      <c r="I5591">
        <v>14</v>
      </c>
      <c r="J5591">
        <v>0</v>
      </c>
      <c r="K5591">
        <v>14</v>
      </c>
      <c r="L5591">
        <v>16800</v>
      </c>
      <c r="M5591">
        <v>0</v>
      </c>
      <c r="N5591">
        <v>16800</v>
      </c>
      <c r="O5591">
        <v>1200</v>
      </c>
    </row>
    <row r="5592" spans="1:15" x14ac:dyDescent="0.3">
      <c r="A5592">
        <v>5591</v>
      </c>
      <c r="B5592" s="1">
        <f>DATE(E5592, LOOKUP(D5592, {"ene","feb","mar","abr","may","jun","jul","ago","sep","oct","nov","dic"}, {1,2,3,4,5,6,7,8,9,10,11,12}), C5592)</f>
        <v>45678</v>
      </c>
      <c r="C5592">
        <v>21</v>
      </c>
      <c r="D5592" t="s">
        <v>14</v>
      </c>
      <c r="E5592">
        <v>2025</v>
      </c>
      <c r="F5592" t="s">
        <v>15</v>
      </c>
      <c r="G5592" t="s">
        <v>24</v>
      </c>
      <c r="H5592" t="s">
        <v>21</v>
      </c>
      <c r="I5592">
        <v>6</v>
      </c>
      <c r="J5592">
        <v>0</v>
      </c>
      <c r="K5592">
        <v>6</v>
      </c>
      <c r="L5592">
        <v>300</v>
      </c>
      <c r="M5592">
        <v>0</v>
      </c>
      <c r="N5592">
        <v>300</v>
      </c>
      <c r="O5592">
        <v>50</v>
      </c>
    </row>
    <row r="5593" spans="1:15" x14ac:dyDescent="0.3">
      <c r="A5593">
        <v>5592</v>
      </c>
      <c r="B5593" s="1">
        <f>DATE(E5593, LOOKUP(D5593, {"ene","feb","mar","abr","may","jun","jul","ago","sep","oct","nov","dic"}, {1,2,3,4,5,6,7,8,9,10,11,12}), C5593)</f>
        <v>45678</v>
      </c>
      <c r="C5593">
        <v>21</v>
      </c>
      <c r="D5593" t="s">
        <v>14</v>
      </c>
      <c r="E5593">
        <v>2025</v>
      </c>
      <c r="F5593" t="s">
        <v>15</v>
      </c>
      <c r="G5593" t="s">
        <v>24</v>
      </c>
      <c r="H5593" t="s">
        <v>18</v>
      </c>
      <c r="I5593">
        <v>5</v>
      </c>
      <c r="J5593">
        <v>0</v>
      </c>
      <c r="K5593">
        <v>5</v>
      </c>
      <c r="L5593">
        <v>6000</v>
      </c>
      <c r="M5593">
        <v>0</v>
      </c>
      <c r="N5593">
        <v>6000</v>
      </c>
      <c r="O5593">
        <v>1200</v>
      </c>
    </row>
    <row r="5594" spans="1:15" x14ac:dyDescent="0.3">
      <c r="A5594">
        <v>5593</v>
      </c>
      <c r="B5594" s="1">
        <f>DATE(E5594, LOOKUP(D5594, {"ene","feb","mar","abr","may","jun","jul","ago","sep","oct","nov","dic"}, {1,2,3,4,5,6,7,8,9,10,11,12}), C5594)</f>
        <v>45678</v>
      </c>
      <c r="C5594">
        <v>21</v>
      </c>
      <c r="D5594" t="s">
        <v>14</v>
      </c>
      <c r="E5594">
        <v>2025</v>
      </c>
      <c r="F5594" t="s">
        <v>25</v>
      </c>
      <c r="G5594" t="s">
        <v>26</v>
      </c>
      <c r="H5594" t="s">
        <v>23</v>
      </c>
      <c r="I5594">
        <v>0</v>
      </c>
      <c r="J5594">
        <v>5</v>
      </c>
      <c r="K5594">
        <v>-5</v>
      </c>
      <c r="L5594">
        <v>0</v>
      </c>
      <c r="M5594">
        <v>2000</v>
      </c>
      <c r="N5594">
        <v>-2000</v>
      </c>
      <c r="O5594">
        <v>400</v>
      </c>
    </row>
    <row r="5595" spans="1:15" x14ac:dyDescent="0.3">
      <c r="A5595">
        <v>5594</v>
      </c>
      <c r="B5595" s="1">
        <f>DATE(E5595, LOOKUP(D5595, {"ene","feb","mar","abr","may","jun","jul","ago","sep","oct","nov","dic"}, {1,2,3,4,5,6,7,8,9,10,11,12}), C5595)</f>
        <v>45678</v>
      </c>
      <c r="C5595">
        <v>21</v>
      </c>
      <c r="D5595" t="s">
        <v>14</v>
      </c>
      <c r="E5595">
        <v>2025</v>
      </c>
      <c r="F5595" t="s">
        <v>15</v>
      </c>
      <c r="G5595" t="s">
        <v>24</v>
      </c>
      <c r="H5595" t="s">
        <v>20</v>
      </c>
      <c r="I5595">
        <v>3</v>
      </c>
      <c r="J5595">
        <v>0</v>
      </c>
      <c r="K5595">
        <v>3</v>
      </c>
      <c r="L5595">
        <v>6000</v>
      </c>
      <c r="M5595">
        <v>0</v>
      </c>
      <c r="N5595">
        <v>6000</v>
      </c>
      <c r="O5595">
        <v>2000</v>
      </c>
    </row>
    <row r="5596" spans="1:15" x14ac:dyDescent="0.3">
      <c r="A5596">
        <v>5595</v>
      </c>
      <c r="B5596" s="1">
        <f>DATE(E5596, LOOKUP(D5596, {"ene","feb","mar","abr","may","jun","jul","ago","sep","oct","nov","dic"}, {1,2,3,4,5,6,7,8,9,10,11,12}), C5596)</f>
        <v>45678</v>
      </c>
      <c r="C5596">
        <v>21</v>
      </c>
      <c r="D5596" t="s">
        <v>14</v>
      </c>
      <c r="E5596">
        <v>2025</v>
      </c>
      <c r="F5596" t="s">
        <v>25</v>
      </c>
      <c r="G5596" t="s">
        <v>26</v>
      </c>
      <c r="H5596" t="s">
        <v>22</v>
      </c>
      <c r="I5596">
        <v>0</v>
      </c>
      <c r="J5596">
        <v>1</v>
      </c>
      <c r="K5596">
        <v>-1</v>
      </c>
      <c r="L5596">
        <v>0</v>
      </c>
      <c r="M5596">
        <v>450</v>
      </c>
      <c r="N5596">
        <v>-450</v>
      </c>
      <c r="O5596">
        <v>450</v>
      </c>
    </row>
    <row r="5597" spans="1:15" x14ac:dyDescent="0.3">
      <c r="A5597">
        <v>5596</v>
      </c>
      <c r="B5597" s="1">
        <f>DATE(E5597, LOOKUP(D5597, {"ene","feb","mar","abr","may","jun","jul","ago","sep","oct","nov","dic"}, {1,2,3,4,5,6,7,8,9,10,11,12}), C5597)</f>
        <v>45678</v>
      </c>
      <c r="C5597">
        <v>21</v>
      </c>
      <c r="D5597" t="s">
        <v>14</v>
      </c>
      <c r="E5597">
        <v>2025</v>
      </c>
      <c r="F5597" t="s">
        <v>25</v>
      </c>
      <c r="G5597" t="s">
        <v>26</v>
      </c>
      <c r="H5597" t="s">
        <v>17</v>
      </c>
      <c r="I5597">
        <v>0</v>
      </c>
      <c r="J5597">
        <v>11</v>
      </c>
      <c r="K5597">
        <v>-11</v>
      </c>
      <c r="L5597">
        <v>0</v>
      </c>
      <c r="M5597">
        <v>8250</v>
      </c>
      <c r="N5597">
        <v>-8250</v>
      </c>
      <c r="O5597">
        <v>750</v>
      </c>
    </row>
    <row r="5598" spans="1:15" x14ac:dyDescent="0.3">
      <c r="A5598">
        <v>5597</v>
      </c>
      <c r="B5598" s="1">
        <f>DATE(E5598, LOOKUP(D5598, {"ene","feb","mar","abr","may","jun","jul","ago","sep","oct","nov","dic"}, {1,2,3,4,5,6,7,8,9,10,11,12}), C5598)</f>
        <v>45678</v>
      </c>
      <c r="C5598">
        <v>21</v>
      </c>
      <c r="D5598" t="s">
        <v>14</v>
      </c>
      <c r="E5598">
        <v>2025</v>
      </c>
      <c r="F5598" t="s">
        <v>25</v>
      </c>
      <c r="G5598" t="s">
        <v>26</v>
      </c>
      <c r="H5598" t="s">
        <v>19</v>
      </c>
      <c r="I5598">
        <v>0</v>
      </c>
      <c r="J5598">
        <v>17</v>
      </c>
      <c r="K5598">
        <v>-17</v>
      </c>
      <c r="L5598">
        <v>0</v>
      </c>
      <c r="M5598">
        <v>25500</v>
      </c>
      <c r="N5598">
        <v>-25500</v>
      </c>
      <c r="O5598">
        <v>1500</v>
      </c>
    </row>
    <row r="5599" spans="1:15" x14ac:dyDescent="0.3">
      <c r="A5599">
        <v>5598</v>
      </c>
      <c r="B5599" s="1">
        <f>DATE(E5599, LOOKUP(D5599, {"ene","feb","mar","abr","may","jun","jul","ago","sep","oct","nov","dic"}, {1,2,3,4,5,6,7,8,9,10,11,12}), C5599)</f>
        <v>45678</v>
      </c>
      <c r="C5599">
        <v>21</v>
      </c>
      <c r="D5599" t="s">
        <v>14</v>
      </c>
      <c r="E5599">
        <v>2025</v>
      </c>
      <c r="F5599" t="s">
        <v>25</v>
      </c>
      <c r="G5599" t="s">
        <v>26</v>
      </c>
      <c r="H5599" t="s">
        <v>21</v>
      </c>
      <c r="I5599">
        <v>0</v>
      </c>
      <c r="J5599">
        <v>17</v>
      </c>
      <c r="K5599">
        <v>-17</v>
      </c>
      <c r="L5599">
        <v>0</v>
      </c>
      <c r="M5599">
        <v>1190</v>
      </c>
      <c r="N5599">
        <v>-1190</v>
      </c>
      <c r="O5599">
        <v>70</v>
      </c>
    </row>
    <row r="5600" spans="1:15" x14ac:dyDescent="0.3">
      <c r="A5600">
        <v>5599</v>
      </c>
      <c r="B5600" s="1">
        <f>DATE(E5600, LOOKUP(D5600, {"ene","feb","mar","abr","may","jun","jul","ago","sep","oct","nov","dic"}, {1,2,3,4,5,6,7,8,9,10,11,12}), C5600)</f>
        <v>45678</v>
      </c>
      <c r="C5600">
        <v>21</v>
      </c>
      <c r="D5600" t="s">
        <v>14</v>
      </c>
      <c r="E5600">
        <v>2025</v>
      </c>
      <c r="F5600" t="s">
        <v>25</v>
      </c>
      <c r="G5600" t="s">
        <v>26</v>
      </c>
      <c r="H5600" t="s">
        <v>18</v>
      </c>
      <c r="I5600">
        <v>0</v>
      </c>
      <c r="J5600">
        <v>18</v>
      </c>
      <c r="K5600">
        <v>-18</v>
      </c>
      <c r="L5600">
        <v>0</v>
      </c>
      <c r="M5600">
        <v>27000</v>
      </c>
      <c r="N5600">
        <v>-27000</v>
      </c>
      <c r="O5600">
        <v>1500</v>
      </c>
    </row>
    <row r="5601" spans="1:15" x14ac:dyDescent="0.3">
      <c r="A5601">
        <v>5600</v>
      </c>
      <c r="B5601" s="1">
        <f>DATE(E5601, LOOKUP(D5601, {"ene","feb","mar","abr","may","jun","jul","ago","sep","oct","nov","dic"}, {1,2,3,4,5,6,7,8,9,10,11,12}), C5601)</f>
        <v>45678</v>
      </c>
      <c r="C5601">
        <v>21</v>
      </c>
      <c r="D5601" t="s">
        <v>14</v>
      </c>
      <c r="E5601">
        <v>2025</v>
      </c>
      <c r="F5601" t="s">
        <v>15</v>
      </c>
      <c r="G5601" t="s">
        <v>24</v>
      </c>
      <c r="H5601" t="s">
        <v>23</v>
      </c>
      <c r="I5601">
        <v>2</v>
      </c>
      <c r="J5601">
        <v>0</v>
      </c>
      <c r="K5601">
        <v>2</v>
      </c>
      <c r="L5601">
        <v>600</v>
      </c>
      <c r="M5601">
        <v>0</v>
      </c>
      <c r="N5601">
        <v>600</v>
      </c>
      <c r="O5601">
        <v>300</v>
      </c>
    </row>
    <row r="5602" spans="1:15" x14ac:dyDescent="0.3">
      <c r="A5602">
        <v>5601</v>
      </c>
      <c r="B5602" s="1">
        <f>DATE(E5602, LOOKUP(D5602, {"ene","feb","mar","abr","may","jun","jul","ago","sep","oct","nov","dic"}, {1,2,3,4,5,6,7,8,9,10,11,12}), C5602)</f>
        <v>45678</v>
      </c>
      <c r="C5602">
        <v>21</v>
      </c>
      <c r="D5602" t="s">
        <v>14</v>
      </c>
      <c r="E5602">
        <v>2025</v>
      </c>
      <c r="F5602" t="s">
        <v>25</v>
      </c>
      <c r="G5602" t="s">
        <v>26</v>
      </c>
      <c r="H5602" t="s">
        <v>20</v>
      </c>
      <c r="I5602">
        <v>0</v>
      </c>
      <c r="J5602">
        <v>17</v>
      </c>
      <c r="K5602">
        <v>-17</v>
      </c>
      <c r="L5602">
        <v>0</v>
      </c>
      <c r="M5602">
        <v>39100</v>
      </c>
      <c r="N5602">
        <v>-39100</v>
      </c>
      <c r="O5602">
        <v>2300</v>
      </c>
    </row>
    <row r="5603" spans="1:15" x14ac:dyDescent="0.3">
      <c r="A5603">
        <v>5602</v>
      </c>
      <c r="B5603" s="1">
        <f>DATE(E5603, LOOKUP(D5603, {"ene","feb","mar","abr","may","jun","jul","ago","sep","oct","nov","dic"}, {1,2,3,4,5,6,7,8,9,10,11,12}), C5603)</f>
        <v>45678</v>
      </c>
      <c r="C5603">
        <v>21</v>
      </c>
      <c r="D5603" t="s">
        <v>14</v>
      </c>
      <c r="E5603">
        <v>2025</v>
      </c>
      <c r="F5603" t="s">
        <v>25</v>
      </c>
      <c r="G5603" t="s">
        <v>26</v>
      </c>
      <c r="H5603" t="s">
        <v>22</v>
      </c>
      <c r="I5603">
        <v>0</v>
      </c>
      <c r="J5603">
        <v>17</v>
      </c>
      <c r="K5603">
        <v>-17</v>
      </c>
      <c r="L5603">
        <v>0</v>
      </c>
      <c r="M5603">
        <v>7650</v>
      </c>
      <c r="N5603">
        <v>-7650</v>
      </c>
      <c r="O5603">
        <v>450</v>
      </c>
    </row>
    <row r="5604" spans="1:15" x14ac:dyDescent="0.3">
      <c r="A5604">
        <v>5603</v>
      </c>
      <c r="B5604" s="1">
        <f>DATE(E5604, LOOKUP(D5604, {"ene","feb","mar","abr","may","jun","jul","ago","sep","oct","nov","dic"}, {1,2,3,4,5,6,7,8,9,10,11,12}), C5604)</f>
        <v>45678</v>
      </c>
      <c r="C5604">
        <v>21</v>
      </c>
      <c r="D5604" t="s">
        <v>14</v>
      </c>
      <c r="E5604">
        <v>2025</v>
      </c>
      <c r="F5604" t="s">
        <v>25</v>
      </c>
      <c r="G5604" t="s">
        <v>26</v>
      </c>
      <c r="H5604" t="s">
        <v>17</v>
      </c>
      <c r="I5604">
        <v>0</v>
      </c>
      <c r="J5604">
        <v>15</v>
      </c>
      <c r="K5604">
        <v>-15</v>
      </c>
      <c r="L5604">
        <v>0</v>
      </c>
      <c r="M5604">
        <v>11250</v>
      </c>
      <c r="N5604">
        <v>-11250</v>
      </c>
      <c r="O5604">
        <v>750</v>
      </c>
    </row>
    <row r="5605" spans="1:15" x14ac:dyDescent="0.3">
      <c r="A5605">
        <v>5604</v>
      </c>
      <c r="B5605" s="1">
        <f>DATE(E5605, LOOKUP(D5605, {"ene","feb","mar","abr","may","jun","jul","ago","sep","oct","nov","dic"}, {1,2,3,4,5,6,7,8,9,10,11,12}), C5605)</f>
        <v>45678</v>
      </c>
      <c r="C5605">
        <v>21</v>
      </c>
      <c r="D5605" t="s">
        <v>14</v>
      </c>
      <c r="E5605">
        <v>2025</v>
      </c>
      <c r="F5605" t="s">
        <v>25</v>
      </c>
      <c r="G5605" t="s">
        <v>26</v>
      </c>
      <c r="H5605" t="s">
        <v>19</v>
      </c>
      <c r="I5605">
        <v>0</v>
      </c>
      <c r="J5605">
        <v>17</v>
      </c>
      <c r="K5605">
        <v>-17</v>
      </c>
      <c r="L5605">
        <v>0</v>
      </c>
      <c r="M5605">
        <v>25500</v>
      </c>
      <c r="N5605">
        <v>-25500</v>
      </c>
      <c r="O5605">
        <v>1500</v>
      </c>
    </row>
    <row r="5606" spans="1:15" x14ac:dyDescent="0.3">
      <c r="A5606">
        <v>5605</v>
      </c>
      <c r="B5606" s="1">
        <f>DATE(E5606, LOOKUP(D5606, {"ene","feb","mar","abr","may","jun","jul","ago","sep","oct","nov","dic"}, {1,2,3,4,5,6,7,8,9,10,11,12}), C5606)</f>
        <v>45678</v>
      </c>
      <c r="C5606">
        <v>21</v>
      </c>
      <c r="D5606" t="s">
        <v>14</v>
      </c>
      <c r="E5606">
        <v>2025</v>
      </c>
      <c r="F5606" t="s">
        <v>15</v>
      </c>
      <c r="G5606" t="s">
        <v>24</v>
      </c>
      <c r="H5606" t="s">
        <v>21</v>
      </c>
      <c r="I5606">
        <v>22</v>
      </c>
      <c r="J5606">
        <v>0</v>
      </c>
      <c r="K5606">
        <v>22</v>
      </c>
      <c r="L5606">
        <v>1100</v>
      </c>
      <c r="M5606">
        <v>0</v>
      </c>
      <c r="N5606">
        <v>1100</v>
      </c>
      <c r="O5606">
        <v>50</v>
      </c>
    </row>
    <row r="5607" spans="1:15" x14ac:dyDescent="0.3">
      <c r="A5607">
        <v>5606</v>
      </c>
      <c r="B5607" s="1">
        <f>DATE(E5607, LOOKUP(D5607, {"ene","feb","mar","abr","may","jun","jul","ago","sep","oct","nov","dic"}, {1,2,3,4,5,6,7,8,9,10,11,12}), C5607)</f>
        <v>45678</v>
      </c>
      <c r="C5607">
        <v>21</v>
      </c>
      <c r="D5607" t="s">
        <v>14</v>
      </c>
      <c r="E5607">
        <v>2025</v>
      </c>
      <c r="F5607" t="s">
        <v>25</v>
      </c>
      <c r="G5607" t="s">
        <v>26</v>
      </c>
      <c r="H5607" t="s">
        <v>18</v>
      </c>
      <c r="I5607">
        <v>0</v>
      </c>
      <c r="J5607">
        <v>17</v>
      </c>
      <c r="K5607">
        <v>-17</v>
      </c>
      <c r="L5607">
        <v>0</v>
      </c>
      <c r="M5607">
        <v>25500</v>
      </c>
      <c r="N5607">
        <v>-25500</v>
      </c>
      <c r="O5607">
        <v>1500</v>
      </c>
    </row>
    <row r="5608" spans="1:15" x14ac:dyDescent="0.3">
      <c r="A5608">
        <v>5607</v>
      </c>
      <c r="B5608" s="1">
        <f>DATE(E5608, LOOKUP(D5608, {"ene","feb","mar","abr","may","jun","jul","ago","sep","oct","nov","dic"}, {1,2,3,4,5,6,7,8,9,10,11,12}), C5608)</f>
        <v>45678</v>
      </c>
      <c r="C5608">
        <v>21</v>
      </c>
      <c r="D5608" t="s">
        <v>14</v>
      </c>
      <c r="E5608">
        <v>2025</v>
      </c>
      <c r="F5608" t="s">
        <v>15</v>
      </c>
      <c r="G5608" t="s">
        <v>24</v>
      </c>
      <c r="H5608" t="s">
        <v>23</v>
      </c>
      <c r="I5608">
        <v>3</v>
      </c>
      <c r="J5608">
        <v>0</v>
      </c>
      <c r="K5608">
        <v>3</v>
      </c>
      <c r="L5608">
        <v>900</v>
      </c>
      <c r="M5608">
        <v>0</v>
      </c>
      <c r="N5608">
        <v>900</v>
      </c>
      <c r="O5608">
        <v>300</v>
      </c>
    </row>
    <row r="5609" spans="1:15" x14ac:dyDescent="0.3">
      <c r="A5609">
        <v>5608</v>
      </c>
      <c r="B5609" s="1">
        <f>DATE(E5609, LOOKUP(D5609, {"ene","feb","mar","abr","may","jun","jul","ago","sep","oct","nov","dic"}, {1,2,3,4,5,6,7,8,9,10,11,12}), C5609)</f>
        <v>45678</v>
      </c>
      <c r="C5609">
        <v>21</v>
      </c>
      <c r="D5609" t="s">
        <v>14</v>
      </c>
      <c r="E5609">
        <v>2025</v>
      </c>
      <c r="F5609" t="s">
        <v>25</v>
      </c>
      <c r="G5609" t="s">
        <v>26</v>
      </c>
      <c r="H5609" t="s">
        <v>20</v>
      </c>
      <c r="I5609">
        <v>0</v>
      </c>
      <c r="J5609">
        <v>14</v>
      </c>
      <c r="K5609">
        <v>-14</v>
      </c>
      <c r="L5609">
        <v>0</v>
      </c>
      <c r="M5609">
        <v>32200</v>
      </c>
      <c r="N5609">
        <v>-32200</v>
      </c>
      <c r="O5609">
        <v>2300</v>
      </c>
    </row>
    <row r="5610" spans="1:15" x14ac:dyDescent="0.3">
      <c r="A5610">
        <v>5609</v>
      </c>
      <c r="B5610" s="1">
        <f>DATE(E5610, LOOKUP(D5610, {"ene","feb","mar","abr","may","jun","jul","ago","sep","oct","nov","dic"}, {1,2,3,4,5,6,7,8,9,10,11,12}), C5610)</f>
        <v>45678</v>
      </c>
      <c r="C5610">
        <v>21</v>
      </c>
      <c r="D5610" t="s">
        <v>14</v>
      </c>
      <c r="E5610">
        <v>2025</v>
      </c>
      <c r="F5610" t="s">
        <v>15</v>
      </c>
      <c r="G5610" t="s">
        <v>24</v>
      </c>
      <c r="H5610" t="s">
        <v>22</v>
      </c>
      <c r="I5610">
        <v>13</v>
      </c>
      <c r="J5610">
        <v>0</v>
      </c>
      <c r="K5610">
        <v>13</v>
      </c>
      <c r="L5610">
        <v>6240</v>
      </c>
      <c r="M5610">
        <v>0</v>
      </c>
      <c r="N5610">
        <v>6240</v>
      </c>
      <c r="O5610">
        <v>480</v>
      </c>
    </row>
    <row r="5611" spans="1:15" x14ac:dyDescent="0.3">
      <c r="A5611">
        <v>5610</v>
      </c>
      <c r="B5611" s="1">
        <f>DATE(E5611, LOOKUP(D5611, {"ene","feb","mar","abr","may","jun","jul","ago","sep","oct","nov","dic"}, {1,2,3,4,5,6,7,8,9,10,11,12}), C5611)</f>
        <v>45678</v>
      </c>
      <c r="C5611">
        <v>21</v>
      </c>
      <c r="D5611" t="s">
        <v>14</v>
      </c>
      <c r="E5611">
        <v>2025</v>
      </c>
      <c r="F5611" t="s">
        <v>25</v>
      </c>
      <c r="G5611" t="s">
        <v>26</v>
      </c>
      <c r="H5611" t="s">
        <v>17</v>
      </c>
      <c r="I5611">
        <v>0</v>
      </c>
      <c r="J5611">
        <v>17</v>
      </c>
      <c r="K5611">
        <v>-17</v>
      </c>
      <c r="L5611">
        <v>0</v>
      </c>
      <c r="M5611">
        <v>12750</v>
      </c>
      <c r="N5611">
        <v>-12750</v>
      </c>
      <c r="O5611">
        <v>750</v>
      </c>
    </row>
    <row r="5612" spans="1:15" x14ac:dyDescent="0.3">
      <c r="A5612">
        <v>5611</v>
      </c>
      <c r="B5612" s="1">
        <f>DATE(E5612, LOOKUP(D5612, {"ene","feb","mar","abr","may","jun","jul","ago","sep","oct","nov","dic"}, {1,2,3,4,5,6,7,8,9,10,11,12}), C5612)</f>
        <v>45678</v>
      </c>
      <c r="C5612">
        <v>21</v>
      </c>
      <c r="D5612" t="s">
        <v>14</v>
      </c>
      <c r="E5612">
        <v>2025</v>
      </c>
      <c r="F5612" t="s">
        <v>25</v>
      </c>
      <c r="G5612" t="s">
        <v>26</v>
      </c>
      <c r="H5612" t="s">
        <v>19</v>
      </c>
      <c r="I5612">
        <v>0</v>
      </c>
      <c r="J5612">
        <v>11</v>
      </c>
      <c r="K5612">
        <v>-11</v>
      </c>
      <c r="L5612">
        <v>0</v>
      </c>
      <c r="M5612">
        <v>16500</v>
      </c>
      <c r="N5612">
        <v>-16500</v>
      </c>
      <c r="O5612">
        <v>1500</v>
      </c>
    </row>
    <row r="5613" spans="1:15" x14ac:dyDescent="0.3">
      <c r="A5613">
        <v>5612</v>
      </c>
      <c r="B5613" s="1">
        <f>DATE(E5613, LOOKUP(D5613, {"ene","feb","mar","abr","may","jun","jul","ago","sep","oct","nov","dic"}, {1,2,3,4,5,6,7,8,9,10,11,12}), C5613)</f>
        <v>45678</v>
      </c>
      <c r="C5613">
        <v>21</v>
      </c>
      <c r="D5613" t="s">
        <v>14</v>
      </c>
      <c r="E5613">
        <v>2025</v>
      </c>
      <c r="F5613" t="s">
        <v>15</v>
      </c>
      <c r="G5613" t="s">
        <v>24</v>
      </c>
      <c r="H5613" t="s">
        <v>21</v>
      </c>
      <c r="I5613">
        <v>3</v>
      </c>
      <c r="J5613">
        <v>0</v>
      </c>
      <c r="K5613">
        <v>3</v>
      </c>
      <c r="L5613">
        <v>150</v>
      </c>
      <c r="M5613">
        <v>0</v>
      </c>
      <c r="N5613">
        <v>150</v>
      </c>
      <c r="O5613">
        <v>50</v>
      </c>
    </row>
    <row r="5614" spans="1:15" x14ac:dyDescent="0.3">
      <c r="A5614">
        <v>5613</v>
      </c>
      <c r="B5614" s="1">
        <f>DATE(E5614, LOOKUP(D5614, {"ene","feb","mar","abr","may","jun","jul","ago","sep","oct","nov","dic"}, {1,2,3,4,5,6,7,8,9,10,11,12}), C5614)</f>
        <v>45678</v>
      </c>
      <c r="C5614">
        <v>21</v>
      </c>
      <c r="D5614" t="s">
        <v>14</v>
      </c>
      <c r="E5614">
        <v>2025</v>
      </c>
      <c r="F5614" t="s">
        <v>25</v>
      </c>
      <c r="G5614" t="s">
        <v>26</v>
      </c>
      <c r="H5614" t="s">
        <v>18</v>
      </c>
      <c r="I5614">
        <v>0</v>
      </c>
      <c r="J5614">
        <v>15</v>
      </c>
      <c r="K5614">
        <v>-15</v>
      </c>
      <c r="L5614">
        <v>0</v>
      </c>
      <c r="M5614">
        <v>22500</v>
      </c>
      <c r="N5614">
        <v>-22500</v>
      </c>
      <c r="O5614">
        <v>1500</v>
      </c>
    </row>
    <row r="5615" spans="1:15" x14ac:dyDescent="0.3">
      <c r="A5615">
        <v>5614</v>
      </c>
      <c r="B5615" s="1">
        <f>DATE(E5615, LOOKUP(D5615, {"ene","feb","mar","abr","may","jun","jul","ago","sep","oct","nov","dic"}, {1,2,3,4,5,6,7,8,9,10,11,12}), C5615)</f>
        <v>45678</v>
      </c>
      <c r="C5615">
        <v>21</v>
      </c>
      <c r="D5615" t="s">
        <v>14</v>
      </c>
      <c r="E5615">
        <v>2025</v>
      </c>
      <c r="F5615" t="s">
        <v>15</v>
      </c>
      <c r="G5615" t="s">
        <v>24</v>
      </c>
      <c r="H5615" t="s">
        <v>23</v>
      </c>
      <c r="I5615">
        <v>2</v>
      </c>
      <c r="J5615">
        <v>0</v>
      </c>
      <c r="K5615">
        <v>2</v>
      </c>
      <c r="L5615">
        <v>600</v>
      </c>
      <c r="M5615">
        <v>0</v>
      </c>
      <c r="N5615">
        <v>600</v>
      </c>
      <c r="O5615">
        <v>300</v>
      </c>
    </row>
    <row r="5616" spans="1:15" x14ac:dyDescent="0.3">
      <c r="A5616">
        <v>5615</v>
      </c>
      <c r="B5616" s="1">
        <f>DATE(E5616, LOOKUP(D5616, {"ene","feb","mar","abr","may","jun","jul","ago","sep","oct","nov","dic"}, {1,2,3,4,5,6,7,8,9,10,11,12}), C5616)</f>
        <v>45678</v>
      </c>
      <c r="C5616">
        <v>21</v>
      </c>
      <c r="D5616" t="s">
        <v>14</v>
      </c>
      <c r="E5616">
        <v>2025</v>
      </c>
      <c r="F5616" t="s">
        <v>15</v>
      </c>
      <c r="G5616" t="s">
        <v>24</v>
      </c>
      <c r="H5616" t="s">
        <v>20</v>
      </c>
      <c r="I5616">
        <v>3</v>
      </c>
      <c r="J5616">
        <v>0</v>
      </c>
      <c r="K5616">
        <v>3</v>
      </c>
      <c r="L5616">
        <v>6000</v>
      </c>
      <c r="M5616">
        <v>0</v>
      </c>
      <c r="N5616">
        <v>6000</v>
      </c>
      <c r="O5616">
        <v>2000</v>
      </c>
    </row>
    <row r="5617" spans="1:15" x14ac:dyDescent="0.3">
      <c r="A5617">
        <v>5616</v>
      </c>
      <c r="B5617" s="1">
        <f>DATE(E5617, LOOKUP(D5617, {"ene","feb","mar","abr","may","jun","jul","ago","sep","oct","nov","dic"}, {1,2,3,4,5,6,7,8,9,10,11,12}), C5617)</f>
        <v>45678</v>
      </c>
      <c r="C5617">
        <v>21</v>
      </c>
      <c r="D5617" t="s">
        <v>14</v>
      </c>
      <c r="E5617">
        <v>2025</v>
      </c>
      <c r="F5617" t="s">
        <v>25</v>
      </c>
      <c r="G5617" t="s">
        <v>26</v>
      </c>
      <c r="H5617" t="s">
        <v>22</v>
      </c>
      <c r="I5617">
        <v>0</v>
      </c>
      <c r="J5617">
        <v>17</v>
      </c>
      <c r="K5617">
        <v>-17</v>
      </c>
      <c r="L5617">
        <v>0</v>
      </c>
      <c r="M5617">
        <v>7650</v>
      </c>
      <c r="N5617">
        <v>-7650</v>
      </c>
      <c r="O5617">
        <v>450</v>
      </c>
    </row>
    <row r="5618" spans="1:15" x14ac:dyDescent="0.3">
      <c r="A5618">
        <v>5617</v>
      </c>
      <c r="B5618" s="1">
        <f>DATE(E5618, LOOKUP(D5618, {"ene","feb","mar","abr","may","jun","jul","ago","sep","oct","nov","dic"}, {1,2,3,4,5,6,7,8,9,10,11,12}), C5618)</f>
        <v>45678</v>
      </c>
      <c r="C5618">
        <v>21</v>
      </c>
      <c r="D5618" t="s">
        <v>14</v>
      </c>
      <c r="E5618">
        <v>2025</v>
      </c>
      <c r="F5618" t="s">
        <v>15</v>
      </c>
      <c r="G5618" t="s">
        <v>24</v>
      </c>
      <c r="H5618" t="s">
        <v>17</v>
      </c>
      <c r="I5618">
        <v>22</v>
      </c>
      <c r="J5618">
        <v>0</v>
      </c>
      <c r="K5618">
        <v>22</v>
      </c>
      <c r="L5618">
        <v>14300</v>
      </c>
      <c r="M5618">
        <v>0</v>
      </c>
      <c r="N5618">
        <v>14300</v>
      </c>
      <c r="O5618">
        <v>650</v>
      </c>
    </row>
    <row r="5619" spans="1:15" x14ac:dyDescent="0.3">
      <c r="A5619">
        <v>5618</v>
      </c>
      <c r="B5619" s="1">
        <f>DATE(E5619, LOOKUP(D5619, {"ene","feb","mar","abr","may","jun","jul","ago","sep","oct","nov","dic"}, {1,2,3,4,5,6,7,8,9,10,11,12}), C5619)</f>
        <v>45678</v>
      </c>
      <c r="C5619">
        <v>21</v>
      </c>
      <c r="D5619" t="s">
        <v>14</v>
      </c>
      <c r="E5619">
        <v>2025</v>
      </c>
      <c r="F5619" t="s">
        <v>15</v>
      </c>
      <c r="G5619" t="s">
        <v>24</v>
      </c>
      <c r="H5619" t="s">
        <v>19</v>
      </c>
      <c r="I5619">
        <v>21</v>
      </c>
      <c r="J5619">
        <v>0</v>
      </c>
      <c r="K5619">
        <v>21</v>
      </c>
      <c r="L5619">
        <v>25200</v>
      </c>
      <c r="M5619">
        <v>0</v>
      </c>
      <c r="N5619">
        <v>25200</v>
      </c>
      <c r="O5619">
        <v>1200</v>
      </c>
    </row>
    <row r="5620" spans="1:15" x14ac:dyDescent="0.3">
      <c r="A5620">
        <v>5619</v>
      </c>
      <c r="B5620" s="1">
        <f>DATE(E5620, LOOKUP(D5620, {"ene","feb","mar","abr","may","jun","jul","ago","sep","oct","nov","dic"}, {1,2,3,4,5,6,7,8,9,10,11,12}), C5620)</f>
        <v>45678</v>
      </c>
      <c r="C5620">
        <v>21</v>
      </c>
      <c r="D5620" t="s">
        <v>14</v>
      </c>
      <c r="E5620">
        <v>2025</v>
      </c>
      <c r="F5620" t="s">
        <v>25</v>
      </c>
      <c r="G5620" t="s">
        <v>26</v>
      </c>
      <c r="H5620" t="s">
        <v>21</v>
      </c>
      <c r="I5620">
        <v>0</v>
      </c>
      <c r="J5620">
        <v>10</v>
      </c>
      <c r="K5620">
        <v>-10</v>
      </c>
      <c r="L5620">
        <v>0</v>
      </c>
      <c r="M5620">
        <v>700</v>
      </c>
      <c r="N5620">
        <v>-700</v>
      </c>
      <c r="O5620">
        <v>70</v>
      </c>
    </row>
    <row r="5621" spans="1:15" x14ac:dyDescent="0.3">
      <c r="A5621">
        <v>5620</v>
      </c>
      <c r="B5621" s="1">
        <f>DATE(E5621, LOOKUP(D5621, {"ene","feb","mar","abr","may","jun","jul","ago","sep","oct","nov","dic"}, {1,2,3,4,5,6,7,8,9,10,11,12}), C5621)</f>
        <v>45678</v>
      </c>
      <c r="C5621">
        <v>21</v>
      </c>
      <c r="D5621" t="s">
        <v>14</v>
      </c>
      <c r="E5621">
        <v>2025</v>
      </c>
      <c r="F5621" t="s">
        <v>15</v>
      </c>
      <c r="G5621" t="s">
        <v>24</v>
      </c>
      <c r="H5621" t="s">
        <v>18</v>
      </c>
      <c r="I5621">
        <v>5</v>
      </c>
      <c r="J5621">
        <v>0</v>
      </c>
      <c r="K5621">
        <v>5</v>
      </c>
      <c r="L5621">
        <v>6000</v>
      </c>
      <c r="M5621">
        <v>0</v>
      </c>
      <c r="N5621">
        <v>6000</v>
      </c>
      <c r="O5621">
        <v>1200</v>
      </c>
    </row>
    <row r="5622" spans="1:15" x14ac:dyDescent="0.3">
      <c r="A5622">
        <v>5621</v>
      </c>
      <c r="B5622" s="1">
        <f>DATE(E5622, LOOKUP(D5622, {"ene","feb","mar","abr","may","jun","jul","ago","sep","oct","nov","dic"}, {1,2,3,4,5,6,7,8,9,10,11,12}), C5622)</f>
        <v>45678</v>
      </c>
      <c r="C5622">
        <v>21</v>
      </c>
      <c r="D5622" t="s">
        <v>14</v>
      </c>
      <c r="E5622">
        <v>2025</v>
      </c>
      <c r="F5622" t="s">
        <v>25</v>
      </c>
      <c r="G5622" t="s">
        <v>26</v>
      </c>
      <c r="H5622" t="s">
        <v>23</v>
      </c>
      <c r="I5622">
        <v>0</v>
      </c>
      <c r="J5622">
        <v>17</v>
      </c>
      <c r="K5622">
        <v>-17</v>
      </c>
      <c r="L5622">
        <v>0</v>
      </c>
      <c r="M5622">
        <v>6800</v>
      </c>
      <c r="N5622">
        <v>-6800</v>
      </c>
      <c r="O5622">
        <v>400</v>
      </c>
    </row>
    <row r="5623" spans="1:15" x14ac:dyDescent="0.3">
      <c r="A5623">
        <v>5622</v>
      </c>
      <c r="B5623" s="1">
        <f>DATE(E5623, LOOKUP(D5623, {"ene","feb","mar","abr","may","jun","jul","ago","sep","oct","nov","dic"}, {1,2,3,4,5,6,7,8,9,10,11,12}), C5623)</f>
        <v>45678</v>
      </c>
      <c r="C5623">
        <v>21</v>
      </c>
      <c r="D5623" t="s">
        <v>14</v>
      </c>
      <c r="E5623">
        <v>2025</v>
      </c>
      <c r="F5623" t="s">
        <v>25</v>
      </c>
      <c r="G5623" t="s">
        <v>26</v>
      </c>
      <c r="H5623" t="s">
        <v>20</v>
      </c>
      <c r="I5623">
        <v>0</v>
      </c>
      <c r="J5623">
        <v>18</v>
      </c>
      <c r="K5623">
        <v>-18</v>
      </c>
      <c r="L5623">
        <v>0</v>
      </c>
      <c r="M5623">
        <v>41400</v>
      </c>
      <c r="N5623">
        <v>-41400</v>
      </c>
      <c r="O5623">
        <v>2300</v>
      </c>
    </row>
    <row r="5624" spans="1:15" x14ac:dyDescent="0.3">
      <c r="A5624">
        <v>5623</v>
      </c>
      <c r="B5624" s="1">
        <f>DATE(E5624, LOOKUP(D5624, {"ene","feb","mar","abr","may","jun","jul","ago","sep","oct","nov","dic"}, {1,2,3,4,5,6,7,8,9,10,11,12}), C5624)</f>
        <v>45678</v>
      </c>
      <c r="C5624">
        <v>21</v>
      </c>
      <c r="D5624" t="s">
        <v>14</v>
      </c>
      <c r="E5624">
        <v>2025</v>
      </c>
      <c r="F5624" t="s">
        <v>25</v>
      </c>
      <c r="G5624" t="s">
        <v>26</v>
      </c>
      <c r="H5624" t="s">
        <v>22</v>
      </c>
      <c r="I5624">
        <v>0</v>
      </c>
      <c r="J5624">
        <v>11</v>
      </c>
      <c r="K5624">
        <v>-11</v>
      </c>
      <c r="L5624">
        <v>0</v>
      </c>
      <c r="M5624">
        <v>4950</v>
      </c>
      <c r="N5624">
        <v>-4950</v>
      </c>
      <c r="O5624">
        <v>450</v>
      </c>
    </row>
    <row r="5625" spans="1:15" x14ac:dyDescent="0.3">
      <c r="A5625">
        <v>5624</v>
      </c>
      <c r="B5625" s="1">
        <f>DATE(E5625, LOOKUP(D5625, {"ene","feb","mar","abr","may","jun","jul","ago","sep","oct","nov","dic"}, {1,2,3,4,5,6,7,8,9,10,11,12}), C5625)</f>
        <v>45678</v>
      </c>
      <c r="C5625">
        <v>21</v>
      </c>
      <c r="D5625" t="s">
        <v>14</v>
      </c>
      <c r="E5625">
        <v>2025</v>
      </c>
      <c r="F5625" t="s">
        <v>15</v>
      </c>
      <c r="G5625" t="s">
        <v>24</v>
      </c>
      <c r="H5625" t="s">
        <v>17</v>
      </c>
      <c r="I5625">
        <v>3</v>
      </c>
      <c r="J5625">
        <v>0</v>
      </c>
      <c r="K5625">
        <v>3</v>
      </c>
      <c r="L5625">
        <v>1950</v>
      </c>
      <c r="M5625">
        <v>0</v>
      </c>
      <c r="N5625">
        <v>1950</v>
      </c>
      <c r="O5625">
        <v>650</v>
      </c>
    </row>
    <row r="5626" spans="1:15" x14ac:dyDescent="0.3">
      <c r="A5626">
        <v>5625</v>
      </c>
      <c r="B5626" s="1">
        <f>DATE(E5626, LOOKUP(D5626, {"ene","feb","mar","abr","may","jun","jul","ago","sep","oct","nov","dic"}, {1,2,3,4,5,6,7,8,9,10,11,12}), C5626)</f>
        <v>45678</v>
      </c>
      <c r="C5626">
        <v>21</v>
      </c>
      <c r="D5626" t="s">
        <v>14</v>
      </c>
      <c r="E5626">
        <v>2025</v>
      </c>
      <c r="F5626" t="s">
        <v>15</v>
      </c>
      <c r="G5626" t="s">
        <v>24</v>
      </c>
      <c r="H5626" t="s">
        <v>19</v>
      </c>
      <c r="I5626">
        <v>3</v>
      </c>
      <c r="J5626">
        <v>0</v>
      </c>
      <c r="K5626">
        <v>3</v>
      </c>
      <c r="L5626">
        <v>3600</v>
      </c>
      <c r="M5626">
        <v>0</v>
      </c>
      <c r="N5626">
        <v>3600</v>
      </c>
      <c r="O5626">
        <v>1200</v>
      </c>
    </row>
    <row r="5627" spans="1:15" x14ac:dyDescent="0.3">
      <c r="A5627">
        <v>5626</v>
      </c>
      <c r="B5627" s="1">
        <f>DATE(E5627, LOOKUP(D5627, {"ene","feb","mar","abr","may","jun","jul","ago","sep","oct","nov","dic"}, {1,2,3,4,5,6,7,8,9,10,11,12}), C5627)</f>
        <v>45678</v>
      </c>
      <c r="C5627">
        <v>21</v>
      </c>
      <c r="D5627" t="s">
        <v>14</v>
      </c>
      <c r="E5627">
        <v>2025</v>
      </c>
      <c r="F5627" t="s">
        <v>25</v>
      </c>
      <c r="G5627" t="s">
        <v>26</v>
      </c>
      <c r="H5627" t="s">
        <v>21</v>
      </c>
      <c r="I5627">
        <v>0</v>
      </c>
      <c r="J5627">
        <v>5</v>
      </c>
      <c r="K5627">
        <v>-5</v>
      </c>
      <c r="L5627">
        <v>0</v>
      </c>
      <c r="M5627">
        <v>350</v>
      </c>
      <c r="N5627">
        <v>-350</v>
      </c>
      <c r="O5627">
        <v>70</v>
      </c>
    </row>
    <row r="5628" spans="1:15" x14ac:dyDescent="0.3">
      <c r="A5628">
        <v>5627</v>
      </c>
      <c r="B5628" s="1">
        <f>DATE(E5628, LOOKUP(D5628, {"ene","feb","mar","abr","may","jun","jul","ago","sep","oct","nov","dic"}, {1,2,3,4,5,6,7,8,9,10,11,12}), C5628)</f>
        <v>45678</v>
      </c>
      <c r="C5628">
        <v>21</v>
      </c>
      <c r="D5628" t="s">
        <v>14</v>
      </c>
      <c r="E5628">
        <v>2025</v>
      </c>
      <c r="F5628" t="s">
        <v>25</v>
      </c>
      <c r="G5628" t="s">
        <v>26</v>
      </c>
      <c r="H5628" t="s">
        <v>18</v>
      </c>
      <c r="I5628">
        <v>0</v>
      </c>
      <c r="J5628">
        <v>4</v>
      </c>
      <c r="K5628">
        <v>-4</v>
      </c>
      <c r="L5628">
        <v>0</v>
      </c>
      <c r="M5628">
        <v>6000</v>
      </c>
      <c r="N5628">
        <v>-6000</v>
      </c>
      <c r="O5628">
        <v>1500</v>
      </c>
    </row>
    <row r="5629" spans="1:15" x14ac:dyDescent="0.3">
      <c r="A5629">
        <v>5628</v>
      </c>
      <c r="B5629" s="1">
        <f>DATE(E5629, LOOKUP(D5629, {"ene","feb","mar","abr","may","jun","jul","ago","sep","oct","nov","dic"}, {1,2,3,4,5,6,7,8,9,10,11,12}), C5629)</f>
        <v>45678</v>
      </c>
      <c r="C5629">
        <v>21</v>
      </c>
      <c r="D5629" t="s">
        <v>14</v>
      </c>
      <c r="E5629">
        <v>2025</v>
      </c>
      <c r="F5629" t="s">
        <v>25</v>
      </c>
      <c r="G5629" t="s">
        <v>26</v>
      </c>
      <c r="H5629" t="s">
        <v>23</v>
      </c>
      <c r="I5629">
        <v>0</v>
      </c>
      <c r="J5629">
        <v>10</v>
      </c>
      <c r="K5629">
        <v>-10</v>
      </c>
      <c r="L5629">
        <v>0</v>
      </c>
      <c r="M5629">
        <v>4000</v>
      </c>
      <c r="N5629">
        <v>-4000</v>
      </c>
      <c r="O5629">
        <v>400</v>
      </c>
    </row>
    <row r="5630" spans="1:15" x14ac:dyDescent="0.3">
      <c r="A5630">
        <v>5629</v>
      </c>
      <c r="B5630" s="1">
        <f>DATE(E5630, LOOKUP(D5630, {"ene","feb","mar","abr","may","jun","jul","ago","sep","oct","nov","dic"}, {1,2,3,4,5,6,7,8,9,10,11,12}), C5630)</f>
        <v>45678</v>
      </c>
      <c r="C5630">
        <v>21</v>
      </c>
      <c r="D5630" t="s">
        <v>14</v>
      </c>
      <c r="E5630">
        <v>2025</v>
      </c>
      <c r="F5630" t="s">
        <v>25</v>
      </c>
      <c r="G5630" t="s">
        <v>26</v>
      </c>
      <c r="H5630" t="s">
        <v>20</v>
      </c>
      <c r="I5630">
        <v>0</v>
      </c>
      <c r="J5630">
        <v>12</v>
      </c>
      <c r="K5630">
        <v>-12</v>
      </c>
      <c r="L5630">
        <v>0</v>
      </c>
      <c r="M5630">
        <v>27600</v>
      </c>
      <c r="N5630">
        <v>-27600</v>
      </c>
      <c r="O5630">
        <v>2300</v>
      </c>
    </row>
    <row r="5631" spans="1:15" x14ac:dyDescent="0.3">
      <c r="A5631">
        <v>5630</v>
      </c>
      <c r="B5631" s="1">
        <f>DATE(E5631, LOOKUP(D5631, {"ene","feb","mar","abr","may","jun","jul","ago","sep","oct","nov","dic"}, {1,2,3,4,5,6,7,8,9,10,11,12}), C5631)</f>
        <v>45678</v>
      </c>
      <c r="C5631">
        <v>21</v>
      </c>
      <c r="D5631" t="s">
        <v>14</v>
      </c>
      <c r="E5631">
        <v>2025</v>
      </c>
      <c r="F5631" t="s">
        <v>15</v>
      </c>
      <c r="G5631" t="s">
        <v>24</v>
      </c>
      <c r="H5631" t="s">
        <v>22</v>
      </c>
      <c r="I5631">
        <v>1</v>
      </c>
      <c r="J5631">
        <v>0</v>
      </c>
      <c r="K5631">
        <v>1</v>
      </c>
      <c r="L5631">
        <v>480</v>
      </c>
      <c r="M5631">
        <v>0</v>
      </c>
      <c r="N5631">
        <v>480</v>
      </c>
      <c r="O5631">
        <v>480</v>
      </c>
    </row>
    <row r="5632" spans="1:15" x14ac:dyDescent="0.3">
      <c r="A5632">
        <v>5631</v>
      </c>
      <c r="B5632" s="1">
        <f>DATE(E5632, LOOKUP(D5632, {"ene","feb","mar","abr","may","jun","jul","ago","sep","oct","nov","dic"}, {1,2,3,4,5,6,7,8,9,10,11,12}), C5632)</f>
        <v>45678</v>
      </c>
      <c r="C5632">
        <v>21</v>
      </c>
      <c r="D5632" t="s">
        <v>14</v>
      </c>
      <c r="E5632">
        <v>2025</v>
      </c>
      <c r="F5632" t="s">
        <v>15</v>
      </c>
      <c r="G5632" t="s">
        <v>24</v>
      </c>
      <c r="H5632" t="s">
        <v>17</v>
      </c>
      <c r="I5632">
        <v>3</v>
      </c>
      <c r="J5632">
        <v>0</v>
      </c>
      <c r="K5632">
        <v>3</v>
      </c>
      <c r="L5632">
        <v>1950</v>
      </c>
      <c r="M5632">
        <v>0</v>
      </c>
      <c r="N5632">
        <v>1950</v>
      </c>
      <c r="O5632">
        <v>650</v>
      </c>
    </row>
    <row r="5633" spans="1:15" x14ac:dyDescent="0.3">
      <c r="A5633">
        <v>5632</v>
      </c>
      <c r="B5633" s="1">
        <f>DATE(E5633, LOOKUP(D5633, {"ene","feb","mar","abr","may","jun","jul","ago","sep","oct","nov","dic"}, {1,2,3,4,5,6,7,8,9,10,11,12}), C5633)</f>
        <v>45678</v>
      </c>
      <c r="C5633">
        <v>21</v>
      </c>
      <c r="D5633" t="s">
        <v>14</v>
      </c>
      <c r="E5633">
        <v>2025</v>
      </c>
      <c r="F5633" t="s">
        <v>15</v>
      </c>
      <c r="G5633" t="s">
        <v>24</v>
      </c>
      <c r="H5633" t="s">
        <v>19</v>
      </c>
      <c r="I5633">
        <v>8</v>
      </c>
      <c r="J5633">
        <v>0</v>
      </c>
      <c r="K5633">
        <v>8</v>
      </c>
      <c r="L5633">
        <v>9600</v>
      </c>
      <c r="M5633">
        <v>0</v>
      </c>
      <c r="N5633">
        <v>9600</v>
      </c>
      <c r="O5633">
        <v>1200</v>
      </c>
    </row>
    <row r="5634" spans="1:15" x14ac:dyDescent="0.3">
      <c r="A5634">
        <v>5633</v>
      </c>
      <c r="B5634" s="1">
        <f>DATE(E5634, LOOKUP(D5634, {"ene","feb","mar","abr","may","jun","jul","ago","sep","oct","nov","dic"}, {1,2,3,4,5,6,7,8,9,10,11,12}), C5634)</f>
        <v>45678</v>
      </c>
      <c r="C5634">
        <v>21</v>
      </c>
      <c r="D5634" t="s">
        <v>14</v>
      </c>
      <c r="E5634">
        <v>2025</v>
      </c>
      <c r="F5634" t="s">
        <v>25</v>
      </c>
      <c r="G5634" t="s">
        <v>26</v>
      </c>
      <c r="H5634" t="s">
        <v>21</v>
      </c>
      <c r="I5634">
        <v>0</v>
      </c>
      <c r="J5634">
        <v>5</v>
      </c>
      <c r="K5634">
        <v>-5</v>
      </c>
      <c r="L5634">
        <v>0</v>
      </c>
      <c r="M5634">
        <v>350</v>
      </c>
      <c r="N5634">
        <v>-350</v>
      </c>
      <c r="O5634">
        <v>70</v>
      </c>
    </row>
    <row r="5635" spans="1:15" x14ac:dyDescent="0.3">
      <c r="A5635">
        <v>5634</v>
      </c>
      <c r="B5635" s="1">
        <f>DATE(E5635, LOOKUP(D5635, {"ene","feb","mar","abr","may","jun","jul","ago","sep","oct","nov","dic"}, {1,2,3,4,5,6,7,8,9,10,11,12}), C5635)</f>
        <v>45678</v>
      </c>
      <c r="C5635">
        <v>21</v>
      </c>
      <c r="D5635" t="s">
        <v>14</v>
      </c>
      <c r="E5635">
        <v>2025</v>
      </c>
      <c r="F5635" t="s">
        <v>15</v>
      </c>
      <c r="G5635" t="s">
        <v>24</v>
      </c>
      <c r="H5635" t="s">
        <v>18</v>
      </c>
      <c r="I5635">
        <v>3</v>
      </c>
      <c r="J5635">
        <v>0</v>
      </c>
      <c r="K5635">
        <v>3</v>
      </c>
      <c r="L5635">
        <v>3600</v>
      </c>
      <c r="M5635">
        <v>0</v>
      </c>
      <c r="N5635">
        <v>3600</v>
      </c>
      <c r="O5635">
        <v>1200</v>
      </c>
    </row>
    <row r="5636" spans="1:15" x14ac:dyDescent="0.3">
      <c r="A5636">
        <v>5635</v>
      </c>
      <c r="B5636" s="1">
        <f>DATE(E5636, LOOKUP(D5636, {"ene","feb","mar","abr","may","jun","jul","ago","sep","oct","nov","dic"}, {1,2,3,4,5,6,7,8,9,10,11,12}), C5636)</f>
        <v>45678</v>
      </c>
      <c r="C5636">
        <v>21</v>
      </c>
      <c r="D5636" t="s">
        <v>14</v>
      </c>
      <c r="E5636">
        <v>2025</v>
      </c>
      <c r="F5636" t="s">
        <v>25</v>
      </c>
      <c r="G5636" t="s">
        <v>26</v>
      </c>
      <c r="H5636" t="s">
        <v>23</v>
      </c>
      <c r="I5636">
        <v>0</v>
      </c>
      <c r="J5636">
        <v>17</v>
      </c>
      <c r="K5636">
        <v>-17</v>
      </c>
      <c r="L5636">
        <v>0</v>
      </c>
      <c r="M5636">
        <v>6800</v>
      </c>
      <c r="N5636">
        <v>-6800</v>
      </c>
      <c r="O5636">
        <v>400</v>
      </c>
    </row>
    <row r="5637" spans="1:15" x14ac:dyDescent="0.3">
      <c r="A5637">
        <v>5636</v>
      </c>
      <c r="B5637" s="1">
        <f>DATE(E5637, LOOKUP(D5637, {"ene","feb","mar","abr","may","jun","jul","ago","sep","oct","nov","dic"}, {1,2,3,4,5,6,7,8,9,10,11,12}), C5637)</f>
        <v>45678</v>
      </c>
      <c r="C5637">
        <v>21</v>
      </c>
      <c r="D5637" t="s">
        <v>14</v>
      </c>
      <c r="E5637">
        <v>2025</v>
      </c>
      <c r="F5637" t="s">
        <v>15</v>
      </c>
      <c r="G5637" t="s">
        <v>24</v>
      </c>
      <c r="H5637" t="s">
        <v>20</v>
      </c>
      <c r="I5637">
        <v>18</v>
      </c>
      <c r="J5637">
        <v>0</v>
      </c>
      <c r="K5637">
        <v>18</v>
      </c>
      <c r="L5637">
        <v>36000</v>
      </c>
      <c r="M5637">
        <v>0</v>
      </c>
      <c r="N5637">
        <v>36000</v>
      </c>
      <c r="O5637">
        <v>2000</v>
      </c>
    </row>
    <row r="5638" spans="1:15" x14ac:dyDescent="0.3">
      <c r="A5638">
        <v>5637</v>
      </c>
      <c r="B5638" s="1">
        <f>DATE(E5638, LOOKUP(D5638, {"ene","feb","mar","abr","may","jun","jul","ago","sep","oct","nov","dic"}, {1,2,3,4,5,6,7,8,9,10,11,12}), C5638)</f>
        <v>45678</v>
      </c>
      <c r="C5638">
        <v>21</v>
      </c>
      <c r="D5638" t="s">
        <v>14</v>
      </c>
      <c r="E5638">
        <v>2025</v>
      </c>
      <c r="F5638" t="s">
        <v>15</v>
      </c>
      <c r="G5638" t="s">
        <v>24</v>
      </c>
      <c r="H5638" t="s">
        <v>22</v>
      </c>
      <c r="I5638">
        <v>11</v>
      </c>
      <c r="J5638">
        <v>0</v>
      </c>
      <c r="K5638">
        <v>11</v>
      </c>
      <c r="L5638">
        <v>5280</v>
      </c>
      <c r="M5638">
        <v>0</v>
      </c>
      <c r="N5638">
        <v>5280</v>
      </c>
      <c r="O5638">
        <v>480</v>
      </c>
    </row>
    <row r="5639" spans="1:15" x14ac:dyDescent="0.3">
      <c r="A5639">
        <v>5638</v>
      </c>
      <c r="B5639" s="1">
        <f>DATE(E5639, LOOKUP(D5639, {"ene","feb","mar","abr","may","jun","jul","ago","sep","oct","nov","dic"}, {1,2,3,4,5,6,7,8,9,10,11,12}), C5639)</f>
        <v>45678</v>
      </c>
      <c r="C5639">
        <v>21</v>
      </c>
      <c r="D5639" t="s">
        <v>14</v>
      </c>
      <c r="E5639">
        <v>2025</v>
      </c>
      <c r="F5639" t="s">
        <v>15</v>
      </c>
      <c r="G5639" t="s">
        <v>24</v>
      </c>
      <c r="H5639" t="s">
        <v>17</v>
      </c>
      <c r="I5639">
        <v>9</v>
      </c>
      <c r="J5639">
        <v>0</v>
      </c>
      <c r="K5639">
        <v>9</v>
      </c>
      <c r="L5639">
        <v>5850</v>
      </c>
      <c r="M5639">
        <v>0</v>
      </c>
      <c r="N5639">
        <v>5850</v>
      </c>
      <c r="O5639">
        <v>650</v>
      </c>
    </row>
    <row r="5640" spans="1:15" x14ac:dyDescent="0.3">
      <c r="A5640">
        <v>5639</v>
      </c>
      <c r="B5640" s="1">
        <f>DATE(E5640, LOOKUP(D5640, {"ene","feb","mar","abr","may","jun","jul","ago","sep","oct","nov","dic"}, {1,2,3,4,5,6,7,8,9,10,11,12}), C5640)</f>
        <v>45678</v>
      </c>
      <c r="C5640">
        <v>21</v>
      </c>
      <c r="D5640" t="s">
        <v>14</v>
      </c>
      <c r="E5640">
        <v>2025</v>
      </c>
      <c r="F5640" t="s">
        <v>25</v>
      </c>
      <c r="G5640" t="s">
        <v>26</v>
      </c>
      <c r="H5640" t="s">
        <v>19</v>
      </c>
      <c r="I5640">
        <v>0</v>
      </c>
      <c r="J5640">
        <v>12</v>
      </c>
      <c r="K5640">
        <v>-12</v>
      </c>
      <c r="L5640">
        <v>0</v>
      </c>
      <c r="M5640">
        <v>18000</v>
      </c>
      <c r="N5640">
        <v>-18000</v>
      </c>
      <c r="O5640">
        <v>1500</v>
      </c>
    </row>
    <row r="5641" spans="1:15" x14ac:dyDescent="0.3">
      <c r="A5641">
        <v>5640</v>
      </c>
      <c r="B5641" s="1">
        <f>DATE(E5641, LOOKUP(D5641, {"ene","feb","mar","abr","may","jun","jul","ago","sep","oct","nov","dic"}, {1,2,3,4,5,6,7,8,9,10,11,12}), C5641)</f>
        <v>45678</v>
      </c>
      <c r="C5641">
        <v>21</v>
      </c>
      <c r="D5641" t="s">
        <v>14</v>
      </c>
      <c r="E5641">
        <v>2025</v>
      </c>
      <c r="F5641" t="s">
        <v>15</v>
      </c>
      <c r="G5641" t="s">
        <v>24</v>
      </c>
      <c r="H5641" t="s">
        <v>21</v>
      </c>
      <c r="I5641">
        <v>4</v>
      </c>
      <c r="J5641">
        <v>0</v>
      </c>
      <c r="K5641">
        <v>4</v>
      </c>
      <c r="L5641">
        <v>200</v>
      </c>
      <c r="M5641">
        <v>0</v>
      </c>
      <c r="N5641">
        <v>200</v>
      </c>
      <c r="O5641">
        <v>50</v>
      </c>
    </row>
    <row r="5642" spans="1:15" x14ac:dyDescent="0.3">
      <c r="A5642">
        <v>5641</v>
      </c>
      <c r="B5642" s="1">
        <f>DATE(E5642, LOOKUP(D5642, {"ene","feb","mar","abr","may","jun","jul","ago","sep","oct","nov","dic"}, {1,2,3,4,5,6,7,8,9,10,11,12}), C5642)</f>
        <v>45678</v>
      </c>
      <c r="C5642">
        <v>21</v>
      </c>
      <c r="D5642" t="s">
        <v>14</v>
      </c>
      <c r="E5642">
        <v>2025</v>
      </c>
      <c r="F5642" t="s">
        <v>25</v>
      </c>
      <c r="G5642" t="s">
        <v>26</v>
      </c>
      <c r="H5642" t="s">
        <v>18</v>
      </c>
      <c r="I5642">
        <v>0</v>
      </c>
      <c r="J5642">
        <v>17</v>
      </c>
      <c r="K5642">
        <v>-17</v>
      </c>
      <c r="L5642">
        <v>0</v>
      </c>
      <c r="M5642">
        <v>25500</v>
      </c>
      <c r="N5642">
        <v>-25500</v>
      </c>
      <c r="O5642">
        <v>1500</v>
      </c>
    </row>
    <row r="5643" spans="1:15" x14ac:dyDescent="0.3">
      <c r="A5643">
        <v>5642</v>
      </c>
      <c r="B5643" s="1">
        <f>DATE(E5643, LOOKUP(D5643, {"ene","feb","mar","abr","may","jun","jul","ago","sep","oct","nov","dic"}, {1,2,3,4,5,6,7,8,9,10,11,12}), C5643)</f>
        <v>45678</v>
      </c>
      <c r="C5643">
        <v>21</v>
      </c>
      <c r="D5643" t="s">
        <v>14</v>
      </c>
      <c r="E5643">
        <v>2025</v>
      </c>
      <c r="F5643" t="s">
        <v>25</v>
      </c>
      <c r="G5643" t="s">
        <v>26</v>
      </c>
      <c r="H5643" t="s">
        <v>23</v>
      </c>
      <c r="I5643">
        <v>0</v>
      </c>
      <c r="J5643">
        <v>13</v>
      </c>
      <c r="K5643">
        <v>-13</v>
      </c>
      <c r="L5643">
        <v>0</v>
      </c>
      <c r="M5643">
        <v>5200</v>
      </c>
      <c r="N5643">
        <v>-5200</v>
      </c>
      <c r="O5643">
        <v>400</v>
      </c>
    </row>
    <row r="5644" spans="1:15" x14ac:dyDescent="0.3">
      <c r="A5644">
        <v>5643</v>
      </c>
      <c r="B5644" s="1">
        <f>DATE(E5644, LOOKUP(D5644, {"ene","feb","mar","abr","may","jun","jul","ago","sep","oct","nov","dic"}, {1,2,3,4,5,6,7,8,9,10,11,12}), C5644)</f>
        <v>45678</v>
      </c>
      <c r="C5644">
        <v>21</v>
      </c>
      <c r="D5644" t="s">
        <v>14</v>
      </c>
      <c r="E5644">
        <v>2025</v>
      </c>
      <c r="F5644" t="s">
        <v>25</v>
      </c>
      <c r="G5644" t="s">
        <v>26</v>
      </c>
      <c r="H5644" t="s">
        <v>20</v>
      </c>
      <c r="I5644">
        <v>0</v>
      </c>
      <c r="J5644">
        <v>2</v>
      </c>
      <c r="K5644">
        <v>-2</v>
      </c>
      <c r="L5644">
        <v>0</v>
      </c>
      <c r="M5644">
        <v>4600</v>
      </c>
      <c r="N5644">
        <v>-4600</v>
      </c>
      <c r="O5644">
        <v>2300</v>
      </c>
    </row>
    <row r="5645" spans="1:15" x14ac:dyDescent="0.3">
      <c r="A5645">
        <v>5644</v>
      </c>
      <c r="B5645" s="1">
        <f>DATE(E5645, LOOKUP(D5645, {"ene","feb","mar","abr","may","jun","jul","ago","sep","oct","nov","dic"}, {1,2,3,4,5,6,7,8,9,10,11,12}), C5645)</f>
        <v>45678</v>
      </c>
      <c r="C5645">
        <v>21</v>
      </c>
      <c r="D5645" t="s">
        <v>14</v>
      </c>
      <c r="E5645">
        <v>2025</v>
      </c>
      <c r="F5645" t="s">
        <v>15</v>
      </c>
      <c r="G5645" t="s">
        <v>24</v>
      </c>
      <c r="H5645" t="s">
        <v>22</v>
      </c>
      <c r="I5645">
        <v>19</v>
      </c>
      <c r="J5645">
        <v>0</v>
      </c>
      <c r="K5645">
        <v>19</v>
      </c>
      <c r="L5645">
        <v>9120</v>
      </c>
      <c r="M5645">
        <v>0</v>
      </c>
      <c r="N5645">
        <v>9120</v>
      </c>
      <c r="O5645">
        <v>480</v>
      </c>
    </row>
    <row r="5646" spans="1:15" x14ac:dyDescent="0.3">
      <c r="A5646">
        <v>5645</v>
      </c>
      <c r="B5646" s="1">
        <f>DATE(E5646, LOOKUP(D5646, {"ene","feb","mar","abr","may","jun","jul","ago","sep","oct","nov","dic"}, {1,2,3,4,5,6,7,8,9,10,11,12}), C5646)</f>
        <v>45678</v>
      </c>
      <c r="C5646">
        <v>21</v>
      </c>
      <c r="D5646" t="s">
        <v>14</v>
      </c>
      <c r="E5646">
        <v>2025</v>
      </c>
      <c r="F5646" t="s">
        <v>15</v>
      </c>
      <c r="G5646" t="s">
        <v>24</v>
      </c>
      <c r="H5646" t="s">
        <v>17</v>
      </c>
      <c r="I5646">
        <v>5</v>
      </c>
      <c r="J5646">
        <v>0</v>
      </c>
      <c r="K5646">
        <v>5</v>
      </c>
      <c r="L5646">
        <v>3250</v>
      </c>
      <c r="M5646">
        <v>0</v>
      </c>
      <c r="N5646">
        <v>3250</v>
      </c>
      <c r="O5646">
        <v>650</v>
      </c>
    </row>
    <row r="5647" spans="1:15" x14ac:dyDescent="0.3">
      <c r="A5647">
        <v>5646</v>
      </c>
      <c r="B5647" s="1">
        <f>DATE(E5647, LOOKUP(D5647, {"ene","feb","mar","abr","may","jun","jul","ago","sep","oct","nov","dic"}, {1,2,3,4,5,6,7,8,9,10,11,12}), C5647)</f>
        <v>45678</v>
      </c>
      <c r="C5647">
        <v>21</v>
      </c>
      <c r="D5647" t="s">
        <v>14</v>
      </c>
      <c r="E5647">
        <v>2025</v>
      </c>
      <c r="F5647" t="s">
        <v>15</v>
      </c>
      <c r="G5647" t="s">
        <v>24</v>
      </c>
      <c r="H5647" t="s">
        <v>19</v>
      </c>
      <c r="I5647">
        <v>3</v>
      </c>
      <c r="J5647">
        <v>0</v>
      </c>
      <c r="K5647">
        <v>3</v>
      </c>
      <c r="L5647">
        <v>3600</v>
      </c>
      <c r="M5647">
        <v>0</v>
      </c>
      <c r="N5647">
        <v>3600</v>
      </c>
      <c r="O5647">
        <v>1200</v>
      </c>
    </row>
    <row r="5648" spans="1:15" x14ac:dyDescent="0.3">
      <c r="A5648">
        <v>5647</v>
      </c>
      <c r="B5648" s="1">
        <f>DATE(E5648, LOOKUP(D5648, {"ene","feb","mar","abr","may","jun","jul","ago","sep","oct","nov","dic"}, {1,2,3,4,5,6,7,8,9,10,11,12}), C5648)</f>
        <v>45678</v>
      </c>
      <c r="C5648">
        <v>21</v>
      </c>
      <c r="D5648" t="s">
        <v>14</v>
      </c>
      <c r="E5648">
        <v>2025</v>
      </c>
      <c r="F5648" t="s">
        <v>15</v>
      </c>
      <c r="G5648" t="s">
        <v>24</v>
      </c>
      <c r="H5648" t="s">
        <v>21</v>
      </c>
      <c r="I5648">
        <v>2</v>
      </c>
      <c r="J5648">
        <v>0</v>
      </c>
      <c r="K5648">
        <v>2</v>
      </c>
      <c r="L5648">
        <v>100</v>
      </c>
      <c r="M5648">
        <v>0</v>
      </c>
      <c r="N5648">
        <v>100</v>
      </c>
      <c r="O5648">
        <v>50</v>
      </c>
    </row>
    <row r="5649" spans="1:15" x14ac:dyDescent="0.3">
      <c r="A5649">
        <v>5648</v>
      </c>
      <c r="B5649" s="1">
        <f>DATE(E5649, LOOKUP(D5649, {"ene","feb","mar","abr","may","jun","jul","ago","sep","oct","nov","dic"}, {1,2,3,4,5,6,7,8,9,10,11,12}), C5649)</f>
        <v>45678</v>
      </c>
      <c r="C5649">
        <v>21</v>
      </c>
      <c r="D5649" t="s">
        <v>14</v>
      </c>
      <c r="E5649">
        <v>2025</v>
      </c>
      <c r="F5649" t="s">
        <v>15</v>
      </c>
      <c r="G5649" t="s">
        <v>24</v>
      </c>
      <c r="H5649" t="s">
        <v>18</v>
      </c>
      <c r="I5649">
        <v>9</v>
      </c>
      <c r="J5649">
        <v>0</v>
      </c>
      <c r="K5649">
        <v>9</v>
      </c>
      <c r="L5649">
        <v>10800</v>
      </c>
      <c r="M5649">
        <v>0</v>
      </c>
      <c r="N5649">
        <v>10800</v>
      </c>
      <c r="O5649">
        <v>1200</v>
      </c>
    </row>
    <row r="5650" spans="1:15" x14ac:dyDescent="0.3">
      <c r="A5650">
        <v>5649</v>
      </c>
      <c r="B5650" s="1">
        <f>DATE(E5650, LOOKUP(D5650, {"ene","feb","mar","abr","may","jun","jul","ago","sep","oct","nov","dic"}, {1,2,3,4,5,6,7,8,9,10,11,12}), C5650)</f>
        <v>45678</v>
      </c>
      <c r="C5650">
        <v>21</v>
      </c>
      <c r="D5650" t="s">
        <v>14</v>
      </c>
      <c r="E5650">
        <v>2025</v>
      </c>
      <c r="F5650" t="s">
        <v>15</v>
      </c>
      <c r="G5650" t="s">
        <v>24</v>
      </c>
      <c r="H5650" t="s">
        <v>23</v>
      </c>
      <c r="I5650">
        <v>2</v>
      </c>
      <c r="J5650">
        <v>0</v>
      </c>
      <c r="K5650">
        <v>2</v>
      </c>
      <c r="L5650">
        <v>600</v>
      </c>
      <c r="M5650">
        <v>0</v>
      </c>
      <c r="N5650">
        <v>600</v>
      </c>
      <c r="O5650">
        <v>300</v>
      </c>
    </row>
    <row r="5651" spans="1:15" x14ac:dyDescent="0.3">
      <c r="A5651">
        <v>5650</v>
      </c>
      <c r="B5651" s="1">
        <f>DATE(E5651, LOOKUP(D5651, {"ene","feb","mar","abr","may","jun","jul","ago","sep","oct","nov","dic"}, {1,2,3,4,5,6,7,8,9,10,11,12}), C5651)</f>
        <v>45678</v>
      </c>
      <c r="C5651">
        <v>21</v>
      </c>
      <c r="D5651" t="s">
        <v>14</v>
      </c>
      <c r="E5651">
        <v>2025</v>
      </c>
      <c r="F5651" t="s">
        <v>25</v>
      </c>
      <c r="G5651" t="s">
        <v>26</v>
      </c>
      <c r="H5651" t="s">
        <v>20</v>
      </c>
      <c r="I5651">
        <v>0</v>
      </c>
      <c r="J5651">
        <v>16</v>
      </c>
      <c r="K5651">
        <v>-16</v>
      </c>
      <c r="L5651">
        <v>0</v>
      </c>
      <c r="M5651">
        <v>36800</v>
      </c>
      <c r="N5651">
        <v>-36800</v>
      </c>
      <c r="O5651">
        <v>2300</v>
      </c>
    </row>
    <row r="5652" spans="1:15" x14ac:dyDescent="0.3">
      <c r="A5652">
        <v>5651</v>
      </c>
      <c r="B5652" s="1">
        <f>DATE(E5652, LOOKUP(D5652, {"ene","feb","mar","abr","may","jun","jul","ago","sep","oct","nov","dic"}, {1,2,3,4,5,6,7,8,9,10,11,12}), C5652)</f>
        <v>45678</v>
      </c>
      <c r="C5652">
        <v>21</v>
      </c>
      <c r="D5652" t="s">
        <v>14</v>
      </c>
      <c r="E5652">
        <v>2025</v>
      </c>
      <c r="F5652" t="s">
        <v>15</v>
      </c>
      <c r="G5652" t="s">
        <v>24</v>
      </c>
      <c r="H5652" t="s">
        <v>22</v>
      </c>
      <c r="I5652">
        <v>1</v>
      </c>
      <c r="J5652">
        <v>0</v>
      </c>
      <c r="K5652">
        <v>1</v>
      </c>
      <c r="L5652">
        <v>480</v>
      </c>
      <c r="M5652">
        <v>0</v>
      </c>
      <c r="N5652">
        <v>480</v>
      </c>
      <c r="O5652">
        <v>480</v>
      </c>
    </row>
    <row r="5653" spans="1:15" x14ac:dyDescent="0.3">
      <c r="A5653">
        <v>5652</v>
      </c>
      <c r="B5653" s="1">
        <f>DATE(E5653, LOOKUP(D5653, {"ene","feb","mar","abr","may","jun","jul","ago","sep","oct","nov","dic"}, {1,2,3,4,5,6,7,8,9,10,11,12}), C5653)</f>
        <v>45678</v>
      </c>
      <c r="C5653">
        <v>21</v>
      </c>
      <c r="D5653" t="s">
        <v>14</v>
      </c>
      <c r="E5653">
        <v>2025</v>
      </c>
      <c r="F5653" t="s">
        <v>15</v>
      </c>
      <c r="G5653" t="s">
        <v>24</v>
      </c>
      <c r="H5653" t="s">
        <v>17</v>
      </c>
      <c r="I5653">
        <v>3</v>
      </c>
      <c r="J5653">
        <v>0</v>
      </c>
      <c r="K5653">
        <v>3</v>
      </c>
      <c r="L5653">
        <v>1950</v>
      </c>
      <c r="M5653">
        <v>0</v>
      </c>
      <c r="N5653">
        <v>1950</v>
      </c>
      <c r="O5653">
        <v>650</v>
      </c>
    </row>
    <row r="5654" spans="1:15" x14ac:dyDescent="0.3">
      <c r="A5654">
        <v>5653</v>
      </c>
      <c r="B5654" s="1">
        <f>DATE(E5654, LOOKUP(D5654, {"ene","feb","mar","abr","may","jun","jul","ago","sep","oct","nov","dic"}, {1,2,3,4,5,6,7,8,9,10,11,12}), C5654)</f>
        <v>45678</v>
      </c>
      <c r="C5654">
        <v>21</v>
      </c>
      <c r="D5654" t="s">
        <v>14</v>
      </c>
      <c r="E5654">
        <v>2025</v>
      </c>
      <c r="F5654" t="s">
        <v>15</v>
      </c>
      <c r="G5654" t="s">
        <v>24</v>
      </c>
      <c r="H5654" t="s">
        <v>19</v>
      </c>
      <c r="I5654">
        <v>14</v>
      </c>
      <c r="J5654">
        <v>0</v>
      </c>
      <c r="K5654">
        <v>14</v>
      </c>
      <c r="L5654">
        <v>16800</v>
      </c>
      <c r="M5654">
        <v>0</v>
      </c>
      <c r="N5654">
        <v>16800</v>
      </c>
      <c r="O5654">
        <v>1200</v>
      </c>
    </row>
    <row r="5655" spans="1:15" x14ac:dyDescent="0.3">
      <c r="A5655">
        <v>5654</v>
      </c>
      <c r="B5655" s="1">
        <f>DATE(E5655, LOOKUP(D5655, {"ene","feb","mar","abr","may","jun","jul","ago","sep","oct","nov","dic"}, {1,2,3,4,5,6,7,8,9,10,11,12}), C5655)</f>
        <v>45678</v>
      </c>
      <c r="C5655">
        <v>21</v>
      </c>
      <c r="D5655" t="s">
        <v>14</v>
      </c>
      <c r="E5655">
        <v>2025</v>
      </c>
      <c r="F5655" t="s">
        <v>25</v>
      </c>
      <c r="G5655" t="s">
        <v>26</v>
      </c>
      <c r="H5655" t="s">
        <v>21</v>
      </c>
      <c r="I5655">
        <v>0</v>
      </c>
      <c r="J5655">
        <v>4</v>
      </c>
      <c r="K5655">
        <v>-4</v>
      </c>
      <c r="L5655">
        <v>0</v>
      </c>
      <c r="M5655">
        <v>280</v>
      </c>
      <c r="N5655">
        <v>-280</v>
      </c>
      <c r="O5655">
        <v>70</v>
      </c>
    </row>
    <row r="5656" spans="1:15" x14ac:dyDescent="0.3">
      <c r="A5656">
        <v>5655</v>
      </c>
      <c r="B5656" s="1">
        <f>DATE(E5656, LOOKUP(D5656, {"ene","feb","mar","abr","may","jun","jul","ago","sep","oct","nov","dic"}, {1,2,3,4,5,6,7,8,9,10,11,12}), C5656)</f>
        <v>45678</v>
      </c>
      <c r="C5656">
        <v>21</v>
      </c>
      <c r="D5656" t="s">
        <v>14</v>
      </c>
      <c r="E5656">
        <v>2025</v>
      </c>
      <c r="F5656" t="s">
        <v>15</v>
      </c>
      <c r="G5656" t="s">
        <v>24</v>
      </c>
      <c r="H5656" t="s">
        <v>18</v>
      </c>
      <c r="I5656">
        <v>21</v>
      </c>
      <c r="J5656">
        <v>0</v>
      </c>
      <c r="K5656">
        <v>21</v>
      </c>
      <c r="L5656">
        <v>25200</v>
      </c>
      <c r="M5656">
        <v>0</v>
      </c>
      <c r="N5656">
        <v>25200</v>
      </c>
      <c r="O5656">
        <v>1200</v>
      </c>
    </row>
    <row r="5657" spans="1:15" x14ac:dyDescent="0.3">
      <c r="A5657">
        <v>5656</v>
      </c>
      <c r="B5657" s="1">
        <f>DATE(E5657, LOOKUP(D5657, {"ene","feb","mar","abr","may","jun","jul","ago","sep","oct","nov","dic"}, {1,2,3,4,5,6,7,8,9,10,11,12}), C5657)</f>
        <v>45679</v>
      </c>
      <c r="C5657">
        <v>22</v>
      </c>
      <c r="D5657" t="s">
        <v>14</v>
      </c>
      <c r="E5657">
        <v>2025</v>
      </c>
      <c r="F5657" t="s">
        <v>15</v>
      </c>
      <c r="G5657" t="s">
        <v>24</v>
      </c>
      <c r="H5657" t="s">
        <v>18</v>
      </c>
      <c r="I5657">
        <v>3</v>
      </c>
      <c r="J5657">
        <v>0</v>
      </c>
      <c r="K5657">
        <v>3</v>
      </c>
      <c r="L5657">
        <v>3600</v>
      </c>
      <c r="M5657">
        <v>0</v>
      </c>
      <c r="N5657">
        <v>3600</v>
      </c>
      <c r="O5657">
        <v>1200</v>
      </c>
    </row>
    <row r="5658" spans="1:15" x14ac:dyDescent="0.3">
      <c r="A5658">
        <v>5657</v>
      </c>
      <c r="B5658" s="1">
        <f>DATE(E5658, LOOKUP(D5658, {"ene","feb","mar","abr","may","jun","jul","ago","sep","oct","nov","dic"}, {1,2,3,4,5,6,7,8,9,10,11,12}), C5658)</f>
        <v>45679</v>
      </c>
      <c r="C5658">
        <v>22</v>
      </c>
      <c r="D5658" t="s">
        <v>14</v>
      </c>
      <c r="E5658">
        <v>2025</v>
      </c>
      <c r="F5658" t="s">
        <v>25</v>
      </c>
      <c r="G5658" t="s">
        <v>26</v>
      </c>
      <c r="H5658" t="s">
        <v>23</v>
      </c>
      <c r="I5658">
        <v>0</v>
      </c>
      <c r="J5658">
        <v>2</v>
      </c>
      <c r="K5658">
        <v>-2</v>
      </c>
      <c r="L5658">
        <v>0</v>
      </c>
      <c r="M5658">
        <v>800</v>
      </c>
      <c r="N5658">
        <v>-800</v>
      </c>
      <c r="O5658">
        <v>400</v>
      </c>
    </row>
    <row r="5659" spans="1:15" x14ac:dyDescent="0.3">
      <c r="A5659">
        <v>5658</v>
      </c>
      <c r="B5659" s="1">
        <f>DATE(E5659, LOOKUP(D5659, {"ene","feb","mar","abr","may","jun","jul","ago","sep","oct","nov","dic"}, {1,2,3,4,5,6,7,8,9,10,11,12}), C5659)</f>
        <v>45679</v>
      </c>
      <c r="C5659">
        <v>22</v>
      </c>
      <c r="D5659" t="s">
        <v>14</v>
      </c>
      <c r="E5659">
        <v>2025</v>
      </c>
      <c r="F5659" t="s">
        <v>15</v>
      </c>
      <c r="G5659" t="s">
        <v>24</v>
      </c>
      <c r="H5659" t="s">
        <v>20</v>
      </c>
      <c r="I5659">
        <v>3</v>
      </c>
      <c r="J5659">
        <v>0</v>
      </c>
      <c r="K5659">
        <v>3</v>
      </c>
      <c r="L5659">
        <v>6000</v>
      </c>
      <c r="M5659">
        <v>0</v>
      </c>
      <c r="N5659">
        <v>6000</v>
      </c>
      <c r="O5659">
        <v>2000</v>
      </c>
    </row>
    <row r="5660" spans="1:15" x14ac:dyDescent="0.3">
      <c r="A5660">
        <v>5659</v>
      </c>
      <c r="B5660" s="1">
        <f>DATE(E5660, LOOKUP(D5660, {"ene","feb","mar","abr","may","jun","jul","ago","sep","oct","nov","dic"}, {1,2,3,4,5,6,7,8,9,10,11,12}), C5660)</f>
        <v>45679</v>
      </c>
      <c r="C5660">
        <v>22</v>
      </c>
      <c r="D5660" t="s">
        <v>14</v>
      </c>
      <c r="E5660">
        <v>2025</v>
      </c>
      <c r="F5660" t="s">
        <v>15</v>
      </c>
      <c r="G5660" t="s">
        <v>24</v>
      </c>
      <c r="H5660" t="s">
        <v>22</v>
      </c>
      <c r="I5660">
        <v>3</v>
      </c>
      <c r="J5660">
        <v>0</v>
      </c>
      <c r="K5660">
        <v>3</v>
      </c>
      <c r="L5660">
        <v>1440</v>
      </c>
      <c r="M5660">
        <v>0</v>
      </c>
      <c r="N5660">
        <v>1440</v>
      </c>
      <c r="O5660">
        <v>480</v>
      </c>
    </row>
    <row r="5661" spans="1:15" x14ac:dyDescent="0.3">
      <c r="A5661">
        <v>5660</v>
      </c>
      <c r="B5661" s="1">
        <f>DATE(E5661, LOOKUP(D5661, {"ene","feb","mar","abr","may","jun","jul","ago","sep","oct","nov","dic"}, {1,2,3,4,5,6,7,8,9,10,11,12}), C5661)</f>
        <v>45679</v>
      </c>
      <c r="C5661">
        <v>22</v>
      </c>
      <c r="D5661" t="s">
        <v>14</v>
      </c>
      <c r="E5661">
        <v>2025</v>
      </c>
      <c r="F5661" t="s">
        <v>15</v>
      </c>
      <c r="G5661" t="s">
        <v>24</v>
      </c>
      <c r="H5661" t="s">
        <v>17</v>
      </c>
      <c r="I5661">
        <v>22</v>
      </c>
      <c r="J5661">
        <v>0</v>
      </c>
      <c r="K5661">
        <v>22</v>
      </c>
      <c r="L5661">
        <v>14300</v>
      </c>
      <c r="M5661">
        <v>0</v>
      </c>
      <c r="N5661">
        <v>14300</v>
      </c>
      <c r="O5661">
        <v>650</v>
      </c>
    </row>
    <row r="5662" spans="1:15" x14ac:dyDescent="0.3">
      <c r="A5662">
        <v>5661</v>
      </c>
      <c r="B5662" s="1">
        <f>DATE(E5662, LOOKUP(D5662, {"ene","feb","mar","abr","may","jun","jul","ago","sep","oct","nov","dic"}, {1,2,3,4,5,6,7,8,9,10,11,12}), C5662)</f>
        <v>45679</v>
      </c>
      <c r="C5662">
        <v>22</v>
      </c>
      <c r="D5662" t="s">
        <v>14</v>
      </c>
      <c r="E5662">
        <v>2025</v>
      </c>
      <c r="F5662" t="s">
        <v>15</v>
      </c>
      <c r="G5662" t="s">
        <v>24</v>
      </c>
      <c r="H5662" t="s">
        <v>19</v>
      </c>
      <c r="I5662">
        <v>3</v>
      </c>
      <c r="J5662">
        <v>0</v>
      </c>
      <c r="K5662">
        <v>3</v>
      </c>
      <c r="L5662">
        <v>3600</v>
      </c>
      <c r="M5662">
        <v>0</v>
      </c>
      <c r="N5662">
        <v>3600</v>
      </c>
      <c r="O5662">
        <v>1200</v>
      </c>
    </row>
    <row r="5663" spans="1:15" x14ac:dyDescent="0.3">
      <c r="A5663">
        <v>5662</v>
      </c>
      <c r="B5663" s="1">
        <f>DATE(E5663, LOOKUP(D5663, {"ene","feb","mar","abr","may","jun","jul","ago","sep","oct","nov","dic"}, {1,2,3,4,5,6,7,8,9,10,11,12}), C5663)</f>
        <v>45679</v>
      </c>
      <c r="C5663">
        <v>22</v>
      </c>
      <c r="D5663" t="s">
        <v>14</v>
      </c>
      <c r="E5663">
        <v>2025</v>
      </c>
      <c r="F5663" t="s">
        <v>15</v>
      </c>
      <c r="G5663" t="s">
        <v>24</v>
      </c>
      <c r="H5663" t="s">
        <v>21</v>
      </c>
      <c r="I5663">
        <v>4</v>
      </c>
      <c r="J5663">
        <v>0</v>
      </c>
      <c r="K5663">
        <v>4</v>
      </c>
      <c r="L5663">
        <v>200</v>
      </c>
      <c r="M5663">
        <v>0</v>
      </c>
      <c r="N5663">
        <v>200</v>
      </c>
      <c r="O5663">
        <v>50</v>
      </c>
    </row>
    <row r="5664" spans="1:15" x14ac:dyDescent="0.3">
      <c r="A5664">
        <v>5663</v>
      </c>
      <c r="B5664" s="1">
        <f>DATE(E5664, LOOKUP(D5664, {"ene","feb","mar","abr","may","jun","jul","ago","sep","oct","nov","dic"}, {1,2,3,4,5,6,7,8,9,10,11,12}), C5664)</f>
        <v>45679</v>
      </c>
      <c r="C5664">
        <v>22</v>
      </c>
      <c r="D5664" t="s">
        <v>14</v>
      </c>
      <c r="E5664">
        <v>2025</v>
      </c>
      <c r="F5664" t="s">
        <v>15</v>
      </c>
      <c r="G5664" t="s">
        <v>24</v>
      </c>
      <c r="H5664" t="s">
        <v>18</v>
      </c>
      <c r="I5664">
        <v>22</v>
      </c>
      <c r="J5664">
        <v>0</v>
      </c>
      <c r="K5664">
        <v>22</v>
      </c>
      <c r="L5664">
        <v>26400</v>
      </c>
      <c r="M5664">
        <v>0</v>
      </c>
      <c r="N5664">
        <v>26400</v>
      </c>
      <c r="O5664">
        <v>1200</v>
      </c>
    </row>
    <row r="5665" spans="1:15" x14ac:dyDescent="0.3">
      <c r="A5665">
        <v>5664</v>
      </c>
      <c r="B5665" s="1">
        <f>DATE(E5665, LOOKUP(D5665, {"ene","feb","mar","abr","may","jun","jul","ago","sep","oct","nov","dic"}, {1,2,3,4,5,6,7,8,9,10,11,12}), C5665)</f>
        <v>45679</v>
      </c>
      <c r="C5665">
        <v>22</v>
      </c>
      <c r="D5665" t="s">
        <v>14</v>
      </c>
      <c r="E5665">
        <v>2025</v>
      </c>
      <c r="F5665" t="s">
        <v>15</v>
      </c>
      <c r="G5665" t="s">
        <v>24</v>
      </c>
      <c r="H5665" t="s">
        <v>23</v>
      </c>
      <c r="I5665">
        <v>9</v>
      </c>
      <c r="J5665">
        <v>0</v>
      </c>
      <c r="K5665">
        <v>9</v>
      </c>
      <c r="L5665">
        <v>2700</v>
      </c>
      <c r="M5665">
        <v>0</v>
      </c>
      <c r="N5665">
        <v>2700</v>
      </c>
      <c r="O5665">
        <v>300</v>
      </c>
    </row>
    <row r="5666" spans="1:15" x14ac:dyDescent="0.3">
      <c r="A5666">
        <v>5665</v>
      </c>
      <c r="B5666" s="1">
        <f>DATE(E5666, LOOKUP(D5666, {"ene","feb","mar","abr","may","jun","jul","ago","sep","oct","nov","dic"}, {1,2,3,4,5,6,7,8,9,10,11,12}), C5666)</f>
        <v>45679</v>
      </c>
      <c r="C5666">
        <v>22</v>
      </c>
      <c r="D5666" t="s">
        <v>14</v>
      </c>
      <c r="E5666">
        <v>2025</v>
      </c>
      <c r="F5666" t="s">
        <v>25</v>
      </c>
      <c r="G5666" t="s">
        <v>26</v>
      </c>
      <c r="H5666" t="s">
        <v>20</v>
      </c>
      <c r="I5666">
        <v>0</v>
      </c>
      <c r="J5666">
        <v>17</v>
      </c>
      <c r="K5666">
        <v>-17</v>
      </c>
      <c r="L5666">
        <v>0</v>
      </c>
      <c r="M5666">
        <v>39100</v>
      </c>
      <c r="N5666">
        <v>-39100</v>
      </c>
      <c r="O5666">
        <v>2300</v>
      </c>
    </row>
    <row r="5667" spans="1:15" x14ac:dyDescent="0.3">
      <c r="A5667">
        <v>5666</v>
      </c>
      <c r="B5667" s="1">
        <f>DATE(E5667, LOOKUP(D5667, {"ene","feb","mar","abr","may","jun","jul","ago","sep","oct","nov","dic"}, {1,2,3,4,5,6,7,8,9,10,11,12}), C5667)</f>
        <v>45679</v>
      </c>
      <c r="C5667">
        <v>22</v>
      </c>
      <c r="D5667" t="s">
        <v>14</v>
      </c>
      <c r="E5667">
        <v>2025</v>
      </c>
      <c r="F5667" t="s">
        <v>25</v>
      </c>
      <c r="G5667" t="s">
        <v>26</v>
      </c>
      <c r="H5667" t="s">
        <v>22</v>
      </c>
      <c r="I5667">
        <v>0</v>
      </c>
      <c r="J5667">
        <v>3</v>
      </c>
      <c r="K5667">
        <v>-3</v>
      </c>
      <c r="L5667">
        <v>0</v>
      </c>
      <c r="M5667">
        <v>1350</v>
      </c>
      <c r="N5667">
        <v>-1350</v>
      </c>
      <c r="O5667">
        <v>450</v>
      </c>
    </row>
    <row r="5668" spans="1:15" x14ac:dyDescent="0.3">
      <c r="A5668">
        <v>5667</v>
      </c>
      <c r="B5668" s="1">
        <f>DATE(E5668, LOOKUP(D5668, {"ene","feb","mar","abr","may","jun","jul","ago","sep","oct","nov","dic"}, {1,2,3,4,5,6,7,8,9,10,11,12}), C5668)</f>
        <v>45679</v>
      </c>
      <c r="C5668">
        <v>22</v>
      </c>
      <c r="D5668" t="s">
        <v>14</v>
      </c>
      <c r="E5668">
        <v>2025</v>
      </c>
      <c r="F5668" t="s">
        <v>15</v>
      </c>
      <c r="G5668" t="s">
        <v>24</v>
      </c>
      <c r="H5668" t="s">
        <v>17</v>
      </c>
      <c r="I5668">
        <v>11</v>
      </c>
      <c r="J5668">
        <v>0</v>
      </c>
      <c r="K5668">
        <v>11</v>
      </c>
      <c r="L5668">
        <v>7150</v>
      </c>
      <c r="M5668">
        <v>0</v>
      </c>
      <c r="N5668">
        <v>7150</v>
      </c>
      <c r="O5668">
        <v>650</v>
      </c>
    </row>
    <row r="5669" spans="1:15" x14ac:dyDescent="0.3">
      <c r="A5669">
        <v>5668</v>
      </c>
      <c r="B5669" s="1">
        <f>DATE(E5669, LOOKUP(D5669, {"ene","feb","mar","abr","may","jun","jul","ago","sep","oct","nov","dic"}, {1,2,3,4,5,6,7,8,9,10,11,12}), C5669)</f>
        <v>45679</v>
      </c>
      <c r="C5669">
        <v>22</v>
      </c>
      <c r="D5669" t="s">
        <v>14</v>
      </c>
      <c r="E5669">
        <v>2025</v>
      </c>
      <c r="F5669" t="s">
        <v>25</v>
      </c>
      <c r="G5669" t="s">
        <v>26</v>
      </c>
      <c r="H5669" t="s">
        <v>19</v>
      </c>
      <c r="I5669">
        <v>0</v>
      </c>
      <c r="J5669">
        <v>20</v>
      </c>
      <c r="K5669">
        <v>-20</v>
      </c>
      <c r="L5669">
        <v>0</v>
      </c>
      <c r="M5669">
        <v>30000</v>
      </c>
      <c r="N5669">
        <v>-30000</v>
      </c>
      <c r="O5669">
        <v>1500</v>
      </c>
    </row>
    <row r="5670" spans="1:15" x14ac:dyDescent="0.3">
      <c r="A5670">
        <v>5669</v>
      </c>
      <c r="B5670" s="1">
        <f>DATE(E5670, LOOKUP(D5670, {"ene","feb","mar","abr","may","jun","jul","ago","sep","oct","nov","dic"}, {1,2,3,4,5,6,7,8,9,10,11,12}), C5670)</f>
        <v>45679</v>
      </c>
      <c r="C5670">
        <v>22</v>
      </c>
      <c r="D5670" t="s">
        <v>14</v>
      </c>
      <c r="E5670">
        <v>2025</v>
      </c>
      <c r="F5670" t="s">
        <v>25</v>
      </c>
      <c r="G5670" t="s">
        <v>26</v>
      </c>
      <c r="H5670" t="s">
        <v>21</v>
      </c>
      <c r="I5670">
        <v>0</v>
      </c>
      <c r="J5670">
        <v>1</v>
      </c>
      <c r="K5670">
        <v>-1</v>
      </c>
      <c r="L5670">
        <v>0</v>
      </c>
      <c r="M5670">
        <v>70</v>
      </c>
      <c r="N5670">
        <v>-70</v>
      </c>
      <c r="O5670">
        <v>70</v>
      </c>
    </row>
    <row r="5671" spans="1:15" x14ac:dyDescent="0.3">
      <c r="A5671">
        <v>5670</v>
      </c>
      <c r="B5671" s="1">
        <f>DATE(E5671, LOOKUP(D5671, {"ene","feb","mar","abr","may","jun","jul","ago","sep","oct","nov","dic"}, {1,2,3,4,5,6,7,8,9,10,11,12}), C5671)</f>
        <v>45679</v>
      </c>
      <c r="C5671">
        <v>22</v>
      </c>
      <c r="D5671" t="s">
        <v>14</v>
      </c>
      <c r="E5671">
        <v>2025</v>
      </c>
      <c r="F5671" t="s">
        <v>25</v>
      </c>
      <c r="G5671" t="s">
        <v>26</v>
      </c>
      <c r="H5671" t="s">
        <v>18</v>
      </c>
      <c r="I5671">
        <v>0</v>
      </c>
      <c r="J5671">
        <v>17</v>
      </c>
      <c r="K5671">
        <v>-17</v>
      </c>
      <c r="L5671">
        <v>0</v>
      </c>
      <c r="M5671">
        <v>25500</v>
      </c>
      <c r="N5671">
        <v>-25500</v>
      </c>
      <c r="O5671">
        <v>1500</v>
      </c>
    </row>
    <row r="5672" spans="1:15" x14ac:dyDescent="0.3">
      <c r="A5672">
        <v>5671</v>
      </c>
      <c r="B5672" s="1">
        <f>DATE(E5672, LOOKUP(D5672, {"ene","feb","mar","abr","may","jun","jul","ago","sep","oct","nov","dic"}, {1,2,3,4,5,6,7,8,9,10,11,12}), C5672)</f>
        <v>45679</v>
      </c>
      <c r="C5672">
        <v>22</v>
      </c>
      <c r="D5672" t="s">
        <v>14</v>
      </c>
      <c r="E5672">
        <v>2025</v>
      </c>
      <c r="F5672" t="s">
        <v>25</v>
      </c>
      <c r="G5672" t="s">
        <v>26</v>
      </c>
      <c r="H5672" t="s">
        <v>23</v>
      </c>
      <c r="I5672">
        <v>0</v>
      </c>
      <c r="J5672">
        <v>11</v>
      </c>
      <c r="K5672">
        <v>-11</v>
      </c>
      <c r="L5672">
        <v>0</v>
      </c>
      <c r="M5672">
        <v>4400</v>
      </c>
      <c r="N5672">
        <v>-4400</v>
      </c>
      <c r="O5672">
        <v>400</v>
      </c>
    </row>
    <row r="5673" spans="1:15" x14ac:dyDescent="0.3">
      <c r="A5673">
        <v>5672</v>
      </c>
      <c r="B5673" s="1">
        <f>DATE(E5673, LOOKUP(D5673, {"ene","feb","mar","abr","may","jun","jul","ago","sep","oct","nov","dic"}, {1,2,3,4,5,6,7,8,9,10,11,12}), C5673)</f>
        <v>45679</v>
      </c>
      <c r="C5673">
        <v>22</v>
      </c>
      <c r="D5673" t="s">
        <v>14</v>
      </c>
      <c r="E5673">
        <v>2025</v>
      </c>
      <c r="F5673" t="s">
        <v>15</v>
      </c>
      <c r="G5673" t="s">
        <v>24</v>
      </c>
      <c r="H5673" t="s">
        <v>20</v>
      </c>
      <c r="I5673">
        <v>4</v>
      </c>
      <c r="J5673">
        <v>0</v>
      </c>
      <c r="K5673">
        <v>4</v>
      </c>
      <c r="L5673">
        <v>8000</v>
      </c>
      <c r="M5673">
        <v>0</v>
      </c>
      <c r="N5673">
        <v>8000</v>
      </c>
      <c r="O5673">
        <v>2000</v>
      </c>
    </row>
    <row r="5674" spans="1:15" x14ac:dyDescent="0.3">
      <c r="A5674">
        <v>5673</v>
      </c>
      <c r="B5674" s="1">
        <f>DATE(E5674, LOOKUP(D5674, {"ene","feb","mar","abr","may","jun","jul","ago","sep","oct","nov","dic"}, {1,2,3,4,5,6,7,8,9,10,11,12}), C5674)</f>
        <v>45679</v>
      </c>
      <c r="C5674">
        <v>22</v>
      </c>
      <c r="D5674" t="s">
        <v>14</v>
      </c>
      <c r="E5674">
        <v>2025</v>
      </c>
      <c r="F5674" t="s">
        <v>25</v>
      </c>
      <c r="G5674" t="s">
        <v>26</v>
      </c>
      <c r="H5674" t="s">
        <v>22</v>
      </c>
      <c r="I5674">
        <v>0</v>
      </c>
      <c r="J5674">
        <v>10</v>
      </c>
      <c r="K5674">
        <v>-10</v>
      </c>
      <c r="L5674">
        <v>0</v>
      </c>
      <c r="M5674">
        <v>4500</v>
      </c>
      <c r="N5674">
        <v>-4500</v>
      </c>
      <c r="O5674">
        <v>450</v>
      </c>
    </row>
    <row r="5675" spans="1:15" x14ac:dyDescent="0.3">
      <c r="A5675">
        <v>5674</v>
      </c>
      <c r="B5675" s="1">
        <f>DATE(E5675, LOOKUP(D5675, {"ene","feb","mar","abr","may","jun","jul","ago","sep","oct","nov","dic"}, {1,2,3,4,5,6,7,8,9,10,11,12}), C5675)</f>
        <v>45679</v>
      </c>
      <c r="C5675">
        <v>22</v>
      </c>
      <c r="D5675" t="s">
        <v>14</v>
      </c>
      <c r="E5675">
        <v>2025</v>
      </c>
      <c r="F5675" t="s">
        <v>25</v>
      </c>
      <c r="G5675" t="s">
        <v>26</v>
      </c>
      <c r="H5675" t="s">
        <v>17</v>
      </c>
      <c r="I5675">
        <v>0</v>
      </c>
      <c r="J5675">
        <v>1</v>
      </c>
      <c r="K5675">
        <v>-1</v>
      </c>
      <c r="L5675">
        <v>0</v>
      </c>
      <c r="M5675">
        <v>750</v>
      </c>
      <c r="N5675">
        <v>-750</v>
      </c>
      <c r="O5675">
        <v>750</v>
      </c>
    </row>
    <row r="5676" spans="1:15" x14ac:dyDescent="0.3">
      <c r="A5676">
        <v>5675</v>
      </c>
      <c r="B5676" s="1">
        <f>DATE(E5676, LOOKUP(D5676, {"ene","feb","mar","abr","may","jun","jul","ago","sep","oct","nov","dic"}, {1,2,3,4,5,6,7,8,9,10,11,12}), C5676)</f>
        <v>45679</v>
      </c>
      <c r="C5676">
        <v>22</v>
      </c>
      <c r="D5676" t="s">
        <v>14</v>
      </c>
      <c r="E5676">
        <v>2025</v>
      </c>
      <c r="F5676" t="s">
        <v>25</v>
      </c>
      <c r="G5676" t="s">
        <v>26</v>
      </c>
      <c r="H5676" t="s">
        <v>19</v>
      </c>
      <c r="I5676">
        <v>0</v>
      </c>
      <c r="J5676">
        <v>17</v>
      </c>
      <c r="K5676">
        <v>-17</v>
      </c>
      <c r="L5676">
        <v>0</v>
      </c>
      <c r="M5676">
        <v>25500</v>
      </c>
      <c r="N5676">
        <v>-25500</v>
      </c>
      <c r="O5676">
        <v>1500</v>
      </c>
    </row>
    <row r="5677" spans="1:15" x14ac:dyDescent="0.3">
      <c r="A5677">
        <v>5676</v>
      </c>
      <c r="B5677" s="1">
        <f>DATE(E5677, LOOKUP(D5677, {"ene","feb","mar","abr","may","jun","jul","ago","sep","oct","nov","dic"}, {1,2,3,4,5,6,7,8,9,10,11,12}), C5677)</f>
        <v>45679</v>
      </c>
      <c r="C5677">
        <v>22</v>
      </c>
      <c r="D5677" t="s">
        <v>14</v>
      </c>
      <c r="E5677">
        <v>2025</v>
      </c>
      <c r="F5677" t="s">
        <v>25</v>
      </c>
      <c r="G5677" t="s">
        <v>26</v>
      </c>
      <c r="H5677" t="s">
        <v>21</v>
      </c>
      <c r="I5677">
        <v>0</v>
      </c>
      <c r="J5677">
        <v>1</v>
      </c>
      <c r="K5677">
        <v>-1</v>
      </c>
      <c r="L5677">
        <v>0</v>
      </c>
      <c r="M5677">
        <v>70</v>
      </c>
      <c r="N5677">
        <v>-70</v>
      </c>
      <c r="O5677">
        <v>70</v>
      </c>
    </row>
    <row r="5678" spans="1:15" x14ac:dyDescent="0.3">
      <c r="A5678">
        <v>5677</v>
      </c>
      <c r="B5678" s="1">
        <f>DATE(E5678, LOOKUP(D5678, {"ene","feb","mar","abr","may","jun","jul","ago","sep","oct","nov","dic"}, {1,2,3,4,5,6,7,8,9,10,11,12}), C5678)</f>
        <v>45679</v>
      </c>
      <c r="C5678">
        <v>22</v>
      </c>
      <c r="D5678" t="s">
        <v>14</v>
      </c>
      <c r="E5678">
        <v>2025</v>
      </c>
      <c r="F5678" t="s">
        <v>25</v>
      </c>
      <c r="G5678" t="s">
        <v>26</v>
      </c>
      <c r="H5678" t="s">
        <v>18</v>
      </c>
      <c r="I5678">
        <v>0</v>
      </c>
      <c r="J5678">
        <v>18</v>
      </c>
      <c r="K5678">
        <v>-18</v>
      </c>
      <c r="L5678">
        <v>0</v>
      </c>
      <c r="M5678">
        <v>27000</v>
      </c>
      <c r="N5678">
        <v>-27000</v>
      </c>
      <c r="O5678">
        <v>1500</v>
      </c>
    </row>
    <row r="5679" spans="1:15" x14ac:dyDescent="0.3">
      <c r="A5679">
        <v>5678</v>
      </c>
      <c r="B5679" s="1">
        <f>DATE(E5679, LOOKUP(D5679, {"ene","feb","mar","abr","may","jun","jul","ago","sep","oct","nov","dic"}, {1,2,3,4,5,6,7,8,9,10,11,12}), C5679)</f>
        <v>45679</v>
      </c>
      <c r="C5679">
        <v>22</v>
      </c>
      <c r="D5679" t="s">
        <v>14</v>
      </c>
      <c r="E5679">
        <v>2025</v>
      </c>
      <c r="F5679" t="s">
        <v>15</v>
      </c>
      <c r="G5679" t="s">
        <v>24</v>
      </c>
      <c r="H5679" t="s">
        <v>23</v>
      </c>
      <c r="I5679">
        <v>11</v>
      </c>
      <c r="J5679">
        <v>0</v>
      </c>
      <c r="K5679">
        <v>11</v>
      </c>
      <c r="L5679">
        <v>3300</v>
      </c>
      <c r="M5679">
        <v>0</v>
      </c>
      <c r="N5679">
        <v>3300</v>
      </c>
      <c r="O5679">
        <v>300</v>
      </c>
    </row>
    <row r="5680" spans="1:15" x14ac:dyDescent="0.3">
      <c r="A5680">
        <v>5679</v>
      </c>
      <c r="B5680" s="1">
        <f>DATE(E5680, LOOKUP(D5680, {"ene","feb","mar","abr","may","jun","jul","ago","sep","oct","nov","dic"}, {1,2,3,4,5,6,7,8,9,10,11,12}), C5680)</f>
        <v>45679</v>
      </c>
      <c r="C5680">
        <v>22</v>
      </c>
      <c r="D5680" t="s">
        <v>14</v>
      </c>
      <c r="E5680">
        <v>2025</v>
      </c>
      <c r="F5680" t="s">
        <v>25</v>
      </c>
      <c r="G5680" t="s">
        <v>26</v>
      </c>
      <c r="H5680" t="s">
        <v>20</v>
      </c>
      <c r="I5680">
        <v>0</v>
      </c>
      <c r="J5680">
        <v>2</v>
      </c>
      <c r="K5680">
        <v>-2</v>
      </c>
      <c r="L5680">
        <v>0</v>
      </c>
      <c r="M5680">
        <v>4600</v>
      </c>
      <c r="N5680">
        <v>-4600</v>
      </c>
      <c r="O5680">
        <v>2300</v>
      </c>
    </row>
    <row r="5681" spans="1:15" x14ac:dyDescent="0.3">
      <c r="A5681">
        <v>5680</v>
      </c>
      <c r="B5681" s="1">
        <f>DATE(E5681, LOOKUP(D5681, {"ene","feb","mar","abr","may","jun","jul","ago","sep","oct","nov","dic"}, {1,2,3,4,5,6,7,8,9,10,11,12}), C5681)</f>
        <v>45679</v>
      </c>
      <c r="C5681">
        <v>22</v>
      </c>
      <c r="D5681" t="s">
        <v>14</v>
      </c>
      <c r="E5681">
        <v>2025</v>
      </c>
      <c r="F5681" t="s">
        <v>15</v>
      </c>
      <c r="G5681" t="s">
        <v>24</v>
      </c>
      <c r="H5681" t="s">
        <v>22</v>
      </c>
      <c r="I5681">
        <v>13</v>
      </c>
      <c r="J5681">
        <v>0</v>
      </c>
      <c r="K5681">
        <v>13</v>
      </c>
      <c r="L5681">
        <v>6240</v>
      </c>
      <c r="M5681">
        <v>0</v>
      </c>
      <c r="N5681">
        <v>6240</v>
      </c>
      <c r="O5681">
        <v>480</v>
      </c>
    </row>
    <row r="5682" spans="1:15" x14ac:dyDescent="0.3">
      <c r="A5682">
        <v>5681</v>
      </c>
      <c r="B5682" s="1">
        <f>DATE(E5682, LOOKUP(D5682, {"ene","feb","mar","abr","may","jun","jul","ago","sep","oct","nov","dic"}, {1,2,3,4,5,6,7,8,9,10,11,12}), C5682)</f>
        <v>45679</v>
      </c>
      <c r="C5682">
        <v>22</v>
      </c>
      <c r="D5682" t="s">
        <v>14</v>
      </c>
      <c r="E5682">
        <v>2025</v>
      </c>
      <c r="F5682" t="s">
        <v>25</v>
      </c>
      <c r="G5682" t="s">
        <v>26</v>
      </c>
      <c r="H5682" t="s">
        <v>17</v>
      </c>
      <c r="I5682">
        <v>0</v>
      </c>
      <c r="J5682">
        <v>5</v>
      </c>
      <c r="K5682">
        <v>-5</v>
      </c>
      <c r="L5682">
        <v>0</v>
      </c>
      <c r="M5682">
        <v>3750</v>
      </c>
      <c r="N5682">
        <v>-3750</v>
      </c>
      <c r="O5682">
        <v>750</v>
      </c>
    </row>
    <row r="5683" spans="1:15" x14ac:dyDescent="0.3">
      <c r="A5683">
        <v>5682</v>
      </c>
      <c r="B5683" s="1">
        <f>DATE(E5683, LOOKUP(D5683, {"ene","feb","mar","abr","may","jun","jul","ago","sep","oct","nov","dic"}, {1,2,3,4,5,6,7,8,9,10,11,12}), C5683)</f>
        <v>45679</v>
      </c>
      <c r="C5683">
        <v>22</v>
      </c>
      <c r="D5683" t="s">
        <v>14</v>
      </c>
      <c r="E5683">
        <v>2025</v>
      </c>
      <c r="F5683" t="s">
        <v>15</v>
      </c>
      <c r="G5683" t="s">
        <v>24</v>
      </c>
      <c r="H5683" t="s">
        <v>19</v>
      </c>
      <c r="I5683">
        <v>18</v>
      </c>
      <c r="J5683">
        <v>0</v>
      </c>
      <c r="K5683">
        <v>18</v>
      </c>
      <c r="L5683">
        <v>21600</v>
      </c>
      <c r="M5683">
        <v>0</v>
      </c>
      <c r="N5683">
        <v>21600</v>
      </c>
      <c r="O5683">
        <v>1200</v>
      </c>
    </row>
    <row r="5684" spans="1:15" x14ac:dyDescent="0.3">
      <c r="A5684">
        <v>5683</v>
      </c>
      <c r="B5684" s="1">
        <f>DATE(E5684, LOOKUP(D5684, {"ene","feb","mar","abr","may","jun","jul","ago","sep","oct","nov","dic"}, {1,2,3,4,5,6,7,8,9,10,11,12}), C5684)</f>
        <v>45679</v>
      </c>
      <c r="C5684">
        <v>22</v>
      </c>
      <c r="D5684" t="s">
        <v>14</v>
      </c>
      <c r="E5684">
        <v>2025</v>
      </c>
      <c r="F5684" t="s">
        <v>25</v>
      </c>
      <c r="G5684" t="s">
        <v>26</v>
      </c>
      <c r="H5684" t="s">
        <v>21</v>
      </c>
      <c r="I5684">
        <v>0</v>
      </c>
      <c r="J5684">
        <v>5</v>
      </c>
      <c r="K5684">
        <v>-5</v>
      </c>
      <c r="L5684">
        <v>0</v>
      </c>
      <c r="M5684">
        <v>350</v>
      </c>
      <c r="N5684">
        <v>-350</v>
      </c>
      <c r="O5684">
        <v>70</v>
      </c>
    </row>
    <row r="5685" spans="1:15" x14ac:dyDescent="0.3">
      <c r="A5685">
        <v>5684</v>
      </c>
      <c r="B5685" s="1">
        <f>DATE(E5685, LOOKUP(D5685, {"ene","feb","mar","abr","may","jun","jul","ago","sep","oct","nov","dic"}, {1,2,3,4,5,6,7,8,9,10,11,12}), C5685)</f>
        <v>45679</v>
      </c>
      <c r="C5685">
        <v>22</v>
      </c>
      <c r="D5685" t="s">
        <v>14</v>
      </c>
      <c r="E5685">
        <v>2025</v>
      </c>
      <c r="F5685" t="s">
        <v>15</v>
      </c>
      <c r="G5685" t="s">
        <v>24</v>
      </c>
      <c r="H5685" t="s">
        <v>18</v>
      </c>
      <c r="I5685">
        <v>22</v>
      </c>
      <c r="J5685">
        <v>0</v>
      </c>
      <c r="K5685">
        <v>22</v>
      </c>
      <c r="L5685">
        <v>26400</v>
      </c>
      <c r="M5685">
        <v>0</v>
      </c>
      <c r="N5685">
        <v>26400</v>
      </c>
      <c r="O5685">
        <v>1200</v>
      </c>
    </row>
    <row r="5686" spans="1:15" x14ac:dyDescent="0.3">
      <c r="A5686">
        <v>5685</v>
      </c>
      <c r="B5686" s="1">
        <f>DATE(E5686, LOOKUP(D5686, {"ene","feb","mar","abr","may","jun","jul","ago","sep","oct","nov","dic"}, {1,2,3,4,5,6,7,8,9,10,11,12}), C5686)</f>
        <v>45679</v>
      </c>
      <c r="C5686">
        <v>22</v>
      </c>
      <c r="D5686" t="s">
        <v>14</v>
      </c>
      <c r="E5686">
        <v>2025</v>
      </c>
      <c r="F5686" t="s">
        <v>15</v>
      </c>
      <c r="G5686" t="s">
        <v>24</v>
      </c>
      <c r="H5686" t="s">
        <v>23</v>
      </c>
      <c r="I5686">
        <v>15</v>
      </c>
      <c r="J5686">
        <v>0</v>
      </c>
      <c r="K5686">
        <v>15</v>
      </c>
      <c r="L5686">
        <v>4500</v>
      </c>
      <c r="M5686">
        <v>0</v>
      </c>
      <c r="N5686">
        <v>4500</v>
      </c>
      <c r="O5686">
        <v>300</v>
      </c>
    </row>
    <row r="5687" spans="1:15" x14ac:dyDescent="0.3">
      <c r="A5687">
        <v>5686</v>
      </c>
      <c r="B5687" s="1">
        <f>DATE(E5687, LOOKUP(D5687, {"ene","feb","mar","abr","may","jun","jul","ago","sep","oct","nov","dic"}, {1,2,3,4,5,6,7,8,9,10,11,12}), C5687)</f>
        <v>45679</v>
      </c>
      <c r="C5687">
        <v>22</v>
      </c>
      <c r="D5687" t="s">
        <v>14</v>
      </c>
      <c r="E5687">
        <v>2025</v>
      </c>
      <c r="F5687" t="s">
        <v>15</v>
      </c>
      <c r="G5687" t="s">
        <v>24</v>
      </c>
      <c r="H5687" t="s">
        <v>20</v>
      </c>
      <c r="I5687">
        <v>5</v>
      </c>
      <c r="J5687">
        <v>0</v>
      </c>
      <c r="K5687">
        <v>5</v>
      </c>
      <c r="L5687">
        <v>10000</v>
      </c>
      <c r="M5687">
        <v>0</v>
      </c>
      <c r="N5687">
        <v>10000</v>
      </c>
      <c r="O5687">
        <v>2000</v>
      </c>
    </row>
    <row r="5688" spans="1:15" x14ac:dyDescent="0.3">
      <c r="A5688">
        <v>5687</v>
      </c>
      <c r="B5688" s="1">
        <f>DATE(E5688, LOOKUP(D5688, {"ene","feb","mar","abr","may","jun","jul","ago","sep","oct","nov","dic"}, {1,2,3,4,5,6,7,8,9,10,11,12}), C5688)</f>
        <v>45679</v>
      </c>
      <c r="C5688">
        <v>22</v>
      </c>
      <c r="D5688" t="s">
        <v>14</v>
      </c>
      <c r="E5688">
        <v>2025</v>
      </c>
      <c r="F5688" t="s">
        <v>25</v>
      </c>
      <c r="G5688" t="s">
        <v>26</v>
      </c>
      <c r="H5688" t="s">
        <v>22</v>
      </c>
      <c r="I5688">
        <v>0</v>
      </c>
      <c r="J5688">
        <v>10</v>
      </c>
      <c r="K5688">
        <v>-10</v>
      </c>
      <c r="L5688">
        <v>0</v>
      </c>
      <c r="M5688">
        <v>4500</v>
      </c>
      <c r="N5688">
        <v>-4500</v>
      </c>
      <c r="O5688">
        <v>450</v>
      </c>
    </row>
    <row r="5689" spans="1:15" x14ac:dyDescent="0.3">
      <c r="A5689">
        <v>5688</v>
      </c>
      <c r="B5689" s="1">
        <f>DATE(E5689, LOOKUP(D5689, {"ene","feb","mar","abr","may","jun","jul","ago","sep","oct","nov","dic"}, {1,2,3,4,5,6,7,8,9,10,11,12}), C5689)</f>
        <v>45679</v>
      </c>
      <c r="C5689">
        <v>22</v>
      </c>
      <c r="D5689" t="s">
        <v>14</v>
      </c>
      <c r="E5689">
        <v>2025</v>
      </c>
      <c r="F5689" t="s">
        <v>25</v>
      </c>
      <c r="G5689" t="s">
        <v>26</v>
      </c>
      <c r="H5689" t="s">
        <v>17</v>
      </c>
      <c r="I5689">
        <v>0</v>
      </c>
      <c r="J5689">
        <v>10</v>
      </c>
      <c r="K5689">
        <v>-10</v>
      </c>
      <c r="L5689">
        <v>0</v>
      </c>
      <c r="M5689">
        <v>7500</v>
      </c>
      <c r="N5689">
        <v>-7500</v>
      </c>
      <c r="O5689">
        <v>750</v>
      </c>
    </row>
    <row r="5690" spans="1:15" x14ac:dyDescent="0.3">
      <c r="A5690">
        <v>5689</v>
      </c>
      <c r="B5690" s="1">
        <f>DATE(E5690, LOOKUP(D5690, {"ene","feb","mar","abr","may","jun","jul","ago","sep","oct","nov","dic"}, {1,2,3,4,5,6,7,8,9,10,11,12}), C5690)</f>
        <v>45679</v>
      </c>
      <c r="C5690">
        <v>22</v>
      </c>
      <c r="D5690" t="s">
        <v>14</v>
      </c>
      <c r="E5690">
        <v>2025</v>
      </c>
      <c r="F5690" t="s">
        <v>15</v>
      </c>
      <c r="G5690" t="s">
        <v>24</v>
      </c>
      <c r="H5690" t="s">
        <v>19</v>
      </c>
      <c r="I5690">
        <v>14</v>
      </c>
      <c r="J5690">
        <v>0</v>
      </c>
      <c r="K5690">
        <v>14</v>
      </c>
      <c r="L5690">
        <v>16800</v>
      </c>
      <c r="M5690">
        <v>0</v>
      </c>
      <c r="N5690">
        <v>16800</v>
      </c>
      <c r="O5690">
        <v>1200</v>
      </c>
    </row>
    <row r="5691" spans="1:15" x14ac:dyDescent="0.3">
      <c r="A5691">
        <v>5690</v>
      </c>
      <c r="B5691" s="1">
        <f>DATE(E5691, LOOKUP(D5691, {"ene","feb","mar","abr","may","jun","jul","ago","sep","oct","nov","dic"}, {1,2,3,4,5,6,7,8,9,10,11,12}), C5691)</f>
        <v>45679</v>
      </c>
      <c r="C5691">
        <v>22</v>
      </c>
      <c r="D5691" t="s">
        <v>14</v>
      </c>
      <c r="E5691">
        <v>2025</v>
      </c>
      <c r="F5691" t="s">
        <v>15</v>
      </c>
      <c r="G5691" t="s">
        <v>24</v>
      </c>
      <c r="H5691" t="s">
        <v>21</v>
      </c>
      <c r="I5691">
        <v>6</v>
      </c>
      <c r="J5691">
        <v>0</v>
      </c>
      <c r="K5691">
        <v>6</v>
      </c>
      <c r="L5691">
        <v>300</v>
      </c>
      <c r="M5691">
        <v>0</v>
      </c>
      <c r="N5691">
        <v>300</v>
      </c>
      <c r="O5691">
        <v>50</v>
      </c>
    </row>
    <row r="5692" spans="1:15" x14ac:dyDescent="0.3">
      <c r="A5692">
        <v>5691</v>
      </c>
      <c r="B5692" s="1">
        <f>DATE(E5692, LOOKUP(D5692, {"ene","feb","mar","abr","may","jun","jul","ago","sep","oct","nov","dic"}, {1,2,3,4,5,6,7,8,9,10,11,12}), C5692)</f>
        <v>45679</v>
      </c>
      <c r="C5692">
        <v>22</v>
      </c>
      <c r="D5692" t="s">
        <v>14</v>
      </c>
      <c r="E5692">
        <v>2025</v>
      </c>
      <c r="F5692" t="s">
        <v>15</v>
      </c>
      <c r="G5692" t="s">
        <v>24</v>
      </c>
      <c r="H5692" t="s">
        <v>18</v>
      </c>
      <c r="I5692">
        <v>5</v>
      </c>
      <c r="J5692">
        <v>0</v>
      </c>
      <c r="K5692">
        <v>5</v>
      </c>
      <c r="L5692">
        <v>6000</v>
      </c>
      <c r="M5692">
        <v>0</v>
      </c>
      <c r="N5692">
        <v>6000</v>
      </c>
      <c r="O5692">
        <v>1200</v>
      </c>
    </row>
    <row r="5693" spans="1:15" x14ac:dyDescent="0.3">
      <c r="A5693">
        <v>5692</v>
      </c>
      <c r="B5693" s="1">
        <f>DATE(E5693, LOOKUP(D5693, {"ene","feb","mar","abr","may","jun","jul","ago","sep","oct","nov","dic"}, {1,2,3,4,5,6,7,8,9,10,11,12}), C5693)</f>
        <v>45679</v>
      </c>
      <c r="C5693">
        <v>22</v>
      </c>
      <c r="D5693" t="s">
        <v>14</v>
      </c>
      <c r="E5693">
        <v>2025</v>
      </c>
      <c r="F5693" t="s">
        <v>25</v>
      </c>
      <c r="G5693" t="s">
        <v>26</v>
      </c>
      <c r="H5693" t="s">
        <v>23</v>
      </c>
      <c r="I5693">
        <v>0</v>
      </c>
      <c r="J5693">
        <v>5</v>
      </c>
      <c r="K5693">
        <v>-5</v>
      </c>
      <c r="L5693">
        <v>0</v>
      </c>
      <c r="M5693">
        <v>2000</v>
      </c>
      <c r="N5693">
        <v>-2000</v>
      </c>
      <c r="O5693">
        <v>400</v>
      </c>
    </row>
    <row r="5694" spans="1:15" x14ac:dyDescent="0.3">
      <c r="A5694">
        <v>5693</v>
      </c>
      <c r="B5694" s="1">
        <f>DATE(E5694, LOOKUP(D5694, {"ene","feb","mar","abr","may","jun","jul","ago","sep","oct","nov","dic"}, {1,2,3,4,5,6,7,8,9,10,11,12}), C5694)</f>
        <v>45679</v>
      </c>
      <c r="C5694">
        <v>22</v>
      </c>
      <c r="D5694" t="s">
        <v>14</v>
      </c>
      <c r="E5694">
        <v>2025</v>
      </c>
      <c r="F5694" t="s">
        <v>15</v>
      </c>
      <c r="G5694" t="s">
        <v>24</v>
      </c>
      <c r="H5694" t="s">
        <v>20</v>
      </c>
      <c r="I5694">
        <v>3</v>
      </c>
      <c r="J5694">
        <v>0</v>
      </c>
      <c r="K5694">
        <v>3</v>
      </c>
      <c r="L5694">
        <v>6000</v>
      </c>
      <c r="M5694">
        <v>0</v>
      </c>
      <c r="N5694">
        <v>6000</v>
      </c>
      <c r="O5694">
        <v>2000</v>
      </c>
    </row>
    <row r="5695" spans="1:15" x14ac:dyDescent="0.3">
      <c r="A5695">
        <v>5694</v>
      </c>
      <c r="B5695" s="1">
        <f>DATE(E5695, LOOKUP(D5695, {"ene","feb","mar","abr","may","jun","jul","ago","sep","oct","nov","dic"}, {1,2,3,4,5,6,7,8,9,10,11,12}), C5695)</f>
        <v>45679</v>
      </c>
      <c r="C5695">
        <v>22</v>
      </c>
      <c r="D5695" t="s">
        <v>14</v>
      </c>
      <c r="E5695">
        <v>2025</v>
      </c>
      <c r="F5695" t="s">
        <v>25</v>
      </c>
      <c r="G5695" t="s">
        <v>26</v>
      </c>
      <c r="H5695" t="s">
        <v>22</v>
      </c>
      <c r="I5695">
        <v>0</v>
      </c>
      <c r="J5695">
        <v>1</v>
      </c>
      <c r="K5695">
        <v>-1</v>
      </c>
      <c r="L5695">
        <v>0</v>
      </c>
      <c r="M5695">
        <v>450</v>
      </c>
      <c r="N5695">
        <v>-450</v>
      </c>
      <c r="O5695">
        <v>450</v>
      </c>
    </row>
    <row r="5696" spans="1:15" x14ac:dyDescent="0.3">
      <c r="A5696">
        <v>5695</v>
      </c>
      <c r="B5696" s="1">
        <f>DATE(E5696, LOOKUP(D5696, {"ene","feb","mar","abr","may","jun","jul","ago","sep","oct","nov","dic"}, {1,2,3,4,5,6,7,8,9,10,11,12}), C5696)</f>
        <v>45679</v>
      </c>
      <c r="C5696">
        <v>22</v>
      </c>
      <c r="D5696" t="s">
        <v>14</v>
      </c>
      <c r="E5696">
        <v>2025</v>
      </c>
      <c r="F5696" t="s">
        <v>25</v>
      </c>
      <c r="G5696" t="s">
        <v>26</v>
      </c>
      <c r="H5696" t="s">
        <v>17</v>
      </c>
      <c r="I5696">
        <v>0</v>
      </c>
      <c r="J5696">
        <v>11</v>
      </c>
      <c r="K5696">
        <v>-11</v>
      </c>
      <c r="L5696">
        <v>0</v>
      </c>
      <c r="M5696">
        <v>8250</v>
      </c>
      <c r="N5696">
        <v>-8250</v>
      </c>
      <c r="O5696">
        <v>750</v>
      </c>
    </row>
    <row r="5697" spans="1:15" x14ac:dyDescent="0.3">
      <c r="A5697">
        <v>5696</v>
      </c>
      <c r="B5697" s="1">
        <f>DATE(E5697, LOOKUP(D5697, {"ene","feb","mar","abr","may","jun","jul","ago","sep","oct","nov","dic"}, {1,2,3,4,5,6,7,8,9,10,11,12}), C5697)</f>
        <v>45679</v>
      </c>
      <c r="C5697">
        <v>22</v>
      </c>
      <c r="D5697" t="s">
        <v>14</v>
      </c>
      <c r="E5697">
        <v>2025</v>
      </c>
      <c r="F5697" t="s">
        <v>25</v>
      </c>
      <c r="G5697" t="s">
        <v>26</v>
      </c>
      <c r="H5697" t="s">
        <v>19</v>
      </c>
      <c r="I5697">
        <v>0</v>
      </c>
      <c r="J5697">
        <v>17</v>
      </c>
      <c r="K5697">
        <v>-17</v>
      </c>
      <c r="L5697">
        <v>0</v>
      </c>
      <c r="M5697">
        <v>25500</v>
      </c>
      <c r="N5697">
        <v>-25500</v>
      </c>
      <c r="O5697">
        <v>1500</v>
      </c>
    </row>
    <row r="5698" spans="1:15" x14ac:dyDescent="0.3">
      <c r="A5698">
        <v>5697</v>
      </c>
      <c r="B5698" s="1">
        <f>DATE(E5698, LOOKUP(D5698, {"ene","feb","mar","abr","may","jun","jul","ago","sep","oct","nov","dic"}, {1,2,3,4,5,6,7,8,9,10,11,12}), C5698)</f>
        <v>45679</v>
      </c>
      <c r="C5698">
        <v>22</v>
      </c>
      <c r="D5698" t="s">
        <v>14</v>
      </c>
      <c r="E5698">
        <v>2025</v>
      </c>
      <c r="F5698" t="s">
        <v>25</v>
      </c>
      <c r="G5698" t="s">
        <v>26</v>
      </c>
      <c r="H5698" t="s">
        <v>21</v>
      </c>
      <c r="I5698">
        <v>0</v>
      </c>
      <c r="J5698">
        <v>17</v>
      </c>
      <c r="K5698">
        <v>-17</v>
      </c>
      <c r="L5698">
        <v>0</v>
      </c>
      <c r="M5698">
        <v>1190</v>
      </c>
      <c r="N5698">
        <v>-1190</v>
      </c>
      <c r="O5698">
        <v>70</v>
      </c>
    </row>
    <row r="5699" spans="1:15" x14ac:dyDescent="0.3">
      <c r="A5699">
        <v>5698</v>
      </c>
      <c r="B5699" s="1">
        <f>DATE(E5699, LOOKUP(D5699, {"ene","feb","mar","abr","may","jun","jul","ago","sep","oct","nov","dic"}, {1,2,3,4,5,6,7,8,9,10,11,12}), C5699)</f>
        <v>45679</v>
      </c>
      <c r="C5699">
        <v>22</v>
      </c>
      <c r="D5699" t="s">
        <v>14</v>
      </c>
      <c r="E5699">
        <v>2025</v>
      </c>
      <c r="F5699" t="s">
        <v>25</v>
      </c>
      <c r="G5699" t="s">
        <v>26</v>
      </c>
      <c r="H5699" t="s">
        <v>18</v>
      </c>
      <c r="I5699">
        <v>0</v>
      </c>
      <c r="J5699">
        <v>18</v>
      </c>
      <c r="K5699">
        <v>-18</v>
      </c>
      <c r="L5699">
        <v>0</v>
      </c>
      <c r="M5699">
        <v>27000</v>
      </c>
      <c r="N5699">
        <v>-27000</v>
      </c>
      <c r="O5699">
        <v>1500</v>
      </c>
    </row>
    <row r="5700" spans="1:15" x14ac:dyDescent="0.3">
      <c r="A5700">
        <v>5699</v>
      </c>
      <c r="B5700" s="1">
        <f>DATE(E5700, LOOKUP(D5700, {"ene","feb","mar","abr","may","jun","jul","ago","sep","oct","nov","dic"}, {1,2,3,4,5,6,7,8,9,10,11,12}), C5700)</f>
        <v>45679</v>
      </c>
      <c r="C5700">
        <v>22</v>
      </c>
      <c r="D5700" t="s">
        <v>14</v>
      </c>
      <c r="E5700">
        <v>2025</v>
      </c>
      <c r="F5700" t="s">
        <v>15</v>
      </c>
      <c r="G5700" t="s">
        <v>24</v>
      </c>
      <c r="H5700" t="s">
        <v>23</v>
      </c>
      <c r="I5700">
        <v>2</v>
      </c>
      <c r="J5700">
        <v>0</v>
      </c>
      <c r="K5700">
        <v>2</v>
      </c>
      <c r="L5700">
        <v>600</v>
      </c>
      <c r="M5700">
        <v>0</v>
      </c>
      <c r="N5700">
        <v>600</v>
      </c>
      <c r="O5700">
        <v>300</v>
      </c>
    </row>
    <row r="5701" spans="1:15" x14ac:dyDescent="0.3">
      <c r="A5701">
        <v>5700</v>
      </c>
      <c r="B5701" s="1">
        <f>DATE(E5701, LOOKUP(D5701, {"ene","feb","mar","abr","may","jun","jul","ago","sep","oct","nov","dic"}, {1,2,3,4,5,6,7,8,9,10,11,12}), C5701)</f>
        <v>45679</v>
      </c>
      <c r="C5701">
        <v>22</v>
      </c>
      <c r="D5701" t="s">
        <v>14</v>
      </c>
      <c r="E5701">
        <v>2025</v>
      </c>
      <c r="F5701" t="s">
        <v>25</v>
      </c>
      <c r="G5701" t="s">
        <v>26</v>
      </c>
      <c r="H5701" t="s">
        <v>20</v>
      </c>
      <c r="I5701">
        <v>0</v>
      </c>
      <c r="J5701">
        <v>17</v>
      </c>
      <c r="K5701">
        <v>-17</v>
      </c>
      <c r="L5701">
        <v>0</v>
      </c>
      <c r="M5701">
        <v>39100</v>
      </c>
      <c r="N5701">
        <v>-39100</v>
      </c>
      <c r="O5701">
        <v>2300</v>
      </c>
    </row>
    <row r="5702" spans="1:15" x14ac:dyDescent="0.3">
      <c r="A5702">
        <v>5701</v>
      </c>
      <c r="B5702" s="1">
        <f>DATE(E5702, LOOKUP(D5702, {"ene","feb","mar","abr","may","jun","jul","ago","sep","oct","nov","dic"}, {1,2,3,4,5,6,7,8,9,10,11,12}), C5702)</f>
        <v>45679</v>
      </c>
      <c r="C5702">
        <v>22</v>
      </c>
      <c r="D5702" t="s">
        <v>14</v>
      </c>
      <c r="E5702">
        <v>2025</v>
      </c>
      <c r="F5702" t="s">
        <v>25</v>
      </c>
      <c r="G5702" t="s">
        <v>26</v>
      </c>
      <c r="H5702" t="s">
        <v>22</v>
      </c>
      <c r="I5702">
        <v>0</v>
      </c>
      <c r="J5702">
        <v>17</v>
      </c>
      <c r="K5702">
        <v>-17</v>
      </c>
      <c r="L5702">
        <v>0</v>
      </c>
      <c r="M5702">
        <v>7650</v>
      </c>
      <c r="N5702">
        <v>-7650</v>
      </c>
      <c r="O5702">
        <v>450</v>
      </c>
    </row>
    <row r="5703" spans="1:15" x14ac:dyDescent="0.3">
      <c r="A5703">
        <v>5702</v>
      </c>
      <c r="B5703" s="1">
        <f>DATE(E5703, LOOKUP(D5703, {"ene","feb","mar","abr","may","jun","jul","ago","sep","oct","nov","dic"}, {1,2,3,4,5,6,7,8,9,10,11,12}), C5703)</f>
        <v>45679</v>
      </c>
      <c r="C5703">
        <v>22</v>
      </c>
      <c r="D5703" t="s">
        <v>14</v>
      </c>
      <c r="E5703">
        <v>2025</v>
      </c>
      <c r="F5703" t="s">
        <v>25</v>
      </c>
      <c r="G5703" t="s">
        <v>26</v>
      </c>
      <c r="H5703" t="s">
        <v>17</v>
      </c>
      <c r="I5703">
        <v>0</v>
      </c>
      <c r="J5703">
        <v>15</v>
      </c>
      <c r="K5703">
        <v>-15</v>
      </c>
      <c r="L5703">
        <v>0</v>
      </c>
      <c r="M5703">
        <v>11250</v>
      </c>
      <c r="N5703">
        <v>-11250</v>
      </c>
      <c r="O5703">
        <v>750</v>
      </c>
    </row>
    <row r="5704" spans="1:15" x14ac:dyDescent="0.3">
      <c r="A5704">
        <v>5703</v>
      </c>
      <c r="B5704" s="1">
        <f>DATE(E5704, LOOKUP(D5704, {"ene","feb","mar","abr","may","jun","jul","ago","sep","oct","nov","dic"}, {1,2,3,4,5,6,7,8,9,10,11,12}), C5704)</f>
        <v>45679</v>
      </c>
      <c r="C5704">
        <v>22</v>
      </c>
      <c r="D5704" t="s">
        <v>14</v>
      </c>
      <c r="E5704">
        <v>2025</v>
      </c>
      <c r="F5704" t="s">
        <v>25</v>
      </c>
      <c r="G5704" t="s">
        <v>26</v>
      </c>
      <c r="H5704" t="s">
        <v>19</v>
      </c>
      <c r="I5704">
        <v>0</v>
      </c>
      <c r="J5704">
        <v>17</v>
      </c>
      <c r="K5704">
        <v>-17</v>
      </c>
      <c r="L5704">
        <v>0</v>
      </c>
      <c r="M5704">
        <v>25500</v>
      </c>
      <c r="N5704">
        <v>-25500</v>
      </c>
      <c r="O5704">
        <v>1500</v>
      </c>
    </row>
    <row r="5705" spans="1:15" x14ac:dyDescent="0.3">
      <c r="A5705">
        <v>5704</v>
      </c>
      <c r="B5705" s="1">
        <f>DATE(E5705, LOOKUP(D5705, {"ene","feb","mar","abr","may","jun","jul","ago","sep","oct","nov","dic"}, {1,2,3,4,5,6,7,8,9,10,11,12}), C5705)</f>
        <v>45679</v>
      </c>
      <c r="C5705">
        <v>22</v>
      </c>
      <c r="D5705" t="s">
        <v>14</v>
      </c>
      <c r="E5705">
        <v>2025</v>
      </c>
      <c r="F5705" t="s">
        <v>15</v>
      </c>
      <c r="G5705" t="s">
        <v>24</v>
      </c>
      <c r="H5705" t="s">
        <v>21</v>
      </c>
      <c r="I5705">
        <v>22</v>
      </c>
      <c r="J5705">
        <v>0</v>
      </c>
      <c r="K5705">
        <v>22</v>
      </c>
      <c r="L5705">
        <v>1100</v>
      </c>
      <c r="M5705">
        <v>0</v>
      </c>
      <c r="N5705">
        <v>1100</v>
      </c>
      <c r="O5705">
        <v>50</v>
      </c>
    </row>
    <row r="5706" spans="1:15" x14ac:dyDescent="0.3">
      <c r="A5706">
        <v>5705</v>
      </c>
      <c r="B5706" s="1">
        <f>DATE(E5706, LOOKUP(D5706, {"ene","feb","mar","abr","may","jun","jul","ago","sep","oct","nov","dic"}, {1,2,3,4,5,6,7,8,9,10,11,12}), C5706)</f>
        <v>45679</v>
      </c>
      <c r="C5706">
        <v>22</v>
      </c>
      <c r="D5706" t="s">
        <v>14</v>
      </c>
      <c r="E5706">
        <v>2025</v>
      </c>
      <c r="F5706" t="s">
        <v>25</v>
      </c>
      <c r="G5706" t="s">
        <v>26</v>
      </c>
      <c r="H5706" t="s">
        <v>18</v>
      </c>
      <c r="I5706">
        <v>0</v>
      </c>
      <c r="J5706">
        <v>17</v>
      </c>
      <c r="K5706">
        <v>-17</v>
      </c>
      <c r="L5706">
        <v>0</v>
      </c>
      <c r="M5706">
        <v>25500</v>
      </c>
      <c r="N5706">
        <v>-25500</v>
      </c>
      <c r="O5706">
        <v>1500</v>
      </c>
    </row>
    <row r="5707" spans="1:15" x14ac:dyDescent="0.3">
      <c r="A5707">
        <v>5706</v>
      </c>
      <c r="B5707" s="1">
        <f>DATE(E5707, LOOKUP(D5707, {"ene","feb","mar","abr","may","jun","jul","ago","sep","oct","nov","dic"}, {1,2,3,4,5,6,7,8,9,10,11,12}), C5707)</f>
        <v>45679</v>
      </c>
      <c r="C5707">
        <v>22</v>
      </c>
      <c r="D5707" t="s">
        <v>14</v>
      </c>
      <c r="E5707">
        <v>2025</v>
      </c>
      <c r="F5707" t="s">
        <v>15</v>
      </c>
      <c r="G5707" t="s">
        <v>24</v>
      </c>
      <c r="H5707" t="s">
        <v>23</v>
      </c>
      <c r="I5707">
        <v>3</v>
      </c>
      <c r="J5707">
        <v>0</v>
      </c>
      <c r="K5707">
        <v>3</v>
      </c>
      <c r="L5707">
        <v>900</v>
      </c>
      <c r="M5707">
        <v>0</v>
      </c>
      <c r="N5707">
        <v>900</v>
      </c>
      <c r="O5707">
        <v>300</v>
      </c>
    </row>
    <row r="5708" spans="1:15" x14ac:dyDescent="0.3">
      <c r="A5708">
        <v>5707</v>
      </c>
      <c r="B5708" s="1">
        <f>DATE(E5708, LOOKUP(D5708, {"ene","feb","mar","abr","may","jun","jul","ago","sep","oct","nov","dic"}, {1,2,3,4,5,6,7,8,9,10,11,12}), C5708)</f>
        <v>45679</v>
      </c>
      <c r="C5708">
        <v>22</v>
      </c>
      <c r="D5708" t="s">
        <v>14</v>
      </c>
      <c r="E5708">
        <v>2025</v>
      </c>
      <c r="F5708" t="s">
        <v>25</v>
      </c>
      <c r="G5708" t="s">
        <v>26</v>
      </c>
      <c r="H5708" t="s">
        <v>20</v>
      </c>
      <c r="I5708">
        <v>0</v>
      </c>
      <c r="J5708">
        <v>14</v>
      </c>
      <c r="K5708">
        <v>-14</v>
      </c>
      <c r="L5708">
        <v>0</v>
      </c>
      <c r="M5708">
        <v>32200</v>
      </c>
      <c r="N5708">
        <v>-32200</v>
      </c>
      <c r="O5708">
        <v>2300</v>
      </c>
    </row>
    <row r="5709" spans="1:15" x14ac:dyDescent="0.3">
      <c r="A5709">
        <v>5708</v>
      </c>
      <c r="B5709" s="1">
        <f>DATE(E5709, LOOKUP(D5709, {"ene","feb","mar","abr","may","jun","jul","ago","sep","oct","nov","dic"}, {1,2,3,4,5,6,7,8,9,10,11,12}), C5709)</f>
        <v>45679</v>
      </c>
      <c r="C5709">
        <v>22</v>
      </c>
      <c r="D5709" t="s">
        <v>14</v>
      </c>
      <c r="E5709">
        <v>2025</v>
      </c>
      <c r="F5709" t="s">
        <v>15</v>
      </c>
      <c r="G5709" t="s">
        <v>24</v>
      </c>
      <c r="H5709" t="s">
        <v>22</v>
      </c>
      <c r="I5709">
        <v>13</v>
      </c>
      <c r="J5709">
        <v>0</v>
      </c>
      <c r="K5709">
        <v>13</v>
      </c>
      <c r="L5709">
        <v>6240</v>
      </c>
      <c r="M5709">
        <v>0</v>
      </c>
      <c r="N5709">
        <v>6240</v>
      </c>
      <c r="O5709">
        <v>480</v>
      </c>
    </row>
    <row r="5710" spans="1:15" x14ac:dyDescent="0.3">
      <c r="A5710">
        <v>5709</v>
      </c>
      <c r="B5710" s="1">
        <f>DATE(E5710, LOOKUP(D5710, {"ene","feb","mar","abr","may","jun","jul","ago","sep","oct","nov","dic"}, {1,2,3,4,5,6,7,8,9,10,11,12}), C5710)</f>
        <v>45679</v>
      </c>
      <c r="C5710">
        <v>22</v>
      </c>
      <c r="D5710" t="s">
        <v>14</v>
      </c>
      <c r="E5710">
        <v>2025</v>
      </c>
      <c r="F5710" t="s">
        <v>25</v>
      </c>
      <c r="G5710" t="s">
        <v>26</v>
      </c>
      <c r="H5710" t="s">
        <v>17</v>
      </c>
      <c r="I5710">
        <v>0</v>
      </c>
      <c r="J5710">
        <v>17</v>
      </c>
      <c r="K5710">
        <v>-17</v>
      </c>
      <c r="L5710">
        <v>0</v>
      </c>
      <c r="M5710">
        <v>12750</v>
      </c>
      <c r="N5710">
        <v>-12750</v>
      </c>
      <c r="O5710">
        <v>750</v>
      </c>
    </row>
    <row r="5711" spans="1:15" x14ac:dyDescent="0.3">
      <c r="A5711">
        <v>5710</v>
      </c>
      <c r="B5711" s="1">
        <f>DATE(E5711, LOOKUP(D5711, {"ene","feb","mar","abr","may","jun","jul","ago","sep","oct","nov","dic"}, {1,2,3,4,5,6,7,8,9,10,11,12}), C5711)</f>
        <v>45679</v>
      </c>
      <c r="C5711">
        <v>22</v>
      </c>
      <c r="D5711" t="s">
        <v>14</v>
      </c>
      <c r="E5711">
        <v>2025</v>
      </c>
      <c r="F5711" t="s">
        <v>25</v>
      </c>
      <c r="G5711" t="s">
        <v>26</v>
      </c>
      <c r="H5711" t="s">
        <v>19</v>
      </c>
      <c r="I5711">
        <v>0</v>
      </c>
      <c r="J5711">
        <v>11</v>
      </c>
      <c r="K5711">
        <v>-11</v>
      </c>
      <c r="L5711">
        <v>0</v>
      </c>
      <c r="M5711">
        <v>16500</v>
      </c>
      <c r="N5711">
        <v>-16500</v>
      </c>
      <c r="O5711">
        <v>1500</v>
      </c>
    </row>
    <row r="5712" spans="1:15" x14ac:dyDescent="0.3">
      <c r="A5712">
        <v>5711</v>
      </c>
      <c r="B5712" s="1">
        <f>DATE(E5712, LOOKUP(D5712, {"ene","feb","mar","abr","may","jun","jul","ago","sep","oct","nov","dic"}, {1,2,3,4,5,6,7,8,9,10,11,12}), C5712)</f>
        <v>45679</v>
      </c>
      <c r="C5712">
        <v>22</v>
      </c>
      <c r="D5712" t="s">
        <v>14</v>
      </c>
      <c r="E5712">
        <v>2025</v>
      </c>
      <c r="F5712" t="s">
        <v>15</v>
      </c>
      <c r="G5712" t="s">
        <v>24</v>
      </c>
      <c r="H5712" t="s">
        <v>21</v>
      </c>
      <c r="I5712">
        <v>3</v>
      </c>
      <c r="J5712">
        <v>0</v>
      </c>
      <c r="K5712">
        <v>3</v>
      </c>
      <c r="L5712">
        <v>150</v>
      </c>
      <c r="M5712">
        <v>0</v>
      </c>
      <c r="N5712">
        <v>150</v>
      </c>
      <c r="O5712">
        <v>50</v>
      </c>
    </row>
    <row r="5713" spans="1:15" x14ac:dyDescent="0.3">
      <c r="A5713">
        <v>5712</v>
      </c>
      <c r="B5713" s="1">
        <f>DATE(E5713, LOOKUP(D5713, {"ene","feb","mar","abr","may","jun","jul","ago","sep","oct","nov","dic"}, {1,2,3,4,5,6,7,8,9,10,11,12}), C5713)</f>
        <v>45679</v>
      </c>
      <c r="C5713">
        <v>22</v>
      </c>
      <c r="D5713" t="s">
        <v>14</v>
      </c>
      <c r="E5713">
        <v>2025</v>
      </c>
      <c r="F5713" t="s">
        <v>25</v>
      </c>
      <c r="G5713" t="s">
        <v>26</v>
      </c>
      <c r="H5713" t="s">
        <v>18</v>
      </c>
      <c r="I5713">
        <v>0</v>
      </c>
      <c r="J5713">
        <v>15</v>
      </c>
      <c r="K5713">
        <v>-15</v>
      </c>
      <c r="L5713">
        <v>0</v>
      </c>
      <c r="M5713">
        <v>22500</v>
      </c>
      <c r="N5713">
        <v>-22500</v>
      </c>
      <c r="O5713">
        <v>1500</v>
      </c>
    </row>
    <row r="5714" spans="1:15" x14ac:dyDescent="0.3">
      <c r="A5714">
        <v>5713</v>
      </c>
      <c r="B5714" s="1">
        <f>DATE(E5714, LOOKUP(D5714, {"ene","feb","mar","abr","may","jun","jul","ago","sep","oct","nov","dic"}, {1,2,3,4,5,6,7,8,9,10,11,12}), C5714)</f>
        <v>45679</v>
      </c>
      <c r="C5714">
        <v>22</v>
      </c>
      <c r="D5714" t="s">
        <v>14</v>
      </c>
      <c r="E5714">
        <v>2025</v>
      </c>
      <c r="F5714" t="s">
        <v>15</v>
      </c>
      <c r="G5714" t="s">
        <v>24</v>
      </c>
      <c r="H5714" t="s">
        <v>23</v>
      </c>
      <c r="I5714">
        <v>2</v>
      </c>
      <c r="J5714">
        <v>0</v>
      </c>
      <c r="K5714">
        <v>2</v>
      </c>
      <c r="L5714">
        <v>600</v>
      </c>
      <c r="M5714">
        <v>0</v>
      </c>
      <c r="N5714">
        <v>600</v>
      </c>
      <c r="O5714">
        <v>300</v>
      </c>
    </row>
    <row r="5715" spans="1:15" x14ac:dyDescent="0.3">
      <c r="A5715">
        <v>5714</v>
      </c>
      <c r="B5715" s="1">
        <f>DATE(E5715, LOOKUP(D5715, {"ene","feb","mar","abr","may","jun","jul","ago","sep","oct","nov","dic"}, {1,2,3,4,5,6,7,8,9,10,11,12}), C5715)</f>
        <v>45679</v>
      </c>
      <c r="C5715">
        <v>22</v>
      </c>
      <c r="D5715" t="s">
        <v>14</v>
      </c>
      <c r="E5715">
        <v>2025</v>
      </c>
      <c r="F5715" t="s">
        <v>15</v>
      </c>
      <c r="G5715" t="s">
        <v>24</v>
      </c>
      <c r="H5715" t="s">
        <v>20</v>
      </c>
      <c r="I5715">
        <v>3</v>
      </c>
      <c r="J5715">
        <v>0</v>
      </c>
      <c r="K5715">
        <v>3</v>
      </c>
      <c r="L5715">
        <v>6000</v>
      </c>
      <c r="M5715">
        <v>0</v>
      </c>
      <c r="N5715">
        <v>6000</v>
      </c>
      <c r="O5715">
        <v>2000</v>
      </c>
    </row>
    <row r="5716" spans="1:15" x14ac:dyDescent="0.3">
      <c r="A5716">
        <v>5715</v>
      </c>
      <c r="B5716" s="1">
        <f>DATE(E5716, LOOKUP(D5716, {"ene","feb","mar","abr","may","jun","jul","ago","sep","oct","nov","dic"}, {1,2,3,4,5,6,7,8,9,10,11,12}), C5716)</f>
        <v>45679</v>
      </c>
      <c r="C5716">
        <v>22</v>
      </c>
      <c r="D5716" t="s">
        <v>14</v>
      </c>
      <c r="E5716">
        <v>2025</v>
      </c>
      <c r="F5716" t="s">
        <v>25</v>
      </c>
      <c r="G5716" t="s">
        <v>26</v>
      </c>
      <c r="H5716" t="s">
        <v>22</v>
      </c>
      <c r="I5716">
        <v>0</v>
      </c>
      <c r="J5716">
        <v>17</v>
      </c>
      <c r="K5716">
        <v>-17</v>
      </c>
      <c r="L5716">
        <v>0</v>
      </c>
      <c r="M5716">
        <v>7650</v>
      </c>
      <c r="N5716">
        <v>-7650</v>
      </c>
      <c r="O5716">
        <v>450</v>
      </c>
    </row>
    <row r="5717" spans="1:15" x14ac:dyDescent="0.3">
      <c r="A5717">
        <v>5716</v>
      </c>
      <c r="B5717" s="1">
        <f>DATE(E5717, LOOKUP(D5717, {"ene","feb","mar","abr","may","jun","jul","ago","sep","oct","nov","dic"}, {1,2,3,4,5,6,7,8,9,10,11,12}), C5717)</f>
        <v>45679</v>
      </c>
      <c r="C5717">
        <v>22</v>
      </c>
      <c r="D5717" t="s">
        <v>14</v>
      </c>
      <c r="E5717">
        <v>2025</v>
      </c>
      <c r="F5717" t="s">
        <v>15</v>
      </c>
      <c r="G5717" t="s">
        <v>24</v>
      </c>
      <c r="H5717" t="s">
        <v>17</v>
      </c>
      <c r="I5717">
        <v>22</v>
      </c>
      <c r="J5717">
        <v>0</v>
      </c>
      <c r="K5717">
        <v>22</v>
      </c>
      <c r="L5717">
        <v>14300</v>
      </c>
      <c r="M5717">
        <v>0</v>
      </c>
      <c r="N5717">
        <v>14300</v>
      </c>
      <c r="O5717">
        <v>650</v>
      </c>
    </row>
    <row r="5718" spans="1:15" x14ac:dyDescent="0.3">
      <c r="A5718">
        <v>5717</v>
      </c>
      <c r="B5718" s="1">
        <f>DATE(E5718, LOOKUP(D5718, {"ene","feb","mar","abr","may","jun","jul","ago","sep","oct","nov","dic"}, {1,2,3,4,5,6,7,8,9,10,11,12}), C5718)</f>
        <v>45679</v>
      </c>
      <c r="C5718">
        <v>22</v>
      </c>
      <c r="D5718" t="s">
        <v>14</v>
      </c>
      <c r="E5718">
        <v>2025</v>
      </c>
      <c r="F5718" t="s">
        <v>15</v>
      </c>
      <c r="G5718" t="s">
        <v>24</v>
      </c>
      <c r="H5718" t="s">
        <v>19</v>
      </c>
      <c r="I5718">
        <v>21</v>
      </c>
      <c r="J5718">
        <v>0</v>
      </c>
      <c r="K5718">
        <v>21</v>
      </c>
      <c r="L5718">
        <v>25200</v>
      </c>
      <c r="M5718">
        <v>0</v>
      </c>
      <c r="N5718">
        <v>25200</v>
      </c>
      <c r="O5718">
        <v>1200</v>
      </c>
    </row>
    <row r="5719" spans="1:15" x14ac:dyDescent="0.3">
      <c r="A5719">
        <v>5718</v>
      </c>
      <c r="B5719" s="1">
        <f>DATE(E5719, LOOKUP(D5719, {"ene","feb","mar","abr","may","jun","jul","ago","sep","oct","nov","dic"}, {1,2,3,4,5,6,7,8,9,10,11,12}), C5719)</f>
        <v>45679</v>
      </c>
      <c r="C5719">
        <v>22</v>
      </c>
      <c r="D5719" t="s">
        <v>14</v>
      </c>
      <c r="E5719">
        <v>2025</v>
      </c>
      <c r="F5719" t="s">
        <v>25</v>
      </c>
      <c r="G5719" t="s">
        <v>26</v>
      </c>
      <c r="H5719" t="s">
        <v>21</v>
      </c>
      <c r="I5719">
        <v>0</v>
      </c>
      <c r="J5719">
        <v>10</v>
      </c>
      <c r="K5719">
        <v>-10</v>
      </c>
      <c r="L5719">
        <v>0</v>
      </c>
      <c r="M5719">
        <v>700</v>
      </c>
      <c r="N5719">
        <v>-700</v>
      </c>
      <c r="O5719">
        <v>70</v>
      </c>
    </row>
    <row r="5720" spans="1:15" x14ac:dyDescent="0.3">
      <c r="A5720">
        <v>5719</v>
      </c>
      <c r="B5720" s="1">
        <f>DATE(E5720, LOOKUP(D5720, {"ene","feb","mar","abr","may","jun","jul","ago","sep","oct","nov","dic"}, {1,2,3,4,5,6,7,8,9,10,11,12}), C5720)</f>
        <v>45679</v>
      </c>
      <c r="C5720">
        <v>22</v>
      </c>
      <c r="D5720" t="s">
        <v>14</v>
      </c>
      <c r="E5720">
        <v>2025</v>
      </c>
      <c r="F5720" t="s">
        <v>15</v>
      </c>
      <c r="G5720" t="s">
        <v>24</v>
      </c>
      <c r="H5720" t="s">
        <v>18</v>
      </c>
      <c r="I5720">
        <v>5</v>
      </c>
      <c r="J5720">
        <v>0</v>
      </c>
      <c r="K5720">
        <v>5</v>
      </c>
      <c r="L5720">
        <v>6000</v>
      </c>
      <c r="M5720">
        <v>0</v>
      </c>
      <c r="N5720">
        <v>6000</v>
      </c>
      <c r="O5720">
        <v>1200</v>
      </c>
    </row>
    <row r="5721" spans="1:15" x14ac:dyDescent="0.3">
      <c r="A5721">
        <v>5720</v>
      </c>
      <c r="B5721" s="1">
        <f>DATE(E5721, LOOKUP(D5721, {"ene","feb","mar","abr","may","jun","jul","ago","sep","oct","nov","dic"}, {1,2,3,4,5,6,7,8,9,10,11,12}), C5721)</f>
        <v>45679</v>
      </c>
      <c r="C5721">
        <v>22</v>
      </c>
      <c r="D5721" t="s">
        <v>14</v>
      </c>
      <c r="E5721">
        <v>2025</v>
      </c>
      <c r="F5721" t="s">
        <v>25</v>
      </c>
      <c r="G5721" t="s">
        <v>26</v>
      </c>
      <c r="H5721" t="s">
        <v>23</v>
      </c>
      <c r="I5721">
        <v>0</v>
      </c>
      <c r="J5721">
        <v>17</v>
      </c>
      <c r="K5721">
        <v>-17</v>
      </c>
      <c r="L5721">
        <v>0</v>
      </c>
      <c r="M5721">
        <v>6800</v>
      </c>
      <c r="N5721">
        <v>-6800</v>
      </c>
      <c r="O5721">
        <v>400</v>
      </c>
    </row>
    <row r="5722" spans="1:15" x14ac:dyDescent="0.3">
      <c r="A5722">
        <v>5721</v>
      </c>
      <c r="B5722" s="1">
        <f>DATE(E5722, LOOKUP(D5722, {"ene","feb","mar","abr","may","jun","jul","ago","sep","oct","nov","dic"}, {1,2,3,4,5,6,7,8,9,10,11,12}), C5722)</f>
        <v>45679</v>
      </c>
      <c r="C5722">
        <v>22</v>
      </c>
      <c r="D5722" t="s">
        <v>14</v>
      </c>
      <c r="E5722">
        <v>2025</v>
      </c>
      <c r="F5722" t="s">
        <v>25</v>
      </c>
      <c r="G5722" t="s">
        <v>26</v>
      </c>
      <c r="H5722" t="s">
        <v>20</v>
      </c>
      <c r="I5722">
        <v>0</v>
      </c>
      <c r="J5722">
        <v>18</v>
      </c>
      <c r="K5722">
        <v>-18</v>
      </c>
      <c r="L5722">
        <v>0</v>
      </c>
      <c r="M5722">
        <v>41400</v>
      </c>
      <c r="N5722">
        <v>-41400</v>
      </c>
      <c r="O5722">
        <v>2300</v>
      </c>
    </row>
    <row r="5723" spans="1:15" x14ac:dyDescent="0.3">
      <c r="A5723">
        <v>5722</v>
      </c>
      <c r="B5723" s="1">
        <f>DATE(E5723, LOOKUP(D5723, {"ene","feb","mar","abr","may","jun","jul","ago","sep","oct","nov","dic"}, {1,2,3,4,5,6,7,8,9,10,11,12}), C5723)</f>
        <v>45679</v>
      </c>
      <c r="C5723">
        <v>22</v>
      </c>
      <c r="D5723" t="s">
        <v>14</v>
      </c>
      <c r="E5723">
        <v>2025</v>
      </c>
      <c r="F5723" t="s">
        <v>25</v>
      </c>
      <c r="G5723" t="s">
        <v>26</v>
      </c>
      <c r="H5723" t="s">
        <v>22</v>
      </c>
      <c r="I5723">
        <v>0</v>
      </c>
      <c r="J5723">
        <v>11</v>
      </c>
      <c r="K5723">
        <v>-11</v>
      </c>
      <c r="L5723">
        <v>0</v>
      </c>
      <c r="M5723">
        <v>4950</v>
      </c>
      <c r="N5723">
        <v>-4950</v>
      </c>
      <c r="O5723">
        <v>450</v>
      </c>
    </row>
    <row r="5724" spans="1:15" x14ac:dyDescent="0.3">
      <c r="A5724">
        <v>5723</v>
      </c>
      <c r="B5724" s="1">
        <f>DATE(E5724, LOOKUP(D5724, {"ene","feb","mar","abr","may","jun","jul","ago","sep","oct","nov","dic"}, {1,2,3,4,5,6,7,8,9,10,11,12}), C5724)</f>
        <v>45679</v>
      </c>
      <c r="C5724">
        <v>22</v>
      </c>
      <c r="D5724" t="s">
        <v>14</v>
      </c>
      <c r="E5724">
        <v>2025</v>
      </c>
      <c r="F5724" t="s">
        <v>15</v>
      </c>
      <c r="G5724" t="s">
        <v>24</v>
      </c>
      <c r="H5724" t="s">
        <v>17</v>
      </c>
      <c r="I5724">
        <v>3</v>
      </c>
      <c r="J5724">
        <v>0</v>
      </c>
      <c r="K5724">
        <v>3</v>
      </c>
      <c r="L5724">
        <v>1950</v>
      </c>
      <c r="M5724">
        <v>0</v>
      </c>
      <c r="N5724">
        <v>1950</v>
      </c>
      <c r="O5724">
        <v>650</v>
      </c>
    </row>
    <row r="5725" spans="1:15" x14ac:dyDescent="0.3">
      <c r="A5725">
        <v>5724</v>
      </c>
      <c r="B5725" s="1">
        <f>DATE(E5725, LOOKUP(D5725, {"ene","feb","mar","abr","may","jun","jul","ago","sep","oct","nov","dic"}, {1,2,3,4,5,6,7,8,9,10,11,12}), C5725)</f>
        <v>45679</v>
      </c>
      <c r="C5725">
        <v>22</v>
      </c>
      <c r="D5725" t="s">
        <v>14</v>
      </c>
      <c r="E5725">
        <v>2025</v>
      </c>
      <c r="F5725" t="s">
        <v>15</v>
      </c>
      <c r="G5725" t="s">
        <v>24</v>
      </c>
      <c r="H5725" t="s">
        <v>19</v>
      </c>
      <c r="I5725">
        <v>3</v>
      </c>
      <c r="J5725">
        <v>0</v>
      </c>
      <c r="K5725">
        <v>3</v>
      </c>
      <c r="L5725">
        <v>3600</v>
      </c>
      <c r="M5725">
        <v>0</v>
      </c>
      <c r="N5725">
        <v>3600</v>
      </c>
      <c r="O5725">
        <v>1200</v>
      </c>
    </row>
    <row r="5726" spans="1:15" x14ac:dyDescent="0.3">
      <c r="A5726">
        <v>5725</v>
      </c>
      <c r="B5726" s="1">
        <f>DATE(E5726, LOOKUP(D5726, {"ene","feb","mar","abr","may","jun","jul","ago","sep","oct","nov","dic"}, {1,2,3,4,5,6,7,8,9,10,11,12}), C5726)</f>
        <v>45679</v>
      </c>
      <c r="C5726">
        <v>22</v>
      </c>
      <c r="D5726" t="s">
        <v>14</v>
      </c>
      <c r="E5726">
        <v>2025</v>
      </c>
      <c r="F5726" t="s">
        <v>25</v>
      </c>
      <c r="G5726" t="s">
        <v>26</v>
      </c>
      <c r="H5726" t="s">
        <v>21</v>
      </c>
      <c r="I5726">
        <v>0</v>
      </c>
      <c r="J5726">
        <v>5</v>
      </c>
      <c r="K5726">
        <v>-5</v>
      </c>
      <c r="L5726">
        <v>0</v>
      </c>
      <c r="M5726">
        <v>350</v>
      </c>
      <c r="N5726">
        <v>-350</v>
      </c>
      <c r="O5726">
        <v>70</v>
      </c>
    </row>
    <row r="5727" spans="1:15" x14ac:dyDescent="0.3">
      <c r="A5727">
        <v>5726</v>
      </c>
      <c r="B5727" s="1">
        <f>DATE(E5727, LOOKUP(D5727, {"ene","feb","mar","abr","may","jun","jul","ago","sep","oct","nov","dic"}, {1,2,3,4,5,6,7,8,9,10,11,12}), C5727)</f>
        <v>45679</v>
      </c>
      <c r="C5727">
        <v>22</v>
      </c>
      <c r="D5727" t="s">
        <v>14</v>
      </c>
      <c r="E5727">
        <v>2025</v>
      </c>
      <c r="F5727" t="s">
        <v>25</v>
      </c>
      <c r="G5727" t="s">
        <v>26</v>
      </c>
      <c r="H5727" t="s">
        <v>18</v>
      </c>
      <c r="I5727">
        <v>0</v>
      </c>
      <c r="J5727">
        <v>4</v>
      </c>
      <c r="K5727">
        <v>-4</v>
      </c>
      <c r="L5727">
        <v>0</v>
      </c>
      <c r="M5727">
        <v>6000</v>
      </c>
      <c r="N5727">
        <v>-6000</v>
      </c>
      <c r="O5727">
        <v>1500</v>
      </c>
    </row>
    <row r="5728" spans="1:15" x14ac:dyDescent="0.3">
      <c r="A5728">
        <v>5727</v>
      </c>
      <c r="B5728" s="1">
        <f>DATE(E5728, LOOKUP(D5728, {"ene","feb","mar","abr","may","jun","jul","ago","sep","oct","nov","dic"}, {1,2,3,4,5,6,7,8,9,10,11,12}), C5728)</f>
        <v>45679</v>
      </c>
      <c r="C5728">
        <v>22</v>
      </c>
      <c r="D5728" t="s">
        <v>14</v>
      </c>
      <c r="E5728">
        <v>2025</v>
      </c>
      <c r="F5728" t="s">
        <v>25</v>
      </c>
      <c r="G5728" t="s">
        <v>26</v>
      </c>
      <c r="H5728" t="s">
        <v>23</v>
      </c>
      <c r="I5728">
        <v>0</v>
      </c>
      <c r="J5728">
        <v>10</v>
      </c>
      <c r="K5728">
        <v>-10</v>
      </c>
      <c r="L5728">
        <v>0</v>
      </c>
      <c r="M5728">
        <v>4000</v>
      </c>
      <c r="N5728">
        <v>-4000</v>
      </c>
      <c r="O5728">
        <v>400</v>
      </c>
    </row>
    <row r="5729" spans="1:15" x14ac:dyDescent="0.3">
      <c r="A5729">
        <v>5728</v>
      </c>
      <c r="B5729" s="1">
        <f>DATE(E5729, LOOKUP(D5729, {"ene","feb","mar","abr","may","jun","jul","ago","sep","oct","nov","dic"}, {1,2,3,4,5,6,7,8,9,10,11,12}), C5729)</f>
        <v>45679</v>
      </c>
      <c r="C5729">
        <v>22</v>
      </c>
      <c r="D5729" t="s">
        <v>14</v>
      </c>
      <c r="E5729">
        <v>2025</v>
      </c>
      <c r="F5729" t="s">
        <v>25</v>
      </c>
      <c r="G5729" t="s">
        <v>26</v>
      </c>
      <c r="H5729" t="s">
        <v>20</v>
      </c>
      <c r="I5729">
        <v>0</v>
      </c>
      <c r="J5729">
        <v>12</v>
      </c>
      <c r="K5729">
        <v>-12</v>
      </c>
      <c r="L5729">
        <v>0</v>
      </c>
      <c r="M5729">
        <v>27600</v>
      </c>
      <c r="N5729">
        <v>-27600</v>
      </c>
      <c r="O5729">
        <v>2300</v>
      </c>
    </row>
    <row r="5730" spans="1:15" x14ac:dyDescent="0.3">
      <c r="A5730">
        <v>5729</v>
      </c>
      <c r="B5730" s="1">
        <f>DATE(E5730, LOOKUP(D5730, {"ene","feb","mar","abr","may","jun","jul","ago","sep","oct","nov","dic"}, {1,2,3,4,5,6,7,8,9,10,11,12}), C5730)</f>
        <v>45679</v>
      </c>
      <c r="C5730">
        <v>22</v>
      </c>
      <c r="D5730" t="s">
        <v>14</v>
      </c>
      <c r="E5730">
        <v>2025</v>
      </c>
      <c r="F5730" t="s">
        <v>15</v>
      </c>
      <c r="G5730" t="s">
        <v>24</v>
      </c>
      <c r="H5730" t="s">
        <v>22</v>
      </c>
      <c r="I5730">
        <v>1</v>
      </c>
      <c r="J5730">
        <v>0</v>
      </c>
      <c r="K5730">
        <v>1</v>
      </c>
      <c r="L5730">
        <v>480</v>
      </c>
      <c r="M5730">
        <v>0</v>
      </c>
      <c r="N5730">
        <v>480</v>
      </c>
      <c r="O5730">
        <v>480</v>
      </c>
    </row>
    <row r="5731" spans="1:15" x14ac:dyDescent="0.3">
      <c r="A5731">
        <v>5730</v>
      </c>
      <c r="B5731" s="1">
        <f>DATE(E5731, LOOKUP(D5731, {"ene","feb","mar","abr","may","jun","jul","ago","sep","oct","nov","dic"}, {1,2,3,4,5,6,7,8,9,10,11,12}), C5731)</f>
        <v>45679</v>
      </c>
      <c r="C5731">
        <v>22</v>
      </c>
      <c r="D5731" t="s">
        <v>14</v>
      </c>
      <c r="E5731">
        <v>2025</v>
      </c>
      <c r="F5731" t="s">
        <v>15</v>
      </c>
      <c r="G5731" t="s">
        <v>24</v>
      </c>
      <c r="H5731" t="s">
        <v>17</v>
      </c>
      <c r="I5731">
        <v>3</v>
      </c>
      <c r="J5731">
        <v>0</v>
      </c>
      <c r="K5731">
        <v>3</v>
      </c>
      <c r="L5731">
        <v>1950</v>
      </c>
      <c r="M5731">
        <v>0</v>
      </c>
      <c r="N5731">
        <v>1950</v>
      </c>
      <c r="O5731">
        <v>650</v>
      </c>
    </row>
    <row r="5732" spans="1:15" x14ac:dyDescent="0.3">
      <c r="A5732">
        <v>5731</v>
      </c>
      <c r="B5732" s="1">
        <f>DATE(E5732, LOOKUP(D5732, {"ene","feb","mar","abr","may","jun","jul","ago","sep","oct","nov","dic"}, {1,2,3,4,5,6,7,8,9,10,11,12}), C5732)</f>
        <v>45679</v>
      </c>
      <c r="C5732">
        <v>22</v>
      </c>
      <c r="D5732" t="s">
        <v>14</v>
      </c>
      <c r="E5732">
        <v>2025</v>
      </c>
      <c r="F5732" t="s">
        <v>15</v>
      </c>
      <c r="G5732" t="s">
        <v>24</v>
      </c>
      <c r="H5732" t="s">
        <v>19</v>
      </c>
      <c r="I5732">
        <v>8</v>
      </c>
      <c r="J5732">
        <v>0</v>
      </c>
      <c r="K5732">
        <v>8</v>
      </c>
      <c r="L5732">
        <v>9600</v>
      </c>
      <c r="M5732">
        <v>0</v>
      </c>
      <c r="N5732">
        <v>9600</v>
      </c>
      <c r="O5732">
        <v>1200</v>
      </c>
    </row>
    <row r="5733" spans="1:15" x14ac:dyDescent="0.3">
      <c r="A5733">
        <v>5732</v>
      </c>
      <c r="B5733" s="1">
        <f>DATE(E5733, LOOKUP(D5733, {"ene","feb","mar","abr","may","jun","jul","ago","sep","oct","nov","dic"}, {1,2,3,4,5,6,7,8,9,10,11,12}), C5733)</f>
        <v>45679</v>
      </c>
      <c r="C5733">
        <v>22</v>
      </c>
      <c r="D5733" t="s">
        <v>14</v>
      </c>
      <c r="E5733">
        <v>2025</v>
      </c>
      <c r="F5733" t="s">
        <v>25</v>
      </c>
      <c r="G5733" t="s">
        <v>26</v>
      </c>
      <c r="H5733" t="s">
        <v>21</v>
      </c>
      <c r="I5733">
        <v>0</v>
      </c>
      <c r="J5733">
        <v>5</v>
      </c>
      <c r="K5733">
        <v>-5</v>
      </c>
      <c r="L5733">
        <v>0</v>
      </c>
      <c r="M5733">
        <v>350</v>
      </c>
      <c r="N5733">
        <v>-350</v>
      </c>
      <c r="O5733">
        <v>70</v>
      </c>
    </row>
    <row r="5734" spans="1:15" x14ac:dyDescent="0.3">
      <c r="A5734">
        <v>5733</v>
      </c>
      <c r="B5734" s="1">
        <f>DATE(E5734, LOOKUP(D5734, {"ene","feb","mar","abr","may","jun","jul","ago","sep","oct","nov","dic"}, {1,2,3,4,5,6,7,8,9,10,11,12}), C5734)</f>
        <v>45679</v>
      </c>
      <c r="C5734">
        <v>22</v>
      </c>
      <c r="D5734" t="s">
        <v>14</v>
      </c>
      <c r="E5734">
        <v>2025</v>
      </c>
      <c r="F5734" t="s">
        <v>15</v>
      </c>
      <c r="G5734" t="s">
        <v>24</v>
      </c>
      <c r="H5734" t="s">
        <v>18</v>
      </c>
      <c r="I5734">
        <v>3</v>
      </c>
      <c r="J5734">
        <v>0</v>
      </c>
      <c r="K5734">
        <v>3</v>
      </c>
      <c r="L5734">
        <v>3600</v>
      </c>
      <c r="M5734">
        <v>0</v>
      </c>
      <c r="N5734">
        <v>3600</v>
      </c>
      <c r="O5734">
        <v>1200</v>
      </c>
    </row>
    <row r="5735" spans="1:15" x14ac:dyDescent="0.3">
      <c r="A5735">
        <v>5734</v>
      </c>
      <c r="B5735" s="1">
        <f>DATE(E5735, LOOKUP(D5735, {"ene","feb","mar","abr","may","jun","jul","ago","sep","oct","nov","dic"}, {1,2,3,4,5,6,7,8,9,10,11,12}), C5735)</f>
        <v>45679</v>
      </c>
      <c r="C5735">
        <v>22</v>
      </c>
      <c r="D5735" t="s">
        <v>14</v>
      </c>
      <c r="E5735">
        <v>2025</v>
      </c>
      <c r="F5735" t="s">
        <v>25</v>
      </c>
      <c r="G5735" t="s">
        <v>26</v>
      </c>
      <c r="H5735" t="s">
        <v>23</v>
      </c>
      <c r="I5735">
        <v>0</v>
      </c>
      <c r="J5735">
        <v>17</v>
      </c>
      <c r="K5735">
        <v>-17</v>
      </c>
      <c r="L5735">
        <v>0</v>
      </c>
      <c r="M5735">
        <v>6800</v>
      </c>
      <c r="N5735">
        <v>-6800</v>
      </c>
      <c r="O5735">
        <v>400</v>
      </c>
    </row>
    <row r="5736" spans="1:15" x14ac:dyDescent="0.3">
      <c r="A5736">
        <v>5735</v>
      </c>
      <c r="B5736" s="1">
        <f>DATE(E5736, LOOKUP(D5736, {"ene","feb","mar","abr","may","jun","jul","ago","sep","oct","nov","dic"}, {1,2,3,4,5,6,7,8,9,10,11,12}), C5736)</f>
        <v>45679</v>
      </c>
      <c r="C5736">
        <v>22</v>
      </c>
      <c r="D5736" t="s">
        <v>14</v>
      </c>
      <c r="E5736">
        <v>2025</v>
      </c>
      <c r="F5736" t="s">
        <v>15</v>
      </c>
      <c r="G5736" t="s">
        <v>24</v>
      </c>
      <c r="H5736" t="s">
        <v>20</v>
      </c>
      <c r="I5736">
        <v>18</v>
      </c>
      <c r="J5736">
        <v>0</v>
      </c>
      <c r="K5736">
        <v>18</v>
      </c>
      <c r="L5736">
        <v>36000</v>
      </c>
      <c r="M5736">
        <v>0</v>
      </c>
      <c r="N5736">
        <v>36000</v>
      </c>
      <c r="O5736">
        <v>2000</v>
      </c>
    </row>
    <row r="5737" spans="1:15" x14ac:dyDescent="0.3">
      <c r="A5737">
        <v>5736</v>
      </c>
      <c r="B5737" s="1">
        <f>DATE(E5737, LOOKUP(D5737, {"ene","feb","mar","abr","may","jun","jul","ago","sep","oct","nov","dic"}, {1,2,3,4,5,6,7,8,9,10,11,12}), C5737)</f>
        <v>45679</v>
      </c>
      <c r="C5737">
        <v>22</v>
      </c>
      <c r="D5737" t="s">
        <v>14</v>
      </c>
      <c r="E5737">
        <v>2025</v>
      </c>
      <c r="F5737" t="s">
        <v>15</v>
      </c>
      <c r="G5737" t="s">
        <v>24</v>
      </c>
      <c r="H5737" t="s">
        <v>22</v>
      </c>
      <c r="I5737">
        <v>11</v>
      </c>
      <c r="J5737">
        <v>0</v>
      </c>
      <c r="K5737">
        <v>11</v>
      </c>
      <c r="L5737">
        <v>5280</v>
      </c>
      <c r="M5737">
        <v>0</v>
      </c>
      <c r="N5737">
        <v>5280</v>
      </c>
      <c r="O5737">
        <v>480</v>
      </c>
    </row>
    <row r="5738" spans="1:15" x14ac:dyDescent="0.3">
      <c r="A5738">
        <v>5737</v>
      </c>
      <c r="B5738" s="1">
        <f>DATE(E5738, LOOKUP(D5738, {"ene","feb","mar","abr","may","jun","jul","ago","sep","oct","nov","dic"}, {1,2,3,4,5,6,7,8,9,10,11,12}), C5738)</f>
        <v>45679</v>
      </c>
      <c r="C5738">
        <v>22</v>
      </c>
      <c r="D5738" t="s">
        <v>14</v>
      </c>
      <c r="E5738">
        <v>2025</v>
      </c>
      <c r="F5738" t="s">
        <v>15</v>
      </c>
      <c r="G5738" t="s">
        <v>24</v>
      </c>
      <c r="H5738" t="s">
        <v>17</v>
      </c>
      <c r="I5738">
        <v>9</v>
      </c>
      <c r="J5738">
        <v>0</v>
      </c>
      <c r="K5738">
        <v>9</v>
      </c>
      <c r="L5738">
        <v>5850</v>
      </c>
      <c r="M5738">
        <v>0</v>
      </c>
      <c r="N5738">
        <v>5850</v>
      </c>
      <c r="O5738">
        <v>650</v>
      </c>
    </row>
    <row r="5739" spans="1:15" x14ac:dyDescent="0.3">
      <c r="A5739">
        <v>5738</v>
      </c>
      <c r="B5739" s="1">
        <f>DATE(E5739, LOOKUP(D5739, {"ene","feb","mar","abr","may","jun","jul","ago","sep","oct","nov","dic"}, {1,2,3,4,5,6,7,8,9,10,11,12}), C5739)</f>
        <v>45679</v>
      </c>
      <c r="C5739">
        <v>22</v>
      </c>
      <c r="D5739" t="s">
        <v>14</v>
      </c>
      <c r="E5739">
        <v>2025</v>
      </c>
      <c r="F5739" t="s">
        <v>25</v>
      </c>
      <c r="G5739" t="s">
        <v>26</v>
      </c>
      <c r="H5739" t="s">
        <v>19</v>
      </c>
      <c r="I5739">
        <v>0</v>
      </c>
      <c r="J5739">
        <v>12</v>
      </c>
      <c r="K5739">
        <v>-12</v>
      </c>
      <c r="L5739">
        <v>0</v>
      </c>
      <c r="M5739">
        <v>18000</v>
      </c>
      <c r="N5739">
        <v>-18000</v>
      </c>
      <c r="O5739">
        <v>1500</v>
      </c>
    </row>
    <row r="5740" spans="1:15" x14ac:dyDescent="0.3">
      <c r="A5740">
        <v>5739</v>
      </c>
      <c r="B5740" s="1">
        <f>DATE(E5740, LOOKUP(D5740, {"ene","feb","mar","abr","may","jun","jul","ago","sep","oct","nov","dic"}, {1,2,3,4,5,6,7,8,9,10,11,12}), C5740)</f>
        <v>45679</v>
      </c>
      <c r="C5740">
        <v>22</v>
      </c>
      <c r="D5740" t="s">
        <v>14</v>
      </c>
      <c r="E5740">
        <v>2025</v>
      </c>
      <c r="F5740" t="s">
        <v>15</v>
      </c>
      <c r="G5740" t="s">
        <v>24</v>
      </c>
      <c r="H5740" t="s">
        <v>21</v>
      </c>
      <c r="I5740">
        <v>4</v>
      </c>
      <c r="J5740">
        <v>0</v>
      </c>
      <c r="K5740">
        <v>4</v>
      </c>
      <c r="L5740">
        <v>200</v>
      </c>
      <c r="M5740">
        <v>0</v>
      </c>
      <c r="N5740">
        <v>200</v>
      </c>
      <c r="O5740">
        <v>50</v>
      </c>
    </row>
    <row r="5741" spans="1:15" x14ac:dyDescent="0.3">
      <c r="A5741">
        <v>5740</v>
      </c>
      <c r="B5741" s="1">
        <f>DATE(E5741, LOOKUP(D5741, {"ene","feb","mar","abr","may","jun","jul","ago","sep","oct","nov","dic"}, {1,2,3,4,5,6,7,8,9,10,11,12}), C5741)</f>
        <v>45679</v>
      </c>
      <c r="C5741">
        <v>22</v>
      </c>
      <c r="D5741" t="s">
        <v>14</v>
      </c>
      <c r="E5741">
        <v>2025</v>
      </c>
      <c r="F5741" t="s">
        <v>25</v>
      </c>
      <c r="G5741" t="s">
        <v>26</v>
      </c>
      <c r="H5741" t="s">
        <v>18</v>
      </c>
      <c r="I5741">
        <v>0</v>
      </c>
      <c r="J5741">
        <v>17</v>
      </c>
      <c r="K5741">
        <v>-17</v>
      </c>
      <c r="L5741">
        <v>0</v>
      </c>
      <c r="M5741">
        <v>25500</v>
      </c>
      <c r="N5741">
        <v>-25500</v>
      </c>
      <c r="O5741">
        <v>1500</v>
      </c>
    </row>
    <row r="5742" spans="1:15" x14ac:dyDescent="0.3">
      <c r="A5742">
        <v>5741</v>
      </c>
      <c r="B5742" s="1">
        <f>DATE(E5742, LOOKUP(D5742, {"ene","feb","mar","abr","may","jun","jul","ago","sep","oct","nov","dic"}, {1,2,3,4,5,6,7,8,9,10,11,12}), C5742)</f>
        <v>45679</v>
      </c>
      <c r="C5742">
        <v>22</v>
      </c>
      <c r="D5742" t="s">
        <v>14</v>
      </c>
      <c r="E5742">
        <v>2025</v>
      </c>
      <c r="F5742" t="s">
        <v>25</v>
      </c>
      <c r="G5742" t="s">
        <v>26</v>
      </c>
      <c r="H5742" t="s">
        <v>23</v>
      </c>
      <c r="I5742">
        <v>0</v>
      </c>
      <c r="J5742">
        <v>13</v>
      </c>
      <c r="K5742">
        <v>-13</v>
      </c>
      <c r="L5742">
        <v>0</v>
      </c>
      <c r="M5742">
        <v>5200</v>
      </c>
      <c r="N5742">
        <v>-5200</v>
      </c>
      <c r="O5742">
        <v>400</v>
      </c>
    </row>
    <row r="5743" spans="1:15" x14ac:dyDescent="0.3">
      <c r="A5743">
        <v>5742</v>
      </c>
      <c r="B5743" s="1">
        <f>DATE(E5743, LOOKUP(D5743, {"ene","feb","mar","abr","may","jun","jul","ago","sep","oct","nov","dic"}, {1,2,3,4,5,6,7,8,9,10,11,12}), C5743)</f>
        <v>45679</v>
      </c>
      <c r="C5743">
        <v>22</v>
      </c>
      <c r="D5743" t="s">
        <v>14</v>
      </c>
      <c r="E5743">
        <v>2025</v>
      </c>
      <c r="F5743" t="s">
        <v>25</v>
      </c>
      <c r="G5743" t="s">
        <v>26</v>
      </c>
      <c r="H5743" t="s">
        <v>20</v>
      </c>
      <c r="I5743">
        <v>0</v>
      </c>
      <c r="J5743">
        <v>2</v>
      </c>
      <c r="K5743">
        <v>-2</v>
      </c>
      <c r="L5743">
        <v>0</v>
      </c>
      <c r="M5743">
        <v>4600</v>
      </c>
      <c r="N5743">
        <v>-4600</v>
      </c>
      <c r="O5743">
        <v>2300</v>
      </c>
    </row>
    <row r="5744" spans="1:15" x14ac:dyDescent="0.3">
      <c r="A5744">
        <v>5743</v>
      </c>
      <c r="B5744" s="1">
        <f>DATE(E5744, LOOKUP(D5744, {"ene","feb","mar","abr","may","jun","jul","ago","sep","oct","nov","dic"}, {1,2,3,4,5,6,7,8,9,10,11,12}), C5744)</f>
        <v>45679</v>
      </c>
      <c r="C5744">
        <v>22</v>
      </c>
      <c r="D5744" t="s">
        <v>14</v>
      </c>
      <c r="E5744">
        <v>2025</v>
      </c>
      <c r="F5744" t="s">
        <v>15</v>
      </c>
      <c r="G5744" t="s">
        <v>24</v>
      </c>
      <c r="H5744" t="s">
        <v>22</v>
      </c>
      <c r="I5744">
        <v>19</v>
      </c>
      <c r="J5744">
        <v>0</v>
      </c>
      <c r="K5744">
        <v>19</v>
      </c>
      <c r="L5744">
        <v>9120</v>
      </c>
      <c r="M5744">
        <v>0</v>
      </c>
      <c r="N5744">
        <v>9120</v>
      </c>
      <c r="O5744">
        <v>480</v>
      </c>
    </row>
    <row r="5745" spans="1:15" x14ac:dyDescent="0.3">
      <c r="A5745">
        <v>5744</v>
      </c>
      <c r="B5745" s="1">
        <f>DATE(E5745, LOOKUP(D5745, {"ene","feb","mar","abr","may","jun","jul","ago","sep","oct","nov","dic"}, {1,2,3,4,5,6,7,8,9,10,11,12}), C5745)</f>
        <v>45679</v>
      </c>
      <c r="C5745">
        <v>22</v>
      </c>
      <c r="D5745" t="s">
        <v>14</v>
      </c>
      <c r="E5745">
        <v>2025</v>
      </c>
      <c r="F5745" t="s">
        <v>15</v>
      </c>
      <c r="G5745" t="s">
        <v>24</v>
      </c>
      <c r="H5745" t="s">
        <v>17</v>
      </c>
      <c r="I5745">
        <v>5</v>
      </c>
      <c r="J5745">
        <v>0</v>
      </c>
      <c r="K5745">
        <v>5</v>
      </c>
      <c r="L5745">
        <v>3250</v>
      </c>
      <c r="M5745">
        <v>0</v>
      </c>
      <c r="N5745">
        <v>3250</v>
      </c>
      <c r="O5745">
        <v>650</v>
      </c>
    </row>
    <row r="5746" spans="1:15" x14ac:dyDescent="0.3">
      <c r="A5746">
        <v>5745</v>
      </c>
      <c r="B5746" s="1">
        <f>DATE(E5746, LOOKUP(D5746, {"ene","feb","mar","abr","may","jun","jul","ago","sep","oct","nov","dic"}, {1,2,3,4,5,6,7,8,9,10,11,12}), C5746)</f>
        <v>45679</v>
      </c>
      <c r="C5746">
        <v>22</v>
      </c>
      <c r="D5746" t="s">
        <v>14</v>
      </c>
      <c r="E5746">
        <v>2025</v>
      </c>
      <c r="F5746" t="s">
        <v>15</v>
      </c>
      <c r="G5746" t="s">
        <v>24</v>
      </c>
      <c r="H5746" t="s">
        <v>19</v>
      </c>
      <c r="I5746">
        <v>3</v>
      </c>
      <c r="J5746">
        <v>0</v>
      </c>
      <c r="K5746">
        <v>3</v>
      </c>
      <c r="L5746">
        <v>3600</v>
      </c>
      <c r="M5746">
        <v>0</v>
      </c>
      <c r="N5746">
        <v>3600</v>
      </c>
      <c r="O5746">
        <v>1200</v>
      </c>
    </row>
    <row r="5747" spans="1:15" x14ac:dyDescent="0.3">
      <c r="A5747">
        <v>5746</v>
      </c>
      <c r="B5747" s="1">
        <f>DATE(E5747, LOOKUP(D5747, {"ene","feb","mar","abr","may","jun","jul","ago","sep","oct","nov","dic"}, {1,2,3,4,5,6,7,8,9,10,11,12}), C5747)</f>
        <v>45679</v>
      </c>
      <c r="C5747">
        <v>22</v>
      </c>
      <c r="D5747" t="s">
        <v>14</v>
      </c>
      <c r="E5747">
        <v>2025</v>
      </c>
      <c r="F5747" t="s">
        <v>15</v>
      </c>
      <c r="G5747" t="s">
        <v>24</v>
      </c>
      <c r="H5747" t="s">
        <v>21</v>
      </c>
      <c r="I5747">
        <v>2</v>
      </c>
      <c r="J5747">
        <v>0</v>
      </c>
      <c r="K5747">
        <v>2</v>
      </c>
      <c r="L5747">
        <v>100</v>
      </c>
      <c r="M5747">
        <v>0</v>
      </c>
      <c r="N5747">
        <v>100</v>
      </c>
      <c r="O5747">
        <v>50</v>
      </c>
    </row>
    <row r="5748" spans="1:15" x14ac:dyDescent="0.3">
      <c r="A5748">
        <v>5747</v>
      </c>
      <c r="B5748" s="1">
        <f>DATE(E5748, LOOKUP(D5748, {"ene","feb","mar","abr","may","jun","jul","ago","sep","oct","nov","dic"}, {1,2,3,4,5,6,7,8,9,10,11,12}), C5748)</f>
        <v>45679</v>
      </c>
      <c r="C5748">
        <v>22</v>
      </c>
      <c r="D5748" t="s">
        <v>14</v>
      </c>
      <c r="E5748">
        <v>2025</v>
      </c>
      <c r="F5748" t="s">
        <v>15</v>
      </c>
      <c r="G5748" t="s">
        <v>24</v>
      </c>
      <c r="H5748" t="s">
        <v>18</v>
      </c>
      <c r="I5748">
        <v>9</v>
      </c>
      <c r="J5748">
        <v>0</v>
      </c>
      <c r="K5748">
        <v>9</v>
      </c>
      <c r="L5748">
        <v>10800</v>
      </c>
      <c r="M5748">
        <v>0</v>
      </c>
      <c r="N5748">
        <v>10800</v>
      </c>
      <c r="O5748">
        <v>1200</v>
      </c>
    </row>
    <row r="5749" spans="1:15" x14ac:dyDescent="0.3">
      <c r="A5749">
        <v>5748</v>
      </c>
      <c r="B5749" s="1">
        <f>DATE(E5749, LOOKUP(D5749, {"ene","feb","mar","abr","may","jun","jul","ago","sep","oct","nov","dic"}, {1,2,3,4,5,6,7,8,9,10,11,12}), C5749)</f>
        <v>45679</v>
      </c>
      <c r="C5749">
        <v>22</v>
      </c>
      <c r="D5749" t="s">
        <v>14</v>
      </c>
      <c r="E5749">
        <v>2025</v>
      </c>
      <c r="F5749" t="s">
        <v>15</v>
      </c>
      <c r="G5749" t="s">
        <v>24</v>
      </c>
      <c r="H5749" t="s">
        <v>23</v>
      </c>
      <c r="I5749">
        <v>2</v>
      </c>
      <c r="J5749">
        <v>0</v>
      </c>
      <c r="K5749">
        <v>2</v>
      </c>
      <c r="L5749">
        <v>600</v>
      </c>
      <c r="M5749">
        <v>0</v>
      </c>
      <c r="N5749">
        <v>600</v>
      </c>
      <c r="O5749">
        <v>300</v>
      </c>
    </row>
    <row r="5750" spans="1:15" x14ac:dyDescent="0.3">
      <c r="A5750">
        <v>5749</v>
      </c>
      <c r="B5750" s="1">
        <f>DATE(E5750, LOOKUP(D5750, {"ene","feb","mar","abr","may","jun","jul","ago","sep","oct","nov","dic"}, {1,2,3,4,5,6,7,8,9,10,11,12}), C5750)</f>
        <v>45679</v>
      </c>
      <c r="C5750">
        <v>22</v>
      </c>
      <c r="D5750" t="s">
        <v>14</v>
      </c>
      <c r="E5750">
        <v>2025</v>
      </c>
      <c r="F5750" t="s">
        <v>25</v>
      </c>
      <c r="G5750" t="s">
        <v>26</v>
      </c>
      <c r="H5750" t="s">
        <v>20</v>
      </c>
      <c r="I5750">
        <v>0</v>
      </c>
      <c r="J5750">
        <v>16</v>
      </c>
      <c r="K5750">
        <v>-16</v>
      </c>
      <c r="L5750">
        <v>0</v>
      </c>
      <c r="M5750">
        <v>36800</v>
      </c>
      <c r="N5750">
        <v>-36800</v>
      </c>
      <c r="O5750">
        <v>2300</v>
      </c>
    </row>
    <row r="5751" spans="1:15" x14ac:dyDescent="0.3">
      <c r="A5751">
        <v>5750</v>
      </c>
      <c r="B5751" s="1">
        <f>DATE(E5751, LOOKUP(D5751, {"ene","feb","mar","abr","may","jun","jul","ago","sep","oct","nov","dic"}, {1,2,3,4,5,6,7,8,9,10,11,12}), C5751)</f>
        <v>45679</v>
      </c>
      <c r="C5751">
        <v>22</v>
      </c>
      <c r="D5751" t="s">
        <v>14</v>
      </c>
      <c r="E5751">
        <v>2025</v>
      </c>
      <c r="F5751" t="s">
        <v>15</v>
      </c>
      <c r="G5751" t="s">
        <v>24</v>
      </c>
      <c r="H5751" t="s">
        <v>22</v>
      </c>
      <c r="I5751">
        <v>1</v>
      </c>
      <c r="J5751">
        <v>0</v>
      </c>
      <c r="K5751">
        <v>1</v>
      </c>
      <c r="L5751">
        <v>480</v>
      </c>
      <c r="M5751">
        <v>0</v>
      </c>
      <c r="N5751">
        <v>480</v>
      </c>
      <c r="O5751">
        <v>480</v>
      </c>
    </row>
    <row r="5752" spans="1:15" x14ac:dyDescent="0.3">
      <c r="A5752">
        <v>5751</v>
      </c>
      <c r="B5752" s="1">
        <f>DATE(E5752, LOOKUP(D5752, {"ene","feb","mar","abr","may","jun","jul","ago","sep","oct","nov","dic"}, {1,2,3,4,5,6,7,8,9,10,11,12}), C5752)</f>
        <v>45679</v>
      </c>
      <c r="C5752">
        <v>22</v>
      </c>
      <c r="D5752" t="s">
        <v>14</v>
      </c>
      <c r="E5752">
        <v>2025</v>
      </c>
      <c r="F5752" t="s">
        <v>15</v>
      </c>
      <c r="G5752" t="s">
        <v>24</v>
      </c>
      <c r="H5752" t="s">
        <v>17</v>
      </c>
      <c r="I5752">
        <v>3</v>
      </c>
      <c r="J5752">
        <v>0</v>
      </c>
      <c r="K5752">
        <v>3</v>
      </c>
      <c r="L5752">
        <v>1950</v>
      </c>
      <c r="M5752">
        <v>0</v>
      </c>
      <c r="N5752">
        <v>1950</v>
      </c>
      <c r="O5752">
        <v>650</v>
      </c>
    </row>
    <row r="5753" spans="1:15" x14ac:dyDescent="0.3">
      <c r="A5753">
        <v>5752</v>
      </c>
      <c r="B5753" s="1">
        <f>DATE(E5753, LOOKUP(D5753, {"ene","feb","mar","abr","may","jun","jul","ago","sep","oct","nov","dic"}, {1,2,3,4,5,6,7,8,9,10,11,12}), C5753)</f>
        <v>45679</v>
      </c>
      <c r="C5753">
        <v>22</v>
      </c>
      <c r="D5753" t="s">
        <v>14</v>
      </c>
      <c r="E5753">
        <v>2025</v>
      </c>
      <c r="F5753" t="s">
        <v>15</v>
      </c>
      <c r="G5753" t="s">
        <v>24</v>
      </c>
      <c r="H5753" t="s">
        <v>19</v>
      </c>
      <c r="I5753">
        <v>14</v>
      </c>
      <c r="J5753">
        <v>0</v>
      </c>
      <c r="K5753">
        <v>14</v>
      </c>
      <c r="L5753">
        <v>16800</v>
      </c>
      <c r="M5753">
        <v>0</v>
      </c>
      <c r="N5753">
        <v>16800</v>
      </c>
      <c r="O5753">
        <v>1200</v>
      </c>
    </row>
    <row r="5754" spans="1:15" x14ac:dyDescent="0.3">
      <c r="A5754">
        <v>5753</v>
      </c>
      <c r="B5754" s="1">
        <f>DATE(E5754, LOOKUP(D5754, {"ene","feb","mar","abr","may","jun","jul","ago","sep","oct","nov","dic"}, {1,2,3,4,5,6,7,8,9,10,11,12}), C5754)</f>
        <v>45679</v>
      </c>
      <c r="C5754">
        <v>22</v>
      </c>
      <c r="D5754" t="s">
        <v>14</v>
      </c>
      <c r="E5754">
        <v>2025</v>
      </c>
      <c r="F5754" t="s">
        <v>25</v>
      </c>
      <c r="G5754" t="s">
        <v>26</v>
      </c>
      <c r="H5754" t="s">
        <v>21</v>
      </c>
      <c r="I5754">
        <v>0</v>
      </c>
      <c r="J5754">
        <v>4</v>
      </c>
      <c r="K5754">
        <v>-4</v>
      </c>
      <c r="L5754">
        <v>0</v>
      </c>
      <c r="M5754">
        <v>280</v>
      </c>
      <c r="N5754">
        <v>-280</v>
      </c>
      <c r="O5754">
        <v>70</v>
      </c>
    </row>
    <row r="5755" spans="1:15" x14ac:dyDescent="0.3">
      <c r="A5755">
        <v>5754</v>
      </c>
      <c r="B5755" s="1">
        <f>DATE(E5755, LOOKUP(D5755, {"ene","feb","mar","abr","may","jun","jul","ago","sep","oct","nov","dic"}, {1,2,3,4,5,6,7,8,9,10,11,12}), C5755)</f>
        <v>45679</v>
      </c>
      <c r="C5755">
        <v>22</v>
      </c>
      <c r="D5755" t="s">
        <v>14</v>
      </c>
      <c r="E5755">
        <v>2025</v>
      </c>
      <c r="F5755" t="s">
        <v>15</v>
      </c>
      <c r="G5755" t="s">
        <v>24</v>
      </c>
      <c r="H5755" t="s">
        <v>18</v>
      </c>
      <c r="I5755">
        <v>21</v>
      </c>
      <c r="J5755">
        <v>0</v>
      </c>
      <c r="K5755">
        <v>21</v>
      </c>
      <c r="L5755">
        <v>25200</v>
      </c>
      <c r="M5755">
        <v>0</v>
      </c>
      <c r="N5755">
        <v>25200</v>
      </c>
      <c r="O5755">
        <v>1200</v>
      </c>
    </row>
    <row r="5756" spans="1:15" x14ac:dyDescent="0.3">
      <c r="A5756">
        <v>5755</v>
      </c>
      <c r="B5756" s="1">
        <f>DATE(E5756, LOOKUP(D5756, {"ene","feb","mar","abr","may","jun","jul","ago","sep","oct","nov","dic"}, {1,2,3,4,5,6,7,8,9,10,11,12}), C5756)</f>
        <v>45680</v>
      </c>
      <c r="C5756">
        <v>23</v>
      </c>
      <c r="D5756" t="s">
        <v>14</v>
      </c>
      <c r="E5756">
        <v>2025</v>
      </c>
      <c r="F5756" t="s">
        <v>25</v>
      </c>
      <c r="G5756" t="s">
        <v>26</v>
      </c>
      <c r="H5756" t="s">
        <v>18</v>
      </c>
      <c r="I5756">
        <v>0</v>
      </c>
      <c r="J5756">
        <v>11</v>
      </c>
      <c r="K5756">
        <v>-11</v>
      </c>
      <c r="L5756">
        <v>0</v>
      </c>
      <c r="M5756">
        <v>16500</v>
      </c>
      <c r="N5756">
        <v>-16500</v>
      </c>
      <c r="O5756">
        <v>1500</v>
      </c>
    </row>
    <row r="5757" spans="1:15" x14ac:dyDescent="0.3">
      <c r="A5757">
        <v>5756</v>
      </c>
      <c r="B5757" s="1">
        <f>DATE(E5757, LOOKUP(D5757, {"ene","feb","mar","abr","may","jun","jul","ago","sep","oct","nov","dic"}, {1,2,3,4,5,6,7,8,9,10,11,12}), C5757)</f>
        <v>45680</v>
      </c>
      <c r="C5757">
        <v>23</v>
      </c>
      <c r="D5757" t="s">
        <v>14</v>
      </c>
      <c r="E5757">
        <v>2025</v>
      </c>
      <c r="F5757" t="s">
        <v>25</v>
      </c>
      <c r="G5757" t="s">
        <v>26</v>
      </c>
      <c r="H5757" t="s">
        <v>23</v>
      </c>
      <c r="I5757">
        <v>0</v>
      </c>
      <c r="J5757">
        <v>18</v>
      </c>
      <c r="K5757">
        <v>-18</v>
      </c>
      <c r="L5757">
        <v>0</v>
      </c>
      <c r="M5757">
        <v>7200</v>
      </c>
      <c r="N5757">
        <v>-7200</v>
      </c>
      <c r="O5757">
        <v>400</v>
      </c>
    </row>
    <row r="5758" spans="1:15" x14ac:dyDescent="0.3">
      <c r="A5758">
        <v>5757</v>
      </c>
      <c r="B5758" s="1">
        <f>DATE(E5758, LOOKUP(D5758, {"ene","feb","mar","abr","may","jun","jul","ago","sep","oct","nov","dic"}, {1,2,3,4,5,6,7,8,9,10,11,12}), C5758)</f>
        <v>45680</v>
      </c>
      <c r="C5758">
        <v>23</v>
      </c>
      <c r="D5758" t="s">
        <v>14</v>
      </c>
      <c r="E5758">
        <v>2025</v>
      </c>
      <c r="F5758" t="s">
        <v>15</v>
      </c>
      <c r="G5758" t="s">
        <v>24</v>
      </c>
      <c r="H5758" t="s">
        <v>20</v>
      </c>
      <c r="I5758">
        <v>3</v>
      </c>
      <c r="J5758">
        <v>0</v>
      </c>
      <c r="K5758">
        <v>3</v>
      </c>
      <c r="L5758">
        <v>6000</v>
      </c>
      <c r="M5758">
        <v>0</v>
      </c>
      <c r="N5758">
        <v>6000</v>
      </c>
      <c r="O5758">
        <v>2000</v>
      </c>
    </row>
    <row r="5759" spans="1:15" x14ac:dyDescent="0.3">
      <c r="A5759">
        <v>5758</v>
      </c>
      <c r="B5759" s="1">
        <f>DATE(E5759, LOOKUP(D5759, {"ene","feb","mar","abr","may","jun","jul","ago","sep","oct","nov","dic"}, {1,2,3,4,5,6,7,8,9,10,11,12}), C5759)</f>
        <v>45680</v>
      </c>
      <c r="C5759">
        <v>23</v>
      </c>
      <c r="D5759" t="s">
        <v>14</v>
      </c>
      <c r="E5759">
        <v>2025</v>
      </c>
      <c r="F5759" t="s">
        <v>25</v>
      </c>
      <c r="G5759" t="s">
        <v>26</v>
      </c>
      <c r="H5759" t="s">
        <v>22</v>
      </c>
      <c r="I5759">
        <v>0</v>
      </c>
      <c r="J5759">
        <v>20</v>
      </c>
      <c r="K5759">
        <v>-20</v>
      </c>
      <c r="L5759">
        <v>0</v>
      </c>
      <c r="M5759">
        <v>9000</v>
      </c>
      <c r="N5759">
        <v>-9000</v>
      </c>
      <c r="O5759">
        <v>450</v>
      </c>
    </row>
    <row r="5760" spans="1:15" x14ac:dyDescent="0.3">
      <c r="A5760">
        <v>5759</v>
      </c>
      <c r="B5760" s="1">
        <f>DATE(E5760, LOOKUP(D5760, {"ene","feb","mar","abr","may","jun","jul","ago","sep","oct","nov","dic"}, {1,2,3,4,5,6,7,8,9,10,11,12}), C5760)</f>
        <v>45680</v>
      </c>
      <c r="C5760">
        <v>23</v>
      </c>
      <c r="D5760" t="s">
        <v>14</v>
      </c>
      <c r="E5760">
        <v>2025</v>
      </c>
      <c r="F5760" t="s">
        <v>15</v>
      </c>
      <c r="G5760" t="s">
        <v>24</v>
      </c>
      <c r="H5760" t="s">
        <v>17</v>
      </c>
      <c r="I5760">
        <v>3</v>
      </c>
      <c r="J5760">
        <v>0</v>
      </c>
      <c r="K5760">
        <v>3</v>
      </c>
      <c r="L5760">
        <v>1950</v>
      </c>
      <c r="M5760">
        <v>0</v>
      </c>
      <c r="N5760">
        <v>1950</v>
      </c>
      <c r="O5760">
        <v>650</v>
      </c>
    </row>
    <row r="5761" spans="1:15" x14ac:dyDescent="0.3">
      <c r="A5761">
        <v>5760</v>
      </c>
      <c r="B5761" s="1">
        <f>DATE(E5761, LOOKUP(D5761, {"ene","feb","mar","abr","may","jun","jul","ago","sep","oct","nov","dic"}, {1,2,3,4,5,6,7,8,9,10,11,12}), C5761)</f>
        <v>45680</v>
      </c>
      <c r="C5761">
        <v>23</v>
      </c>
      <c r="D5761" t="s">
        <v>14</v>
      </c>
      <c r="E5761">
        <v>2025</v>
      </c>
      <c r="F5761" t="s">
        <v>15</v>
      </c>
      <c r="G5761" t="s">
        <v>24</v>
      </c>
      <c r="H5761" t="s">
        <v>19</v>
      </c>
      <c r="I5761">
        <v>8</v>
      </c>
      <c r="J5761">
        <v>0</v>
      </c>
      <c r="K5761">
        <v>8</v>
      </c>
      <c r="L5761">
        <v>9600</v>
      </c>
      <c r="M5761">
        <v>0</v>
      </c>
      <c r="N5761">
        <v>9600</v>
      </c>
      <c r="O5761">
        <v>1200</v>
      </c>
    </row>
    <row r="5762" spans="1:15" x14ac:dyDescent="0.3">
      <c r="A5762">
        <v>5761</v>
      </c>
      <c r="B5762" s="1">
        <f>DATE(E5762, LOOKUP(D5762, {"ene","feb","mar","abr","may","jun","jul","ago","sep","oct","nov","dic"}, {1,2,3,4,5,6,7,8,9,10,11,12}), C5762)</f>
        <v>45680</v>
      </c>
      <c r="C5762">
        <v>23</v>
      </c>
      <c r="D5762" t="s">
        <v>14</v>
      </c>
      <c r="E5762">
        <v>2025</v>
      </c>
      <c r="F5762" t="s">
        <v>15</v>
      </c>
      <c r="G5762" t="s">
        <v>24</v>
      </c>
      <c r="H5762" t="s">
        <v>21</v>
      </c>
      <c r="I5762">
        <v>3</v>
      </c>
      <c r="J5762">
        <v>0</v>
      </c>
      <c r="K5762">
        <v>3</v>
      </c>
      <c r="L5762">
        <v>150</v>
      </c>
      <c r="M5762">
        <v>0</v>
      </c>
      <c r="N5762">
        <v>150</v>
      </c>
      <c r="O5762">
        <v>50</v>
      </c>
    </row>
    <row r="5763" spans="1:15" x14ac:dyDescent="0.3">
      <c r="A5763">
        <v>5762</v>
      </c>
      <c r="B5763" s="1">
        <f>DATE(E5763, LOOKUP(D5763, {"ene","feb","mar","abr","may","jun","jul","ago","sep","oct","nov","dic"}, {1,2,3,4,5,6,7,8,9,10,11,12}), C5763)</f>
        <v>45680</v>
      </c>
      <c r="C5763">
        <v>23</v>
      </c>
      <c r="D5763" t="s">
        <v>14</v>
      </c>
      <c r="E5763">
        <v>2025</v>
      </c>
      <c r="F5763" t="s">
        <v>15</v>
      </c>
      <c r="G5763" t="s">
        <v>24</v>
      </c>
      <c r="H5763" t="s">
        <v>18</v>
      </c>
      <c r="I5763">
        <v>10</v>
      </c>
      <c r="J5763">
        <v>0</v>
      </c>
      <c r="K5763">
        <v>10</v>
      </c>
      <c r="L5763">
        <v>12000</v>
      </c>
      <c r="M5763">
        <v>0</v>
      </c>
      <c r="N5763">
        <v>12000</v>
      </c>
      <c r="O5763">
        <v>1200</v>
      </c>
    </row>
    <row r="5764" spans="1:15" x14ac:dyDescent="0.3">
      <c r="A5764">
        <v>5763</v>
      </c>
      <c r="B5764" s="1">
        <f>DATE(E5764, LOOKUP(D5764, {"ene","feb","mar","abr","may","jun","jul","ago","sep","oct","nov","dic"}, {1,2,3,4,5,6,7,8,9,10,11,12}), C5764)</f>
        <v>45680</v>
      </c>
      <c r="C5764">
        <v>23</v>
      </c>
      <c r="D5764" t="s">
        <v>14</v>
      </c>
      <c r="E5764">
        <v>2025</v>
      </c>
      <c r="F5764" t="s">
        <v>15</v>
      </c>
      <c r="G5764" t="s">
        <v>24</v>
      </c>
      <c r="H5764" t="s">
        <v>23</v>
      </c>
      <c r="I5764">
        <v>3</v>
      </c>
      <c r="J5764">
        <v>0</v>
      </c>
      <c r="K5764">
        <v>3</v>
      </c>
      <c r="L5764">
        <v>900</v>
      </c>
      <c r="M5764">
        <v>0</v>
      </c>
      <c r="N5764">
        <v>900</v>
      </c>
      <c r="O5764">
        <v>300</v>
      </c>
    </row>
    <row r="5765" spans="1:15" x14ac:dyDescent="0.3">
      <c r="A5765">
        <v>5764</v>
      </c>
      <c r="B5765" s="1">
        <f>DATE(E5765, LOOKUP(D5765, {"ene","feb","mar","abr","may","jun","jul","ago","sep","oct","nov","dic"}, {1,2,3,4,5,6,7,8,9,10,11,12}), C5765)</f>
        <v>45680</v>
      </c>
      <c r="C5765">
        <v>23</v>
      </c>
      <c r="D5765" t="s">
        <v>14</v>
      </c>
      <c r="E5765">
        <v>2025</v>
      </c>
      <c r="F5765" t="s">
        <v>15</v>
      </c>
      <c r="G5765" t="s">
        <v>24</v>
      </c>
      <c r="H5765" t="s">
        <v>20</v>
      </c>
      <c r="I5765">
        <v>3</v>
      </c>
      <c r="J5765">
        <v>0</v>
      </c>
      <c r="K5765">
        <v>3</v>
      </c>
      <c r="L5765">
        <v>6000</v>
      </c>
      <c r="M5765">
        <v>0</v>
      </c>
      <c r="N5765">
        <v>6000</v>
      </c>
      <c r="O5765">
        <v>2000</v>
      </c>
    </row>
    <row r="5766" spans="1:15" x14ac:dyDescent="0.3">
      <c r="A5766">
        <v>5765</v>
      </c>
      <c r="B5766" s="1">
        <f>DATE(E5766, LOOKUP(D5766, {"ene","feb","mar","abr","may","jun","jul","ago","sep","oct","nov","dic"}, {1,2,3,4,5,6,7,8,9,10,11,12}), C5766)</f>
        <v>45680</v>
      </c>
      <c r="C5766">
        <v>23</v>
      </c>
      <c r="D5766" t="s">
        <v>14</v>
      </c>
      <c r="E5766">
        <v>2025</v>
      </c>
      <c r="F5766" t="s">
        <v>15</v>
      </c>
      <c r="G5766" t="s">
        <v>24</v>
      </c>
      <c r="H5766" t="s">
        <v>22</v>
      </c>
      <c r="I5766">
        <v>9</v>
      </c>
      <c r="J5766">
        <v>0</v>
      </c>
      <c r="K5766">
        <v>9</v>
      </c>
      <c r="L5766">
        <v>4320</v>
      </c>
      <c r="M5766">
        <v>0</v>
      </c>
      <c r="N5766">
        <v>4320</v>
      </c>
      <c r="O5766">
        <v>480</v>
      </c>
    </row>
    <row r="5767" spans="1:15" x14ac:dyDescent="0.3">
      <c r="A5767">
        <v>5766</v>
      </c>
      <c r="B5767" s="1">
        <f>DATE(E5767, LOOKUP(D5767, {"ene","feb","mar","abr","may","jun","jul","ago","sep","oct","nov","dic"}, {1,2,3,4,5,6,7,8,9,10,11,12}), C5767)</f>
        <v>45680</v>
      </c>
      <c r="C5767">
        <v>23</v>
      </c>
      <c r="D5767" t="s">
        <v>14</v>
      </c>
      <c r="E5767">
        <v>2025</v>
      </c>
      <c r="F5767" t="s">
        <v>15</v>
      </c>
      <c r="G5767" t="s">
        <v>24</v>
      </c>
      <c r="H5767" t="s">
        <v>17</v>
      </c>
      <c r="I5767">
        <v>2</v>
      </c>
      <c r="J5767">
        <v>0</v>
      </c>
      <c r="K5767">
        <v>2</v>
      </c>
      <c r="L5767">
        <v>1300</v>
      </c>
      <c r="M5767">
        <v>0</v>
      </c>
      <c r="N5767">
        <v>1300</v>
      </c>
      <c r="O5767">
        <v>650</v>
      </c>
    </row>
    <row r="5768" spans="1:15" x14ac:dyDescent="0.3">
      <c r="A5768">
        <v>5767</v>
      </c>
      <c r="B5768" s="1">
        <f>DATE(E5768, LOOKUP(D5768, {"ene","feb","mar","abr","may","jun","jul","ago","sep","oct","nov","dic"}, {1,2,3,4,5,6,7,8,9,10,11,12}), C5768)</f>
        <v>45680</v>
      </c>
      <c r="C5768">
        <v>23</v>
      </c>
      <c r="D5768" t="s">
        <v>14</v>
      </c>
      <c r="E5768">
        <v>2025</v>
      </c>
      <c r="F5768" t="s">
        <v>15</v>
      </c>
      <c r="G5768" t="s">
        <v>24</v>
      </c>
      <c r="H5768" t="s">
        <v>19</v>
      </c>
      <c r="I5768">
        <v>3</v>
      </c>
      <c r="J5768">
        <v>0</v>
      </c>
      <c r="K5768">
        <v>3</v>
      </c>
      <c r="L5768">
        <v>3600</v>
      </c>
      <c r="M5768">
        <v>0</v>
      </c>
      <c r="N5768">
        <v>3600</v>
      </c>
      <c r="O5768">
        <v>1200</v>
      </c>
    </row>
    <row r="5769" spans="1:15" x14ac:dyDescent="0.3">
      <c r="A5769">
        <v>5768</v>
      </c>
      <c r="B5769" s="1">
        <f>DATE(E5769, LOOKUP(D5769, {"ene","feb","mar","abr","may","jun","jul","ago","sep","oct","nov","dic"}, {1,2,3,4,5,6,7,8,9,10,11,12}), C5769)</f>
        <v>45680</v>
      </c>
      <c r="C5769">
        <v>23</v>
      </c>
      <c r="D5769" t="s">
        <v>14</v>
      </c>
      <c r="E5769">
        <v>2025</v>
      </c>
      <c r="F5769" t="s">
        <v>15</v>
      </c>
      <c r="G5769" t="s">
        <v>24</v>
      </c>
      <c r="H5769" t="s">
        <v>21</v>
      </c>
      <c r="I5769">
        <v>8</v>
      </c>
      <c r="J5769">
        <v>0</v>
      </c>
      <c r="K5769">
        <v>8</v>
      </c>
      <c r="L5769">
        <v>400</v>
      </c>
      <c r="M5769">
        <v>0</v>
      </c>
      <c r="N5769">
        <v>400</v>
      </c>
      <c r="O5769">
        <v>50</v>
      </c>
    </row>
    <row r="5770" spans="1:15" x14ac:dyDescent="0.3">
      <c r="A5770">
        <v>5769</v>
      </c>
      <c r="B5770" s="1">
        <f>DATE(E5770, LOOKUP(D5770, {"ene","feb","mar","abr","may","jun","jul","ago","sep","oct","nov","dic"}, {1,2,3,4,5,6,7,8,9,10,11,12}), C5770)</f>
        <v>45680</v>
      </c>
      <c r="C5770">
        <v>23</v>
      </c>
      <c r="D5770" t="s">
        <v>14</v>
      </c>
      <c r="E5770">
        <v>2025</v>
      </c>
      <c r="F5770" t="s">
        <v>15</v>
      </c>
      <c r="G5770" t="s">
        <v>24</v>
      </c>
      <c r="H5770" t="s">
        <v>18</v>
      </c>
      <c r="I5770">
        <v>14</v>
      </c>
      <c r="J5770">
        <v>0</v>
      </c>
      <c r="K5770">
        <v>14</v>
      </c>
      <c r="L5770">
        <v>16800</v>
      </c>
      <c r="M5770">
        <v>0</v>
      </c>
      <c r="N5770">
        <v>16800</v>
      </c>
      <c r="O5770">
        <v>1200</v>
      </c>
    </row>
    <row r="5771" spans="1:15" x14ac:dyDescent="0.3">
      <c r="A5771">
        <v>5770</v>
      </c>
      <c r="B5771" s="1">
        <f>DATE(E5771, LOOKUP(D5771, {"ene","feb","mar","abr","may","jun","jul","ago","sep","oct","nov","dic"}, {1,2,3,4,5,6,7,8,9,10,11,12}), C5771)</f>
        <v>45680</v>
      </c>
      <c r="C5771">
        <v>23</v>
      </c>
      <c r="D5771" t="s">
        <v>14</v>
      </c>
      <c r="E5771">
        <v>2025</v>
      </c>
      <c r="F5771" t="s">
        <v>25</v>
      </c>
      <c r="G5771" t="s">
        <v>26</v>
      </c>
      <c r="H5771" t="s">
        <v>23</v>
      </c>
      <c r="I5771">
        <v>0</v>
      </c>
      <c r="J5771">
        <v>12</v>
      </c>
      <c r="K5771">
        <v>-12</v>
      </c>
      <c r="L5771">
        <v>0</v>
      </c>
      <c r="M5771">
        <v>4800</v>
      </c>
      <c r="N5771">
        <v>-4800</v>
      </c>
      <c r="O5771">
        <v>400</v>
      </c>
    </row>
    <row r="5772" spans="1:15" x14ac:dyDescent="0.3">
      <c r="A5772">
        <v>5771</v>
      </c>
      <c r="B5772" s="1">
        <f>DATE(E5772, LOOKUP(D5772, {"ene","feb","mar","abr","may","jun","jul","ago","sep","oct","nov","dic"}, {1,2,3,4,5,6,7,8,9,10,11,12}), C5772)</f>
        <v>45680</v>
      </c>
      <c r="C5772">
        <v>23</v>
      </c>
      <c r="D5772" t="s">
        <v>14</v>
      </c>
      <c r="E5772">
        <v>2025</v>
      </c>
      <c r="F5772" t="s">
        <v>25</v>
      </c>
      <c r="G5772" t="s">
        <v>26</v>
      </c>
      <c r="H5772" t="s">
        <v>20</v>
      </c>
      <c r="I5772">
        <v>0</v>
      </c>
      <c r="J5772">
        <v>13</v>
      </c>
      <c r="K5772">
        <v>-13</v>
      </c>
      <c r="L5772">
        <v>0</v>
      </c>
      <c r="M5772">
        <v>29900</v>
      </c>
      <c r="N5772">
        <v>-29900</v>
      </c>
      <c r="O5772">
        <v>2300</v>
      </c>
    </row>
    <row r="5773" spans="1:15" x14ac:dyDescent="0.3">
      <c r="A5773">
        <v>5772</v>
      </c>
      <c r="B5773" s="1">
        <f>DATE(E5773, LOOKUP(D5773, {"ene","feb","mar","abr","may","jun","jul","ago","sep","oct","nov","dic"}, {1,2,3,4,5,6,7,8,9,10,11,12}), C5773)</f>
        <v>45680</v>
      </c>
      <c r="C5773">
        <v>23</v>
      </c>
      <c r="D5773" t="s">
        <v>14</v>
      </c>
      <c r="E5773">
        <v>2025</v>
      </c>
      <c r="F5773" t="s">
        <v>25</v>
      </c>
      <c r="G5773" t="s">
        <v>26</v>
      </c>
      <c r="H5773" t="s">
        <v>22</v>
      </c>
      <c r="I5773">
        <v>0</v>
      </c>
      <c r="J5773">
        <v>1</v>
      </c>
      <c r="K5773">
        <v>-1</v>
      </c>
      <c r="L5773">
        <v>0</v>
      </c>
      <c r="M5773">
        <v>450</v>
      </c>
      <c r="N5773">
        <v>-450</v>
      </c>
      <c r="O5773">
        <v>450</v>
      </c>
    </row>
    <row r="5774" spans="1:15" x14ac:dyDescent="0.3">
      <c r="A5774">
        <v>5773</v>
      </c>
      <c r="B5774" s="1">
        <f>DATE(E5774, LOOKUP(D5774, {"ene","feb","mar","abr","may","jun","jul","ago","sep","oct","nov","dic"}, {1,2,3,4,5,6,7,8,9,10,11,12}), C5774)</f>
        <v>45680</v>
      </c>
      <c r="C5774">
        <v>23</v>
      </c>
      <c r="D5774" t="s">
        <v>14</v>
      </c>
      <c r="E5774">
        <v>2025</v>
      </c>
      <c r="F5774" t="s">
        <v>25</v>
      </c>
      <c r="G5774" t="s">
        <v>26</v>
      </c>
      <c r="H5774" t="s">
        <v>17</v>
      </c>
      <c r="I5774">
        <v>0</v>
      </c>
      <c r="J5774">
        <v>10</v>
      </c>
      <c r="K5774">
        <v>-10</v>
      </c>
      <c r="L5774">
        <v>0</v>
      </c>
      <c r="M5774">
        <v>7500</v>
      </c>
      <c r="N5774">
        <v>-7500</v>
      </c>
      <c r="O5774">
        <v>750</v>
      </c>
    </row>
    <row r="5775" spans="1:15" x14ac:dyDescent="0.3">
      <c r="A5775">
        <v>5774</v>
      </c>
      <c r="B5775" s="1">
        <f>DATE(E5775, LOOKUP(D5775, {"ene","feb","mar","abr","may","jun","jul","ago","sep","oct","nov","dic"}, {1,2,3,4,5,6,7,8,9,10,11,12}), C5775)</f>
        <v>45680</v>
      </c>
      <c r="C5775">
        <v>23</v>
      </c>
      <c r="D5775" t="s">
        <v>14</v>
      </c>
      <c r="E5775">
        <v>2025</v>
      </c>
      <c r="F5775" t="s">
        <v>15</v>
      </c>
      <c r="G5775" t="s">
        <v>24</v>
      </c>
      <c r="H5775" t="s">
        <v>19</v>
      </c>
      <c r="I5775">
        <v>6</v>
      </c>
      <c r="J5775">
        <v>0</v>
      </c>
      <c r="K5775">
        <v>6</v>
      </c>
      <c r="L5775">
        <v>7200</v>
      </c>
      <c r="M5775">
        <v>0</v>
      </c>
      <c r="N5775">
        <v>7200</v>
      </c>
      <c r="O5775">
        <v>1200</v>
      </c>
    </row>
    <row r="5776" spans="1:15" x14ac:dyDescent="0.3">
      <c r="A5776">
        <v>5775</v>
      </c>
      <c r="B5776" s="1">
        <f>DATE(E5776, LOOKUP(D5776, {"ene","feb","mar","abr","may","jun","jul","ago","sep","oct","nov","dic"}, {1,2,3,4,5,6,7,8,9,10,11,12}), C5776)</f>
        <v>45680</v>
      </c>
      <c r="C5776">
        <v>23</v>
      </c>
      <c r="D5776" t="s">
        <v>14</v>
      </c>
      <c r="E5776">
        <v>2025</v>
      </c>
      <c r="F5776" t="s">
        <v>15</v>
      </c>
      <c r="G5776" t="s">
        <v>24</v>
      </c>
      <c r="H5776" t="s">
        <v>21</v>
      </c>
      <c r="I5776">
        <v>11</v>
      </c>
      <c r="J5776">
        <v>0</v>
      </c>
      <c r="K5776">
        <v>11</v>
      </c>
      <c r="L5776">
        <v>550</v>
      </c>
      <c r="M5776">
        <v>0</v>
      </c>
      <c r="N5776">
        <v>550</v>
      </c>
      <c r="O5776">
        <v>50</v>
      </c>
    </row>
    <row r="5777" spans="1:15" x14ac:dyDescent="0.3">
      <c r="A5777">
        <v>5776</v>
      </c>
      <c r="B5777" s="1">
        <f>DATE(E5777, LOOKUP(D5777, {"ene","feb","mar","abr","may","jun","jul","ago","sep","oct","nov","dic"}, {1,2,3,4,5,6,7,8,9,10,11,12}), C5777)</f>
        <v>45680</v>
      </c>
      <c r="C5777">
        <v>23</v>
      </c>
      <c r="D5777" t="s">
        <v>14</v>
      </c>
      <c r="E5777">
        <v>2025</v>
      </c>
      <c r="F5777" t="s">
        <v>15</v>
      </c>
      <c r="G5777" t="s">
        <v>24</v>
      </c>
      <c r="H5777" t="s">
        <v>18</v>
      </c>
      <c r="I5777">
        <v>3</v>
      </c>
      <c r="J5777">
        <v>0</v>
      </c>
      <c r="K5777">
        <v>3</v>
      </c>
      <c r="L5777">
        <v>3600</v>
      </c>
      <c r="M5777">
        <v>0</v>
      </c>
      <c r="N5777">
        <v>3600</v>
      </c>
      <c r="O5777">
        <v>1200</v>
      </c>
    </row>
    <row r="5778" spans="1:15" x14ac:dyDescent="0.3">
      <c r="A5778">
        <v>5777</v>
      </c>
      <c r="B5778" s="1">
        <f>DATE(E5778, LOOKUP(D5778, {"ene","feb","mar","abr","may","jun","jul","ago","sep","oct","nov","dic"}, {1,2,3,4,5,6,7,8,9,10,11,12}), C5778)</f>
        <v>45680</v>
      </c>
      <c r="C5778">
        <v>23</v>
      </c>
      <c r="D5778" t="s">
        <v>14</v>
      </c>
      <c r="E5778">
        <v>2025</v>
      </c>
      <c r="F5778" t="s">
        <v>25</v>
      </c>
      <c r="G5778" t="s">
        <v>26</v>
      </c>
      <c r="H5778" t="s">
        <v>23</v>
      </c>
      <c r="I5778">
        <v>0</v>
      </c>
      <c r="J5778">
        <v>3</v>
      </c>
      <c r="K5778">
        <v>-3</v>
      </c>
      <c r="L5778">
        <v>0</v>
      </c>
      <c r="M5778">
        <v>1200</v>
      </c>
      <c r="N5778">
        <v>-1200</v>
      </c>
      <c r="O5778">
        <v>400</v>
      </c>
    </row>
    <row r="5779" spans="1:15" x14ac:dyDescent="0.3">
      <c r="A5779">
        <v>5778</v>
      </c>
      <c r="B5779" s="1">
        <f>DATE(E5779, LOOKUP(D5779, {"ene","feb","mar","abr","may","jun","jul","ago","sep","oct","nov","dic"}, {1,2,3,4,5,6,7,8,9,10,11,12}), C5779)</f>
        <v>45680</v>
      </c>
      <c r="C5779">
        <v>23</v>
      </c>
      <c r="D5779" t="s">
        <v>14</v>
      </c>
      <c r="E5779">
        <v>2025</v>
      </c>
      <c r="F5779" t="s">
        <v>25</v>
      </c>
      <c r="G5779" t="s">
        <v>26</v>
      </c>
      <c r="H5779" t="s">
        <v>20</v>
      </c>
      <c r="I5779">
        <v>0</v>
      </c>
      <c r="J5779">
        <v>12</v>
      </c>
      <c r="K5779">
        <v>-12</v>
      </c>
      <c r="L5779">
        <v>0</v>
      </c>
      <c r="M5779">
        <v>27600</v>
      </c>
      <c r="N5779">
        <v>-27600</v>
      </c>
      <c r="O5779">
        <v>2300</v>
      </c>
    </row>
    <row r="5780" spans="1:15" x14ac:dyDescent="0.3">
      <c r="A5780">
        <v>5779</v>
      </c>
      <c r="B5780" s="1">
        <f>DATE(E5780, LOOKUP(D5780, {"ene","feb","mar","abr","may","jun","jul","ago","sep","oct","nov","dic"}, {1,2,3,4,5,6,7,8,9,10,11,12}), C5780)</f>
        <v>45680</v>
      </c>
      <c r="C5780">
        <v>23</v>
      </c>
      <c r="D5780" t="s">
        <v>14</v>
      </c>
      <c r="E5780">
        <v>2025</v>
      </c>
      <c r="F5780" t="s">
        <v>25</v>
      </c>
      <c r="G5780" t="s">
        <v>26</v>
      </c>
      <c r="H5780" t="s">
        <v>22</v>
      </c>
      <c r="I5780">
        <v>0</v>
      </c>
      <c r="J5780">
        <v>12</v>
      </c>
      <c r="K5780">
        <v>-12</v>
      </c>
      <c r="L5780">
        <v>0</v>
      </c>
      <c r="M5780">
        <v>5400</v>
      </c>
      <c r="N5780">
        <v>-5400</v>
      </c>
      <c r="O5780">
        <v>450</v>
      </c>
    </row>
    <row r="5781" spans="1:15" x14ac:dyDescent="0.3">
      <c r="A5781">
        <v>5780</v>
      </c>
      <c r="B5781" s="1">
        <f>DATE(E5781, LOOKUP(D5781, {"ene","feb","mar","abr","may","jun","jul","ago","sep","oct","nov","dic"}, {1,2,3,4,5,6,7,8,9,10,11,12}), C5781)</f>
        <v>45680</v>
      </c>
      <c r="C5781">
        <v>23</v>
      </c>
      <c r="D5781" t="s">
        <v>14</v>
      </c>
      <c r="E5781">
        <v>2025</v>
      </c>
      <c r="F5781" t="s">
        <v>25</v>
      </c>
      <c r="G5781" t="s">
        <v>26</v>
      </c>
      <c r="H5781" t="s">
        <v>17</v>
      </c>
      <c r="I5781">
        <v>0</v>
      </c>
      <c r="J5781">
        <v>16</v>
      </c>
      <c r="K5781">
        <v>-16</v>
      </c>
      <c r="L5781">
        <v>0</v>
      </c>
      <c r="M5781">
        <v>12000</v>
      </c>
      <c r="N5781">
        <v>-12000</v>
      </c>
      <c r="O5781">
        <v>750</v>
      </c>
    </row>
    <row r="5782" spans="1:15" x14ac:dyDescent="0.3">
      <c r="A5782">
        <v>5781</v>
      </c>
      <c r="B5782" s="1">
        <f>DATE(E5782, LOOKUP(D5782, {"ene","feb","mar","abr","may","jun","jul","ago","sep","oct","nov","dic"}, {1,2,3,4,5,6,7,8,9,10,11,12}), C5782)</f>
        <v>45680</v>
      </c>
      <c r="C5782">
        <v>23</v>
      </c>
      <c r="D5782" t="s">
        <v>14</v>
      </c>
      <c r="E5782">
        <v>2025</v>
      </c>
      <c r="F5782" t="s">
        <v>15</v>
      </c>
      <c r="G5782" t="s">
        <v>24</v>
      </c>
      <c r="H5782" t="s">
        <v>19</v>
      </c>
      <c r="I5782">
        <v>19</v>
      </c>
      <c r="J5782">
        <v>0</v>
      </c>
      <c r="K5782">
        <v>19</v>
      </c>
      <c r="L5782">
        <v>22800</v>
      </c>
      <c r="M5782">
        <v>0</v>
      </c>
      <c r="N5782">
        <v>22800</v>
      </c>
      <c r="O5782">
        <v>1200</v>
      </c>
    </row>
    <row r="5783" spans="1:15" x14ac:dyDescent="0.3">
      <c r="A5783">
        <v>5782</v>
      </c>
      <c r="B5783" s="1">
        <f>DATE(E5783, LOOKUP(D5783, {"ene","feb","mar","abr","may","jun","jul","ago","sep","oct","nov","dic"}, {1,2,3,4,5,6,7,8,9,10,11,12}), C5783)</f>
        <v>45680</v>
      </c>
      <c r="C5783">
        <v>23</v>
      </c>
      <c r="D5783" t="s">
        <v>14</v>
      </c>
      <c r="E5783">
        <v>2025</v>
      </c>
      <c r="F5783" t="s">
        <v>25</v>
      </c>
      <c r="G5783" t="s">
        <v>26</v>
      </c>
      <c r="H5783" t="s">
        <v>21</v>
      </c>
      <c r="I5783">
        <v>0</v>
      </c>
      <c r="J5783">
        <v>2</v>
      </c>
      <c r="K5783">
        <v>-2</v>
      </c>
      <c r="L5783">
        <v>0</v>
      </c>
      <c r="M5783">
        <v>140</v>
      </c>
      <c r="N5783">
        <v>-140</v>
      </c>
      <c r="O5783">
        <v>70</v>
      </c>
    </row>
    <row r="5784" spans="1:15" x14ac:dyDescent="0.3">
      <c r="A5784">
        <v>5783</v>
      </c>
      <c r="B5784" s="1">
        <f>DATE(E5784, LOOKUP(D5784, {"ene","feb","mar","abr","may","jun","jul","ago","sep","oct","nov","dic"}, {1,2,3,4,5,6,7,8,9,10,11,12}), C5784)</f>
        <v>45680</v>
      </c>
      <c r="C5784">
        <v>23</v>
      </c>
      <c r="D5784" t="s">
        <v>14</v>
      </c>
      <c r="E5784">
        <v>2025</v>
      </c>
      <c r="F5784" t="s">
        <v>15</v>
      </c>
      <c r="G5784" t="s">
        <v>24</v>
      </c>
      <c r="H5784" t="s">
        <v>18</v>
      </c>
      <c r="I5784">
        <v>11</v>
      </c>
      <c r="J5784">
        <v>0</v>
      </c>
      <c r="K5784">
        <v>11</v>
      </c>
      <c r="L5784">
        <v>13200</v>
      </c>
      <c r="M5784">
        <v>0</v>
      </c>
      <c r="N5784">
        <v>13200</v>
      </c>
      <c r="O5784">
        <v>1200</v>
      </c>
    </row>
    <row r="5785" spans="1:15" x14ac:dyDescent="0.3">
      <c r="A5785">
        <v>5784</v>
      </c>
      <c r="B5785" s="1">
        <f>DATE(E5785, LOOKUP(D5785, {"ene","feb","mar","abr","may","jun","jul","ago","sep","oct","nov","dic"}, {1,2,3,4,5,6,7,8,9,10,11,12}), C5785)</f>
        <v>45680</v>
      </c>
      <c r="C5785">
        <v>23</v>
      </c>
      <c r="D5785" t="s">
        <v>14</v>
      </c>
      <c r="E5785">
        <v>2025</v>
      </c>
      <c r="F5785" t="s">
        <v>15</v>
      </c>
      <c r="G5785" t="s">
        <v>24</v>
      </c>
      <c r="H5785" t="s">
        <v>23</v>
      </c>
      <c r="I5785">
        <v>3</v>
      </c>
      <c r="J5785">
        <v>0</v>
      </c>
      <c r="K5785">
        <v>3</v>
      </c>
      <c r="L5785">
        <v>900</v>
      </c>
      <c r="M5785">
        <v>0</v>
      </c>
      <c r="N5785">
        <v>900</v>
      </c>
      <c r="O5785">
        <v>300</v>
      </c>
    </row>
    <row r="5786" spans="1:15" x14ac:dyDescent="0.3">
      <c r="A5786">
        <v>5785</v>
      </c>
      <c r="B5786" s="1">
        <f>DATE(E5786, LOOKUP(D5786, {"ene","feb","mar","abr","may","jun","jul","ago","sep","oct","nov","dic"}, {1,2,3,4,5,6,7,8,9,10,11,12}), C5786)</f>
        <v>45680</v>
      </c>
      <c r="C5786">
        <v>23</v>
      </c>
      <c r="D5786" t="s">
        <v>14</v>
      </c>
      <c r="E5786">
        <v>2025</v>
      </c>
      <c r="F5786" t="s">
        <v>25</v>
      </c>
      <c r="G5786" t="s">
        <v>26</v>
      </c>
      <c r="H5786" t="s">
        <v>20</v>
      </c>
      <c r="I5786">
        <v>0</v>
      </c>
      <c r="J5786">
        <v>17</v>
      </c>
      <c r="K5786">
        <v>-17</v>
      </c>
      <c r="L5786">
        <v>0</v>
      </c>
      <c r="M5786">
        <v>39100</v>
      </c>
      <c r="N5786">
        <v>-39100</v>
      </c>
      <c r="O5786">
        <v>2300</v>
      </c>
    </row>
    <row r="5787" spans="1:15" x14ac:dyDescent="0.3">
      <c r="A5787">
        <v>5786</v>
      </c>
      <c r="B5787" s="1">
        <f>DATE(E5787, LOOKUP(D5787, {"ene","feb","mar","abr","may","jun","jul","ago","sep","oct","nov","dic"}, {1,2,3,4,5,6,7,8,9,10,11,12}), C5787)</f>
        <v>45680</v>
      </c>
      <c r="C5787">
        <v>23</v>
      </c>
      <c r="D5787" t="s">
        <v>14</v>
      </c>
      <c r="E5787">
        <v>2025</v>
      </c>
      <c r="F5787" t="s">
        <v>15</v>
      </c>
      <c r="G5787" t="s">
        <v>24</v>
      </c>
      <c r="H5787" t="s">
        <v>22</v>
      </c>
      <c r="I5787">
        <v>19</v>
      </c>
      <c r="J5787">
        <v>0</v>
      </c>
      <c r="K5787">
        <v>19</v>
      </c>
      <c r="L5787">
        <v>9120</v>
      </c>
      <c r="M5787">
        <v>0</v>
      </c>
      <c r="N5787">
        <v>9120</v>
      </c>
      <c r="O5787">
        <v>480</v>
      </c>
    </row>
    <row r="5788" spans="1:15" x14ac:dyDescent="0.3">
      <c r="A5788">
        <v>5787</v>
      </c>
      <c r="B5788" s="1">
        <f>DATE(E5788, LOOKUP(D5788, {"ene","feb","mar","abr","may","jun","jul","ago","sep","oct","nov","dic"}, {1,2,3,4,5,6,7,8,9,10,11,12}), C5788)</f>
        <v>45680</v>
      </c>
      <c r="C5788">
        <v>23</v>
      </c>
      <c r="D5788" t="s">
        <v>14</v>
      </c>
      <c r="E5788">
        <v>2025</v>
      </c>
      <c r="F5788" t="s">
        <v>15</v>
      </c>
      <c r="G5788" t="s">
        <v>24</v>
      </c>
      <c r="H5788" t="s">
        <v>17</v>
      </c>
      <c r="I5788">
        <v>15</v>
      </c>
      <c r="J5788">
        <v>0</v>
      </c>
      <c r="K5788">
        <v>15</v>
      </c>
      <c r="L5788">
        <v>9750</v>
      </c>
      <c r="M5788">
        <v>0</v>
      </c>
      <c r="N5788">
        <v>9750</v>
      </c>
      <c r="O5788">
        <v>650</v>
      </c>
    </row>
    <row r="5789" spans="1:15" x14ac:dyDescent="0.3">
      <c r="A5789">
        <v>5788</v>
      </c>
      <c r="B5789" s="1">
        <f>DATE(E5789, LOOKUP(D5789, {"ene","feb","mar","abr","may","jun","jul","ago","sep","oct","nov","dic"}, {1,2,3,4,5,6,7,8,9,10,11,12}), C5789)</f>
        <v>45680</v>
      </c>
      <c r="C5789">
        <v>23</v>
      </c>
      <c r="D5789" t="s">
        <v>14</v>
      </c>
      <c r="E5789">
        <v>2025</v>
      </c>
      <c r="F5789" t="s">
        <v>25</v>
      </c>
      <c r="G5789" t="s">
        <v>26</v>
      </c>
      <c r="H5789" t="s">
        <v>19</v>
      </c>
      <c r="I5789">
        <v>0</v>
      </c>
      <c r="J5789">
        <v>2</v>
      </c>
      <c r="K5789">
        <v>-2</v>
      </c>
      <c r="L5789">
        <v>0</v>
      </c>
      <c r="M5789">
        <v>3000</v>
      </c>
      <c r="N5789">
        <v>-3000</v>
      </c>
      <c r="O5789">
        <v>1500</v>
      </c>
    </row>
    <row r="5790" spans="1:15" x14ac:dyDescent="0.3">
      <c r="A5790">
        <v>5789</v>
      </c>
      <c r="B5790" s="1">
        <f>DATE(E5790, LOOKUP(D5790, {"ene","feb","mar","abr","may","jun","jul","ago","sep","oct","nov","dic"}, {1,2,3,4,5,6,7,8,9,10,11,12}), C5790)</f>
        <v>45680</v>
      </c>
      <c r="C5790">
        <v>23</v>
      </c>
      <c r="D5790" t="s">
        <v>14</v>
      </c>
      <c r="E5790">
        <v>2025</v>
      </c>
      <c r="F5790" t="s">
        <v>25</v>
      </c>
      <c r="G5790" t="s">
        <v>26</v>
      </c>
      <c r="H5790" t="s">
        <v>21</v>
      </c>
      <c r="I5790">
        <v>0</v>
      </c>
      <c r="J5790">
        <v>17</v>
      </c>
      <c r="K5790">
        <v>-17</v>
      </c>
      <c r="L5790">
        <v>0</v>
      </c>
      <c r="M5790">
        <v>1190</v>
      </c>
      <c r="N5790">
        <v>-1190</v>
      </c>
      <c r="O5790">
        <v>70</v>
      </c>
    </row>
    <row r="5791" spans="1:15" x14ac:dyDescent="0.3">
      <c r="A5791">
        <v>5790</v>
      </c>
      <c r="B5791" s="1">
        <f>DATE(E5791, LOOKUP(D5791, {"ene","feb","mar","abr","may","jun","jul","ago","sep","oct","nov","dic"}, {1,2,3,4,5,6,7,8,9,10,11,12}), C5791)</f>
        <v>45680</v>
      </c>
      <c r="C5791">
        <v>23</v>
      </c>
      <c r="D5791" t="s">
        <v>14</v>
      </c>
      <c r="E5791">
        <v>2025</v>
      </c>
      <c r="F5791" t="s">
        <v>25</v>
      </c>
      <c r="G5791" t="s">
        <v>26</v>
      </c>
      <c r="H5791" t="s">
        <v>18</v>
      </c>
      <c r="I5791">
        <v>0</v>
      </c>
      <c r="J5791">
        <v>17</v>
      </c>
      <c r="K5791">
        <v>-17</v>
      </c>
      <c r="L5791">
        <v>0</v>
      </c>
      <c r="M5791">
        <v>25500</v>
      </c>
      <c r="N5791">
        <v>-25500</v>
      </c>
      <c r="O5791">
        <v>1500</v>
      </c>
    </row>
    <row r="5792" spans="1:15" x14ac:dyDescent="0.3">
      <c r="A5792">
        <v>5791</v>
      </c>
      <c r="B5792" s="1">
        <f>DATE(E5792, LOOKUP(D5792, {"ene","feb","mar","abr","may","jun","jul","ago","sep","oct","nov","dic"}, {1,2,3,4,5,6,7,8,9,10,11,12}), C5792)</f>
        <v>45680</v>
      </c>
      <c r="C5792">
        <v>23</v>
      </c>
      <c r="D5792" t="s">
        <v>14</v>
      </c>
      <c r="E5792">
        <v>2025</v>
      </c>
      <c r="F5792" t="s">
        <v>15</v>
      </c>
      <c r="G5792" t="s">
        <v>24</v>
      </c>
      <c r="H5792" t="s">
        <v>23</v>
      </c>
      <c r="I5792">
        <v>15</v>
      </c>
      <c r="J5792">
        <v>0</v>
      </c>
      <c r="K5792">
        <v>15</v>
      </c>
      <c r="L5792">
        <v>4500</v>
      </c>
      <c r="M5792">
        <v>0</v>
      </c>
      <c r="N5792">
        <v>4500</v>
      </c>
      <c r="O5792">
        <v>300</v>
      </c>
    </row>
    <row r="5793" spans="1:15" x14ac:dyDescent="0.3">
      <c r="A5793">
        <v>5792</v>
      </c>
      <c r="B5793" s="1">
        <f>DATE(E5793, LOOKUP(D5793, {"ene","feb","mar","abr","may","jun","jul","ago","sep","oct","nov","dic"}, {1,2,3,4,5,6,7,8,9,10,11,12}), C5793)</f>
        <v>45680</v>
      </c>
      <c r="C5793">
        <v>23</v>
      </c>
      <c r="D5793" t="s">
        <v>14</v>
      </c>
      <c r="E5793">
        <v>2025</v>
      </c>
      <c r="F5793" t="s">
        <v>25</v>
      </c>
      <c r="G5793" t="s">
        <v>26</v>
      </c>
      <c r="H5793" t="s">
        <v>20</v>
      </c>
      <c r="I5793">
        <v>0</v>
      </c>
      <c r="J5793">
        <v>14</v>
      </c>
      <c r="K5793">
        <v>-14</v>
      </c>
      <c r="L5793">
        <v>0</v>
      </c>
      <c r="M5793">
        <v>32200</v>
      </c>
      <c r="N5793">
        <v>-32200</v>
      </c>
      <c r="O5793">
        <v>2300</v>
      </c>
    </row>
    <row r="5794" spans="1:15" x14ac:dyDescent="0.3">
      <c r="A5794">
        <v>5793</v>
      </c>
      <c r="B5794" s="1">
        <f>DATE(E5794, LOOKUP(D5794, {"ene","feb","mar","abr","may","jun","jul","ago","sep","oct","nov","dic"}, {1,2,3,4,5,6,7,8,9,10,11,12}), C5794)</f>
        <v>45680</v>
      </c>
      <c r="C5794">
        <v>23</v>
      </c>
      <c r="D5794" t="s">
        <v>14</v>
      </c>
      <c r="E5794">
        <v>2025</v>
      </c>
      <c r="F5794" t="s">
        <v>25</v>
      </c>
      <c r="G5794" t="s">
        <v>26</v>
      </c>
      <c r="H5794" t="s">
        <v>22</v>
      </c>
      <c r="I5794">
        <v>0</v>
      </c>
      <c r="J5794">
        <v>11</v>
      </c>
      <c r="K5794">
        <v>-11</v>
      </c>
      <c r="L5794">
        <v>0</v>
      </c>
      <c r="M5794">
        <v>4950</v>
      </c>
      <c r="N5794">
        <v>-4950</v>
      </c>
      <c r="O5794">
        <v>450</v>
      </c>
    </row>
    <row r="5795" spans="1:15" x14ac:dyDescent="0.3">
      <c r="A5795">
        <v>5794</v>
      </c>
      <c r="B5795" s="1">
        <f>DATE(E5795, LOOKUP(D5795, {"ene","feb","mar","abr","may","jun","jul","ago","sep","oct","nov","dic"}, {1,2,3,4,5,6,7,8,9,10,11,12}), C5795)</f>
        <v>45680</v>
      </c>
      <c r="C5795">
        <v>23</v>
      </c>
      <c r="D5795" t="s">
        <v>14</v>
      </c>
      <c r="E5795">
        <v>2025</v>
      </c>
      <c r="F5795" t="s">
        <v>25</v>
      </c>
      <c r="G5795" t="s">
        <v>26</v>
      </c>
      <c r="H5795" t="s">
        <v>17</v>
      </c>
      <c r="I5795">
        <v>0</v>
      </c>
      <c r="J5795">
        <v>20</v>
      </c>
      <c r="K5795">
        <v>-20</v>
      </c>
      <c r="L5795">
        <v>0</v>
      </c>
      <c r="M5795">
        <v>15000</v>
      </c>
      <c r="N5795">
        <v>-15000</v>
      </c>
      <c r="O5795">
        <v>750</v>
      </c>
    </row>
    <row r="5796" spans="1:15" x14ac:dyDescent="0.3">
      <c r="A5796">
        <v>5795</v>
      </c>
      <c r="B5796" s="1">
        <f>DATE(E5796, LOOKUP(D5796, {"ene","feb","mar","abr","may","jun","jul","ago","sep","oct","nov","dic"}, {1,2,3,4,5,6,7,8,9,10,11,12}), C5796)</f>
        <v>45680</v>
      </c>
      <c r="C5796">
        <v>23</v>
      </c>
      <c r="D5796" t="s">
        <v>14</v>
      </c>
      <c r="E5796">
        <v>2025</v>
      </c>
      <c r="F5796" t="s">
        <v>25</v>
      </c>
      <c r="G5796" t="s">
        <v>26</v>
      </c>
      <c r="H5796" t="s">
        <v>19</v>
      </c>
      <c r="I5796">
        <v>0</v>
      </c>
      <c r="J5796">
        <v>17</v>
      </c>
      <c r="K5796">
        <v>-17</v>
      </c>
      <c r="L5796">
        <v>0</v>
      </c>
      <c r="M5796">
        <v>25500</v>
      </c>
      <c r="N5796">
        <v>-25500</v>
      </c>
      <c r="O5796">
        <v>1500</v>
      </c>
    </row>
    <row r="5797" spans="1:15" x14ac:dyDescent="0.3">
      <c r="A5797">
        <v>5796</v>
      </c>
      <c r="B5797" s="1">
        <f>DATE(E5797, LOOKUP(D5797, {"ene","feb","mar","abr","may","jun","jul","ago","sep","oct","nov","dic"}, {1,2,3,4,5,6,7,8,9,10,11,12}), C5797)</f>
        <v>45680</v>
      </c>
      <c r="C5797">
        <v>23</v>
      </c>
      <c r="D5797" t="s">
        <v>14</v>
      </c>
      <c r="E5797">
        <v>2025</v>
      </c>
      <c r="F5797" t="s">
        <v>25</v>
      </c>
      <c r="G5797" t="s">
        <v>26</v>
      </c>
      <c r="H5797" t="s">
        <v>21</v>
      </c>
      <c r="I5797">
        <v>0</v>
      </c>
      <c r="J5797">
        <v>12</v>
      </c>
      <c r="K5797">
        <v>-12</v>
      </c>
      <c r="L5797">
        <v>0</v>
      </c>
      <c r="M5797">
        <v>840</v>
      </c>
      <c r="N5797">
        <v>-840</v>
      </c>
      <c r="O5797">
        <v>70</v>
      </c>
    </row>
    <row r="5798" spans="1:15" x14ac:dyDescent="0.3">
      <c r="A5798">
        <v>5797</v>
      </c>
      <c r="B5798" s="1">
        <f>DATE(E5798, LOOKUP(D5798, {"ene","feb","mar","abr","may","jun","jul","ago","sep","oct","nov","dic"}, {1,2,3,4,5,6,7,8,9,10,11,12}), C5798)</f>
        <v>45680</v>
      </c>
      <c r="C5798">
        <v>23</v>
      </c>
      <c r="D5798" t="s">
        <v>14</v>
      </c>
      <c r="E5798">
        <v>2025</v>
      </c>
      <c r="F5798" t="s">
        <v>25</v>
      </c>
      <c r="G5798" t="s">
        <v>26</v>
      </c>
      <c r="H5798" t="s">
        <v>18</v>
      </c>
      <c r="I5798">
        <v>0</v>
      </c>
      <c r="J5798">
        <v>19</v>
      </c>
      <c r="K5798">
        <v>-19</v>
      </c>
      <c r="L5798">
        <v>0</v>
      </c>
      <c r="M5798">
        <v>28500</v>
      </c>
      <c r="N5798">
        <v>-28500</v>
      </c>
      <c r="O5798">
        <v>1500</v>
      </c>
    </row>
    <row r="5799" spans="1:15" x14ac:dyDescent="0.3">
      <c r="A5799">
        <v>5798</v>
      </c>
      <c r="B5799" s="1">
        <f>DATE(E5799, LOOKUP(D5799, {"ene","feb","mar","abr","may","jun","jul","ago","sep","oct","nov","dic"}, {1,2,3,4,5,6,7,8,9,10,11,12}), C5799)</f>
        <v>45680</v>
      </c>
      <c r="C5799">
        <v>23</v>
      </c>
      <c r="D5799" t="s">
        <v>14</v>
      </c>
      <c r="E5799">
        <v>2025</v>
      </c>
      <c r="F5799" t="s">
        <v>25</v>
      </c>
      <c r="G5799" t="s">
        <v>26</v>
      </c>
      <c r="H5799" t="s">
        <v>23</v>
      </c>
      <c r="I5799">
        <v>0</v>
      </c>
      <c r="J5799">
        <v>15</v>
      </c>
      <c r="K5799">
        <v>-15</v>
      </c>
      <c r="L5799">
        <v>0</v>
      </c>
      <c r="M5799">
        <v>6000</v>
      </c>
      <c r="N5799">
        <v>-6000</v>
      </c>
      <c r="O5799">
        <v>400</v>
      </c>
    </row>
    <row r="5800" spans="1:15" x14ac:dyDescent="0.3">
      <c r="A5800">
        <v>5799</v>
      </c>
      <c r="B5800" s="1">
        <f>DATE(E5800, LOOKUP(D5800, {"ene","feb","mar","abr","may","jun","jul","ago","sep","oct","nov","dic"}, {1,2,3,4,5,6,7,8,9,10,11,12}), C5800)</f>
        <v>45680</v>
      </c>
      <c r="C5800">
        <v>23</v>
      </c>
      <c r="D5800" t="s">
        <v>14</v>
      </c>
      <c r="E5800">
        <v>2025</v>
      </c>
      <c r="F5800" t="s">
        <v>25</v>
      </c>
      <c r="G5800" t="s">
        <v>26</v>
      </c>
      <c r="H5800" t="s">
        <v>20</v>
      </c>
      <c r="I5800">
        <v>0</v>
      </c>
      <c r="J5800">
        <v>2</v>
      </c>
      <c r="K5800">
        <v>-2</v>
      </c>
      <c r="L5800">
        <v>0</v>
      </c>
      <c r="M5800">
        <v>4600</v>
      </c>
      <c r="N5800">
        <v>-4600</v>
      </c>
      <c r="O5800">
        <v>2300</v>
      </c>
    </row>
    <row r="5801" spans="1:15" x14ac:dyDescent="0.3">
      <c r="A5801">
        <v>5800</v>
      </c>
      <c r="B5801" s="1">
        <f>DATE(E5801, LOOKUP(D5801, {"ene","feb","mar","abr","may","jun","jul","ago","sep","oct","nov","dic"}, {1,2,3,4,5,6,7,8,9,10,11,12}), C5801)</f>
        <v>45680</v>
      </c>
      <c r="C5801">
        <v>23</v>
      </c>
      <c r="D5801" t="s">
        <v>14</v>
      </c>
      <c r="E5801">
        <v>2025</v>
      </c>
      <c r="F5801" t="s">
        <v>15</v>
      </c>
      <c r="G5801" t="s">
        <v>24</v>
      </c>
      <c r="H5801" t="s">
        <v>22</v>
      </c>
      <c r="I5801">
        <v>6</v>
      </c>
      <c r="J5801">
        <v>0</v>
      </c>
      <c r="K5801">
        <v>6</v>
      </c>
      <c r="L5801">
        <v>2880</v>
      </c>
      <c r="M5801">
        <v>0</v>
      </c>
      <c r="N5801">
        <v>2880</v>
      </c>
      <c r="O5801">
        <v>480</v>
      </c>
    </row>
    <row r="5802" spans="1:15" x14ac:dyDescent="0.3">
      <c r="A5802">
        <v>5801</v>
      </c>
      <c r="B5802" s="1">
        <f>DATE(E5802, LOOKUP(D5802, {"ene","feb","mar","abr","may","jun","jul","ago","sep","oct","nov","dic"}, {1,2,3,4,5,6,7,8,9,10,11,12}), C5802)</f>
        <v>45680</v>
      </c>
      <c r="C5802">
        <v>23</v>
      </c>
      <c r="D5802" t="s">
        <v>14</v>
      </c>
      <c r="E5802">
        <v>2025</v>
      </c>
      <c r="F5802" t="s">
        <v>25</v>
      </c>
      <c r="G5802" t="s">
        <v>26</v>
      </c>
      <c r="H5802" t="s">
        <v>17</v>
      </c>
      <c r="I5802">
        <v>0</v>
      </c>
      <c r="J5802">
        <v>17</v>
      </c>
      <c r="K5802">
        <v>-17</v>
      </c>
      <c r="L5802">
        <v>0</v>
      </c>
      <c r="M5802">
        <v>12750</v>
      </c>
      <c r="N5802">
        <v>-12750</v>
      </c>
      <c r="O5802">
        <v>750</v>
      </c>
    </row>
    <row r="5803" spans="1:15" x14ac:dyDescent="0.3">
      <c r="A5803">
        <v>5802</v>
      </c>
      <c r="B5803" s="1">
        <f>DATE(E5803, LOOKUP(D5803, {"ene","feb","mar","abr","may","jun","jul","ago","sep","oct","nov","dic"}, {1,2,3,4,5,6,7,8,9,10,11,12}), C5803)</f>
        <v>45680</v>
      </c>
      <c r="C5803">
        <v>23</v>
      </c>
      <c r="D5803" t="s">
        <v>14</v>
      </c>
      <c r="E5803">
        <v>2025</v>
      </c>
      <c r="F5803" t="s">
        <v>25</v>
      </c>
      <c r="G5803" t="s">
        <v>26</v>
      </c>
      <c r="H5803" t="s">
        <v>19</v>
      </c>
      <c r="I5803">
        <v>0</v>
      </c>
      <c r="J5803">
        <v>13</v>
      </c>
      <c r="K5803">
        <v>-13</v>
      </c>
      <c r="L5803">
        <v>0</v>
      </c>
      <c r="M5803">
        <v>19500</v>
      </c>
      <c r="N5803">
        <v>-19500</v>
      </c>
      <c r="O5803">
        <v>1500</v>
      </c>
    </row>
    <row r="5804" spans="1:15" x14ac:dyDescent="0.3">
      <c r="A5804">
        <v>5803</v>
      </c>
      <c r="B5804" s="1">
        <f>DATE(E5804, LOOKUP(D5804, {"ene","feb","mar","abr","may","jun","jul","ago","sep","oct","nov","dic"}, {1,2,3,4,5,6,7,8,9,10,11,12}), C5804)</f>
        <v>45680</v>
      </c>
      <c r="C5804">
        <v>23</v>
      </c>
      <c r="D5804" t="s">
        <v>14</v>
      </c>
      <c r="E5804">
        <v>2025</v>
      </c>
      <c r="F5804" t="s">
        <v>15</v>
      </c>
      <c r="G5804" t="s">
        <v>24</v>
      </c>
      <c r="H5804" t="s">
        <v>21</v>
      </c>
      <c r="I5804">
        <v>3</v>
      </c>
      <c r="J5804">
        <v>0</v>
      </c>
      <c r="K5804">
        <v>3</v>
      </c>
      <c r="L5804">
        <v>150</v>
      </c>
      <c r="M5804">
        <v>0</v>
      </c>
      <c r="N5804">
        <v>150</v>
      </c>
      <c r="O5804">
        <v>50</v>
      </c>
    </row>
    <row r="5805" spans="1:15" x14ac:dyDescent="0.3">
      <c r="A5805">
        <v>5804</v>
      </c>
      <c r="B5805" s="1">
        <f>DATE(E5805, LOOKUP(D5805, {"ene","feb","mar","abr","may","jun","jul","ago","sep","oct","nov","dic"}, {1,2,3,4,5,6,7,8,9,10,11,12}), C5805)</f>
        <v>45680</v>
      </c>
      <c r="C5805">
        <v>23</v>
      </c>
      <c r="D5805" t="s">
        <v>14</v>
      </c>
      <c r="E5805">
        <v>2025</v>
      </c>
      <c r="F5805" t="s">
        <v>25</v>
      </c>
      <c r="G5805" t="s">
        <v>26</v>
      </c>
      <c r="H5805" t="s">
        <v>18</v>
      </c>
      <c r="I5805">
        <v>0</v>
      </c>
      <c r="J5805">
        <v>15</v>
      </c>
      <c r="K5805">
        <v>-15</v>
      </c>
      <c r="L5805">
        <v>0</v>
      </c>
      <c r="M5805">
        <v>22500</v>
      </c>
      <c r="N5805">
        <v>-22500</v>
      </c>
      <c r="O5805">
        <v>1500</v>
      </c>
    </row>
    <row r="5806" spans="1:15" x14ac:dyDescent="0.3">
      <c r="A5806">
        <v>5805</v>
      </c>
      <c r="B5806" s="1">
        <f>DATE(E5806, LOOKUP(D5806, {"ene","feb","mar","abr","may","jun","jul","ago","sep","oct","nov","dic"}, {1,2,3,4,5,6,7,8,9,10,11,12}), C5806)</f>
        <v>45680</v>
      </c>
      <c r="C5806">
        <v>23</v>
      </c>
      <c r="D5806" t="s">
        <v>14</v>
      </c>
      <c r="E5806">
        <v>2025</v>
      </c>
      <c r="F5806" t="s">
        <v>25</v>
      </c>
      <c r="G5806" t="s">
        <v>26</v>
      </c>
      <c r="H5806" t="s">
        <v>23</v>
      </c>
      <c r="I5806">
        <v>0</v>
      </c>
      <c r="J5806">
        <v>1</v>
      </c>
      <c r="K5806">
        <v>-1</v>
      </c>
      <c r="L5806">
        <v>0</v>
      </c>
      <c r="M5806">
        <v>400</v>
      </c>
      <c r="N5806">
        <v>-400</v>
      </c>
      <c r="O5806">
        <v>400</v>
      </c>
    </row>
    <row r="5807" spans="1:15" x14ac:dyDescent="0.3">
      <c r="A5807">
        <v>5806</v>
      </c>
      <c r="B5807" s="1">
        <f>DATE(E5807, LOOKUP(D5807, {"ene","feb","mar","abr","may","jun","jul","ago","sep","oct","nov","dic"}, {1,2,3,4,5,6,7,8,9,10,11,12}), C5807)</f>
        <v>45680</v>
      </c>
      <c r="C5807">
        <v>23</v>
      </c>
      <c r="D5807" t="s">
        <v>14</v>
      </c>
      <c r="E5807">
        <v>2025</v>
      </c>
      <c r="F5807" t="s">
        <v>25</v>
      </c>
      <c r="G5807" t="s">
        <v>26</v>
      </c>
      <c r="H5807" t="s">
        <v>20</v>
      </c>
      <c r="I5807">
        <v>0</v>
      </c>
      <c r="J5807">
        <v>2</v>
      </c>
      <c r="K5807">
        <v>-2</v>
      </c>
      <c r="L5807">
        <v>0</v>
      </c>
      <c r="M5807">
        <v>4600</v>
      </c>
      <c r="N5807">
        <v>-4600</v>
      </c>
      <c r="O5807">
        <v>2300</v>
      </c>
    </row>
    <row r="5808" spans="1:15" x14ac:dyDescent="0.3">
      <c r="A5808">
        <v>5807</v>
      </c>
      <c r="B5808" s="1">
        <f>DATE(E5808, LOOKUP(D5808, {"ene","feb","mar","abr","may","jun","jul","ago","sep","oct","nov","dic"}, {1,2,3,4,5,6,7,8,9,10,11,12}), C5808)</f>
        <v>45680</v>
      </c>
      <c r="C5808">
        <v>23</v>
      </c>
      <c r="D5808" t="s">
        <v>14</v>
      </c>
      <c r="E5808">
        <v>2025</v>
      </c>
      <c r="F5808" t="s">
        <v>25</v>
      </c>
      <c r="G5808" t="s">
        <v>26</v>
      </c>
      <c r="H5808" t="s">
        <v>22</v>
      </c>
      <c r="I5808">
        <v>0</v>
      </c>
      <c r="J5808">
        <v>11</v>
      </c>
      <c r="K5808">
        <v>-11</v>
      </c>
      <c r="L5808">
        <v>0</v>
      </c>
      <c r="M5808">
        <v>4950</v>
      </c>
      <c r="N5808">
        <v>-4950</v>
      </c>
      <c r="O5808">
        <v>450</v>
      </c>
    </row>
    <row r="5809" spans="1:15" x14ac:dyDescent="0.3">
      <c r="A5809">
        <v>5808</v>
      </c>
      <c r="B5809" s="1">
        <f>DATE(E5809, LOOKUP(D5809, {"ene","feb","mar","abr","may","jun","jul","ago","sep","oct","nov","dic"}, {1,2,3,4,5,6,7,8,9,10,11,12}), C5809)</f>
        <v>45680</v>
      </c>
      <c r="C5809">
        <v>23</v>
      </c>
      <c r="D5809" t="s">
        <v>14</v>
      </c>
      <c r="E5809">
        <v>2025</v>
      </c>
      <c r="F5809" t="s">
        <v>15</v>
      </c>
      <c r="G5809" t="s">
        <v>24</v>
      </c>
      <c r="H5809" t="s">
        <v>17</v>
      </c>
      <c r="I5809">
        <v>3</v>
      </c>
      <c r="J5809">
        <v>0</v>
      </c>
      <c r="K5809">
        <v>3</v>
      </c>
      <c r="L5809">
        <v>1950</v>
      </c>
      <c r="M5809">
        <v>0</v>
      </c>
      <c r="N5809">
        <v>1950</v>
      </c>
      <c r="O5809">
        <v>650</v>
      </c>
    </row>
    <row r="5810" spans="1:15" x14ac:dyDescent="0.3">
      <c r="A5810">
        <v>5809</v>
      </c>
      <c r="B5810" s="1">
        <f>DATE(E5810, LOOKUP(D5810, {"ene","feb","mar","abr","may","jun","jul","ago","sep","oct","nov","dic"}, {1,2,3,4,5,6,7,8,9,10,11,12}), C5810)</f>
        <v>45680</v>
      </c>
      <c r="C5810">
        <v>23</v>
      </c>
      <c r="D5810" t="s">
        <v>14</v>
      </c>
      <c r="E5810">
        <v>2025</v>
      </c>
      <c r="F5810" t="s">
        <v>15</v>
      </c>
      <c r="G5810" t="s">
        <v>24</v>
      </c>
      <c r="H5810" t="s">
        <v>19</v>
      </c>
      <c r="I5810">
        <v>3</v>
      </c>
      <c r="J5810">
        <v>0</v>
      </c>
      <c r="K5810">
        <v>3</v>
      </c>
      <c r="L5810">
        <v>3600</v>
      </c>
      <c r="M5810">
        <v>0</v>
      </c>
      <c r="N5810">
        <v>3600</v>
      </c>
      <c r="O5810">
        <v>1200</v>
      </c>
    </row>
    <row r="5811" spans="1:15" x14ac:dyDescent="0.3">
      <c r="A5811">
        <v>5810</v>
      </c>
      <c r="B5811" s="1">
        <f>DATE(E5811, LOOKUP(D5811, {"ene","feb","mar","abr","may","jun","jul","ago","sep","oct","nov","dic"}, {1,2,3,4,5,6,7,8,9,10,11,12}), C5811)</f>
        <v>45680</v>
      </c>
      <c r="C5811">
        <v>23</v>
      </c>
      <c r="D5811" t="s">
        <v>14</v>
      </c>
      <c r="E5811">
        <v>2025</v>
      </c>
      <c r="F5811" t="s">
        <v>25</v>
      </c>
      <c r="G5811" t="s">
        <v>26</v>
      </c>
      <c r="H5811" t="s">
        <v>21</v>
      </c>
      <c r="I5811">
        <v>0</v>
      </c>
      <c r="J5811">
        <v>2</v>
      </c>
      <c r="K5811">
        <v>-2</v>
      </c>
      <c r="L5811">
        <v>0</v>
      </c>
      <c r="M5811">
        <v>140</v>
      </c>
      <c r="N5811">
        <v>-140</v>
      </c>
      <c r="O5811">
        <v>70</v>
      </c>
    </row>
    <row r="5812" spans="1:15" x14ac:dyDescent="0.3">
      <c r="A5812">
        <v>5811</v>
      </c>
      <c r="B5812" s="1">
        <f>DATE(E5812, LOOKUP(D5812, {"ene","feb","mar","abr","may","jun","jul","ago","sep","oct","nov","dic"}, {1,2,3,4,5,6,7,8,9,10,11,12}), C5812)</f>
        <v>45680</v>
      </c>
      <c r="C5812">
        <v>23</v>
      </c>
      <c r="D5812" t="s">
        <v>14</v>
      </c>
      <c r="E5812">
        <v>2025</v>
      </c>
      <c r="F5812" t="s">
        <v>15</v>
      </c>
      <c r="G5812" t="s">
        <v>24</v>
      </c>
      <c r="H5812" t="s">
        <v>18</v>
      </c>
      <c r="I5812">
        <v>13</v>
      </c>
      <c r="J5812">
        <v>0</v>
      </c>
      <c r="K5812">
        <v>13</v>
      </c>
      <c r="L5812">
        <v>15600</v>
      </c>
      <c r="M5812">
        <v>0</v>
      </c>
      <c r="N5812">
        <v>15600</v>
      </c>
      <c r="O5812">
        <v>1200</v>
      </c>
    </row>
    <row r="5813" spans="1:15" x14ac:dyDescent="0.3">
      <c r="A5813">
        <v>5812</v>
      </c>
      <c r="B5813" s="1">
        <f>DATE(E5813, LOOKUP(D5813, {"ene","feb","mar","abr","may","jun","jul","ago","sep","oct","nov","dic"}, {1,2,3,4,5,6,7,8,9,10,11,12}), C5813)</f>
        <v>45680</v>
      </c>
      <c r="C5813">
        <v>23</v>
      </c>
      <c r="D5813" t="s">
        <v>14</v>
      </c>
      <c r="E5813">
        <v>2025</v>
      </c>
      <c r="F5813" t="s">
        <v>25</v>
      </c>
      <c r="G5813" t="s">
        <v>26</v>
      </c>
      <c r="H5813" t="s">
        <v>23</v>
      </c>
      <c r="I5813">
        <v>0</v>
      </c>
      <c r="J5813">
        <v>1</v>
      </c>
      <c r="K5813">
        <v>-1</v>
      </c>
      <c r="L5813">
        <v>0</v>
      </c>
      <c r="M5813">
        <v>400</v>
      </c>
      <c r="N5813">
        <v>-400</v>
      </c>
      <c r="O5813">
        <v>400</v>
      </c>
    </row>
    <row r="5814" spans="1:15" x14ac:dyDescent="0.3">
      <c r="A5814">
        <v>5813</v>
      </c>
      <c r="B5814" s="1">
        <f>DATE(E5814, LOOKUP(D5814, {"ene","feb","mar","abr","may","jun","jul","ago","sep","oct","nov","dic"}, {1,2,3,4,5,6,7,8,9,10,11,12}), C5814)</f>
        <v>45680</v>
      </c>
      <c r="C5814">
        <v>23</v>
      </c>
      <c r="D5814" t="s">
        <v>14</v>
      </c>
      <c r="E5814">
        <v>2025</v>
      </c>
      <c r="F5814" t="s">
        <v>25</v>
      </c>
      <c r="G5814" t="s">
        <v>26</v>
      </c>
      <c r="H5814" t="s">
        <v>20</v>
      </c>
      <c r="I5814">
        <v>0</v>
      </c>
      <c r="J5814">
        <v>17</v>
      </c>
      <c r="K5814">
        <v>-17</v>
      </c>
      <c r="L5814">
        <v>0</v>
      </c>
      <c r="M5814">
        <v>39100</v>
      </c>
      <c r="N5814">
        <v>-39100</v>
      </c>
      <c r="O5814">
        <v>2300</v>
      </c>
    </row>
    <row r="5815" spans="1:15" x14ac:dyDescent="0.3">
      <c r="A5815">
        <v>5814</v>
      </c>
      <c r="B5815" s="1">
        <f>DATE(E5815, LOOKUP(D5815, {"ene","feb","mar","abr","may","jun","jul","ago","sep","oct","nov","dic"}, {1,2,3,4,5,6,7,8,9,10,11,12}), C5815)</f>
        <v>45680</v>
      </c>
      <c r="C5815">
        <v>23</v>
      </c>
      <c r="D5815" t="s">
        <v>14</v>
      </c>
      <c r="E5815">
        <v>2025</v>
      </c>
      <c r="F5815" t="s">
        <v>25</v>
      </c>
      <c r="G5815" t="s">
        <v>26</v>
      </c>
      <c r="H5815" t="s">
        <v>22</v>
      </c>
      <c r="I5815">
        <v>0</v>
      </c>
      <c r="J5815">
        <v>13</v>
      </c>
      <c r="K5815">
        <v>-13</v>
      </c>
      <c r="L5815">
        <v>0</v>
      </c>
      <c r="M5815">
        <v>5850</v>
      </c>
      <c r="N5815">
        <v>-5850</v>
      </c>
      <c r="O5815">
        <v>450</v>
      </c>
    </row>
    <row r="5816" spans="1:15" x14ac:dyDescent="0.3">
      <c r="A5816">
        <v>5815</v>
      </c>
      <c r="B5816" s="1">
        <f>DATE(E5816, LOOKUP(D5816, {"ene","feb","mar","abr","may","jun","jul","ago","sep","oct","nov","dic"}, {1,2,3,4,5,6,7,8,9,10,11,12}), C5816)</f>
        <v>45680</v>
      </c>
      <c r="C5816">
        <v>23</v>
      </c>
      <c r="D5816" t="s">
        <v>14</v>
      </c>
      <c r="E5816">
        <v>2025</v>
      </c>
      <c r="F5816" t="s">
        <v>15</v>
      </c>
      <c r="G5816" t="s">
        <v>24</v>
      </c>
      <c r="H5816" t="s">
        <v>17</v>
      </c>
      <c r="I5816">
        <v>16</v>
      </c>
      <c r="J5816">
        <v>0</v>
      </c>
      <c r="K5816">
        <v>16</v>
      </c>
      <c r="L5816">
        <v>10400</v>
      </c>
      <c r="M5816">
        <v>0</v>
      </c>
      <c r="N5816">
        <v>10400</v>
      </c>
      <c r="O5816">
        <v>650</v>
      </c>
    </row>
    <row r="5817" spans="1:15" x14ac:dyDescent="0.3">
      <c r="A5817">
        <v>5816</v>
      </c>
      <c r="B5817" s="1">
        <f>DATE(E5817, LOOKUP(D5817, {"ene","feb","mar","abr","may","jun","jul","ago","sep","oct","nov","dic"}, {1,2,3,4,5,6,7,8,9,10,11,12}), C5817)</f>
        <v>45680</v>
      </c>
      <c r="C5817">
        <v>23</v>
      </c>
      <c r="D5817" t="s">
        <v>14</v>
      </c>
      <c r="E5817">
        <v>2025</v>
      </c>
      <c r="F5817" t="s">
        <v>25</v>
      </c>
      <c r="G5817" t="s">
        <v>26</v>
      </c>
      <c r="H5817" t="s">
        <v>19</v>
      </c>
      <c r="I5817">
        <v>0</v>
      </c>
      <c r="J5817">
        <v>11</v>
      </c>
      <c r="K5817">
        <v>-11</v>
      </c>
      <c r="L5817">
        <v>0</v>
      </c>
      <c r="M5817">
        <v>16500</v>
      </c>
      <c r="N5817">
        <v>-16500</v>
      </c>
      <c r="O5817">
        <v>1500</v>
      </c>
    </row>
    <row r="5818" spans="1:15" x14ac:dyDescent="0.3">
      <c r="A5818">
        <v>5817</v>
      </c>
      <c r="B5818" s="1">
        <f>DATE(E5818, LOOKUP(D5818, {"ene","feb","mar","abr","may","jun","jul","ago","sep","oct","nov","dic"}, {1,2,3,4,5,6,7,8,9,10,11,12}), C5818)</f>
        <v>45680</v>
      </c>
      <c r="C5818">
        <v>23</v>
      </c>
      <c r="D5818" t="s">
        <v>14</v>
      </c>
      <c r="E5818">
        <v>2025</v>
      </c>
      <c r="F5818" t="s">
        <v>15</v>
      </c>
      <c r="G5818" t="s">
        <v>24</v>
      </c>
      <c r="H5818" t="s">
        <v>21</v>
      </c>
      <c r="I5818">
        <v>2</v>
      </c>
      <c r="J5818">
        <v>0</v>
      </c>
      <c r="K5818">
        <v>2</v>
      </c>
      <c r="L5818">
        <v>100</v>
      </c>
      <c r="M5818">
        <v>0</v>
      </c>
      <c r="N5818">
        <v>100</v>
      </c>
      <c r="O5818">
        <v>50</v>
      </c>
    </row>
    <row r="5819" spans="1:15" x14ac:dyDescent="0.3">
      <c r="A5819">
        <v>5818</v>
      </c>
      <c r="B5819" s="1">
        <f>DATE(E5819, LOOKUP(D5819, {"ene","feb","mar","abr","may","jun","jul","ago","sep","oct","nov","dic"}, {1,2,3,4,5,6,7,8,9,10,11,12}), C5819)</f>
        <v>45680</v>
      </c>
      <c r="C5819">
        <v>23</v>
      </c>
      <c r="D5819" t="s">
        <v>14</v>
      </c>
      <c r="E5819">
        <v>2025</v>
      </c>
      <c r="F5819" t="s">
        <v>15</v>
      </c>
      <c r="G5819" t="s">
        <v>24</v>
      </c>
      <c r="H5819" t="s">
        <v>18</v>
      </c>
      <c r="I5819">
        <v>3</v>
      </c>
      <c r="J5819">
        <v>0</v>
      </c>
      <c r="K5819">
        <v>3</v>
      </c>
      <c r="L5819">
        <v>3600</v>
      </c>
      <c r="M5819">
        <v>0</v>
      </c>
      <c r="N5819">
        <v>3600</v>
      </c>
      <c r="O5819">
        <v>1200</v>
      </c>
    </row>
    <row r="5820" spans="1:15" x14ac:dyDescent="0.3">
      <c r="A5820">
        <v>5819</v>
      </c>
      <c r="B5820" s="1">
        <f>DATE(E5820, LOOKUP(D5820, {"ene","feb","mar","abr","may","jun","jul","ago","sep","oct","nov","dic"}, {1,2,3,4,5,6,7,8,9,10,11,12}), C5820)</f>
        <v>45680</v>
      </c>
      <c r="C5820">
        <v>23</v>
      </c>
      <c r="D5820" t="s">
        <v>14</v>
      </c>
      <c r="E5820">
        <v>2025</v>
      </c>
      <c r="F5820" t="s">
        <v>25</v>
      </c>
      <c r="G5820" t="s">
        <v>26</v>
      </c>
      <c r="H5820" t="s">
        <v>23</v>
      </c>
      <c r="I5820">
        <v>0</v>
      </c>
      <c r="J5820">
        <v>2</v>
      </c>
      <c r="K5820">
        <v>-2</v>
      </c>
      <c r="L5820">
        <v>0</v>
      </c>
      <c r="M5820">
        <v>800</v>
      </c>
      <c r="N5820">
        <v>-800</v>
      </c>
      <c r="O5820">
        <v>400</v>
      </c>
    </row>
    <row r="5821" spans="1:15" x14ac:dyDescent="0.3">
      <c r="A5821">
        <v>5820</v>
      </c>
      <c r="B5821" s="1">
        <f>DATE(E5821, LOOKUP(D5821, {"ene","feb","mar","abr","may","jun","jul","ago","sep","oct","nov","dic"}, {1,2,3,4,5,6,7,8,9,10,11,12}), C5821)</f>
        <v>45680</v>
      </c>
      <c r="C5821">
        <v>23</v>
      </c>
      <c r="D5821" t="s">
        <v>14</v>
      </c>
      <c r="E5821">
        <v>2025</v>
      </c>
      <c r="F5821" t="s">
        <v>15</v>
      </c>
      <c r="G5821" t="s">
        <v>24</v>
      </c>
      <c r="H5821" t="s">
        <v>20</v>
      </c>
      <c r="I5821">
        <v>2</v>
      </c>
      <c r="J5821">
        <v>0</v>
      </c>
      <c r="K5821">
        <v>2</v>
      </c>
      <c r="L5821">
        <v>4000</v>
      </c>
      <c r="M5821">
        <v>0</v>
      </c>
      <c r="N5821">
        <v>4000</v>
      </c>
      <c r="O5821">
        <v>2000</v>
      </c>
    </row>
    <row r="5822" spans="1:15" x14ac:dyDescent="0.3">
      <c r="A5822">
        <v>5821</v>
      </c>
      <c r="B5822" s="1">
        <f>DATE(E5822, LOOKUP(D5822, {"ene","feb","mar","abr","may","jun","jul","ago","sep","oct","nov","dic"}, {1,2,3,4,5,6,7,8,9,10,11,12}), C5822)</f>
        <v>45680</v>
      </c>
      <c r="C5822">
        <v>23</v>
      </c>
      <c r="D5822" t="s">
        <v>14</v>
      </c>
      <c r="E5822">
        <v>2025</v>
      </c>
      <c r="F5822" t="s">
        <v>15</v>
      </c>
      <c r="G5822" t="s">
        <v>24</v>
      </c>
      <c r="H5822" t="s">
        <v>22</v>
      </c>
      <c r="I5822">
        <v>10</v>
      </c>
      <c r="J5822">
        <v>0</v>
      </c>
      <c r="K5822">
        <v>10</v>
      </c>
      <c r="L5822">
        <v>4800</v>
      </c>
      <c r="M5822">
        <v>0</v>
      </c>
      <c r="N5822">
        <v>4800</v>
      </c>
      <c r="O5822">
        <v>480</v>
      </c>
    </row>
    <row r="5823" spans="1:15" x14ac:dyDescent="0.3">
      <c r="A5823">
        <v>5822</v>
      </c>
      <c r="B5823" s="1">
        <f>DATE(E5823, LOOKUP(D5823, {"ene","feb","mar","abr","may","jun","jul","ago","sep","oct","nov","dic"}, {1,2,3,4,5,6,7,8,9,10,11,12}), C5823)</f>
        <v>45680</v>
      </c>
      <c r="C5823">
        <v>23</v>
      </c>
      <c r="D5823" t="s">
        <v>14</v>
      </c>
      <c r="E5823">
        <v>2025</v>
      </c>
      <c r="F5823" t="s">
        <v>15</v>
      </c>
      <c r="G5823" t="s">
        <v>24</v>
      </c>
      <c r="H5823" t="s">
        <v>17</v>
      </c>
      <c r="I5823">
        <v>7</v>
      </c>
      <c r="J5823">
        <v>0</v>
      </c>
      <c r="K5823">
        <v>7</v>
      </c>
      <c r="L5823">
        <v>4550</v>
      </c>
      <c r="M5823">
        <v>0</v>
      </c>
      <c r="N5823">
        <v>4550</v>
      </c>
      <c r="O5823">
        <v>650</v>
      </c>
    </row>
    <row r="5824" spans="1:15" x14ac:dyDescent="0.3">
      <c r="A5824">
        <v>5823</v>
      </c>
      <c r="B5824" s="1">
        <f>DATE(E5824, LOOKUP(D5824, {"ene","feb","mar","abr","may","jun","jul","ago","sep","oct","nov","dic"}, {1,2,3,4,5,6,7,8,9,10,11,12}), C5824)</f>
        <v>45680</v>
      </c>
      <c r="C5824">
        <v>23</v>
      </c>
      <c r="D5824" t="s">
        <v>14</v>
      </c>
      <c r="E5824">
        <v>2025</v>
      </c>
      <c r="F5824" t="s">
        <v>25</v>
      </c>
      <c r="G5824" t="s">
        <v>26</v>
      </c>
      <c r="H5824" t="s">
        <v>19</v>
      </c>
      <c r="I5824">
        <v>0</v>
      </c>
      <c r="J5824">
        <v>13</v>
      </c>
      <c r="K5824">
        <v>-13</v>
      </c>
      <c r="L5824">
        <v>0</v>
      </c>
      <c r="M5824">
        <v>19500</v>
      </c>
      <c r="N5824">
        <v>-19500</v>
      </c>
      <c r="O5824">
        <v>1500</v>
      </c>
    </row>
    <row r="5825" spans="1:15" x14ac:dyDescent="0.3">
      <c r="A5825">
        <v>5824</v>
      </c>
      <c r="B5825" s="1">
        <f>DATE(E5825, LOOKUP(D5825, {"ene","feb","mar","abr","may","jun","jul","ago","sep","oct","nov","dic"}, {1,2,3,4,5,6,7,8,9,10,11,12}), C5825)</f>
        <v>45680</v>
      </c>
      <c r="C5825">
        <v>23</v>
      </c>
      <c r="D5825" t="s">
        <v>14</v>
      </c>
      <c r="E5825">
        <v>2025</v>
      </c>
      <c r="F5825" t="s">
        <v>25</v>
      </c>
      <c r="G5825" t="s">
        <v>26</v>
      </c>
      <c r="H5825" t="s">
        <v>21</v>
      </c>
      <c r="I5825">
        <v>0</v>
      </c>
      <c r="J5825">
        <v>11</v>
      </c>
      <c r="K5825">
        <v>-11</v>
      </c>
      <c r="L5825">
        <v>0</v>
      </c>
      <c r="M5825">
        <v>770</v>
      </c>
      <c r="N5825">
        <v>-770</v>
      </c>
      <c r="O5825">
        <v>70</v>
      </c>
    </row>
    <row r="5826" spans="1:15" x14ac:dyDescent="0.3">
      <c r="A5826">
        <v>5825</v>
      </c>
      <c r="B5826" s="1">
        <f>DATE(E5826, LOOKUP(D5826, {"ene","feb","mar","abr","may","jun","jul","ago","sep","oct","nov","dic"}, {1,2,3,4,5,6,7,8,9,10,11,12}), C5826)</f>
        <v>45680</v>
      </c>
      <c r="C5826">
        <v>23</v>
      </c>
      <c r="D5826" t="s">
        <v>14</v>
      </c>
      <c r="E5826">
        <v>2025</v>
      </c>
      <c r="F5826" t="s">
        <v>25</v>
      </c>
      <c r="G5826" t="s">
        <v>26</v>
      </c>
      <c r="H5826" t="s">
        <v>18</v>
      </c>
      <c r="I5826">
        <v>0</v>
      </c>
      <c r="J5826">
        <v>5</v>
      </c>
      <c r="K5826">
        <v>-5</v>
      </c>
      <c r="L5826">
        <v>0</v>
      </c>
      <c r="M5826">
        <v>7500</v>
      </c>
      <c r="N5826">
        <v>-7500</v>
      </c>
      <c r="O5826">
        <v>1500</v>
      </c>
    </row>
    <row r="5827" spans="1:15" x14ac:dyDescent="0.3">
      <c r="A5827">
        <v>5826</v>
      </c>
      <c r="B5827" s="1">
        <f>DATE(E5827, LOOKUP(D5827, {"ene","feb","mar","abr","may","jun","jul","ago","sep","oct","nov","dic"}, {1,2,3,4,5,6,7,8,9,10,11,12}), C5827)</f>
        <v>45680</v>
      </c>
      <c r="C5827">
        <v>23</v>
      </c>
      <c r="D5827" t="s">
        <v>14</v>
      </c>
      <c r="E5827">
        <v>2025</v>
      </c>
      <c r="F5827" t="s">
        <v>25</v>
      </c>
      <c r="G5827" t="s">
        <v>26</v>
      </c>
      <c r="H5827" t="s">
        <v>23</v>
      </c>
      <c r="I5827">
        <v>0</v>
      </c>
      <c r="J5827">
        <v>3</v>
      </c>
      <c r="K5827">
        <v>-3</v>
      </c>
      <c r="L5827">
        <v>0</v>
      </c>
      <c r="M5827">
        <v>1200</v>
      </c>
      <c r="N5827">
        <v>-1200</v>
      </c>
      <c r="O5827">
        <v>400</v>
      </c>
    </row>
    <row r="5828" spans="1:15" x14ac:dyDescent="0.3">
      <c r="A5828">
        <v>5827</v>
      </c>
      <c r="B5828" s="1">
        <f>DATE(E5828, LOOKUP(D5828, {"ene","feb","mar","abr","may","jun","jul","ago","sep","oct","nov","dic"}, {1,2,3,4,5,6,7,8,9,10,11,12}), C5828)</f>
        <v>45680</v>
      </c>
      <c r="C5828">
        <v>23</v>
      </c>
      <c r="D5828" t="s">
        <v>14</v>
      </c>
      <c r="E5828">
        <v>2025</v>
      </c>
      <c r="F5828" t="s">
        <v>15</v>
      </c>
      <c r="G5828" t="s">
        <v>24</v>
      </c>
      <c r="H5828" t="s">
        <v>20</v>
      </c>
      <c r="I5828">
        <v>3</v>
      </c>
      <c r="J5828">
        <v>0</v>
      </c>
      <c r="K5828">
        <v>3</v>
      </c>
      <c r="L5828">
        <v>6000</v>
      </c>
      <c r="M5828">
        <v>0</v>
      </c>
      <c r="N5828">
        <v>6000</v>
      </c>
      <c r="O5828">
        <v>2000</v>
      </c>
    </row>
    <row r="5829" spans="1:15" x14ac:dyDescent="0.3">
      <c r="A5829">
        <v>5828</v>
      </c>
      <c r="B5829" s="1">
        <f>DATE(E5829, LOOKUP(D5829, {"ene","feb","mar","abr","may","jun","jul","ago","sep","oct","nov","dic"}, {1,2,3,4,5,6,7,8,9,10,11,12}), C5829)</f>
        <v>45680</v>
      </c>
      <c r="C5829">
        <v>23</v>
      </c>
      <c r="D5829" t="s">
        <v>14</v>
      </c>
      <c r="E5829">
        <v>2025</v>
      </c>
      <c r="F5829" t="s">
        <v>25</v>
      </c>
      <c r="G5829" t="s">
        <v>26</v>
      </c>
      <c r="H5829" t="s">
        <v>22</v>
      </c>
      <c r="I5829">
        <v>0</v>
      </c>
      <c r="J5829">
        <v>4</v>
      </c>
      <c r="K5829">
        <v>-4</v>
      </c>
      <c r="L5829">
        <v>0</v>
      </c>
      <c r="M5829">
        <v>1800</v>
      </c>
      <c r="N5829">
        <v>-1800</v>
      </c>
      <c r="O5829">
        <v>450</v>
      </c>
    </row>
    <row r="5830" spans="1:15" x14ac:dyDescent="0.3">
      <c r="A5830">
        <v>5829</v>
      </c>
      <c r="B5830" s="1">
        <f>DATE(E5830, LOOKUP(D5830, {"ene","feb","mar","abr","may","jun","jul","ago","sep","oct","nov","dic"}, {1,2,3,4,5,6,7,8,9,10,11,12}), C5830)</f>
        <v>45680</v>
      </c>
      <c r="C5830">
        <v>23</v>
      </c>
      <c r="D5830" t="s">
        <v>14</v>
      </c>
      <c r="E5830">
        <v>2025</v>
      </c>
      <c r="F5830" t="s">
        <v>25</v>
      </c>
      <c r="G5830" t="s">
        <v>26</v>
      </c>
      <c r="H5830" t="s">
        <v>17</v>
      </c>
      <c r="I5830">
        <v>0</v>
      </c>
      <c r="J5830">
        <v>2</v>
      </c>
      <c r="K5830">
        <v>-2</v>
      </c>
      <c r="L5830">
        <v>0</v>
      </c>
      <c r="M5830">
        <v>1500</v>
      </c>
      <c r="N5830">
        <v>-1500</v>
      </c>
      <c r="O5830">
        <v>750</v>
      </c>
    </row>
    <row r="5831" spans="1:15" x14ac:dyDescent="0.3">
      <c r="A5831">
        <v>5830</v>
      </c>
      <c r="B5831" s="1">
        <f>DATE(E5831, LOOKUP(D5831, {"ene","feb","mar","abr","may","jun","jul","ago","sep","oct","nov","dic"}, {1,2,3,4,5,6,7,8,9,10,11,12}), C5831)</f>
        <v>45680</v>
      </c>
      <c r="C5831">
        <v>23</v>
      </c>
      <c r="D5831" t="s">
        <v>14</v>
      </c>
      <c r="E5831">
        <v>2025</v>
      </c>
      <c r="F5831" t="s">
        <v>15</v>
      </c>
      <c r="G5831" t="s">
        <v>24</v>
      </c>
      <c r="H5831" t="s">
        <v>19</v>
      </c>
      <c r="I5831">
        <v>21</v>
      </c>
      <c r="J5831">
        <v>0</v>
      </c>
      <c r="K5831">
        <v>21</v>
      </c>
      <c r="L5831">
        <v>25200</v>
      </c>
      <c r="M5831">
        <v>0</v>
      </c>
      <c r="N5831">
        <v>25200</v>
      </c>
      <c r="O5831">
        <v>1200</v>
      </c>
    </row>
    <row r="5832" spans="1:15" x14ac:dyDescent="0.3">
      <c r="A5832">
        <v>5831</v>
      </c>
      <c r="B5832" s="1">
        <f>DATE(E5832, LOOKUP(D5832, {"ene","feb","mar","abr","may","jun","jul","ago","sep","oct","nov","dic"}, {1,2,3,4,5,6,7,8,9,10,11,12}), C5832)</f>
        <v>45680</v>
      </c>
      <c r="C5832">
        <v>23</v>
      </c>
      <c r="D5832" t="s">
        <v>14</v>
      </c>
      <c r="E5832">
        <v>2025</v>
      </c>
      <c r="F5832" t="s">
        <v>25</v>
      </c>
      <c r="G5832" t="s">
        <v>26</v>
      </c>
      <c r="H5832" t="s">
        <v>21</v>
      </c>
      <c r="I5832">
        <v>0</v>
      </c>
      <c r="J5832">
        <v>12</v>
      </c>
      <c r="K5832">
        <v>-12</v>
      </c>
      <c r="L5832">
        <v>0</v>
      </c>
      <c r="M5832">
        <v>840</v>
      </c>
      <c r="N5832">
        <v>-840</v>
      </c>
      <c r="O5832">
        <v>70</v>
      </c>
    </row>
    <row r="5833" spans="1:15" x14ac:dyDescent="0.3">
      <c r="A5833">
        <v>5832</v>
      </c>
      <c r="B5833" s="1">
        <f>DATE(E5833, LOOKUP(D5833, {"ene","feb","mar","abr","may","jun","jul","ago","sep","oct","nov","dic"}, {1,2,3,4,5,6,7,8,9,10,11,12}), C5833)</f>
        <v>45680</v>
      </c>
      <c r="C5833">
        <v>23</v>
      </c>
      <c r="D5833" t="s">
        <v>14</v>
      </c>
      <c r="E5833">
        <v>2025</v>
      </c>
      <c r="F5833" t="s">
        <v>25</v>
      </c>
      <c r="G5833" t="s">
        <v>26</v>
      </c>
      <c r="H5833" t="s">
        <v>18</v>
      </c>
      <c r="I5833">
        <v>0</v>
      </c>
      <c r="J5833">
        <v>14</v>
      </c>
      <c r="K5833">
        <v>-14</v>
      </c>
      <c r="L5833">
        <v>0</v>
      </c>
      <c r="M5833">
        <v>21000</v>
      </c>
      <c r="N5833">
        <v>-21000</v>
      </c>
      <c r="O5833">
        <v>1500</v>
      </c>
    </row>
    <row r="5834" spans="1:15" x14ac:dyDescent="0.3">
      <c r="A5834">
        <v>5833</v>
      </c>
      <c r="B5834" s="1">
        <f>DATE(E5834, LOOKUP(D5834, {"ene","feb","mar","abr","may","jun","jul","ago","sep","oct","nov","dic"}, {1,2,3,4,5,6,7,8,9,10,11,12}), C5834)</f>
        <v>45680</v>
      </c>
      <c r="C5834">
        <v>23</v>
      </c>
      <c r="D5834" t="s">
        <v>14</v>
      </c>
      <c r="E5834">
        <v>2025</v>
      </c>
      <c r="F5834" t="s">
        <v>15</v>
      </c>
      <c r="G5834" t="s">
        <v>24</v>
      </c>
      <c r="H5834" t="s">
        <v>23</v>
      </c>
      <c r="I5834">
        <v>13</v>
      </c>
      <c r="J5834">
        <v>0</v>
      </c>
      <c r="K5834">
        <v>13</v>
      </c>
      <c r="L5834">
        <v>3900</v>
      </c>
      <c r="M5834">
        <v>0</v>
      </c>
      <c r="N5834">
        <v>3900</v>
      </c>
      <c r="O5834">
        <v>300</v>
      </c>
    </row>
    <row r="5835" spans="1:15" x14ac:dyDescent="0.3">
      <c r="A5835">
        <v>5834</v>
      </c>
      <c r="B5835" s="1">
        <f>DATE(E5835, LOOKUP(D5835, {"ene","feb","mar","abr","may","jun","jul","ago","sep","oct","nov","dic"}, {1,2,3,4,5,6,7,8,9,10,11,12}), C5835)</f>
        <v>45680</v>
      </c>
      <c r="C5835">
        <v>23</v>
      </c>
      <c r="D5835" t="s">
        <v>14</v>
      </c>
      <c r="E5835">
        <v>2025</v>
      </c>
      <c r="F5835" t="s">
        <v>15</v>
      </c>
      <c r="G5835" t="s">
        <v>24</v>
      </c>
      <c r="H5835" t="s">
        <v>20</v>
      </c>
      <c r="I5835">
        <v>4</v>
      </c>
      <c r="J5835">
        <v>0</v>
      </c>
      <c r="K5835">
        <v>4</v>
      </c>
      <c r="L5835">
        <v>8000</v>
      </c>
      <c r="M5835">
        <v>0</v>
      </c>
      <c r="N5835">
        <v>8000</v>
      </c>
      <c r="O5835">
        <v>2000</v>
      </c>
    </row>
    <row r="5836" spans="1:15" x14ac:dyDescent="0.3">
      <c r="A5836">
        <v>5835</v>
      </c>
      <c r="B5836" s="1">
        <f>DATE(E5836, LOOKUP(D5836, {"ene","feb","mar","abr","may","jun","jul","ago","sep","oct","nov","dic"}, {1,2,3,4,5,6,7,8,9,10,11,12}), C5836)</f>
        <v>45680</v>
      </c>
      <c r="C5836">
        <v>23</v>
      </c>
      <c r="D5836" t="s">
        <v>14</v>
      </c>
      <c r="E5836">
        <v>2025</v>
      </c>
      <c r="F5836" t="s">
        <v>25</v>
      </c>
      <c r="G5836" t="s">
        <v>26</v>
      </c>
      <c r="H5836" t="s">
        <v>22</v>
      </c>
      <c r="I5836">
        <v>0</v>
      </c>
      <c r="J5836">
        <v>2</v>
      </c>
      <c r="K5836">
        <v>-2</v>
      </c>
      <c r="L5836">
        <v>0</v>
      </c>
      <c r="M5836">
        <v>900</v>
      </c>
      <c r="N5836">
        <v>-900</v>
      </c>
      <c r="O5836">
        <v>450</v>
      </c>
    </row>
    <row r="5837" spans="1:15" x14ac:dyDescent="0.3">
      <c r="A5837">
        <v>5836</v>
      </c>
      <c r="B5837" s="1">
        <f>DATE(E5837, LOOKUP(D5837, {"ene","feb","mar","abr","may","jun","jul","ago","sep","oct","nov","dic"}, {1,2,3,4,5,6,7,8,9,10,11,12}), C5837)</f>
        <v>45680</v>
      </c>
      <c r="C5837">
        <v>23</v>
      </c>
      <c r="D5837" t="s">
        <v>14</v>
      </c>
      <c r="E5837">
        <v>2025</v>
      </c>
      <c r="F5837" t="s">
        <v>15</v>
      </c>
      <c r="G5837" t="s">
        <v>24</v>
      </c>
      <c r="H5837" t="s">
        <v>17</v>
      </c>
      <c r="I5837">
        <v>9</v>
      </c>
      <c r="J5837">
        <v>0</v>
      </c>
      <c r="K5837">
        <v>9</v>
      </c>
      <c r="L5837">
        <v>5850</v>
      </c>
      <c r="M5837">
        <v>0</v>
      </c>
      <c r="N5837">
        <v>5850</v>
      </c>
      <c r="O5837">
        <v>650</v>
      </c>
    </row>
    <row r="5838" spans="1:15" x14ac:dyDescent="0.3">
      <c r="A5838">
        <v>5837</v>
      </c>
      <c r="B5838" s="1">
        <f>DATE(E5838, LOOKUP(D5838, {"ene","feb","mar","abr","may","jun","jul","ago","sep","oct","nov","dic"}, {1,2,3,4,5,6,7,8,9,10,11,12}), C5838)</f>
        <v>45680</v>
      </c>
      <c r="C5838">
        <v>23</v>
      </c>
      <c r="D5838" t="s">
        <v>14</v>
      </c>
      <c r="E5838">
        <v>2025</v>
      </c>
      <c r="F5838" t="s">
        <v>15</v>
      </c>
      <c r="G5838" t="s">
        <v>24</v>
      </c>
      <c r="H5838" t="s">
        <v>19</v>
      </c>
      <c r="I5838">
        <v>21</v>
      </c>
      <c r="J5838">
        <v>0</v>
      </c>
      <c r="K5838">
        <v>21</v>
      </c>
      <c r="L5838">
        <v>25200</v>
      </c>
      <c r="M5838">
        <v>0</v>
      </c>
      <c r="N5838">
        <v>25200</v>
      </c>
      <c r="O5838">
        <v>1200</v>
      </c>
    </row>
    <row r="5839" spans="1:15" x14ac:dyDescent="0.3">
      <c r="A5839">
        <v>5838</v>
      </c>
      <c r="B5839" s="1">
        <f>DATE(E5839, LOOKUP(D5839, {"ene","feb","mar","abr","may","jun","jul","ago","sep","oct","nov","dic"}, {1,2,3,4,5,6,7,8,9,10,11,12}), C5839)</f>
        <v>45680</v>
      </c>
      <c r="C5839">
        <v>23</v>
      </c>
      <c r="D5839" t="s">
        <v>14</v>
      </c>
      <c r="E5839">
        <v>2025</v>
      </c>
      <c r="F5839" t="s">
        <v>15</v>
      </c>
      <c r="G5839" t="s">
        <v>24</v>
      </c>
      <c r="H5839" t="s">
        <v>21</v>
      </c>
      <c r="I5839">
        <v>11</v>
      </c>
      <c r="J5839">
        <v>0</v>
      </c>
      <c r="K5839">
        <v>11</v>
      </c>
      <c r="L5839">
        <v>550</v>
      </c>
      <c r="M5839">
        <v>0</v>
      </c>
      <c r="N5839">
        <v>550</v>
      </c>
      <c r="O5839">
        <v>50</v>
      </c>
    </row>
    <row r="5840" spans="1:15" x14ac:dyDescent="0.3">
      <c r="A5840">
        <v>5839</v>
      </c>
      <c r="B5840" s="1">
        <f>DATE(E5840, LOOKUP(D5840, {"ene","feb","mar","abr","may","jun","jul","ago","sep","oct","nov","dic"}, {1,2,3,4,5,6,7,8,9,10,11,12}), C5840)</f>
        <v>45680</v>
      </c>
      <c r="C5840">
        <v>23</v>
      </c>
      <c r="D5840" t="s">
        <v>14</v>
      </c>
      <c r="E5840">
        <v>2025</v>
      </c>
      <c r="F5840" t="s">
        <v>15</v>
      </c>
      <c r="G5840" t="s">
        <v>24</v>
      </c>
      <c r="H5840" t="s">
        <v>18</v>
      </c>
      <c r="I5840">
        <v>19</v>
      </c>
      <c r="J5840">
        <v>0</v>
      </c>
      <c r="K5840">
        <v>19</v>
      </c>
      <c r="L5840">
        <v>22800</v>
      </c>
      <c r="M5840">
        <v>0</v>
      </c>
      <c r="N5840">
        <v>22800</v>
      </c>
      <c r="O5840">
        <v>1200</v>
      </c>
    </row>
    <row r="5841" spans="1:15" x14ac:dyDescent="0.3">
      <c r="A5841">
        <v>5840</v>
      </c>
      <c r="B5841" s="1">
        <f>DATE(E5841, LOOKUP(D5841, {"ene","feb","mar","abr","may","jun","jul","ago","sep","oct","nov","dic"}, {1,2,3,4,5,6,7,8,9,10,11,12}), C5841)</f>
        <v>45680</v>
      </c>
      <c r="C5841">
        <v>23</v>
      </c>
      <c r="D5841" t="s">
        <v>14</v>
      </c>
      <c r="E5841">
        <v>2025</v>
      </c>
      <c r="F5841" t="s">
        <v>15</v>
      </c>
      <c r="G5841" t="s">
        <v>24</v>
      </c>
      <c r="H5841" t="s">
        <v>23</v>
      </c>
      <c r="I5841">
        <v>17</v>
      </c>
      <c r="J5841">
        <v>0</v>
      </c>
      <c r="K5841">
        <v>17</v>
      </c>
      <c r="L5841">
        <v>5100</v>
      </c>
      <c r="M5841">
        <v>0</v>
      </c>
      <c r="N5841">
        <v>5100</v>
      </c>
      <c r="O5841">
        <v>300</v>
      </c>
    </row>
    <row r="5842" spans="1:15" x14ac:dyDescent="0.3">
      <c r="A5842">
        <v>5841</v>
      </c>
      <c r="B5842" s="1">
        <f>DATE(E5842, LOOKUP(D5842, {"ene","feb","mar","abr","may","jun","jul","ago","sep","oct","nov","dic"}, {1,2,3,4,5,6,7,8,9,10,11,12}), C5842)</f>
        <v>45680</v>
      </c>
      <c r="C5842">
        <v>23</v>
      </c>
      <c r="D5842" t="s">
        <v>14</v>
      </c>
      <c r="E5842">
        <v>2025</v>
      </c>
      <c r="F5842" t="s">
        <v>15</v>
      </c>
      <c r="G5842" t="s">
        <v>24</v>
      </c>
      <c r="H5842" t="s">
        <v>20</v>
      </c>
      <c r="I5842">
        <v>22</v>
      </c>
      <c r="J5842">
        <v>0</v>
      </c>
      <c r="K5842">
        <v>22</v>
      </c>
      <c r="L5842">
        <v>44000</v>
      </c>
      <c r="M5842">
        <v>0</v>
      </c>
      <c r="N5842">
        <v>44000</v>
      </c>
      <c r="O5842">
        <v>2000</v>
      </c>
    </row>
    <row r="5843" spans="1:15" x14ac:dyDescent="0.3">
      <c r="A5843">
        <v>5842</v>
      </c>
      <c r="B5843" s="1">
        <f>DATE(E5843, LOOKUP(D5843, {"ene","feb","mar","abr","may","jun","jul","ago","sep","oct","nov","dic"}, {1,2,3,4,5,6,7,8,9,10,11,12}), C5843)</f>
        <v>45680</v>
      </c>
      <c r="C5843">
        <v>23</v>
      </c>
      <c r="D5843" t="s">
        <v>14</v>
      </c>
      <c r="E5843">
        <v>2025</v>
      </c>
      <c r="F5843" t="s">
        <v>15</v>
      </c>
      <c r="G5843" t="s">
        <v>24</v>
      </c>
      <c r="H5843" t="s">
        <v>22</v>
      </c>
      <c r="I5843">
        <v>3</v>
      </c>
      <c r="J5843">
        <v>0</v>
      </c>
      <c r="K5843">
        <v>3</v>
      </c>
      <c r="L5843">
        <v>1440</v>
      </c>
      <c r="M5843">
        <v>0</v>
      </c>
      <c r="N5843">
        <v>1440</v>
      </c>
      <c r="O5843">
        <v>480</v>
      </c>
    </row>
    <row r="5844" spans="1:15" x14ac:dyDescent="0.3">
      <c r="A5844">
        <v>5843</v>
      </c>
      <c r="B5844" s="1">
        <f>DATE(E5844, LOOKUP(D5844, {"ene","feb","mar","abr","may","jun","jul","ago","sep","oct","nov","dic"}, {1,2,3,4,5,6,7,8,9,10,11,12}), C5844)</f>
        <v>45680</v>
      </c>
      <c r="C5844">
        <v>23</v>
      </c>
      <c r="D5844" t="s">
        <v>14</v>
      </c>
      <c r="E5844">
        <v>2025</v>
      </c>
      <c r="F5844" t="s">
        <v>15</v>
      </c>
      <c r="G5844" t="s">
        <v>24</v>
      </c>
      <c r="H5844" t="s">
        <v>17</v>
      </c>
      <c r="I5844">
        <v>2</v>
      </c>
      <c r="J5844">
        <v>0</v>
      </c>
      <c r="K5844">
        <v>2</v>
      </c>
      <c r="L5844">
        <v>1300</v>
      </c>
      <c r="M5844">
        <v>0</v>
      </c>
      <c r="N5844">
        <v>1300</v>
      </c>
      <c r="O5844">
        <v>650</v>
      </c>
    </row>
    <row r="5845" spans="1:15" x14ac:dyDescent="0.3">
      <c r="A5845">
        <v>5844</v>
      </c>
      <c r="B5845" s="1">
        <f>DATE(E5845, LOOKUP(D5845, {"ene","feb","mar","abr","may","jun","jul","ago","sep","oct","nov","dic"}, {1,2,3,4,5,6,7,8,9,10,11,12}), C5845)</f>
        <v>45680</v>
      </c>
      <c r="C5845">
        <v>23</v>
      </c>
      <c r="D5845" t="s">
        <v>14</v>
      </c>
      <c r="E5845">
        <v>2025</v>
      </c>
      <c r="F5845" t="s">
        <v>25</v>
      </c>
      <c r="G5845" t="s">
        <v>26</v>
      </c>
      <c r="H5845" t="s">
        <v>19</v>
      </c>
      <c r="I5845">
        <v>0</v>
      </c>
      <c r="J5845">
        <v>11</v>
      </c>
      <c r="K5845">
        <v>-11</v>
      </c>
      <c r="L5845">
        <v>0</v>
      </c>
      <c r="M5845">
        <v>16500</v>
      </c>
      <c r="N5845">
        <v>-16500</v>
      </c>
      <c r="O5845">
        <v>1500</v>
      </c>
    </row>
    <row r="5846" spans="1:15" x14ac:dyDescent="0.3">
      <c r="A5846">
        <v>5845</v>
      </c>
      <c r="B5846" s="1">
        <f>DATE(E5846, LOOKUP(D5846, {"ene","feb","mar","abr","may","jun","jul","ago","sep","oct","nov","dic"}, {1,2,3,4,5,6,7,8,9,10,11,12}), C5846)</f>
        <v>45680</v>
      </c>
      <c r="C5846">
        <v>23</v>
      </c>
      <c r="D5846" t="s">
        <v>14</v>
      </c>
      <c r="E5846">
        <v>2025</v>
      </c>
      <c r="F5846" t="s">
        <v>15</v>
      </c>
      <c r="G5846" t="s">
        <v>24</v>
      </c>
      <c r="H5846" t="s">
        <v>21</v>
      </c>
      <c r="I5846">
        <v>19</v>
      </c>
      <c r="J5846">
        <v>0</v>
      </c>
      <c r="K5846">
        <v>19</v>
      </c>
      <c r="L5846">
        <v>950</v>
      </c>
      <c r="M5846">
        <v>0</v>
      </c>
      <c r="N5846">
        <v>950</v>
      </c>
      <c r="O5846">
        <v>50</v>
      </c>
    </row>
    <row r="5847" spans="1:15" x14ac:dyDescent="0.3">
      <c r="A5847">
        <v>5846</v>
      </c>
      <c r="B5847" s="1">
        <f>DATE(E5847, LOOKUP(D5847, {"ene","feb","mar","abr","may","jun","jul","ago","sep","oct","nov","dic"}, {1,2,3,4,5,6,7,8,9,10,11,12}), C5847)</f>
        <v>45680</v>
      </c>
      <c r="C5847">
        <v>23</v>
      </c>
      <c r="D5847" t="s">
        <v>14</v>
      </c>
      <c r="E5847">
        <v>2025</v>
      </c>
      <c r="F5847" t="s">
        <v>25</v>
      </c>
      <c r="G5847" t="s">
        <v>26</v>
      </c>
      <c r="H5847" t="s">
        <v>18</v>
      </c>
      <c r="I5847">
        <v>0</v>
      </c>
      <c r="J5847">
        <v>5</v>
      </c>
      <c r="K5847">
        <v>-5</v>
      </c>
      <c r="L5847">
        <v>0</v>
      </c>
      <c r="M5847">
        <v>7500</v>
      </c>
      <c r="N5847">
        <v>-7500</v>
      </c>
      <c r="O5847">
        <v>1500</v>
      </c>
    </row>
    <row r="5848" spans="1:15" x14ac:dyDescent="0.3">
      <c r="A5848">
        <v>5847</v>
      </c>
      <c r="B5848" s="1">
        <f>DATE(E5848, LOOKUP(D5848, {"ene","feb","mar","abr","may","jun","jul","ago","sep","oct","nov","dic"}, {1,2,3,4,5,6,7,8,9,10,11,12}), C5848)</f>
        <v>45680</v>
      </c>
      <c r="C5848">
        <v>23</v>
      </c>
      <c r="D5848" t="s">
        <v>14</v>
      </c>
      <c r="E5848">
        <v>2025</v>
      </c>
      <c r="F5848" t="s">
        <v>25</v>
      </c>
      <c r="G5848" t="s">
        <v>26</v>
      </c>
      <c r="H5848" t="s">
        <v>23</v>
      </c>
      <c r="I5848">
        <v>0</v>
      </c>
      <c r="J5848">
        <v>12</v>
      </c>
      <c r="K5848">
        <v>-12</v>
      </c>
      <c r="L5848">
        <v>0</v>
      </c>
      <c r="M5848">
        <v>4800</v>
      </c>
      <c r="N5848">
        <v>-4800</v>
      </c>
      <c r="O5848">
        <v>400</v>
      </c>
    </row>
    <row r="5849" spans="1:15" x14ac:dyDescent="0.3">
      <c r="A5849">
        <v>5848</v>
      </c>
      <c r="B5849" s="1">
        <f>DATE(E5849, LOOKUP(D5849, {"ene","feb","mar","abr","may","jun","jul","ago","sep","oct","nov","dic"}, {1,2,3,4,5,6,7,8,9,10,11,12}), C5849)</f>
        <v>45680</v>
      </c>
      <c r="C5849">
        <v>23</v>
      </c>
      <c r="D5849" t="s">
        <v>14</v>
      </c>
      <c r="E5849">
        <v>2025</v>
      </c>
      <c r="F5849" t="s">
        <v>25</v>
      </c>
      <c r="G5849" t="s">
        <v>26</v>
      </c>
      <c r="H5849" t="s">
        <v>20</v>
      </c>
      <c r="I5849">
        <v>0</v>
      </c>
      <c r="J5849">
        <v>3</v>
      </c>
      <c r="K5849">
        <v>-3</v>
      </c>
      <c r="L5849">
        <v>0</v>
      </c>
      <c r="M5849">
        <v>6900</v>
      </c>
      <c r="N5849">
        <v>-6900</v>
      </c>
      <c r="O5849">
        <v>2300</v>
      </c>
    </row>
    <row r="5850" spans="1:15" x14ac:dyDescent="0.3">
      <c r="A5850">
        <v>5849</v>
      </c>
      <c r="B5850" s="1">
        <f>DATE(E5850, LOOKUP(D5850, {"ene","feb","mar","abr","may","jun","jul","ago","sep","oct","nov","dic"}, {1,2,3,4,5,6,7,8,9,10,11,12}), C5850)</f>
        <v>45680</v>
      </c>
      <c r="C5850">
        <v>23</v>
      </c>
      <c r="D5850" t="s">
        <v>14</v>
      </c>
      <c r="E5850">
        <v>2025</v>
      </c>
      <c r="F5850" t="s">
        <v>25</v>
      </c>
      <c r="G5850" t="s">
        <v>26</v>
      </c>
      <c r="H5850" t="s">
        <v>22</v>
      </c>
      <c r="I5850">
        <v>0</v>
      </c>
      <c r="J5850">
        <v>10</v>
      </c>
      <c r="K5850">
        <v>-10</v>
      </c>
      <c r="L5850">
        <v>0</v>
      </c>
      <c r="M5850">
        <v>4500</v>
      </c>
      <c r="N5850">
        <v>-4500</v>
      </c>
      <c r="O5850">
        <v>450</v>
      </c>
    </row>
    <row r="5851" spans="1:15" x14ac:dyDescent="0.3">
      <c r="A5851">
        <v>5850</v>
      </c>
      <c r="B5851" s="1">
        <f>DATE(E5851, LOOKUP(D5851, {"ene","feb","mar","abr","may","jun","jul","ago","sep","oct","nov","dic"}, {1,2,3,4,5,6,7,8,9,10,11,12}), C5851)</f>
        <v>45680</v>
      </c>
      <c r="C5851">
        <v>23</v>
      </c>
      <c r="D5851" t="s">
        <v>14</v>
      </c>
      <c r="E5851">
        <v>2025</v>
      </c>
      <c r="F5851" t="s">
        <v>25</v>
      </c>
      <c r="G5851" t="s">
        <v>26</v>
      </c>
      <c r="H5851" t="s">
        <v>17</v>
      </c>
      <c r="I5851">
        <v>0</v>
      </c>
      <c r="J5851">
        <v>3</v>
      </c>
      <c r="K5851">
        <v>-3</v>
      </c>
      <c r="L5851">
        <v>0</v>
      </c>
      <c r="M5851">
        <v>2250</v>
      </c>
      <c r="N5851">
        <v>-2250</v>
      </c>
      <c r="O5851">
        <v>750</v>
      </c>
    </row>
    <row r="5852" spans="1:15" x14ac:dyDescent="0.3">
      <c r="A5852">
        <v>5851</v>
      </c>
      <c r="B5852" s="1">
        <f>DATE(E5852, LOOKUP(D5852, {"ene","feb","mar","abr","may","jun","jul","ago","sep","oct","nov","dic"}, {1,2,3,4,5,6,7,8,9,10,11,12}), C5852)</f>
        <v>45680</v>
      </c>
      <c r="C5852">
        <v>23</v>
      </c>
      <c r="D5852" t="s">
        <v>14</v>
      </c>
      <c r="E5852">
        <v>2025</v>
      </c>
      <c r="F5852" t="s">
        <v>15</v>
      </c>
      <c r="G5852" t="s">
        <v>24</v>
      </c>
      <c r="H5852" t="s">
        <v>19</v>
      </c>
      <c r="I5852">
        <v>1</v>
      </c>
      <c r="J5852">
        <v>0</v>
      </c>
      <c r="K5852">
        <v>1</v>
      </c>
      <c r="L5852">
        <v>1200</v>
      </c>
      <c r="M5852">
        <v>0</v>
      </c>
      <c r="N5852">
        <v>1200</v>
      </c>
      <c r="O5852">
        <v>1200</v>
      </c>
    </row>
    <row r="5853" spans="1:15" x14ac:dyDescent="0.3">
      <c r="A5853">
        <v>5852</v>
      </c>
      <c r="B5853" s="1">
        <f>DATE(E5853, LOOKUP(D5853, {"ene","feb","mar","abr","may","jun","jul","ago","sep","oct","nov","dic"}, {1,2,3,4,5,6,7,8,9,10,11,12}), C5853)</f>
        <v>45680</v>
      </c>
      <c r="C5853">
        <v>23</v>
      </c>
      <c r="D5853" t="s">
        <v>14</v>
      </c>
      <c r="E5853">
        <v>2025</v>
      </c>
      <c r="F5853" t="s">
        <v>15</v>
      </c>
      <c r="G5853" t="s">
        <v>24</v>
      </c>
      <c r="H5853" t="s">
        <v>21</v>
      </c>
      <c r="I5853">
        <v>22</v>
      </c>
      <c r="J5853">
        <v>0</v>
      </c>
      <c r="K5853">
        <v>22</v>
      </c>
      <c r="L5853">
        <v>1100</v>
      </c>
      <c r="M5853">
        <v>0</v>
      </c>
      <c r="N5853">
        <v>1100</v>
      </c>
      <c r="O5853">
        <v>50</v>
      </c>
    </row>
    <row r="5854" spans="1:15" x14ac:dyDescent="0.3">
      <c r="A5854">
        <v>5853</v>
      </c>
      <c r="B5854" s="1">
        <f>DATE(E5854, LOOKUP(D5854, {"ene","feb","mar","abr","may","jun","jul","ago","sep","oct","nov","dic"}, {1,2,3,4,5,6,7,8,9,10,11,12}), C5854)</f>
        <v>45680</v>
      </c>
      <c r="C5854">
        <v>23</v>
      </c>
      <c r="D5854" t="s">
        <v>14</v>
      </c>
      <c r="E5854">
        <v>2025</v>
      </c>
      <c r="F5854" t="s">
        <v>15</v>
      </c>
      <c r="G5854" t="s">
        <v>24</v>
      </c>
      <c r="H5854" t="s">
        <v>18</v>
      </c>
      <c r="I5854">
        <v>2</v>
      </c>
      <c r="J5854">
        <v>0</v>
      </c>
      <c r="K5854">
        <v>2</v>
      </c>
      <c r="L5854">
        <v>2400</v>
      </c>
      <c r="M5854">
        <v>0</v>
      </c>
      <c r="N5854">
        <v>2400</v>
      </c>
      <c r="O5854">
        <v>1200</v>
      </c>
    </row>
    <row r="5855" spans="1:15" x14ac:dyDescent="0.3">
      <c r="A5855">
        <v>5854</v>
      </c>
      <c r="B5855" s="1">
        <f>DATE(E5855, LOOKUP(D5855, {"ene","feb","mar","abr","may","jun","jul","ago","sep","oct","nov","dic"}, {1,2,3,4,5,6,7,8,9,10,11,12}), C5855)</f>
        <v>45680</v>
      </c>
      <c r="C5855">
        <v>23</v>
      </c>
      <c r="D5855" t="s">
        <v>14</v>
      </c>
      <c r="E5855">
        <v>2025</v>
      </c>
      <c r="F5855" t="s">
        <v>15</v>
      </c>
      <c r="G5855" t="s">
        <v>24</v>
      </c>
      <c r="H5855" t="s">
        <v>23</v>
      </c>
      <c r="I5855">
        <v>9</v>
      </c>
      <c r="J5855">
        <v>0</v>
      </c>
      <c r="K5855">
        <v>9</v>
      </c>
      <c r="L5855">
        <v>2700</v>
      </c>
      <c r="M5855">
        <v>0</v>
      </c>
      <c r="N5855">
        <v>2700</v>
      </c>
      <c r="O5855">
        <v>300</v>
      </c>
    </row>
    <row r="5856" spans="1:15" x14ac:dyDescent="0.3">
      <c r="A5856">
        <v>5855</v>
      </c>
      <c r="B5856" s="1">
        <f>DATE(E5856, LOOKUP(D5856, {"ene","feb","mar","abr","may","jun","jul","ago","sep","oct","nov","dic"}, {1,2,3,4,5,6,7,8,9,10,11,12}), C5856)</f>
        <v>45680</v>
      </c>
      <c r="C5856">
        <v>23</v>
      </c>
      <c r="D5856" t="s">
        <v>14</v>
      </c>
      <c r="E5856">
        <v>2025</v>
      </c>
      <c r="F5856" t="s">
        <v>25</v>
      </c>
      <c r="G5856" t="s">
        <v>26</v>
      </c>
      <c r="H5856" t="s">
        <v>20</v>
      </c>
      <c r="I5856">
        <v>0</v>
      </c>
      <c r="J5856">
        <v>17</v>
      </c>
      <c r="K5856">
        <v>-17</v>
      </c>
      <c r="L5856">
        <v>0</v>
      </c>
      <c r="M5856">
        <v>39100</v>
      </c>
      <c r="N5856">
        <v>-39100</v>
      </c>
      <c r="O5856">
        <v>2300</v>
      </c>
    </row>
    <row r="5857" spans="1:15" x14ac:dyDescent="0.3">
      <c r="A5857">
        <v>5856</v>
      </c>
      <c r="B5857" s="1">
        <f>DATE(E5857, LOOKUP(D5857, {"ene","feb","mar","abr","may","jun","jul","ago","sep","oct","nov","dic"}, {1,2,3,4,5,6,7,8,9,10,11,12}), C5857)</f>
        <v>45680</v>
      </c>
      <c r="C5857">
        <v>23</v>
      </c>
      <c r="D5857" t="s">
        <v>14</v>
      </c>
      <c r="E5857">
        <v>2025</v>
      </c>
      <c r="F5857" t="s">
        <v>25</v>
      </c>
      <c r="G5857" t="s">
        <v>26</v>
      </c>
      <c r="H5857" t="s">
        <v>22</v>
      </c>
      <c r="I5857">
        <v>0</v>
      </c>
      <c r="J5857">
        <v>19</v>
      </c>
      <c r="K5857">
        <v>-19</v>
      </c>
      <c r="L5857">
        <v>0</v>
      </c>
      <c r="M5857">
        <v>8550</v>
      </c>
      <c r="N5857">
        <v>-8550</v>
      </c>
      <c r="O5857">
        <v>450</v>
      </c>
    </row>
    <row r="5858" spans="1:15" x14ac:dyDescent="0.3">
      <c r="A5858">
        <v>5857</v>
      </c>
      <c r="B5858" s="1">
        <f>DATE(E5858, LOOKUP(D5858, {"ene","feb","mar","abr","may","jun","jul","ago","sep","oct","nov","dic"}, {1,2,3,4,5,6,7,8,9,10,11,12}), C5858)</f>
        <v>45680</v>
      </c>
      <c r="C5858">
        <v>23</v>
      </c>
      <c r="D5858" t="s">
        <v>14</v>
      </c>
      <c r="E5858">
        <v>2025</v>
      </c>
      <c r="F5858" t="s">
        <v>25</v>
      </c>
      <c r="G5858" t="s">
        <v>26</v>
      </c>
      <c r="H5858" t="s">
        <v>17</v>
      </c>
      <c r="I5858">
        <v>0</v>
      </c>
      <c r="J5858">
        <v>12</v>
      </c>
      <c r="K5858">
        <v>-12</v>
      </c>
      <c r="L5858">
        <v>0</v>
      </c>
      <c r="M5858">
        <v>9000</v>
      </c>
      <c r="N5858">
        <v>-9000</v>
      </c>
      <c r="O5858">
        <v>750</v>
      </c>
    </row>
    <row r="5859" spans="1:15" x14ac:dyDescent="0.3">
      <c r="A5859">
        <v>5858</v>
      </c>
      <c r="B5859" s="1">
        <f>DATE(E5859, LOOKUP(D5859, {"ene","feb","mar","abr","may","jun","jul","ago","sep","oct","nov","dic"}, {1,2,3,4,5,6,7,8,9,10,11,12}), C5859)</f>
        <v>45680</v>
      </c>
      <c r="C5859">
        <v>23</v>
      </c>
      <c r="D5859" t="s">
        <v>14</v>
      </c>
      <c r="E5859">
        <v>2025</v>
      </c>
      <c r="F5859" t="s">
        <v>15</v>
      </c>
      <c r="G5859" t="s">
        <v>24</v>
      </c>
      <c r="H5859" t="s">
        <v>19</v>
      </c>
      <c r="I5859">
        <v>3</v>
      </c>
      <c r="J5859">
        <v>0</v>
      </c>
      <c r="K5859">
        <v>3</v>
      </c>
      <c r="L5859">
        <v>3600</v>
      </c>
      <c r="M5859">
        <v>0</v>
      </c>
      <c r="N5859">
        <v>3600</v>
      </c>
      <c r="O5859">
        <v>1200</v>
      </c>
    </row>
    <row r="5860" spans="1:15" x14ac:dyDescent="0.3">
      <c r="A5860">
        <v>5859</v>
      </c>
      <c r="B5860" s="1">
        <f>DATE(E5860, LOOKUP(D5860, {"ene","feb","mar","abr","may","jun","jul","ago","sep","oct","nov","dic"}, {1,2,3,4,5,6,7,8,9,10,11,12}), C5860)</f>
        <v>45680</v>
      </c>
      <c r="C5860">
        <v>23</v>
      </c>
      <c r="D5860" t="s">
        <v>14</v>
      </c>
      <c r="E5860">
        <v>2025</v>
      </c>
      <c r="F5860" t="s">
        <v>25</v>
      </c>
      <c r="G5860" t="s">
        <v>26</v>
      </c>
      <c r="H5860" t="s">
        <v>21</v>
      </c>
      <c r="I5860">
        <v>0</v>
      </c>
      <c r="J5860">
        <v>5</v>
      </c>
      <c r="K5860">
        <v>-5</v>
      </c>
      <c r="L5860">
        <v>0</v>
      </c>
      <c r="M5860">
        <v>350</v>
      </c>
      <c r="N5860">
        <v>-350</v>
      </c>
      <c r="O5860">
        <v>70</v>
      </c>
    </row>
    <row r="5861" spans="1:15" x14ac:dyDescent="0.3">
      <c r="A5861">
        <v>5860</v>
      </c>
      <c r="B5861" s="1">
        <f>DATE(E5861, LOOKUP(D5861, {"ene","feb","mar","abr","may","jun","jul","ago","sep","oct","nov","dic"}, {1,2,3,4,5,6,7,8,9,10,11,12}), C5861)</f>
        <v>45680</v>
      </c>
      <c r="C5861">
        <v>23</v>
      </c>
      <c r="D5861" t="s">
        <v>14</v>
      </c>
      <c r="E5861">
        <v>2025</v>
      </c>
      <c r="F5861" t="s">
        <v>15</v>
      </c>
      <c r="G5861" t="s">
        <v>24</v>
      </c>
      <c r="H5861" t="s">
        <v>18</v>
      </c>
      <c r="I5861">
        <v>3</v>
      </c>
      <c r="J5861">
        <v>0</v>
      </c>
      <c r="K5861">
        <v>3</v>
      </c>
      <c r="L5861">
        <v>3600</v>
      </c>
      <c r="M5861">
        <v>0</v>
      </c>
      <c r="N5861">
        <v>3600</v>
      </c>
      <c r="O5861">
        <v>1200</v>
      </c>
    </row>
    <row r="5862" spans="1:15" x14ac:dyDescent="0.3">
      <c r="A5862">
        <v>5861</v>
      </c>
      <c r="B5862" s="1">
        <f>DATE(E5862, LOOKUP(D5862, {"ene","feb","mar","abr","may","jun","jul","ago","sep","oct","nov","dic"}, {1,2,3,4,5,6,7,8,9,10,11,12}), C5862)</f>
        <v>45680</v>
      </c>
      <c r="C5862">
        <v>23</v>
      </c>
      <c r="D5862" t="s">
        <v>14</v>
      </c>
      <c r="E5862">
        <v>2025</v>
      </c>
      <c r="F5862" t="s">
        <v>25</v>
      </c>
      <c r="G5862" t="s">
        <v>26</v>
      </c>
      <c r="H5862" t="s">
        <v>23</v>
      </c>
      <c r="I5862">
        <v>0</v>
      </c>
      <c r="J5862">
        <v>15</v>
      </c>
      <c r="K5862">
        <v>-15</v>
      </c>
      <c r="L5862">
        <v>0</v>
      </c>
      <c r="M5862">
        <v>6000</v>
      </c>
      <c r="N5862">
        <v>-6000</v>
      </c>
      <c r="O5862">
        <v>400</v>
      </c>
    </row>
    <row r="5863" spans="1:15" x14ac:dyDescent="0.3">
      <c r="A5863">
        <v>5862</v>
      </c>
      <c r="B5863" s="1">
        <f>DATE(E5863, LOOKUP(D5863, {"ene","feb","mar","abr","may","jun","jul","ago","sep","oct","nov","dic"}, {1,2,3,4,5,6,7,8,9,10,11,12}), C5863)</f>
        <v>45680</v>
      </c>
      <c r="C5863">
        <v>23</v>
      </c>
      <c r="D5863" t="s">
        <v>14</v>
      </c>
      <c r="E5863">
        <v>2025</v>
      </c>
      <c r="F5863" t="s">
        <v>25</v>
      </c>
      <c r="G5863" t="s">
        <v>26</v>
      </c>
      <c r="H5863" t="s">
        <v>20</v>
      </c>
      <c r="I5863">
        <v>0</v>
      </c>
      <c r="J5863">
        <v>17</v>
      </c>
      <c r="K5863">
        <v>-17</v>
      </c>
      <c r="L5863">
        <v>0</v>
      </c>
      <c r="M5863">
        <v>39100</v>
      </c>
      <c r="N5863">
        <v>-39100</v>
      </c>
      <c r="O5863">
        <v>2300</v>
      </c>
    </row>
    <row r="5864" spans="1:15" x14ac:dyDescent="0.3">
      <c r="A5864">
        <v>5863</v>
      </c>
      <c r="B5864" s="1">
        <f>DATE(E5864, LOOKUP(D5864, {"ene","feb","mar","abr","may","jun","jul","ago","sep","oct","nov","dic"}, {1,2,3,4,5,6,7,8,9,10,11,12}), C5864)</f>
        <v>45680</v>
      </c>
      <c r="C5864">
        <v>23</v>
      </c>
      <c r="D5864" t="s">
        <v>14</v>
      </c>
      <c r="E5864">
        <v>2025</v>
      </c>
      <c r="F5864" t="s">
        <v>25</v>
      </c>
      <c r="G5864" t="s">
        <v>26</v>
      </c>
      <c r="H5864" t="s">
        <v>22</v>
      </c>
      <c r="I5864">
        <v>0</v>
      </c>
      <c r="J5864">
        <v>16</v>
      </c>
      <c r="K5864">
        <v>-16</v>
      </c>
      <c r="L5864">
        <v>0</v>
      </c>
      <c r="M5864">
        <v>7200</v>
      </c>
      <c r="N5864">
        <v>-7200</v>
      </c>
      <c r="O5864">
        <v>450</v>
      </c>
    </row>
    <row r="5865" spans="1:15" x14ac:dyDescent="0.3">
      <c r="A5865">
        <v>5864</v>
      </c>
      <c r="B5865" s="1">
        <f>DATE(E5865, LOOKUP(D5865, {"ene","feb","mar","abr","may","jun","jul","ago","sep","oct","nov","dic"}, {1,2,3,4,5,6,7,8,9,10,11,12}), C5865)</f>
        <v>45680</v>
      </c>
      <c r="C5865">
        <v>23</v>
      </c>
      <c r="D5865" t="s">
        <v>14</v>
      </c>
      <c r="E5865">
        <v>2025</v>
      </c>
      <c r="F5865" t="s">
        <v>15</v>
      </c>
      <c r="G5865" t="s">
        <v>24</v>
      </c>
      <c r="H5865" t="s">
        <v>17</v>
      </c>
      <c r="I5865">
        <v>7</v>
      </c>
      <c r="J5865">
        <v>0</v>
      </c>
      <c r="K5865">
        <v>7</v>
      </c>
      <c r="L5865">
        <v>4550</v>
      </c>
      <c r="M5865">
        <v>0</v>
      </c>
      <c r="N5865">
        <v>4550</v>
      </c>
      <c r="O5865">
        <v>650</v>
      </c>
    </row>
    <row r="5866" spans="1:15" x14ac:dyDescent="0.3">
      <c r="A5866">
        <v>5865</v>
      </c>
      <c r="B5866" s="1">
        <f>DATE(E5866, LOOKUP(D5866, {"ene","feb","mar","abr","may","jun","jul","ago","sep","oct","nov","dic"}, {1,2,3,4,5,6,7,8,9,10,11,12}), C5866)</f>
        <v>45680</v>
      </c>
      <c r="C5866">
        <v>23</v>
      </c>
      <c r="D5866" t="s">
        <v>14</v>
      </c>
      <c r="E5866">
        <v>2025</v>
      </c>
      <c r="F5866" t="s">
        <v>15</v>
      </c>
      <c r="G5866" t="s">
        <v>24</v>
      </c>
      <c r="H5866" t="s">
        <v>19</v>
      </c>
      <c r="I5866">
        <v>15</v>
      </c>
      <c r="J5866">
        <v>0</v>
      </c>
      <c r="K5866">
        <v>15</v>
      </c>
      <c r="L5866">
        <v>18000</v>
      </c>
      <c r="M5866">
        <v>0</v>
      </c>
      <c r="N5866">
        <v>18000</v>
      </c>
      <c r="O5866">
        <v>1200</v>
      </c>
    </row>
    <row r="5867" spans="1:15" x14ac:dyDescent="0.3">
      <c r="A5867">
        <v>5866</v>
      </c>
      <c r="B5867" s="1">
        <f>DATE(E5867, LOOKUP(D5867, {"ene","feb","mar","abr","may","jun","jul","ago","sep","oct","nov","dic"}, {1,2,3,4,5,6,7,8,9,10,11,12}), C5867)</f>
        <v>45680</v>
      </c>
      <c r="C5867">
        <v>23</v>
      </c>
      <c r="D5867" t="s">
        <v>14</v>
      </c>
      <c r="E5867">
        <v>2025</v>
      </c>
      <c r="F5867" t="s">
        <v>15</v>
      </c>
      <c r="G5867" t="s">
        <v>24</v>
      </c>
      <c r="H5867" t="s">
        <v>21</v>
      </c>
      <c r="I5867">
        <v>3</v>
      </c>
      <c r="J5867">
        <v>0</v>
      </c>
      <c r="K5867">
        <v>3</v>
      </c>
      <c r="L5867">
        <v>150</v>
      </c>
      <c r="M5867">
        <v>0</v>
      </c>
      <c r="N5867">
        <v>150</v>
      </c>
      <c r="O5867">
        <v>50</v>
      </c>
    </row>
    <row r="5868" spans="1:15" x14ac:dyDescent="0.3">
      <c r="A5868">
        <v>5867</v>
      </c>
      <c r="B5868" s="1">
        <f>DATE(E5868, LOOKUP(D5868, {"ene","feb","mar","abr","may","jun","jul","ago","sep","oct","nov","dic"}, {1,2,3,4,5,6,7,8,9,10,11,12}), C5868)</f>
        <v>45680</v>
      </c>
      <c r="C5868">
        <v>23</v>
      </c>
      <c r="D5868" t="s">
        <v>14</v>
      </c>
      <c r="E5868">
        <v>2025</v>
      </c>
      <c r="F5868" t="s">
        <v>25</v>
      </c>
      <c r="G5868" t="s">
        <v>26</v>
      </c>
      <c r="H5868" t="s">
        <v>18</v>
      </c>
      <c r="I5868">
        <v>0</v>
      </c>
      <c r="J5868">
        <v>16</v>
      </c>
      <c r="K5868">
        <v>-16</v>
      </c>
      <c r="L5868">
        <v>0</v>
      </c>
      <c r="M5868">
        <v>24000</v>
      </c>
      <c r="N5868">
        <v>-24000</v>
      </c>
      <c r="O5868">
        <v>1500</v>
      </c>
    </row>
    <row r="5869" spans="1:15" x14ac:dyDescent="0.3">
      <c r="A5869">
        <v>5868</v>
      </c>
      <c r="B5869" s="1">
        <f>DATE(E5869, LOOKUP(D5869, {"ene","feb","mar","abr","may","jun","jul","ago","sep","oct","nov","dic"}, {1,2,3,4,5,6,7,8,9,10,11,12}), C5869)</f>
        <v>45680</v>
      </c>
      <c r="C5869">
        <v>23</v>
      </c>
      <c r="D5869" t="s">
        <v>14</v>
      </c>
      <c r="E5869">
        <v>2025</v>
      </c>
      <c r="F5869" t="s">
        <v>15</v>
      </c>
      <c r="G5869" t="s">
        <v>24</v>
      </c>
      <c r="H5869" t="s">
        <v>23</v>
      </c>
      <c r="I5869">
        <v>9</v>
      </c>
      <c r="J5869">
        <v>0</v>
      </c>
      <c r="K5869">
        <v>9</v>
      </c>
      <c r="L5869">
        <v>2700</v>
      </c>
      <c r="M5869">
        <v>0</v>
      </c>
      <c r="N5869">
        <v>2700</v>
      </c>
      <c r="O5869">
        <v>300</v>
      </c>
    </row>
    <row r="5870" spans="1:15" x14ac:dyDescent="0.3">
      <c r="A5870">
        <v>5869</v>
      </c>
      <c r="B5870" s="1">
        <f>DATE(E5870, LOOKUP(D5870, {"ene","feb","mar","abr","may","jun","jul","ago","sep","oct","nov","dic"}, {1,2,3,4,5,6,7,8,9,10,11,12}), C5870)</f>
        <v>45680</v>
      </c>
      <c r="C5870">
        <v>23</v>
      </c>
      <c r="D5870" t="s">
        <v>14</v>
      </c>
      <c r="E5870">
        <v>2025</v>
      </c>
      <c r="F5870" t="s">
        <v>25</v>
      </c>
      <c r="G5870" t="s">
        <v>26</v>
      </c>
      <c r="H5870" t="s">
        <v>20</v>
      </c>
      <c r="I5870">
        <v>0</v>
      </c>
      <c r="J5870">
        <v>14</v>
      </c>
      <c r="K5870">
        <v>-14</v>
      </c>
      <c r="L5870">
        <v>0</v>
      </c>
      <c r="M5870">
        <v>32200</v>
      </c>
      <c r="N5870">
        <v>-32200</v>
      </c>
      <c r="O5870">
        <v>2300</v>
      </c>
    </row>
    <row r="5871" spans="1:15" x14ac:dyDescent="0.3">
      <c r="A5871">
        <v>5870</v>
      </c>
      <c r="B5871" s="1">
        <f>DATE(E5871, LOOKUP(D5871, {"ene","feb","mar","abr","may","jun","jul","ago","sep","oct","nov","dic"}, {1,2,3,4,5,6,7,8,9,10,11,12}), C5871)</f>
        <v>45680</v>
      </c>
      <c r="C5871">
        <v>23</v>
      </c>
      <c r="D5871" t="s">
        <v>14</v>
      </c>
      <c r="E5871">
        <v>2025</v>
      </c>
      <c r="F5871" t="s">
        <v>15</v>
      </c>
      <c r="G5871" t="s">
        <v>24</v>
      </c>
      <c r="H5871" t="s">
        <v>22</v>
      </c>
      <c r="I5871">
        <v>3</v>
      </c>
      <c r="J5871">
        <v>0</v>
      </c>
      <c r="K5871">
        <v>3</v>
      </c>
      <c r="L5871">
        <v>1440</v>
      </c>
      <c r="M5871">
        <v>0</v>
      </c>
      <c r="N5871">
        <v>1440</v>
      </c>
      <c r="O5871">
        <v>480</v>
      </c>
    </row>
    <row r="5872" spans="1:15" x14ac:dyDescent="0.3">
      <c r="A5872">
        <v>5871</v>
      </c>
      <c r="B5872" s="1">
        <f>DATE(E5872, LOOKUP(D5872, {"ene","feb","mar","abr","may","jun","jul","ago","sep","oct","nov","dic"}, {1,2,3,4,5,6,7,8,9,10,11,12}), C5872)</f>
        <v>45680</v>
      </c>
      <c r="C5872">
        <v>23</v>
      </c>
      <c r="D5872" t="s">
        <v>14</v>
      </c>
      <c r="E5872">
        <v>2025</v>
      </c>
      <c r="F5872" t="s">
        <v>15</v>
      </c>
      <c r="G5872" t="s">
        <v>24</v>
      </c>
      <c r="H5872" t="s">
        <v>17</v>
      </c>
      <c r="I5872">
        <v>18</v>
      </c>
      <c r="J5872">
        <v>0</v>
      </c>
      <c r="K5872">
        <v>18</v>
      </c>
      <c r="L5872">
        <v>11700</v>
      </c>
      <c r="M5872">
        <v>0</v>
      </c>
      <c r="N5872">
        <v>11700</v>
      </c>
      <c r="O5872">
        <v>650</v>
      </c>
    </row>
    <row r="5873" spans="1:15" x14ac:dyDescent="0.3">
      <c r="A5873">
        <v>5872</v>
      </c>
      <c r="B5873" s="1">
        <f>DATE(E5873, LOOKUP(D5873, {"ene","feb","mar","abr","may","jun","jul","ago","sep","oct","nov","dic"}, {1,2,3,4,5,6,7,8,9,10,11,12}), C5873)</f>
        <v>45680</v>
      </c>
      <c r="C5873">
        <v>23</v>
      </c>
      <c r="D5873" t="s">
        <v>14</v>
      </c>
      <c r="E5873">
        <v>2025</v>
      </c>
      <c r="F5873" t="s">
        <v>25</v>
      </c>
      <c r="G5873" t="s">
        <v>26</v>
      </c>
      <c r="H5873" t="s">
        <v>19</v>
      </c>
      <c r="I5873">
        <v>0</v>
      </c>
      <c r="J5873">
        <v>17</v>
      </c>
      <c r="K5873">
        <v>-17</v>
      </c>
      <c r="L5873">
        <v>0</v>
      </c>
      <c r="M5873">
        <v>25500</v>
      </c>
      <c r="N5873">
        <v>-25500</v>
      </c>
      <c r="O5873">
        <v>1500</v>
      </c>
    </row>
    <row r="5874" spans="1:15" x14ac:dyDescent="0.3">
      <c r="A5874">
        <v>5873</v>
      </c>
      <c r="B5874" s="1">
        <f>DATE(E5874, LOOKUP(D5874, {"ene","feb","mar","abr","may","jun","jul","ago","sep","oct","nov","dic"}, {1,2,3,4,5,6,7,8,9,10,11,12}), C5874)</f>
        <v>45680</v>
      </c>
      <c r="C5874">
        <v>23</v>
      </c>
      <c r="D5874" t="s">
        <v>14</v>
      </c>
      <c r="E5874">
        <v>2025</v>
      </c>
      <c r="F5874" t="s">
        <v>25</v>
      </c>
      <c r="G5874" t="s">
        <v>26</v>
      </c>
      <c r="H5874" t="s">
        <v>21</v>
      </c>
      <c r="I5874">
        <v>0</v>
      </c>
      <c r="J5874">
        <v>17</v>
      </c>
      <c r="K5874">
        <v>-17</v>
      </c>
      <c r="L5874">
        <v>0</v>
      </c>
      <c r="M5874">
        <v>1190</v>
      </c>
      <c r="N5874">
        <v>-1190</v>
      </c>
      <c r="O5874">
        <v>70</v>
      </c>
    </row>
    <row r="5875" spans="1:15" x14ac:dyDescent="0.3">
      <c r="A5875">
        <v>5874</v>
      </c>
      <c r="B5875" s="1">
        <f>DATE(E5875, LOOKUP(D5875, {"ene","feb","mar","abr","may","jun","jul","ago","sep","oct","nov","dic"}, {1,2,3,4,5,6,7,8,9,10,11,12}), C5875)</f>
        <v>45680</v>
      </c>
      <c r="C5875">
        <v>23</v>
      </c>
      <c r="D5875" t="s">
        <v>14</v>
      </c>
      <c r="E5875">
        <v>2025</v>
      </c>
      <c r="F5875" t="s">
        <v>25</v>
      </c>
      <c r="G5875" t="s">
        <v>26</v>
      </c>
      <c r="H5875" t="s">
        <v>18</v>
      </c>
      <c r="I5875">
        <v>0</v>
      </c>
      <c r="J5875">
        <v>14</v>
      </c>
      <c r="K5875">
        <v>-14</v>
      </c>
      <c r="L5875">
        <v>0</v>
      </c>
      <c r="M5875">
        <v>21000</v>
      </c>
      <c r="N5875">
        <v>-21000</v>
      </c>
      <c r="O5875">
        <v>1500</v>
      </c>
    </row>
    <row r="5876" spans="1:15" x14ac:dyDescent="0.3">
      <c r="A5876">
        <v>5875</v>
      </c>
      <c r="B5876" s="1">
        <f>DATE(E5876, LOOKUP(D5876, {"ene","feb","mar","abr","may","jun","jul","ago","sep","oct","nov","dic"}, {1,2,3,4,5,6,7,8,9,10,11,12}), C5876)</f>
        <v>45680</v>
      </c>
      <c r="C5876">
        <v>23</v>
      </c>
      <c r="D5876" t="s">
        <v>14</v>
      </c>
      <c r="E5876">
        <v>2025</v>
      </c>
      <c r="F5876" t="s">
        <v>15</v>
      </c>
      <c r="G5876" t="s">
        <v>24</v>
      </c>
      <c r="H5876" t="s">
        <v>23</v>
      </c>
      <c r="I5876">
        <v>5</v>
      </c>
      <c r="J5876">
        <v>0</v>
      </c>
      <c r="K5876">
        <v>5</v>
      </c>
      <c r="L5876">
        <v>1500</v>
      </c>
      <c r="M5876">
        <v>0</v>
      </c>
      <c r="N5876">
        <v>1500</v>
      </c>
      <c r="O5876">
        <v>300</v>
      </c>
    </row>
    <row r="5877" spans="1:15" x14ac:dyDescent="0.3">
      <c r="A5877">
        <v>5876</v>
      </c>
      <c r="B5877" s="1">
        <f>DATE(E5877, LOOKUP(D5877, {"ene","feb","mar","abr","may","jun","jul","ago","sep","oct","nov","dic"}, {1,2,3,4,5,6,7,8,9,10,11,12}), C5877)</f>
        <v>45680</v>
      </c>
      <c r="C5877">
        <v>23</v>
      </c>
      <c r="D5877" t="s">
        <v>14</v>
      </c>
      <c r="E5877">
        <v>2025</v>
      </c>
      <c r="F5877" t="s">
        <v>15</v>
      </c>
      <c r="G5877" t="s">
        <v>24</v>
      </c>
      <c r="H5877" t="s">
        <v>20</v>
      </c>
      <c r="I5877">
        <v>3</v>
      </c>
      <c r="J5877">
        <v>0</v>
      </c>
      <c r="K5877">
        <v>3</v>
      </c>
      <c r="L5877">
        <v>6000</v>
      </c>
      <c r="M5877">
        <v>0</v>
      </c>
      <c r="N5877">
        <v>6000</v>
      </c>
      <c r="O5877">
        <v>2000</v>
      </c>
    </row>
    <row r="5878" spans="1:15" x14ac:dyDescent="0.3">
      <c r="A5878">
        <v>5877</v>
      </c>
      <c r="B5878" s="1">
        <f>DATE(E5878, LOOKUP(D5878, {"ene","feb","mar","abr","may","jun","jul","ago","sep","oct","nov","dic"}, {1,2,3,4,5,6,7,8,9,10,11,12}), C5878)</f>
        <v>45680</v>
      </c>
      <c r="C5878">
        <v>23</v>
      </c>
      <c r="D5878" t="s">
        <v>14</v>
      </c>
      <c r="E5878">
        <v>2025</v>
      </c>
      <c r="F5878" t="s">
        <v>25</v>
      </c>
      <c r="G5878" t="s">
        <v>26</v>
      </c>
      <c r="H5878" t="s">
        <v>22</v>
      </c>
      <c r="I5878">
        <v>0</v>
      </c>
      <c r="J5878">
        <v>17</v>
      </c>
      <c r="K5878">
        <v>-17</v>
      </c>
      <c r="L5878">
        <v>0</v>
      </c>
      <c r="M5878">
        <v>7650</v>
      </c>
      <c r="N5878">
        <v>-7650</v>
      </c>
      <c r="O5878">
        <v>450</v>
      </c>
    </row>
    <row r="5879" spans="1:15" x14ac:dyDescent="0.3">
      <c r="A5879">
        <v>5878</v>
      </c>
      <c r="B5879" s="1">
        <f>DATE(E5879, LOOKUP(D5879, {"ene","feb","mar","abr","may","jun","jul","ago","sep","oct","nov","dic"}, {1,2,3,4,5,6,7,8,9,10,11,12}), C5879)</f>
        <v>45680</v>
      </c>
      <c r="C5879">
        <v>23</v>
      </c>
      <c r="D5879" t="s">
        <v>14</v>
      </c>
      <c r="E5879">
        <v>2025</v>
      </c>
      <c r="F5879" t="s">
        <v>15</v>
      </c>
      <c r="G5879" t="s">
        <v>24</v>
      </c>
      <c r="H5879" t="s">
        <v>17</v>
      </c>
      <c r="I5879">
        <v>2</v>
      </c>
      <c r="J5879">
        <v>0</v>
      </c>
      <c r="K5879">
        <v>2</v>
      </c>
      <c r="L5879">
        <v>1300</v>
      </c>
      <c r="M5879">
        <v>0</v>
      </c>
      <c r="N5879">
        <v>1300</v>
      </c>
      <c r="O5879">
        <v>650</v>
      </c>
    </row>
    <row r="5880" spans="1:15" x14ac:dyDescent="0.3">
      <c r="A5880">
        <v>5879</v>
      </c>
      <c r="B5880" s="1">
        <f>DATE(E5880, LOOKUP(D5880, {"ene","feb","mar","abr","may","jun","jul","ago","sep","oct","nov","dic"}, {1,2,3,4,5,6,7,8,9,10,11,12}), C5880)</f>
        <v>45680</v>
      </c>
      <c r="C5880">
        <v>23</v>
      </c>
      <c r="D5880" t="s">
        <v>14</v>
      </c>
      <c r="E5880">
        <v>2025</v>
      </c>
      <c r="F5880" t="s">
        <v>15</v>
      </c>
      <c r="G5880" t="s">
        <v>24</v>
      </c>
      <c r="H5880" t="s">
        <v>19</v>
      </c>
      <c r="I5880">
        <v>2</v>
      </c>
      <c r="J5880">
        <v>0</v>
      </c>
      <c r="K5880">
        <v>2</v>
      </c>
      <c r="L5880">
        <v>2400</v>
      </c>
      <c r="M5880">
        <v>0</v>
      </c>
      <c r="N5880">
        <v>2400</v>
      </c>
      <c r="O5880">
        <v>1200</v>
      </c>
    </row>
    <row r="5881" spans="1:15" x14ac:dyDescent="0.3">
      <c r="A5881">
        <v>5880</v>
      </c>
      <c r="B5881" s="1">
        <f>DATE(E5881, LOOKUP(D5881, {"ene","feb","mar","abr","may","jun","jul","ago","sep","oct","nov","dic"}, {1,2,3,4,5,6,7,8,9,10,11,12}), C5881)</f>
        <v>45680</v>
      </c>
      <c r="C5881">
        <v>23</v>
      </c>
      <c r="D5881" t="s">
        <v>14</v>
      </c>
      <c r="E5881">
        <v>2025</v>
      </c>
      <c r="F5881" t="s">
        <v>25</v>
      </c>
      <c r="G5881" t="s">
        <v>26</v>
      </c>
      <c r="H5881" t="s">
        <v>21</v>
      </c>
      <c r="I5881">
        <v>0</v>
      </c>
      <c r="J5881">
        <v>17</v>
      </c>
      <c r="K5881">
        <v>-17</v>
      </c>
      <c r="L5881">
        <v>0</v>
      </c>
      <c r="M5881">
        <v>1190</v>
      </c>
      <c r="N5881">
        <v>-1190</v>
      </c>
      <c r="O5881">
        <v>70</v>
      </c>
    </row>
    <row r="5882" spans="1:15" x14ac:dyDescent="0.3">
      <c r="A5882">
        <v>5881</v>
      </c>
      <c r="B5882" s="1">
        <f>DATE(E5882, LOOKUP(D5882, {"ene","feb","mar","abr","may","jun","jul","ago","sep","oct","nov","dic"}, {1,2,3,4,5,6,7,8,9,10,11,12}), C5882)</f>
        <v>45680</v>
      </c>
      <c r="C5882">
        <v>23</v>
      </c>
      <c r="D5882" t="s">
        <v>14</v>
      </c>
      <c r="E5882">
        <v>2025</v>
      </c>
      <c r="F5882" t="s">
        <v>15</v>
      </c>
      <c r="G5882" t="s">
        <v>24</v>
      </c>
      <c r="H5882" t="s">
        <v>18</v>
      </c>
      <c r="I5882">
        <v>18</v>
      </c>
      <c r="J5882">
        <v>0</v>
      </c>
      <c r="K5882">
        <v>18</v>
      </c>
      <c r="L5882">
        <v>21600</v>
      </c>
      <c r="M5882">
        <v>0</v>
      </c>
      <c r="N5882">
        <v>21600</v>
      </c>
      <c r="O5882">
        <v>1200</v>
      </c>
    </row>
    <row r="5883" spans="1:15" x14ac:dyDescent="0.3">
      <c r="A5883">
        <v>5882</v>
      </c>
      <c r="B5883" s="1">
        <f>DATE(E5883, LOOKUP(D5883, {"ene","feb","mar","abr","may","jun","jul","ago","sep","oct","nov","dic"}, {1,2,3,4,5,6,7,8,9,10,11,12}), C5883)</f>
        <v>45680</v>
      </c>
      <c r="C5883">
        <v>23</v>
      </c>
      <c r="D5883" t="s">
        <v>14</v>
      </c>
      <c r="E5883">
        <v>2025</v>
      </c>
      <c r="F5883" t="s">
        <v>15</v>
      </c>
      <c r="G5883" t="s">
        <v>24</v>
      </c>
      <c r="H5883" t="s">
        <v>23</v>
      </c>
      <c r="I5883">
        <v>19</v>
      </c>
      <c r="J5883">
        <v>0</v>
      </c>
      <c r="K5883">
        <v>19</v>
      </c>
      <c r="L5883">
        <v>5700</v>
      </c>
      <c r="M5883">
        <v>0</v>
      </c>
      <c r="N5883">
        <v>5700</v>
      </c>
      <c r="O5883">
        <v>300</v>
      </c>
    </row>
    <row r="5884" spans="1:15" x14ac:dyDescent="0.3">
      <c r="A5884">
        <v>5883</v>
      </c>
      <c r="B5884" s="1">
        <f>DATE(E5884, LOOKUP(D5884, {"ene","feb","mar","abr","may","jun","jul","ago","sep","oct","nov","dic"}, {1,2,3,4,5,6,7,8,9,10,11,12}), C5884)</f>
        <v>45680</v>
      </c>
      <c r="C5884">
        <v>23</v>
      </c>
      <c r="D5884" t="s">
        <v>14</v>
      </c>
      <c r="E5884">
        <v>2025</v>
      </c>
      <c r="F5884" t="s">
        <v>15</v>
      </c>
      <c r="G5884" t="s">
        <v>24</v>
      </c>
      <c r="H5884" t="s">
        <v>20</v>
      </c>
      <c r="I5884">
        <v>3</v>
      </c>
      <c r="J5884">
        <v>0</v>
      </c>
      <c r="K5884">
        <v>3</v>
      </c>
      <c r="L5884">
        <v>6000</v>
      </c>
      <c r="M5884">
        <v>0</v>
      </c>
      <c r="N5884">
        <v>6000</v>
      </c>
      <c r="O5884">
        <v>2000</v>
      </c>
    </row>
    <row r="5885" spans="1:15" x14ac:dyDescent="0.3">
      <c r="A5885">
        <v>5884</v>
      </c>
      <c r="B5885" s="1">
        <f>DATE(E5885, LOOKUP(D5885, {"ene","feb","mar","abr","may","jun","jul","ago","sep","oct","nov","dic"}, {1,2,3,4,5,6,7,8,9,10,11,12}), C5885)</f>
        <v>45680</v>
      </c>
      <c r="C5885">
        <v>23</v>
      </c>
      <c r="D5885" t="s">
        <v>14</v>
      </c>
      <c r="E5885">
        <v>2025</v>
      </c>
      <c r="F5885" t="s">
        <v>25</v>
      </c>
      <c r="G5885" t="s">
        <v>26</v>
      </c>
      <c r="H5885" t="s">
        <v>22</v>
      </c>
      <c r="I5885">
        <v>0</v>
      </c>
      <c r="J5885">
        <v>18</v>
      </c>
      <c r="K5885">
        <v>-18</v>
      </c>
      <c r="L5885">
        <v>0</v>
      </c>
      <c r="M5885">
        <v>8100</v>
      </c>
      <c r="N5885">
        <v>-8100</v>
      </c>
      <c r="O5885">
        <v>450</v>
      </c>
    </row>
    <row r="5886" spans="1:15" x14ac:dyDescent="0.3">
      <c r="A5886">
        <v>5885</v>
      </c>
      <c r="B5886" s="1">
        <f>DATE(E5886, LOOKUP(D5886, {"ene","feb","mar","abr","may","jun","jul","ago","sep","oct","nov","dic"}, {1,2,3,4,5,6,7,8,9,10,11,12}), C5886)</f>
        <v>45680</v>
      </c>
      <c r="C5886">
        <v>23</v>
      </c>
      <c r="D5886" t="s">
        <v>14</v>
      </c>
      <c r="E5886">
        <v>2025</v>
      </c>
      <c r="F5886" t="s">
        <v>25</v>
      </c>
      <c r="G5886" t="s">
        <v>26</v>
      </c>
      <c r="H5886" t="s">
        <v>17</v>
      </c>
      <c r="I5886">
        <v>0</v>
      </c>
      <c r="J5886">
        <v>12</v>
      </c>
      <c r="K5886">
        <v>-12</v>
      </c>
      <c r="L5886">
        <v>0</v>
      </c>
      <c r="M5886">
        <v>9000</v>
      </c>
      <c r="N5886">
        <v>-9000</v>
      </c>
      <c r="O5886">
        <v>750</v>
      </c>
    </row>
    <row r="5887" spans="1:15" x14ac:dyDescent="0.3">
      <c r="A5887">
        <v>5886</v>
      </c>
      <c r="B5887" s="1">
        <f>DATE(E5887, LOOKUP(D5887, {"ene","feb","mar","abr","may","jun","jul","ago","sep","oct","nov","dic"}, {1,2,3,4,5,6,7,8,9,10,11,12}), C5887)</f>
        <v>45680</v>
      </c>
      <c r="C5887">
        <v>23</v>
      </c>
      <c r="D5887" t="s">
        <v>14</v>
      </c>
      <c r="E5887">
        <v>2025</v>
      </c>
      <c r="F5887" t="s">
        <v>15</v>
      </c>
      <c r="G5887" t="s">
        <v>24</v>
      </c>
      <c r="H5887" t="s">
        <v>19</v>
      </c>
      <c r="I5887">
        <v>4</v>
      </c>
      <c r="J5887">
        <v>0</v>
      </c>
      <c r="K5887">
        <v>4</v>
      </c>
      <c r="L5887">
        <v>4800</v>
      </c>
      <c r="M5887">
        <v>0</v>
      </c>
      <c r="N5887">
        <v>4800</v>
      </c>
      <c r="O5887">
        <v>1200</v>
      </c>
    </row>
    <row r="5888" spans="1:15" x14ac:dyDescent="0.3">
      <c r="A5888">
        <v>5887</v>
      </c>
      <c r="B5888" s="1">
        <f>DATE(E5888, LOOKUP(D5888, {"ene","feb","mar","abr","may","jun","jul","ago","sep","oct","nov","dic"}, {1,2,3,4,5,6,7,8,9,10,11,12}), C5888)</f>
        <v>45680</v>
      </c>
      <c r="C5888">
        <v>23</v>
      </c>
      <c r="D5888" t="s">
        <v>14</v>
      </c>
      <c r="E5888">
        <v>2025</v>
      </c>
      <c r="F5888" t="s">
        <v>25</v>
      </c>
      <c r="G5888" t="s">
        <v>26</v>
      </c>
      <c r="H5888" t="s">
        <v>21</v>
      </c>
      <c r="I5888">
        <v>0</v>
      </c>
      <c r="J5888">
        <v>12</v>
      </c>
      <c r="K5888">
        <v>-12</v>
      </c>
      <c r="L5888">
        <v>0</v>
      </c>
      <c r="M5888">
        <v>840</v>
      </c>
      <c r="N5888">
        <v>-840</v>
      </c>
      <c r="O5888">
        <v>70</v>
      </c>
    </row>
    <row r="5889" spans="1:15" x14ac:dyDescent="0.3">
      <c r="A5889">
        <v>5888</v>
      </c>
      <c r="B5889" s="1">
        <f>DATE(E5889, LOOKUP(D5889, {"ene","feb","mar","abr","may","jun","jul","ago","sep","oct","nov","dic"}, {1,2,3,4,5,6,7,8,9,10,11,12}), C5889)</f>
        <v>45680</v>
      </c>
      <c r="C5889">
        <v>23</v>
      </c>
      <c r="D5889" t="s">
        <v>14</v>
      </c>
      <c r="E5889">
        <v>2025</v>
      </c>
      <c r="F5889" t="s">
        <v>25</v>
      </c>
      <c r="G5889" t="s">
        <v>26</v>
      </c>
      <c r="H5889" t="s">
        <v>18</v>
      </c>
      <c r="I5889">
        <v>0</v>
      </c>
      <c r="J5889">
        <v>11</v>
      </c>
      <c r="K5889">
        <v>-11</v>
      </c>
      <c r="L5889">
        <v>0</v>
      </c>
      <c r="M5889">
        <v>16500</v>
      </c>
      <c r="N5889">
        <v>-16500</v>
      </c>
      <c r="O5889">
        <v>1500</v>
      </c>
    </row>
    <row r="5890" spans="1:15" x14ac:dyDescent="0.3">
      <c r="A5890">
        <v>5889</v>
      </c>
      <c r="B5890" s="1">
        <f>DATE(E5890, LOOKUP(D5890, {"ene","feb","mar","abr","may","jun","jul","ago","sep","oct","nov","dic"}, {1,2,3,4,5,6,7,8,9,10,11,12}), C5890)</f>
        <v>45680</v>
      </c>
      <c r="C5890">
        <v>23</v>
      </c>
      <c r="D5890" t="s">
        <v>14</v>
      </c>
      <c r="E5890">
        <v>2025</v>
      </c>
      <c r="F5890" t="s">
        <v>15</v>
      </c>
      <c r="G5890" t="s">
        <v>24</v>
      </c>
      <c r="H5890" t="s">
        <v>23</v>
      </c>
      <c r="I5890">
        <v>18</v>
      </c>
      <c r="J5890">
        <v>0</v>
      </c>
      <c r="K5890">
        <v>18</v>
      </c>
      <c r="L5890">
        <v>5400</v>
      </c>
      <c r="M5890">
        <v>0</v>
      </c>
      <c r="N5890">
        <v>5400</v>
      </c>
      <c r="O5890">
        <v>300</v>
      </c>
    </row>
    <row r="5891" spans="1:15" x14ac:dyDescent="0.3">
      <c r="A5891">
        <v>5890</v>
      </c>
      <c r="B5891" s="1">
        <f>DATE(E5891, LOOKUP(D5891, {"ene","feb","mar","abr","may","jun","jul","ago","sep","oct","nov","dic"}, {1,2,3,4,5,6,7,8,9,10,11,12}), C5891)</f>
        <v>45680</v>
      </c>
      <c r="C5891">
        <v>23</v>
      </c>
      <c r="D5891" t="s">
        <v>14</v>
      </c>
      <c r="E5891">
        <v>2025</v>
      </c>
      <c r="F5891" t="s">
        <v>25</v>
      </c>
      <c r="G5891" t="s">
        <v>26</v>
      </c>
      <c r="H5891" t="s">
        <v>20</v>
      </c>
      <c r="I5891">
        <v>0</v>
      </c>
      <c r="J5891">
        <v>11</v>
      </c>
      <c r="K5891">
        <v>-11</v>
      </c>
      <c r="L5891">
        <v>0</v>
      </c>
      <c r="M5891">
        <v>25300</v>
      </c>
      <c r="N5891">
        <v>-25300</v>
      </c>
      <c r="O5891">
        <v>2300</v>
      </c>
    </row>
    <row r="5892" spans="1:15" x14ac:dyDescent="0.3">
      <c r="A5892">
        <v>5891</v>
      </c>
      <c r="B5892" s="1">
        <f>DATE(E5892, LOOKUP(D5892, {"ene","feb","mar","abr","may","jun","jul","ago","sep","oct","nov","dic"}, {1,2,3,4,5,6,7,8,9,10,11,12}), C5892)</f>
        <v>45680</v>
      </c>
      <c r="C5892">
        <v>23</v>
      </c>
      <c r="D5892" t="s">
        <v>14</v>
      </c>
      <c r="E5892">
        <v>2025</v>
      </c>
      <c r="F5892" t="s">
        <v>25</v>
      </c>
      <c r="G5892" t="s">
        <v>26</v>
      </c>
      <c r="H5892" t="s">
        <v>22</v>
      </c>
      <c r="I5892">
        <v>0</v>
      </c>
      <c r="J5892">
        <v>17</v>
      </c>
      <c r="K5892">
        <v>-17</v>
      </c>
      <c r="L5892">
        <v>0</v>
      </c>
      <c r="M5892">
        <v>7650</v>
      </c>
      <c r="N5892">
        <v>-7650</v>
      </c>
      <c r="O5892">
        <v>450</v>
      </c>
    </row>
    <row r="5893" spans="1:15" x14ac:dyDescent="0.3">
      <c r="A5893">
        <v>5892</v>
      </c>
      <c r="B5893" s="1">
        <f>DATE(E5893, LOOKUP(D5893, {"ene","feb","mar","abr","may","jun","jul","ago","sep","oct","nov","dic"}, {1,2,3,4,5,6,7,8,9,10,11,12}), C5893)</f>
        <v>45680</v>
      </c>
      <c r="C5893">
        <v>23</v>
      </c>
      <c r="D5893" t="s">
        <v>14</v>
      </c>
      <c r="E5893">
        <v>2025</v>
      </c>
      <c r="F5893" t="s">
        <v>25</v>
      </c>
      <c r="G5893" t="s">
        <v>26</v>
      </c>
      <c r="H5893" t="s">
        <v>17</v>
      </c>
      <c r="I5893">
        <v>0</v>
      </c>
      <c r="J5893">
        <v>19</v>
      </c>
      <c r="K5893">
        <v>-19</v>
      </c>
      <c r="L5893">
        <v>0</v>
      </c>
      <c r="M5893">
        <v>14250</v>
      </c>
      <c r="N5893">
        <v>-14250</v>
      </c>
      <c r="O5893">
        <v>750</v>
      </c>
    </row>
    <row r="5894" spans="1:15" x14ac:dyDescent="0.3">
      <c r="A5894">
        <v>5893</v>
      </c>
      <c r="B5894" s="1">
        <f>DATE(E5894, LOOKUP(D5894, {"ene","feb","mar","abr","may","jun","jul","ago","sep","oct","nov","dic"}, {1,2,3,4,5,6,7,8,9,10,11,12}), C5894)</f>
        <v>45680</v>
      </c>
      <c r="C5894">
        <v>23</v>
      </c>
      <c r="D5894" t="s">
        <v>14</v>
      </c>
      <c r="E5894">
        <v>2025</v>
      </c>
      <c r="F5894" t="s">
        <v>15</v>
      </c>
      <c r="G5894" t="s">
        <v>24</v>
      </c>
      <c r="H5894" t="s">
        <v>19</v>
      </c>
      <c r="I5894">
        <v>21</v>
      </c>
      <c r="J5894">
        <v>0</v>
      </c>
      <c r="K5894">
        <v>21</v>
      </c>
      <c r="L5894">
        <v>25200</v>
      </c>
      <c r="M5894">
        <v>0</v>
      </c>
      <c r="N5894">
        <v>25200</v>
      </c>
      <c r="O5894">
        <v>1200</v>
      </c>
    </row>
    <row r="5895" spans="1:15" x14ac:dyDescent="0.3">
      <c r="A5895">
        <v>5894</v>
      </c>
      <c r="B5895" s="1">
        <f>DATE(E5895, LOOKUP(D5895, {"ene","feb","mar","abr","may","jun","jul","ago","sep","oct","nov","dic"}, {1,2,3,4,5,6,7,8,9,10,11,12}), C5895)</f>
        <v>45680</v>
      </c>
      <c r="C5895">
        <v>23</v>
      </c>
      <c r="D5895" t="s">
        <v>14</v>
      </c>
      <c r="E5895">
        <v>2025</v>
      </c>
      <c r="F5895" t="s">
        <v>25</v>
      </c>
      <c r="G5895" t="s">
        <v>26</v>
      </c>
      <c r="H5895" t="s">
        <v>21</v>
      </c>
      <c r="I5895">
        <v>0</v>
      </c>
      <c r="J5895">
        <v>15</v>
      </c>
      <c r="K5895">
        <v>-15</v>
      </c>
      <c r="L5895">
        <v>0</v>
      </c>
      <c r="M5895">
        <v>1050</v>
      </c>
      <c r="N5895">
        <v>-1050</v>
      </c>
      <c r="O5895">
        <v>70</v>
      </c>
    </row>
    <row r="5896" spans="1:15" x14ac:dyDescent="0.3">
      <c r="A5896">
        <v>5895</v>
      </c>
      <c r="B5896" s="1">
        <f>DATE(E5896, LOOKUP(D5896, {"ene","feb","mar","abr","may","jun","jul","ago","sep","oct","nov","dic"}, {1,2,3,4,5,6,7,8,9,10,11,12}), C5896)</f>
        <v>45680</v>
      </c>
      <c r="C5896">
        <v>23</v>
      </c>
      <c r="D5896" t="s">
        <v>14</v>
      </c>
      <c r="E5896">
        <v>2025</v>
      </c>
      <c r="F5896" t="s">
        <v>25</v>
      </c>
      <c r="G5896" t="s">
        <v>26</v>
      </c>
      <c r="H5896" t="s">
        <v>18</v>
      </c>
      <c r="I5896">
        <v>0</v>
      </c>
      <c r="J5896">
        <v>2</v>
      </c>
      <c r="K5896">
        <v>-2</v>
      </c>
      <c r="L5896">
        <v>0</v>
      </c>
      <c r="M5896">
        <v>3000</v>
      </c>
      <c r="N5896">
        <v>-3000</v>
      </c>
      <c r="O5896">
        <v>1500</v>
      </c>
    </row>
    <row r="5897" spans="1:15" x14ac:dyDescent="0.3">
      <c r="A5897">
        <v>5896</v>
      </c>
      <c r="B5897" s="1">
        <f>DATE(E5897, LOOKUP(D5897, {"ene","feb","mar","abr","may","jun","jul","ago","sep","oct","nov","dic"}, {1,2,3,4,5,6,7,8,9,10,11,12}), C5897)</f>
        <v>45680</v>
      </c>
      <c r="C5897">
        <v>23</v>
      </c>
      <c r="D5897" t="s">
        <v>14</v>
      </c>
      <c r="E5897">
        <v>2025</v>
      </c>
      <c r="F5897" t="s">
        <v>15</v>
      </c>
      <c r="G5897" t="s">
        <v>24</v>
      </c>
      <c r="H5897" t="s">
        <v>23</v>
      </c>
      <c r="I5897">
        <v>3</v>
      </c>
      <c r="J5897">
        <v>0</v>
      </c>
      <c r="K5897">
        <v>3</v>
      </c>
      <c r="L5897">
        <v>900</v>
      </c>
      <c r="M5897">
        <v>0</v>
      </c>
      <c r="N5897">
        <v>900</v>
      </c>
      <c r="O5897">
        <v>300</v>
      </c>
    </row>
    <row r="5898" spans="1:15" x14ac:dyDescent="0.3">
      <c r="A5898">
        <v>5897</v>
      </c>
      <c r="B5898" s="1">
        <f>DATE(E5898, LOOKUP(D5898, {"ene","feb","mar","abr","may","jun","jul","ago","sep","oct","nov","dic"}, {1,2,3,4,5,6,7,8,9,10,11,12}), C5898)</f>
        <v>45680</v>
      </c>
      <c r="C5898">
        <v>23</v>
      </c>
      <c r="D5898" t="s">
        <v>14</v>
      </c>
      <c r="E5898">
        <v>2025</v>
      </c>
      <c r="F5898" t="s">
        <v>15</v>
      </c>
      <c r="G5898" t="s">
        <v>24</v>
      </c>
      <c r="H5898" t="s">
        <v>20</v>
      </c>
      <c r="I5898">
        <v>4</v>
      </c>
      <c r="J5898">
        <v>0</v>
      </c>
      <c r="K5898">
        <v>4</v>
      </c>
      <c r="L5898">
        <v>8000</v>
      </c>
      <c r="M5898">
        <v>0</v>
      </c>
      <c r="N5898">
        <v>8000</v>
      </c>
      <c r="O5898">
        <v>2000</v>
      </c>
    </row>
    <row r="5899" spans="1:15" x14ac:dyDescent="0.3">
      <c r="A5899">
        <v>5898</v>
      </c>
      <c r="B5899" s="1">
        <f>DATE(E5899, LOOKUP(D5899, {"ene","feb","mar","abr","may","jun","jul","ago","sep","oct","nov","dic"}, {1,2,3,4,5,6,7,8,9,10,11,12}), C5899)</f>
        <v>45680</v>
      </c>
      <c r="C5899">
        <v>23</v>
      </c>
      <c r="D5899" t="s">
        <v>14</v>
      </c>
      <c r="E5899">
        <v>2025</v>
      </c>
      <c r="F5899" t="s">
        <v>25</v>
      </c>
      <c r="G5899" t="s">
        <v>26</v>
      </c>
      <c r="H5899" t="s">
        <v>22</v>
      </c>
      <c r="I5899">
        <v>0</v>
      </c>
      <c r="J5899">
        <v>18</v>
      </c>
      <c r="K5899">
        <v>-18</v>
      </c>
      <c r="L5899">
        <v>0</v>
      </c>
      <c r="M5899">
        <v>8100</v>
      </c>
      <c r="N5899">
        <v>-8100</v>
      </c>
      <c r="O5899">
        <v>450</v>
      </c>
    </row>
    <row r="5900" spans="1:15" x14ac:dyDescent="0.3">
      <c r="A5900">
        <v>5899</v>
      </c>
      <c r="B5900" s="1">
        <f>DATE(E5900, LOOKUP(D5900, {"ene","feb","mar","abr","may","jun","jul","ago","sep","oct","nov","dic"}, {1,2,3,4,5,6,7,8,9,10,11,12}), C5900)</f>
        <v>45680</v>
      </c>
      <c r="C5900">
        <v>23</v>
      </c>
      <c r="D5900" t="s">
        <v>14</v>
      </c>
      <c r="E5900">
        <v>2025</v>
      </c>
      <c r="F5900" t="s">
        <v>25</v>
      </c>
      <c r="G5900" t="s">
        <v>26</v>
      </c>
      <c r="H5900" t="s">
        <v>17</v>
      </c>
      <c r="I5900">
        <v>0</v>
      </c>
      <c r="J5900">
        <v>3</v>
      </c>
      <c r="K5900">
        <v>-3</v>
      </c>
      <c r="L5900">
        <v>0</v>
      </c>
      <c r="M5900">
        <v>2250</v>
      </c>
      <c r="N5900">
        <v>-2250</v>
      </c>
      <c r="O5900">
        <v>750</v>
      </c>
    </row>
    <row r="5901" spans="1:15" x14ac:dyDescent="0.3">
      <c r="A5901">
        <v>5900</v>
      </c>
      <c r="B5901" s="1">
        <f>DATE(E5901, LOOKUP(D5901, {"ene","feb","mar","abr","may","jun","jul","ago","sep","oct","nov","dic"}, {1,2,3,4,5,6,7,8,9,10,11,12}), C5901)</f>
        <v>45680</v>
      </c>
      <c r="C5901">
        <v>23</v>
      </c>
      <c r="D5901" t="s">
        <v>14</v>
      </c>
      <c r="E5901">
        <v>2025</v>
      </c>
      <c r="F5901" t="s">
        <v>25</v>
      </c>
      <c r="G5901" t="s">
        <v>26</v>
      </c>
      <c r="H5901" t="s">
        <v>19</v>
      </c>
      <c r="I5901">
        <v>0</v>
      </c>
      <c r="J5901">
        <v>17</v>
      </c>
      <c r="K5901">
        <v>-17</v>
      </c>
      <c r="L5901">
        <v>0</v>
      </c>
      <c r="M5901">
        <v>25500</v>
      </c>
      <c r="N5901">
        <v>-25500</v>
      </c>
      <c r="O5901">
        <v>1500</v>
      </c>
    </row>
    <row r="5902" spans="1:15" x14ac:dyDescent="0.3">
      <c r="A5902">
        <v>5901</v>
      </c>
      <c r="B5902" s="1">
        <f>DATE(E5902, LOOKUP(D5902, {"ene","feb","mar","abr","may","jun","jul","ago","sep","oct","nov","dic"}, {1,2,3,4,5,6,7,8,9,10,11,12}), C5902)</f>
        <v>45680</v>
      </c>
      <c r="C5902">
        <v>23</v>
      </c>
      <c r="D5902" t="s">
        <v>14</v>
      </c>
      <c r="E5902">
        <v>2025</v>
      </c>
      <c r="F5902" t="s">
        <v>15</v>
      </c>
      <c r="G5902" t="s">
        <v>24</v>
      </c>
      <c r="H5902" t="s">
        <v>21</v>
      </c>
      <c r="I5902">
        <v>5</v>
      </c>
      <c r="J5902">
        <v>0</v>
      </c>
      <c r="K5902">
        <v>5</v>
      </c>
      <c r="L5902">
        <v>250</v>
      </c>
      <c r="M5902">
        <v>0</v>
      </c>
      <c r="N5902">
        <v>250</v>
      </c>
      <c r="O5902">
        <v>50</v>
      </c>
    </row>
    <row r="5903" spans="1:15" x14ac:dyDescent="0.3">
      <c r="A5903">
        <v>5902</v>
      </c>
      <c r="B5903" s="1">
        <f>DATE(E5903, LOOKUP(D5903, {"ene","feb","mar","abr","may","jun","jul","ago","sep","oct","nov","dic"}, {1,2,3,4,5,6,7,8,9,10,11,12}), C5903)</f>
        <v>45680</v>
      </c>
      <c r="C5903">
        <v>23</v>
      </c>
      <c r="D5903" t="s">
        <v>14</v>
      </c>
      <c r="E5903">
        <v>2025</v>
      </c>
      <c r="F5903" t="s">
        <v>15</v>
      </c>
      <c r="G5903" t="s">
        <v>24</v>
      </c>
      <c r="H5903" t="s">
        <v>18</v>
      </c>
      <c r="I5903">
        <v>3</v>
      </c>
      <c r="J5903">
        <v>0</v>
      </c>
      <c r="K5903">
        <v>3</v>
      </c>
      <c r="L5903">
        <v>3600</v>
      </c>
      <c r="M5903">
        <v>0</v>
      </c>
      <c r="N5903">
        <v>3600</v>
      </c>
      <c r="O5903">
        <v>1200</v>
      </c>
    </row>
    <row r="5904" spans="1:15" x14ac:dyDescent="0.3">
      <c r="A5904">
        <v>5903</v>
      </c>
      <c r="B5904" s="1">
        <f>DATE(E5904, LOOKUP(D5904, {"ene","feb","mar","abr","may","jun","jul","ago","sep","oct","nov","dic"}, {1,2,3,4,5,6,7,8,9,10,11,12}), C5904)</f>
        <v>45680</v>
      </c>
      <c r="C5904">
        <v>23</v>
      </c>
      <c r="D5904" t="s">
        <v>14</v>
      </c>
      <c r="E5904">
        <v>2025</v>
      </c>
      <c r="F5904" t="s">
        <v>15</v>
      </c>
      <c r="G5904" t="s">
        <v>24</v>
      </c>
      <c r="H5904" t="s">
        <v>23</v>
      </c>
      <c r="I5904">
        <v>3</v>
      </c>
      <c r="J5904">
        <v>0</v>
      </c>
      <c r="K5904">
        <v>3</v>
      </c>
      <c r="L5904">
        <v>900</v>
      </c>
      <c r="M5904">
        <v>0</v>
      </c>
      <c r="N5904">
        <v>900</v>
      </c>
      <c r="O5904">
        <v>300</v>
      </c>
    </row>
    <row r="5905" spans="1:15" x14ac:dyDescent="0.3">
      <c r="A5905">
        <v>5904</v>
      </c>
      <c r="B5905" s="1">
        <f>DATE(E5905, LOOKUP(D5905, {"ene","feb","mar","abr","may","jun","jul","ago","sep","oct","nov","dic"}, {1,2,3,4,5,6,7,8,9,10,11,12}), C5905)</f>
        <v>45680</v>
      </c>
      <c r="C5905">
        <v>23</v>
      </c>
      <c r="D5905" t="s">
        <v>14</v>
      </c>
      <c r="E5905">
        <v>2025</v>
      </c>
      <c r="F5905" t="s">
        <v>15</v>
      </c>
      <c r="G5905" t="s">
        <v>24</v>
      </c>
      <c r="H5905" t="s">
        <v>20</v>
      </c>
      <c r="I5905">
        <v>4</v>
      </c>
      <c r="J5905">
        <v>0</v>
      </c>
      <c r="K5905">
        <v>4</v>
      </c>
      <c r="L5905">
        <v>8000</v>
      </c>
      <c r="M5905">
        <v>0</v>
      </c>
      <c r="N5905">
        <v>8000</v>
      </c>
      <c r="O5905">
        <v>2000</v>
      </c>
    </row>
    <row r="5906" spans="1:15" x14ac:dyDescent="0.3">
      <c r="A5906">
        <v>5905</v>
      </c>
      <c r="B5906" s="1">
        <f>DATE(E5906, LOOKUP(D5906, {"ene","feb","mar","abr","may","jun","jul","ago","sep","oct","nov","dic"}, {1,2,3,4,5,6,7,8,9,10,11,12}), C5906)</f>
        <v>45680</v>
      </c>
      <c r="C5906">
        <v>23</v>
      </c>
      <c r="D5906" t="s">
        <v>14</v>
      </c>
      <c r="E5906">
        <v>2025</v>
      </c>
      <c r="F5906" t="s">
        <v>25</v>
      </c>
      <c r="G5906" t="s">
        <v>26</v>
      </c>
      <c r="H5906" t="s">
        <v>22</v>
      </c>
      <c r="I5906">
        <v>0</v>
      </c>
      <c r="J5906">
        <v>17</v>
      </c>
      <c r="K5906">
        <v>-17</v>
      </c>
      <c r="L5906">
        <v>0</v>
      </c>
      <c r="M5906">
        <v>7650</v>
      </c>
      <c r="N5906">
        <v>-7650</v>
      </c>
      <c r="O5906">
        <v>450</v>
      </c>
    </row>
    <row r="5907" spans="1:15" x14ac:dyDescent="0.3">
      <c r="A5907">
        <v>5906</v>
      </c>
      <c r="B5907" s="1">
        <f>DATE(E5907, LOOKUP(D5907, {"ene","feb","mar","abr","may","jun","jul","ago","sep","oct","nov","dic"}, {1,2,3,4,5,6,7,8,9,10,11,12}), C5907)</f>
        <v>45680</v>
      </c>
      <c r="C5907">
        <v>23</v>
      </c>
      <c r="D5907" t="s">
        <v>14</v>
      </c>
      <c r="E5907">
        <v>2025</v>
      </c>
      <c r="F5907" t="s">
        <v>15</v>
      </c>
      <c r="G5907" t="s">
        <v>24</v>
      </c>
      <c r="H5907" t="s">
        <v>17</v>
      </c>
      <c r="I5907">
        <v>7</v>
      </c>
      <c r="J5907">
        <v>0</v>
      </c>
      <c r="K5907">
        <v>7</v>
      </c>
      <c r="L5907">
        <v>4550</v>
      </c>
      <c r="M5907">
        <v>0</v>
      </c>
      <c r="N5907">
        <v>4550</v>
      </c>
      <c r="O5907">
        <v>650</v>
      </c>
    </row>
    <row r="5908" spans="1:15" x14ac:dyDescent="0.3">
      <c r="A5908">
        <v>5907</v>
      </c>
      <c r="B5908" s="1">
        <f>DATE(E5908, LOOKUP(D5908, {"ene","feb","mar","abr","may","jun","jul","ago","sep","oct","nov","dic"}, {1,2,3,4,5,6,7,8,9,10,11,12}), C5908)</f>
        <v>45680</v>
      </c>
      <c r="C5908">
        <v>23</v>
      </c>
      <c r="D5908" t="s">
        <v>14</v>
      </c>
      <c r="E5908">
        <v>2025</v>
      </c>
      <c r="F5908" t="s">
        <v>25</v>
      </c>
      <c r="G5908" t="s">
        <v>26</v>
      </c>
      <c r="H5908" t="s">
        <v>19</v>
      </c>
      <c r="I5908">
        <v>0</v>
      </c>
      <c r="J5908">
        <v>17</v>
      </c>
      <c r="K5908">
        <v>-17</v>
      </c>
      <c r="L5908">
        <v>0</v>
      </c>
      <c r="M5908">
        <v>25500</v>
      </c>
      <c r="N5908">
        <v>-25500</v>
      </c>
      <c r="O5908">
        <v>1500</v>
      </c>
    </row>
    <row r="5909" spans="1:15" x14ac:dyDescent="0.3">
      <c r="A5909">
        <v>5908</v>
      </c>
      <c r="B5909" s="1">
        <f>DATE(E5909, LOOKUP(D5909, {"ene","feb","mar","abr","may","jun","jul","ago","sep","oct","nov","dic"}, {1,2,3,4,5,6,7,8,9,10,11,12}), C5909)</f>
        <v>45680</v>
      </c>
      <c r="C5909">
        <v>23</v>
      </c>
      <c r="D5909" t="s">
        <v>14</v>
      </c>
      <c r="E5909">
        <v>2025</v>
      </c>
      <c r="F5909" t="s">
        <v>15</v>
      </c>
      <c r="G5909" t="s">
        <v>24</v>
      </c>
      <c r="H5909" t="s">
        <v>21</v>
      </c>
      <c r="I5909">
        <v>3</v>
      </c>
      <c r="J5909">
        <v>0</v>
      </c>
      <c r="K5909">
        <v>3</v>
      </c>
      <c r="L5909">
        <v>150</v>
      </c>
      <c r="M5909">
        <v>0</v>
      </c>
      <c r="N5909">
        <v>150</v>
      </c>
      <c r="O5909">
        <v>50</v>
      </c>
    </row>
    <row r="5910" spans="1:15" x14ac:dyDescent="0.3">
      <c r="A5910">
        <v>5909</v>
      </c>
      <c r="B5910" s="1">
        <f>DATE(E5910, LOOKUP(D5910, {"ene","feb","mar","abr","may","jun","jul","ago","sep","oct","nov","dic"}, {1,2,3,4,5,6,7,8,9,10,11,12}), C5910)</f>
        <v>45680</v>
      </c>
      <c r="C5910">
        <v>23</v>
      </c>
      <c r="D5910" t="s">
        <v>14</v>
      </c>
      <c r="E5910">
        <v>2025</v>
      </c>
      <c r="F5910" t="s">
        <v>25</v>
      </c>
      <c r="G5910" t="s">
        <v>26</v>
      </c>
      <c r="H5910" t="s">
        <v>18</v>
      </c>
      <c r="I5910">
        <v>0</v>
      </c>
      <c r="J5910">
        <v>17</v>
      </c>
      <c r="K5910">
        <v>-17</v>
      </c>
      <c r="L5910">
        <v>0</v>
      </c>
      <c r="M5910">
        <v>25500</v>
      </c>
      <c r="N5910">
        <v>-25500</v>
      </c>
      <c r="O5910">
        <v>1500</v>
      </c>
    </row>
    <row r="5911" spans="1:15" x14ac:dyDescent="0.3">
      <c r="A5911">
        <v>5910</v>
      </c>
      <c r="B5911" s="1">
        <f>DATE(E5911, LOOKUP(D5911, {"ene","feb","mar","abr","may","jun","jul","ago","sep","oct","nov","dic"}, {1,2,3,4,5,6,7,8,9,10,11,12}), C5911)</f>
        <v>45680</v>
      </c>
      <c r="C5911">
        <v>23</v>
      </c>
      <c r="D5911" t="s">
        <v>14</v>
      </c>
      <c r="E5911">
        <v>2025</v>
      </c>
      <c r="F5911" t="s">
        <v>25</v>
      </c>
      <c r="G5911" t="s">
        <v>26</v>
      </c>
      <c r="H5911" t="s">
        <v>23</v>
      </c>
      <c r="I5911">
        <v>0</v>
      </c>
      <c r="J5911">
        <v>2</v>
      </c>
      <c r="K5911">
        <v>-2</v>
      </c>
      <c r="L5911">
        <v>0</v>
      </c>
      <c r="M5911">
        <v>800</v>
      </c>
      <c r="N5911">
        <v>-800</v>
      </c>
      <c r="O5911">
        <v>400</v>
      </c>
    </row>
    <row r="5912" spans="1:15" x14ac:dyDescent="0.3">
      <c r="A5912">
        <v>5911</v>
      </c>
      <c r="B5912" s="1">
        <f>DATE(E5912, LOOKUP(D5912, {"ene","feb","mar","abr","may","jun","jul","ago","sep","oct","nov","dic"}, {1,2,3,4,5,6,7,8,9,10,11,12}), C5912)</f>
        <v>45680</v>
      </c>
      <c r="C5912">
        <v>23</v>
      </c>
      <c r="D5912" t="s">
        <v>14</v>
      </c>
      <c r="E5912">
        <v>2025</v>
      </c>
      <c r="F5912" t="s">
        <v>15</v>
      </c>
      <c r="G5912" t="s">
        <v>24</v>
      </c>
      <c r="H5912" t="s">
        <v>20</v>
      </c>
      <c r="I5912">
        <v>2</v>
      </c>
      <c r="J5912">
        <v>0</v>
      </c>
      <c r="K5912">
        <v>2</v>
      </c>
      <c r="L5912">
        <v>4000</v>
      </c>
      <c r="M5912">
        <v>0</v>
      </c>
      <c r="N5912">
        <v>4000</v>
      </c>
      <c r="O5912">
        <v>2000</v>
      </c>
    </row>
    <row r="5913" spans="1:15" x14ac:dyDescent="0.3">
      <c r="A5913">
        <v>5912</v>
      </c>
      <c r="B5913" s="1">
        <f>DATE(E5913, LOOKUP(D5913, {"ene","feb","mar","abr","may","jun","jul","ago","sep","oct","nov","dic"}, {1,2,3,4,5,6,7,8,9,10,11,12}), C5913)</f>
        <v>45680</v>
      </c>
      <c r="C5913">
        <v>23</v>
      </c>
      <c r="D5913" t="s">
        <v>14</v>
      </c>
      <c r="E5913">
        <v>2025</v>
      </c>
      <c r="F5913" t="s">
        <v>15</v>
      </c>
      <c r="G5913" t="s">
        <v>24</v>
      </c>
      <c r="H5913" t="s">
        <v>22</v>
      </c>
      <c r="I5913">
        <v>11</v>
      </c>
      <c r="J5913">
        <v>0</v>
      </c>
      <c r="K5913">
        <v>11</v>
      </c>
      <c r="L5913">
        <v>5280</v>
      </c>
      <c r="M5913">
        <v>0</v>
      </c>
      <c r="N5913">
        <v>5280</v>
      </c>
      <c r="O5913">
        <v>480</v>
      </c>
    </row>
    <row r="5914" spans="1:15" x14ac:dyDescent="0.3">
      <c r="A5914">
        <v>5913</v>
      </c>
      <c r="B5914" s="1">
        <f>DATE(E5914, LOOKUP(D5914, {"ene","feb","mar","abr","may","jun","jul","ago","sep","oct","nov","dic"}, {1,2,3,4,5,6,7,8,9,10,11,12}), C5914)</f>
        <v>45680</v>
      </c>
      <c r="C5914">
        <v>23</v>
      </c>
      <c r="D5914" t="s">
        <v>14</v>
      </c>
      <c r="E5914">
        <v>2025</v>
      </c>
      <c r="F5914" t="s">
        <v>15</v>
      </c>
      <c r="G5914" t="s">
        <v>24</v>
      </c>
      <c r="H5914" t="s">
        <v>17</v>
      </c>
      <c r="I5914">
        <v>3</v>
      </c>
      <c r="J5914">
        <v>0</v>
      </c>
      <c r="K5914">
        <v>3</v>
      </c>
      <c r="L5914">
        <v>1950</v>
      </c>
      <c r="M5914">
        <v>0</v>
      </c>
      <c r="N5914">
        <v>1950</v>
      </c>
      <c r="O5914">
        <v>650</v>
      </c>
    </row>
    <row r="5915" spans="1:15" x14ac:dyDescent="0.3">
      <c r="A5915">
        <v>5914</v>
      </c>
      <c r="B5915" s="1">
        <f>DATE(E5915, LOOKUP(D5915, {"ene","feb","mar","abr","may","jun","jul","ago","sep","oct","nov","dic"}, {1,2,3,4,5,6,7,8,9,10,11,12}), C5915)</f>
        <v>45680</v>
      </c>
      <c r="C5915">
        <v>23</v>
      </c>
      <c r="D5915" t="s">
        <v>14</v>
      </c>
      <c r="E5915">
        <v>2025</v>
      </c>
      <c r="F5915" t="s">
        <v>25</v>
      </c>
      <c r="G5915" t="s">
        <v>26</v>
      </c>
      <c r="H5915" t="s">
        <v>19</v>
      </c>
      <c r="I5915">
        <v>0</v>
      </c>
      <c r="J5915">
        <v>2</v>
      </c>
      <c r="K5915">
        <v>-2</v>
      </c>
      <c r="L5915">
        <v>0</v>
      </c>
      <c r="M5915">
        <v>3000</v>
      </c>
      <c r="N5915">
        <v>-3000</v>
      </c>
      <c r="O5915">
        <v>1500</v>
      </c>
    </row>
    <row r="5916" spans="1:15" x14ac:dyDescent="0.3">
      <c r="A5916">
        <v>5915</v>
      </c>
      <c r="B5916" s="1">
        <f>DATE(E5916, LOOKUP(D5916, {"ene","feb","mar","abr","may","jun","jul","ago","sep","oct","nov","dic"}, {1,2,3,4,5,6,7,8,9,10,11,12}), C5916)</f>
        <v>45680</v>
      </c>
      <c r="C5916">
        <v>23</v>
      </c>
      <c r="D5916" t="s">
        <v>14</v>
      </c>
      <c r="E5916">
        <v>2025</v>
      </c>
      <c r="F5916" t="s">
        <v>15</v>
      </c>
      <c r="G5916" t="s">
        <v>24</v>
      </c>
      <c r="H5916" t="s">
        <v>21</v>
      </c>
      <c r="I5916">
        <v>3</v>
      </c>
      <c r="J5916">
        <v>0</v>
      </c>
      <c r="K5916">
        <v>3</v>
      </c>
      <c r="L5916">
        <v>150</v>
      </c>
      <c r="M5916">
        <v>0</v>
      </c>
      <c r="N5916">
        <v>150</v>
      </c>
      <c r="O5916">
        <v>50</v>
      </c>
    </row>
    <row r="5917" spans="1:15" x14ac:dyDescent="0.3">
      <c r="A5917">
        <v>5916</v>
      </c>
      <c r="B5917" s="1">
        <f>DATE(E5917, LOOKUP(D5917, {"ene","feb","mar","abr","may","jun","jul","ago","sep","oct","nov","dic"}, {1,2,3,4,5,6,7,8,9,10,11,12}), C5917)</f>
        <v>45680</v>
      </c>
      <c r="C5917">
        <v>23</v>
      </c>
      <c r="D5917" t="s">
        <v>14</v>
      </c>
      <c r="E5917">
        <v>2025</v>
      </c>
      <c r="F5917" t="s">
        <v>15</v>
      </c>
      <c r="G5917" t="s">
        <v>24</v>
      </c>
      <c r="H5917" t="s">
        <v>18</v>
      </c>
      <c r="I5917">
        <v>3</v>
      </c>
      <c r="J5917">
        <v>0</v>
      </c>
      <c r="K5917">
        <v>3</v>
      </c>
      <c r="L5917">
        <v>3600</v>
      </c>
      <c r="M5917">
        <v>0</v>
      </c>
      <c r="N5917">
        <v>3600</v>
      </c>
      <c r="O5917">
        <v>1200</v>
      </c>
    </row>
    <row r="5918" spans="1:15" x14ac:dyDescent="0.3">
      <c r="A5918">
        <v>5917</v>
      </c>
      <c r="B5918" s="1">
        <f>DATE(E5918, LOOKUP(D5918, {"ene","feb","mar","abr","may","jun","jul","ago","sep","oct","nov","dic"}, {1,2,3,4,5,6,7,8,9,10,11,12}), C5918)</f>
        <v>45680</v>
      </c>
      <c r="C5918">
        <v>23</v>
      </c>
      <c r="D5918" t="s">
        <v>14</v>
      </c>
      <c r="E5918">
        <v>2025</v>
      </c>
      <c r="F5918" t="s">
        <v>15</v>
      </c>
      <c r="G5918" t="s">
        <v>24</v>
      </c>
      <c r="H5918" t="s">
        <v>23</v>
      </c>
      <c r="I5918">
        <v>1</v>
      </c>
      <c r="J5918">
        <v>0</v>
      </c>
      <c r="K5918">
        <v>1</v>
      </c>
      <c r="L5918">
        <v>300</v>
      </c>
      <c r="M5918">
        <v>0</v>
      </c>
      <c r="N5918">
        <v>300</v>
      </c>
      <c r="O5918">
        <v>300</v>
      </c>
    </row>
    <row r="5919" spans="1:15" x14ac:dyDescent="0.3">
      <c r="A5919">
        <v>5918</v>
      </c>
      <c r="B5919" s="1">
        <f>DATE(E5919, LOOKUP(D5919, {"ene","feb","mar","abr","may","jun","jul","ago","sep","oct","nov","dic"}, {1,2,3,4,5,6,7,8,9,10,11,12}), C5919)</f>
        <v>45680</v>
      </c>
      <c r="C5919">
        <v>23</v>
      </c>
      <c r="D5919" t="s">
        <v>14</v>
      </c>
      <c r="E5919">
        <v>2025</v>
      </c>
      <c r="F5919" t="s">
        <v>15</v>
      </c>
      <c r="G5919" t="s">
        <v>24</v>
      </c>
      <c r="H5919" t="s">
        <v>20</v>
      </c>
      <c r="I5919">
        <v>3</v>
      </c>
      <c r="J5919">
        <v>0</v>
      </c>
      <c r="K5919">
        <v>3</v>
      </c>
      <c r="L5919">
        <v>6000</v>
      </c>
      <c r="M5919">
        <v>0</v>
      </c>
      <c r="N5919">
        <v>6000</v>
      </c>
      <c r="O5919">
        <v>2000</v>
      </c>
    </row>
    <row r="5920" spans="1:15" x14ac:dyDescent="0.3">
      <c r="A5920">
        <v>5919</v>
      </c>
      <c r="B5920" s="1">
        <f>DATE(E5920, LOOKUP(D5920, {"ene","feb","mar","abr","may","jun","jul","ago","sep","oct","nov","dic"}, {1,2,3,4,5,6,7,8,9,10,11,12}), C5920)</f>
        <v>45680</v>
      </c>
      <c r="C5920">
        <v>23</v>
      </c>
      <c r="D5920" t="s">
        <v>14</v>
      </c>
      <c r="E5920">
        <v>2025</v>
      </c>
      <c r="F5920" t="s">
        <v>15</v>
      </c>
      <c r="G5920" t="s">
        <v>24</v>
      </c>
      <c r="H5920" t="s">
        <v>22</v>
      </c>
      <c r="I5920">
        <v>3</v>
      </c>
      <c r="J5920">
        <v>0</v>
      </c>
      <c r="K5920">
        <v>3</v>
      </c>
      <c r="L5920">
        <v>1440</v>
      </c>
      <c r="M5920">
        <v>0</v>
      </c>
      <c r="N5920">
        <v>1440</v>
      </c>
      <c r="O5920">
        <v>480</v>
      </c>
    </row>
    <row r="5921" spans="1:15" x14ac:dyDescent="0.3">
      <c r="A5921">
        <v>5920</v>
      </c>
      <c r="B5921" s="1">
        <f>DATE(E5921, LOOKUP(D5921, {"ene","feb","mar","abr","may","jun","jul","ago","sep","oct","nov","dic"}, {1,2,3,4,5,6,7,8,9,10,11,12}), C5921)</f>
        <v>45680</v>
      </c>
      <c r="C5921">
        <v>23</v>
      </c>
      <c r="D5921" t="s">
        <v>14</v>
      </c>
      <c r="E5921">
        <v>2025</v>
      </c>
      <c r="F5921" t="s">
        <v>15</v>
      </c>
      <c r="G5921" t="s">
        <v>24</v>
      </c>
      <c r="H5921" t="s">
        <v>17</v>
      </c>
      <c r="I5921">
        <v>19</v>
      </c>
      <c r="J5921">
        <v>0</v>
      </c>
      <c r="K5921">
        <v>19</v>
      </c>
      <c r="L5921">
        <v>12350</v>
      </c>
      <c r="M5921">
        <v>0</v>
      </c>
      <c r="N5921">
        <v>12350</v>
      </c>
      <c r="O5921">
        <v>650</v>
      </c>
    </row>
    <row r="5922" spans="1:15" x14ac:dyDescent="0.3">
      <c r="A5922">
        <v>5921</v>
      </c>
      <c r="B5922" s="1">
        <f>DATE(E5922, LOOKUP(D5922, {"ene","feb","mar","abr","may","jun","jul","ago","sep","oct","nov","dic"}, {1,2,3,4,5,6,7,8,9,10,11,12}), C5922)</f>
        <v>45680</v>
      </c>
      <c r="C5922">
        <v>23</v>
      </c>
      <c r="D5922" t="s">
        <v>14</v>
      </c>
      <c r="E5922">
        <v>2025</v>
      </c>
      <c r="F5922" t="s">
        <v>15</v>
      </c>
      <c r="G5922" t="s">
        <v>24</v>
      </c>
      <c r="H5922" t="s">
        <v>19</v>
      </c>
      <c r="I5922">
        <v>18</v>
      </c>
      <c r="J5922">
        <v>0</v>
      </c>
      <c r="K5922">
        <v>18</v>
      </c>
      <c r="L5922">
        <v>21600</v>
      </c>
      <c r="M5922">
        <v>0</v>
      </c>
      <c r="N5922">
        <v>21600</v>
      </c>
      <c r="O5922">
        <v>1200</v>
      </c>
    </row>
    <row r="5923" spans="1:15" x14ac:dyDescent="0.3">
      <c r="A5923">
        <v>5922</v>
      </c>
      <c r="B5923" s="1">
        <f>DATE(E5923, LOOKUP(D5923, {"ene","feb","mar","abr","may","jun","jul","ago","sep","oct","nov","dic"}, {1,2,3,4,5,6,7,8,9,10,11,12}), C5923)</f>
        <v>45680</v>
      </c>
      <c r="C5923">
        <v>23</v>
      </c>
      <c r="D5923" t="s">
        <v>14</v>
      </c>
      <c r="E5923">
        <v>2025</v>
      </c>
      <c r="F5923" t="s">
        <v>15</v>
      </c>
      <c r="G5923" t="s">
        <v>24</v>
      </c>
      <c r="H5923" t="s">
        <v>21</v>
      </c>
      <c r="I5923">
        <v>3</v>
      </c>
      <c r="J5923">
        <v>0</v>
      </c>
      <c r="K5923">
        <v>3</v>
      </c>
      <c r="L5923">
        <v>150</v>
      </c>
      <c r="M5923">
        <v>0</v>
      </c>
      <c r="N5923">
        <v>150</v>
      </c>
      <c r="O5923">
        <v>50</v>
      </c>
    </row>
    <row r="5924" spans="1:15" x14ac:dyDescent="0.3">
      <c r="A5924">
        <v>5923</v>
      </c>
      <c r="B5924" s="1">
        <f>DATE(E5924, LOOKUP(D5924, {"ene","feb","mar","abr","may","jun","jul","ago","sep","oct","nov","dic"}, {1,2,3,4,5,6,7,8,9,10,11,12}), C5924)</f>
        <v>45680</v>
      </c>
      <c r="C5924">
        <v>23</v>
      </c>
      <c r="D5924" t="s">
        <v>14</v>
      </c>
      <c r="E5924">
        <v>2025</v>
      </c>
      <c r="F5924" t="s">
        <v>25</v>
      </c>
      <c r="G5924" t="s">
        <v>26</v>
      </c>
      <c r="H5924" t="s">
        <v>18</v>
      </c>
      <c r="I5924">
        <v>0</v>
      </c>
      <c r="J5924">
        <v>13</v>
      </c>
      <c r="K5924">
        <v>-13</v>
      </c>
      <c r="L5924">
        <v>0</v>
      </c>
      <c r="M5924">
        <v>19500</v>
      </c>
      <c r="N5924">
        <v>-19500</v>
      </c>
      <c r="O5924">
        <v>1500</v>
      </c>
    </row>
    <row r="5925" spans="1:15" x14ac:dyDescent="0.3">
      <c r="A5925">
        <v>5924</v>
      </c>
      <c r="B5925" s="1">
        <f>DATE(E5925, LOOKUP(D5925, {"ene","feb","mar","abr","may","jun","jul","ago","sep","oct","nov","dic"}, {1,2,3,4,5,6,7,8,9,10,11,12}), C5925)</f>
        <v>45680</v>
      </c>
      <c r="C5925">
        <v>23</v>
      </c>
      <c r="D5925" t="s">
        <v>14</v>
      </c>
      <c r="E5925">
        <v>2025</v>
      </c>
      <c r="F5925" t="s">
        <v>15</v>
      </c>
      <c r="G5925" t="s">
        <v>24</v>
      </c>
      <c r="H5925" t="s">
        <v>23</v>
      </c>
      <c r="I5925">
        <v>6</v>
      </c>
      <c r="J5925">
        <v>0</v>
      </c>
      <c r="K5925">
        <v>6</v>
      </c>
      <c r="L5925">
        <v>1800</v>
      </c>
      <c r="M5925">
        <v>0</v>
      </c>
      <c r="N5925">
        <v>1800</v>
      </c>
      <c r="O5925">
        <v>300</v>
      </c>
    </row>
    <row r="5926" spans="1:15" x14ac:dyDescent="0.3">
      <c r="A5926">
        <v>5925</v>
      </c>
      <c r="B5926" s="1">
        <f>DATE(E5926, LOOKUP(D5926, {"ene","feb","mar","abr","may","jun","jul","ago","sep","oct","nov","dic"}, {1,2,3,4,5,6,7,8,9,10,11,12}), C5926)</f>
        <v>45680</v>
      </c>
      <c r="C5926">
        <v>23</v>
      </c>
      <c r="D5926" t="s">
        <v>14</v>
      </c>
      <c r="E5926">
        <v>2025</v>
      </c>
      <c r="F5926" t="s">
        <v>15</v>
      </c>
      <c r="G5926" t="s">
        <v>24</v>
      </c>
      <c r="H5926" t="s">
        <v>20</v>
      </c>
      <c r="I5926">
        <v>17</v>
      </c>
      <c r="J5926">
        <v>0</v>
      </c>
      <c r="K5926">
        <v>17</v>
      </c>
      <c r="L5926">
        <v>34000</v>
      </c>
      <c r="M5926">
        <v>0</v>
      </c>
      <c r="N5926">
        <v>34000</v>
      </c>
      <c r="O5926">
        <v>2000</v>
      </c>
    </row>
    <row r="5927" spans="1:15" x14ac:dyDescent="0.3">
      <c r="A5927">
        <v>5926</v>
      </c>
      <c r="B5927" s="1">
        <f>DATE(E5927, LOOKUP(D5927, {"ene","feb","mar","abr","may","jun","jul","ago","sep","oct","nov","dic"}, {1,2,3,4,5,6,7,8,9,10,11,12}), C5927)</f>
        <v>45680</v>
      </c>
      <c r="C5927">
        <v>23</v>
      </c>
      <c r="D5927" t="s">
        <v>14</v>
      </c>
      <c r="E5927">
        <v>2025</v>
      </c>
      <c r="F5927" t="s">
        <v>25</v>
      </c>
      <c r="G5927" t="s">
        <v>26</v>
      </c>
      <c r="H5927" t="s">
        <v>22</v>
      </c>
      <c r="I5927">
        <v>0</v>
      </c>
      <c r="J5927">
        <v>1</v>
      </c>
      <c r="K5927">
        <v>-1</v>
      </c>
      <c r="L5927">
        <v>0</v>
      </c>
      <c r="M5927">
        <v>450</v>
      </c>
      <c r="N5927">
        <v>-450</v>
      </c>
      <c r="O5927">
        <v>450</v>
      </c>
    </row>
    <row r="5928" spans="1:15" x14ac:dyDescent="0.3">
      <c r="A5928">
        <v>5927</v>
      </c>
      <c r="B5928" s="1">
        <f>DATE(E5928, LOOKUP(D5928, {"ene","feb","mar","abr","may","jun","jul","ago","sep","oct","nov","dic"}, {1,2,3,4,5,6,7,8,9,10,11,12}), C5928)</f>
        <v>45680</v>
      </c>
      <c r="C5928">
        <v>23</v>
      </c>
      <c r="D5928" t="s">
        <v>14</v>
      </c>
      <c r="E5928">
        <v>2025</v>
      </c>
      <c r="F5928" t="s">
        <v>25</v>
      </c>
      <c r="G5928" t="s">
        <v>26</v>
      </c>
      <c r="H5928" t="s">
        <v>17</v>
      </c>
      <c r="I5928">
        <v>0</v>
      </c>
      <c r="J5928">
        <v>17</v>
      </c>
      <c r="K5928">
        <v>-17</v>
      </c>
      <c r="L5928">
        <v>0</v>
      </c>
      <c r="M5928">
        <v>12750</v>
      </c>
      <c r="N5928">
        <v>-12750</v>
      </c>
      <c r="O5928">
        <v>750</v>
      </c>
    </row>
    <row r="5929" spans="1:15" x14ac:dyDescent="0.3">
      <c r="A5929">
        <v>5928</v>
      </c>
      <c r="B5929" s="1">
        <f>DATE(E5929, LOOKUP(D5929, {"ene","feb","mar","abr","may","jun","jul","ago","sep","oct","nov","dic"}, {1,2,3,4,5,6,7,8,9,10,11,12}), C5929)</f>
        <v>45680</v>
      </c>
      <c r="C5929">
        <v>23</v>
      </c>
      <c r="D5929" t="s">
        <v>14</v>
      </c>
      <c r="E5929">
        <v>2025</v>
      </c>
      <c r="F5929" t="s">
        <v>15</v>
      </c>
      <c r="G5929" t="s">
        <v>24</v>
      </c>
      <c r="H5929" t="s">
        <v>19</v>
      </c>
      <c r="I5929">
        <v>3</v>
      </c>
      <c r="J5929">
        <v>0</v>
      </c>
      <c r="K5929">
        <v>3</v>
      </c>
      <c r="L5929">
        <v>3600</v>
      </c>
      <c r="M5929">
        <v>0</v>
      </c>
      <c r="N5929">
        <v>3600</v>
      </c>
      <c r="O5929">
        <v>1200</v>
      </c>
    </row>
    <row r="5930" spans="1:15" x14ac:dyDescent="0.3">
      <c r="A5930">
        <v>5929</v>
      </c>
      <c r="B5930" s="1">
        <f>DATE(E5930, LOOKUP(D5930, {"ene","feb","mar","abr","may","jun","jul","ago","sep","oct","nov","dic"}, {1,2,3,4,5,6,7,8,9,10,11,12}), C5930)</f>
        <v>45680</v>
      </c>
      <c r="C5930">
        <v>23</v>
      </c>
      <c r="D5930" t="s">
        <v>14</v>
      </c>
      <c r="E5930">
        <v>2025</v>
      </c>
      <c r="F5930" t="s">
        <v>15</v>
      </c>
      <c r="G5930" t="s">
        <v>24</v>
      </c>
      <c r="H5930" t="s">
        <v>21</v>
      </c>
      <c r="I5930">
        <v>11</v>
      </c>
      <c r="J5930">
        <v>0</v>
      </c>
      <c r="K5930">
        <v>11</v>
      </c>
      <c r="L5930">
        <v>550</v>
      </c>
      <c r="M5930">
        <v>0</v>
      </c>
      <c r="N5930">
        <v>550</v>
      </c>
      <c r="O5930">
        <v>50</v>
      </c>
    </row>
    <row r="5931" spans="1:15" x14ac:dyDescent="0.3">
      <c r="A5931">
        <v>5930</v>
      </c>
      <c r="B5931" s="1">
        <f>DATE(E5931, LOOKUP(D5931, {"ene","feb","mar","abr","may","jun","jul","ago","sep","oct","nov","dic"}, {1,2,3,4,5,6,7,8,9,10,11,12}), C5931)</f>
        <v>45680</v>
      </c>
      <c r="C5931">
        <v>23</v>
      </c>
      <c r="D5931" t="s">
        <v>14</v>
      </c>
      <c r="E5931">
        <v>2025</v>
      </c>
      <c r="F5931" t="s">
        <v>25</v>
      </c>
      <c r="G5931" t="s">
        <v>26</v>
      </c>
      <c r="H5931" t="s">
        <v>18</v>
      </c>
      <c r="I5931">
        <v>0</v>
      </c>
      <c r="J5931">
        <v>15</v>
      </c>
      <c r="K5931">
        <v>-15</v>
      </c>
      <c r="L5931">
        <v>0</v>
      </c>
      <c r="M5931">
        <v>22500</v>
      </c>
      <c r="N5931">
        <v>-22500</v>
      </c>
      <c r="O5931">
        <v>1500</v>
      </c>
    </row>
    <row r="5932" spans="1:15" x14ac:dyDescent="0.3">
      <c r="A5932">
        <v>5931</v>
      </c>
      <c r="B5932" s="1">
        <f>DATE(E5932, LOOKUP(D5932, {"ene","feb","mar","abr","may","jun","jul","ago","sep","oct","nov","dic"}, {1,2,3,4,5,6,7,8,9,10,11,12}), C5932)</f>
        <v>45680</v>
      </c>
      <c r="C5932">
        <v>23</v>
      </c>
      <c r="D5932" t="s">
        <v>14</v>
      </c>
      <c r="E5932">
        <v>2025</v>
      </c>
      <c r="F5932" t="s">
        <v>15</v>
      </c>
      <c r="G5932" t="s">
        <v>24</v>
      </c>
      <c r="H5932" t="s">
        <v>23</v>
      </c>
      <c r="I5932">
        <v>12</v>
      </c>
      <c r="J5932">
        <v>0</v>
      </c>
      <c r="K5932">
        <v>12</v>
      </c>
      <c r="L5932">
        <v>3600</v>
      </c>
      <c r="M5932">
        <v>0</v>
      </c>
      <c r="N5932">
        <v>3600</v>
      </c>
      <c r="O5932">
        <v>300</v>
      </c>
    </row>
    <row r="5933" spans="1:15" x14ac:dyDescent="0.3">
      <c r="A5933">
        <v>5932</v>
      </c>
      <c r="B5933" s="1">
        <f>DATE(E5933, LOOKUP(D5933, {"ene","feb","mar","abr","may","jun","jul","ago","sep","oct","nov","dic"}, {1,2,3,4,5,6,7,8,9,10,11,12}), C5933)</f>
        <v>45680</v>
      </c>
      <c r="C5933">
        <v>23</v>
      </c>
      <c r="D5933" t="s">
        <v>14</v>
      </c>
      <c r="E5933">
        <v>2025</v>
      </c>
      <c r="F5933" t="s">
        <v>25</v>
      </c>
      <c r="G5933" t="s">
        <v>26</v>
      </c>
      <c r="H5933" t="s">
        <v>20</v>
      </c>
      <c r="I5933">
        <v>0</v>
      </c>
      <c r="J5933">
        <v>13</v>
      </c>
      <c r="K5933">
        <v>-13</v>
      </c>
      <c r="L5933">
        <v>0</v>
      </c>
      <c r="M5933">
        <v>29900</v>
      </c>
      <c r="N5933">
        <v>-29900</v>
      </c>
      <c r="O5933">
        <v>2300</v>
      </c>
    </row>
    <row r="5934" spans="1:15" x14ac:dyDescent="0.3">
      <c r="A5934">
        <v>5933</v>
      </c>
      <c r="B5934" s="1">
        <f>DATE(E5934, LOOKUP(D5934, {"ene","feb","mar","abr","may","jun","jul","ago","sep","oct","nov","dic"}, {1,2,3,4,5,6,7,8,9,10,11,12}), C5934)</f>
        <v>45680</v>
      </c>
      <c r="C5934">
        <v>23</v>
      </c>
      <c r="D5934" t="s">
        <v>14</v>
      </c>
      <c r="E5934">
        <v>2025</v>
      </c>
      <c r="F5934" t="s">
        <v>25</v>
      </c>
      <c r="G5934" t="s">
        <v>26</v>
      </c>
      <c r="H5934" t="s">
        <v>22</v>
      </c>
      <c r="I5934">
        <v>0</v>
      </c>
      <c r="J5934">
        <v>17</v>
      </c>
      <c r="K5934">
        <v>-17</v>
      </c>
      <c r="L5934">
        <v>0</v>
      </c>
      <c r="M5934">
        <v>7650</v>
      </c>
      <c r="N5934">
        <v>-7650</v>
      </c>
      <c r="O5934">
        <v>450</v>
      </c>
    </row>
    <row r="5935" spans="1:15" x14ac:dyDescent="0.3">
      <c r="A5935">
        <v>5934</v>
      </c>
      <c r="B5935" s="1">
        <f>DATE(E5935, LOOKUP(D5935, {"ene","feb","mar","abr","may","jun","jul","ago","sep","oct","nov","dic"}, {1,2,3,4,5,6,7,8,9,10,11,12}), C5935)</f>
        <v>45680</v>
      </c>
      <c r="C5935">
        <v>23</v>
      </c>
      <c r="D5935" t="s">
        <v>14</v>
      </c>
      <c r="E5935">
        <v>2025</v>
      </c>
      <c r="F5935" t="s">
        <v>15</v>
      </c>
      <c r="G5935" t="s">
        <v>24</v>
      </c>
      <c r="H5935" t="s">
        <v>17</v>
      </c>
      <c r="I5935">
        <v>7</v>
      </c>
      <c r="J5935">
        <v>0</v>
      </c>
      <c r="K5935">
        <v>7</v>
      </c>
      <c r="L5935">
        <v>4550</v>
      </c>
      <c r="M5935">
        <v>0</v>
      </c>
      <c r="N5935">
        <v>4550</v>
      </c>
      <c r="O5935">
        <v>650</v>
      </c>
    </row>
    <row r="5936" spans="1:15" x14ac:dyDescent="0.3">
      <c r="A5936">
        <v>5935</v>
      </c>
      <c r="B5936" s="1">
        <f>DATE(E5936, LOOKUP(D5936, {"ene","feb","mar","abr","may","jun","jul","ago","sep","oct","nov","dic"}, {1,2,3,4,5,6,7,8,9,10,11,12}), C5936)</f>
        <v>45680</v>
      </c>
      <c r="C5936">
        <v>23</v>
      </c>
      <c r="D5936" t="s">
        <v>14</v>
      </c>
      <c r="E5936">
        <v>2025</v>
      </c>
      <c r="F5936" t="s">
        <v>15</v>
      </c>
      <c r="G5936" t="s">
        <v>24</v>
      </c>
      <c r="H5936" t="s">
        <v>19</v>
      </c>
      <c r="I5936">
        <v>11</v>
      </c>
      <c r="J5936">
        <v>0</v>
      </c>
      <c r="K5936">
        <v>11</v>
      </c>
      <c r="L5936">
        <v>13200</v>
      </c>
      <c r="M5936">
        <v>0</v>
      </c>
      <c r="N5936">
        <v>13200</v>
      </c>
      <c r="O5936">
        <v>1200</v>
      </c>
    </row>
    <row r="5937" spans="1:15" x14ac:dyDescent="0.3">
      <c r="A5937">
        <v>5936</v>
      </c>
      <c r="B5937" s="1">
        <f>DATE(E5937, LOOKUP(D5937, {"ene","feb","mar","abr","may","jun","jul","ago","sep","oct","nov","dic"}, {1,2,3,4,5,6,7,8,9,10,11,12}), C5937)</f>
        <v>45680</v>
      </c>
      <c r="C5937">
        <v>23</v>
      </c>
      <c r="D5937" t="s">
        <v>14</v>
      </c>
      <c r="E5937">
        <v>2025</v>
      </c>
      <c r="F5937" t="s">
        <v>25</v>
      </c>
      <c r="G5937" t="s">
        <v>26</v>
      </c>
      <c r="H5937" t="s">
        <v>21</v>
      </c>
      <c r="I5937">
        <v>0</v>
      </c>
      <c r="J5937">
        <v>10</v>
      </c>
      <c r="K5937">
        <v>-10</v>
      </c>
      <c r="L5937">
        <v>0</v>
      </c>
      <c r="M5937">
        <v>700</v>
      </c>
      <c r="N5937">
        <v>-700</v>
      </c>
      <c r="O5937">
        <v>70</v>
      </c>
    </row>
    <row r="5938" spans="1:15" x14ac:dyDescent="0.3">
      <c r="A5938">
        <v>5937</v>
      </c>
      <c r="B5938" s="1">
        <f>DATE(E5938, LOOKUP(D5938, {"ene","feb","mar","abr","may","jun","jul","ago","sep","oct","nov","dic"}, {1,2,3,4,5,6,7,8,9,10,11,12}), C5938)</f>
        <v>45680</v>
      </c>
      <c r="C5938">
        <v>23</v>
      </c>
      <c r="D5938" t="s">
        <v>14</v>
      </c>
      <c r="E5938">
        <v>2025</v>
      </c>
      <c r="F5938" t="s">
        <v>25</v>
      </c>
      <c r="G5938" t="s">
        <v>26</v>
      </c>
      <c r="H5938" t="s">
        <v>18</v>
      </c>
      <c r="I5938">
        <v>0</v>
      </c>
      <c r="J5938">
        <v>18</v>
      </c>
      <c r="K5938">
        <v>-18</v>
      </c>
      <c r="L5938">
        <v>0</v>
      </c>
      <c r="M5938">
        <v>27000</v>
      </c>
      <c r="N5938">
        <v>-27000</v>
      </c>
      <c r="O5938">
        <v>1500</v>
      </c>
    </row>
    <row r="5939" spans="1:15" x14ac:dyDescent="0.3">
      <c r="A5939">
        <v>5938</v>
      </c>
      <c r="B5939" s="1">
        <f>DATE(E5939, LOOKUP(D5939, {"ene","feb","mar","abr","may","jun","jul","ago","sep","oct","nov","dic"}, {1,2,3,4,5,6,7,8,9,10,11,12}), C5939)</f>
        <v>45680</v>
      </c>
      <c r="C5939">
        <v>23</v>
      </c>
      <c r="D5939" t="s">
        <v>14</v>
      </c>
      <c r="E5939">
        <v>2025</v>
      </c>
      <c r="F5939" t="s">
        <v>15</v>
      </c>
      <c r="G5939" t="s">
        <v>24</v>
      </c>
      <c r="H5939" t="s">
        <v>23</v>
      </c>
      <c r="I5939">
        <v>19</v>
      </c>
      <c r="J5939">
        <v>0</v>
      </c>
      <c r="K5939">
        <v>19</v>
      </c>
      <c r="L5939">
        <v>5700</v>
      </c>
      <c r="M5939">
        <v>0</v>
      </c>
      <c r="N5939">
        <v>5700</v>
      </c>
      <c r="O5939">
        <v>300</v>
      </c>
    </row>
    <row r="5940" spans="1:15" x14ac:dyDescent="0.3">
      <c r="A5940">
        <v>5939</v>
      </c>
      <c r="B5940" s="1">
        <f>DATE(E5940, LOOKUP(D5940, {"ene","feb","mar","abr","may","jun","jul","ago","sep","oct","nov","dic"}, {1,2,3,4,5,6,7,8,9,10,11,12}), C5940)</f>
        <v>45680</v>
      </c>
      <c r="C5940">
        <v>23</v>
      </c>
      <c r="D5940" t="s">
        <v>14</v>
      </c>
      <c r="E5940">
        <v>2025</v>
      </c>
      <c r="F5940" t="s">
        <v>25</v>
      </c>
      <c r="G5940" t="s">
        <v>26</v>
      </c>
      <c r="H5940" t="s">
        <v>20</v>
      </c>
      <c r="I5940">
        <v>0</v>
      </c>
      <c r="J5940">
        <v>2</v>
      </c>
      <c r="K5940">
        <v>-2</v>
      </c>
      <c r="L5940">
        <v>0</v>
      </c>
      <c r="M5940">
        <v>4600</v>
      </c>
      <c r="N5940">
        <v>-4600</v>
      </c>
      <c r="O5940">
        <v>2300</v>
      </c>
    </row>
    <row r="5941" spans="1:15" x14ac:dyDescent="0.3">
      <c r="A5941">
        <v>5940</v>
      </c>
      <c r="B5941" s="1">
        <f>DATE(E5941, LOOKUP(D5941, {"ene","feb","mar","abr","may","jun","jul","ago","sep","oct","nov","dic"}, {1,2,3,4,5,6,7,8,9,10,11,12}), C5941)</f>
        <v>45680</v>
      </c>
      <c r="C5941">
        <v>23</v>
      </c>
      <c r="D5941" t="s">
        <v>14</v>
      </c>
      <c r="E5941">
        <v>2025</v>
      </c>
      <c r="F5941" t="s">
        <v>15</v>
      </c>
      <c r="G5941" t="s">
        <v>24</v>
      </c>
      <c r="H5941" t="s">
        <v>22</v>
      </c>
      <c r="I5941">
        <v>21</v>
      </c>
      <c r="J5941">
        <v>0</v>
      </c>
      <c r="K5941">
        <v>21</v>
      </c>
      <c r="L5941">
        <v>10080</v>
      </c>
      <c r="M5941">
        <v>0</v>
      </c>
      <c r="N5941">
        <v>10080</v>
      </c>
      <c r="O5941">
        <v>480</v>
      </c>
    </row>
    <row r="5942" spans="1:15" x14ac:dyDescent="0.3">
      <c r="A5942">
        <v>5941</v>
      </c>
      <c r="B5942" s="1">
        <f>DATE(E5942, LOOKUP(D5942, {"ene","feb","mar","abr","may","jun","jul","ago","sep","oct","nov","dic"}, {1,2,3,4,5,6,7,8,9,10,11,12}), C5942)</f>
        <v>45680</v>
      </c>
      <c r="C5942">
        <v>23</v>
      </c>
      <c r="D5942" t="s">
        <v>14</v>
      </c>
      <c r="E5942">
        <v>2025</v>
      </c>
      <c r="F5942" t="s">
        <v>15</v>
      </c>
      <c r="G5942" t="s">
        <v>24</v>
      </c>
      <c r="H5942" t="s">
        <v>17</v>
      </c>
      <c r="I5942">
        <v>15</v>
      </c>
      <c r="J5942">
        <v>0</v>
      </c>
      <c r="K5942">
        <v>15</v>
      </c>
      <c r="L5942">
        <v>9750</v>
      </c>
      <c r="M5942">
        <v>0</v>
      </c>
      <c r="N5942">
        <v>9750</v>
      </c>
      <c r="O5942">
        <v>650</v>
      </c>
    </row>
    <row r="5943" spans="1:15" x14ac:dyDescent="0.3">
      <c r="A5943">
        <v>5942</v>
      </c>
      <c r="B5943" s="1">
        <f>DATE(E5943, LOOKUP(D5943, {"ene","feb","mar","abr","may","jun","jul","ago","sep","oct","nov","dic"}, {1,2,3,4,5,6,7,8,9,10,11,12}), C5943)</f>
        <v>45680</v>
      </c>
      <c r="C5943">
        <v>23</v>
      </c>
      <c r="D5943" t="s">
        <v>14</v>
      </c>
      <c r="E5943">
        <v>2025</v>
      </c>
      <c r="F5943" t="s">
        <v>25</v>
      </c>
      <c r="G5943" t="s">
        <v>26</v>
      </c>
      <c r="H5943" t="s">
        <v>19</v>
      </c>
      <c r="I5943">
        <v>0</v>
      </c>
      <c r="J5943">
        <v>17</v>
      </c>
      <c r="K5943">
        <v>-17</v>
      </c>
      <c r="L5943">
        <v>0</v>
      </c>
      <c r="M5943">
        <v>25500</v>
      </c>
      <c r="N5943">
        <v>-25500</v>
      </c>
      <c r="O5943">
        <v>1500</v>
      </c>
    </row>
    <row r="5944" spans="1:15" x14ac:dyDescent="0.3">
      <c r="A5944">
        <v>5943</v>
      </c>
      <c r="B5944" s="1">
        <f>DATE(E5944, LOOKUP(D5944, {"ene","feb","mar","abr","may","jun","jul","ago","sep","oct","nov","dic"}, {1,2,3,4,5,6,7,8,9,10,11,12}), C5944)</f>
        <v>45680</v>
      </c>
      <c r="C5944">
        <v>23</v>
      </c>
      <c r="D5944" t="s">
        <v>14</v>
      </c>
      <c r="E5944">
        <v>2025</v>
      </c>
      <c r="F5944" t="s">
        <v>25</v>
      </c>
      <c r="G5944" t="s">
        <v>26</v>
      </c>
      <c r="H5944" t="s">
        <v>21</v>
      </c>
      <c r="I5944">
        <v>0</v>
      </c>
      <c r="J5944">
        <v>5</v>
      </c>
      <c r="K5944">
        <v>-5</v>
      </c>
      <c r="L5944">
        <v>0</v>
      </c>
      <c r="M5944">
        <v>350</v>
      </c>
      <c r="N5944">
        <v>-350</v>
      </c>
      <c r="O5944">
        <v>70</v>
      </c>
    </row>
    <row r="5945" spans="1:15" x14ac:dyDescent="0.3">
      <c r="A5945">
        <v>5944</v>
      </c>
      <c r="B5945" s="1">
        <f>DATE(E5945, LOOKUP(D5945, {"ene","feb","mar","abr","may","jun","jul","ago","sep","oct","nov","dic"}, {1,2,3,4,5,6,7,8,9,10,11,12}), C5945)</f>
        <v>45680</v>
      </c>
      <c r="C5945">
        <v>23</v>
      </c>
      <c r="D5945" t="s">
        <v>14</v>
      </c>
      <c r="E5945">
        <v>2025</v>
      </c>
      <c r="F5945" t="s">
        <v>15</v>
      </c>
      <c r="G5945" t="s">
        <v>24</v>
      </c>
      <c r="H5945" t="s">
        <v>18</v>
      </c>
      <c r="I5945">
        <v>3</v>
      </c>
      <c r="J5945">
        <v>0</v>
      </c>
      <c r="K5945">
        <v>3</v>
      </c>
      <c r="L5945">
        <v>3600</v>
      </c>
      <c r="M5945">
        <v>0</v>
      </c>
      <c r="N5945">
        <v>3600</v>
      </c>
      <c r="O5945">
        <v>1200</v>
      </c>
    </row>
    <row r="5946" spans="1:15" x14ac:dyDescent="0.3">
      <c r="A5946">
        <v>5945</v>
      </c>
      <c r="B5946" s="1">
        <f>DATE(E5946, LOOKUP(D5946, {"ene","feb","mar","abr","may","jun","jul","ago","sep","oct","nov","dic"}, {1,2,3,4,5,6,7,8,9,10,11,12}), C5946)</f>
        <v>45680</v>
      </c>
      <c r="C5946">
        <v>23</v>
      </c>
      <c r="D5946" t="s">
        <v>14</v>
      </c>
      <c r="E5946">
        <v>2025</v>
      </c>
      <c r="F5946" t="s">
        <v>25</v>
      </c>
      <c r="G5946" t="s">
        <v>26</v>
      </c>
      <c r="H5946" t="s">
        <v>23</v>
      </c>
      <c r="I5946">
        <v>0</v>
      </c>
      <c r="J5946">
        <v>10</v>
      </c>
      <c r="K5946">
        <v>-10</v>
      </c>
      <c r="L5946">
        <v>0</v>
      </c>
      <c r="M5946">
        <v>4000</v>
      </c>
      <c r="N5946">
        <v>-4000</v>
      </c>
      <c r="O5946">
        <v>400</v>
      </c>
    </row>
    <row r="5947" spans="1:15" x14ac:dyDescent="0.3">
      <c r="A5947">
        <v>5946</v>
      </c>
      <c r="B5947" s="1">
        <f>DATE(E5947, LOOKUP(D5947, {"ene","feb","mar","abr","may","jun","jul","ago","sep","oct","nov","dic"}, {1,2,3,4,5,6,7,8,9,10,11,12}), C5947)</f>
        <v>45680</v>
      </c>
      <c r="C5947">
        <v>23</v>
      </c>
      <c r="D5947" t="s">
        <v>14</v>
      </c>
      <c r="E5947">
        <v>2025</v>
      </c>
      <c r="F5947" t="s">
        <v>25</v>
      </c>
      <c r="G5947" t="s">
        <v>26</v>
      </c>
      <c r="H5947" t="s">
        <v>20</v>
      </c>
      <c r="I5947">
        <v>0</v>
      </c>
      <c r="J5947">
        <v>17</v>
      </c>
      <c r="K5947">
        <v>-17</v>
      </c>
      <c r="L5947">
        <v>0</v>
      </c>
      <c r="M5947">
        <v>39100</v>
      </c>
      <c r="N5947">
        <v>-39100</v>
      </c>
      <c r="O5947">
        <v>2300</v>
      </c>
    </row>
    <row r="5948" spans="1:15" x14ac:dyDescent="0.3">
      <c r="A5948">
        <v>5947</v>
      </c>
      <c r="B5948" s="1">
        <f>DATE(E5948, LOOKUP(D5948, {"ene","feb","mar","abr","may","jun","jul","ago","sep","oct","nov","dic"}, {1,2,3,4,5,6,7,8,9,10,11,12}), C5948)</f>
        <v>45680</v>
      </c>
      <c r="C5948">
        <v>23</v>
      </c>
      <c r="D5948" t="s">
        <v>14</v>
      </c>
      <c r="E5948">
        <v>2025</v>
      </c>
      <c r="F5948" t="s">
        <v>15</v>
      </c>
      <c r="G5948" t="s">
        <v>24</v>
      </c>
      <c r="H5948" t="s">
        <v>22</v>
      </c>
      <c r="I5948">
        <v>3</v>
      </c>
      <c r="J5948">
        <v>0</v>
      </c>
      <c r="K5948">
        <v>3</v>
      </c>
      <c r="L5948">
        <v>1440</v>
      </c>
      <c r="M5948">
        <v>0</v>
      </c>
      <c r="N5948">
        <v>1440</v>
      </c>
      <c r="O5948">
        <v>480</v>
      </c>
    </row>
    <row r="5949" spans="1:15" x14ac:dyDescent="0.3">
      <c r="A5949">
        <v>5948</v>
      </c>
      <c r="B5949" s="1">
        <f>DATE(E5949, LOOKUP(D5949, {"ene","feb","mar","abr","may","jun","jul","ago","sep","oct","nov","dic"}, {1,2,3,4,5,6,7,8,9,10,11,12}), C5949)</f>
        <v>45680</v>
      </c>
      <c r="C5949">
        <v>23</v>
      </c>
      <c r="D5949" t="s">
        <v>14</v>
      </c>
      <c r="E5949">
        <v>2025</v>
      </c>
      <c r="F5949" t="s">
        <v>15</v>
      </c>
      <c r="G5949" t="s">
        <v>24</v>
      </c>
      <c r="H5949" t="s">
        <v>17</v>
      </c>
      <c r="I5949">
        <v>21</v>
      </c>
      <c r="J5949">
        <v>0</v>
      </c>
      <c r="K5949">
        <v>21</v>
      </c>
      <c r="L5949">
        <v>13650</v>
      </c>
      <c r="M5949">
        <v>0</v>
      </c>
      <c r="N5949">
        <v>13650</v>
      </c>
      <c r="O5949">
        <v>650</v>
      </c>
    </row>
    <row r="5950" spans="1:15" x14ac:dyDescent="0.3">
      <c r="A5950">
        <v>5949</v>
      </c>
      <c r="B5950" s="1">
        <f>DATE(E5950, LOOKUP(D5950, {"ene","feb","mar","abr","may","jun","jul","ago","sep","oct","nov","dic"}, {1,2,3,4,5,6,7,8,9,10,11,12}), C5950)</f>
        <v>45680</v>
      </c>
      <c r="C5950">
        <v>23</v>
      </c>
      <c r="D5950" t="s">
        <v>14</v>
      </c>
      <c r="E5950">
        <v>2025</v>
      </c>
      <c r="F5950" t="s">
        <v>15</v>
      </c>
      <c r="G5950" t="s">
        <v>24</v>
      </c>
      <c r="H5950" t="s">
        <v>19</v>
      </c>
      <c r="I5950">
        <v>17</v>
      </c>
      <c r="J5950">
        <v>0</v>
      </c>
      <c r="K5950">
        <v>17</v>
      </c>
      <c r="L5950">
        <v>20400</v>
      </c>
      <c r="M5950">
        <v>0</v>
      </c>
      <c r="N5950">
        <v>20400</v>
      </c>
      <c r="O5950">
        <v>1200</v>
      </c>
    </row>
    <row r="5951" spans="1:15" x14ac:dyDescent="0.3">
      <c r="A5951">
        <v>5950</v>
      </c>
      <c r="B5951" s="1">
        <f>DATE(E5951, LOOKUP(D5951, {"ene","feb","mar","abr","may","jun","jul","ago","sep","oct","nov","dic"}, {1,2,3,4,5,6,7,8,9,10,11,12}), C5951)</f>
        <v>45680</v>
      </c>
      <c r="C5951">
        <v>23</v>
      </c>
      <c r="D5951" t="s">
        <v>14</v>
      </c>
      <c r="E5951">
        <v>2025</v>
      </c>
      <c r="F5951" t="s">
        <v>25</v>
      </c>
      <c r="G5951" t="s">
        <v>26</v>
      </c>
      <c r="H5951" t="s">
        <v>21</v>
      </c>
      <c r="I5951">
        <v>0</v>
      </c>
      <c r="J5951">
        <v>17</v>
      </c>
      <c r="K5951">
        <v>-17</v>
      </c>
      <c r="L5951">
        <v>0</v>
      </c>
      <c r="M5951">
        <v>1190</v>
      </c>
      <c r="N5951">
        <v>-1190</v>
      </c>
      <c r="O5951">
        <v>70</v>
      </c>
    </row>
    <row r="5952" spans="1:15" x14ac:dyDescent="0.3">
      <c r="A5952">
        <v>5951</v>
      </c>
      <c r="B5952" s="1">
        <f>DATE(E5952, LOOKUP(D5952, {"ene","feb","mar","abr","may","jun","jul","ago","sep","oct","nov","dic"}, {1,2,3,4,5,6,7,8,9,10,11,12}), C5952)</f>
        <v>45680</v>
      </c>
      <c r="C5952">
        <v>23</v>
      </c>
      <c r="D5952" t="s">
        <v>14</v>
      </c>
      <c r="E5952">
        <v>2025</v>
      </c>
      <c r="F5952" t="s">
        <v>25</v>
      </c>
      <c r="G5952" t="s">
        <v>26</v>
      </c>
      <c r="H5952" t="s">
        <v>18</v>
      </c>
      <c r="I5952">
        <v>0</v>
      </c>
      <c r="J5952">
        <v>2</v>
      </c>
      <c r="K5952">
        <v>-2</v>
      </c>
      <c r="L5952">
        <v>0</v>
      </c>
      <c r="M5952">
        <v>3000</v>
      </c>
      <c r="N5952">
        <v>-3000</v>
      </c>
      <c r="O5952">
        <v>1500</v>
      </c>
    </row>
    <row r="5953" spans="1:15" x14ac:dyDescent="0.3">
      <c r="A5953">
        <v>5952</v>
      </c>
      <c r="B5953" s="1">
        <f>DATE(E5953, LOOKUP(D5953, {"ene","feb","mar","abr","may","jun","jul","ago","sep","oct","nov","dic"}, {1,2,3,4,5,6,7,8,9,10,11,12}), C5953)</f>
        <v>45680</v>
      </c>
      <c r="C5953">
        <v>23</v>
      </c>
      <c r="D5953" t="s">
        <v>14</v>
      </c>
      <c r="E5953">
        <v>2025</v>
      </c>
      <c r="F5953" t="s">
        <v>25</v>
      </c>
      <c r="G5953" t="s">
        <v>26</v>
      </c>
      <c r="H5953" t="s">
        <v>23</v>
      </c>
      <c r="I5953">
        <v>0</v>
      </c>
      <c r="J5953">
        <v>17</v>
      </c>
      <c r="K5953">
        <v>-17</v>
      </c>
      <c r="L5953">
        <v>0</v>
      </c>
      <c r="M5953">
        <v>6800</v>
      </c>
      <c r="N5953">
        <v>-6800</v>
      </c>
      <c r="O5953">
        <v>400</v>
      </c>
    </row>
    <row r="5954" spans="1:15" x14ac:dyDescent="0.3">
      <c r="A5954">
        <v>5953</v>
      </c>
      <c r="B5954" s="1">
        <f>DATE(E5954, LOOKUP(D5954, {"ene","feb","mar","abr","may","jun","jul","ago","sep","oct","nov","dic"}, {1,2,3,4,5,6,7,8,9,10,11,12}), C5954)</f>
        <v>45680</v>
      </c>
      <c r="C5954">
        <v>23</v>
      </c>
      <c r="D5954" t="s">
        <v>14</v>
      </c>
      <c r="E5954">
        <v>2025</v>
      </c>
      <c r="F5954" t="s">
        <v>25</v>
      </c>
      <c r="G5954" t="s">
        <v>26</v>
      </c>
      <c r="H5954" t="s">
        <v>20</v>
      </c>
      <c r="I5954">
        <v>0</v>
      </c>
      <c r="J5954">
        <v>1</v>
      </c>
      <c r="K5954">
        <v>-1</v>
      </c>
      <c r="L5954">
        <v>0</v>
      </c>
      <c r="M5954">
        <v>2300</v>
      </c>
      <c r="N5954">
        <v>-2300</v>
      </c>
      <c r="O5954">
        <v>2300</v>
      </c>
    </row>
    <row r="5955" spans="1:15" x14ac:dyDescent="0.3">
      <c r="A5955">
        <v>5954</v>
      </c>
      <c r="B5955" s="1">
        <f>DATE(E5955, LOOKUP(D5955, {"ene","feb","mar","abr","may","jun","jul","ago","sep","oct","nov","dic"}, {1,2,3,4,5,6,7,8,9,10,11,12}), C5955)</f>
        <v>45680</v>
      </c>
      <c r="C5955">
        <v>23</v>
      </c>
      <c r="D5955" t="s">
        <v>14</v>
      </c>
      <c r="E5955">
        <v>2025</v>
      </c>
      <c r="F5955" t="s">
        <v>15</v>
      </c>
      <c r="G5955" t="s">
        <v>24</v>
      </c>
      <c r="H5955" t="s">
        <v>22</v>
      </c>
      <c r="I5955">
        <v>17</v>
      </c>
      <c r="J5955">
        <v>0</v>
      </c>
      <c r="K5955">
        <v>17</v>
      </c>
      <c r="L5955">
        <v>8160</v>
      </c>
      <c r="M5955">
        <v>0</v>
      </c>
      <c r="N5955">
        <v>8160</v>
      </c>
      <c r="O5955">
        <v>480</v>
      </c>
    </row>
    <row r="5956" spans="1:15" x14ac:dyDescent="0.3">
      <c r="A5956">
        <v>5955</v>
      </c>
      <c r="B5956" s="1">
        <f>DATE(E5956, LOOKUP(D5956, {"ene","feb","mar","abr","may","jun","jul","ago","sep","oct","nov","dic"}, {1,2,3,4,5,6,7,8,9,10,11,12}), C5956)</f>
        <v>45680</v>
      </c>
      <c r="C5956">
        <v>23</v>
      </c>
      <c r="D5956" t="s">
        <v>14</v>
      </c>
      <c r="E5956">
        <v>2025</v>
      </c>
      <c r="F5956" t="s">
        <v>25</v>
      </c>
      <c r="G5956" t="s">
        <v>26</v>
      </c>
      <c r="H5956" t="s">
        <v>17</v>
      </c>
      <c r="I5956">
        <v>0</v>
      </c>
      <c r="J5956">
        <v>13</v>
      </c>
      <c r="K5956">
        <v>-13</v>
      </c>
      <c r="L5956">
        <v>0</v>
      </c>
      <c r="M5956">
        <v>9750</v>
      </c>
      <c r="N5956">
        <v>-9750</v>
      </c>
      <c r="O5956">
        <v>750</v>
      </c>
    </row>
    <row r="5957" spans="1:15" x14ac:dyDescent="0.3">
      <c r="A5957">
        <v>5956</v>
      </c>
      <c r="B5957" s="1">
        <f>DATE(E5957, LOOKUP(D5957, {"ene","feb","mar","abr","may","jun","jul","ago","sep","oct","nov","dic"}, {1,2,3,4,5,6,7,8,9,10,11,12}), C5957)</f>
        <v>45680</v>
      </c>
      <c r="C5957">
        <v>23</v>
      </c>
      <c r="D5957" t="s">
        <v>14</v>
      </c>
      <c r="E5957">
        <v>2025</v>
      </c>
      <c r="F5957" t="s">
        <v>25</v>
      </c>
      <c r="G5957" t="s">
        <v>26</v>
      </c>
      <c r="H5957" t="s">
        <v>19</v>
      </c>
      <c r="I5957">
        <v>0</v>
      </c>
      <c r="J5957">
        <v>17</v>
      </c>
      <c r="K5957">
        <v>-17</v>
      </c>
      <c r="L5957">
        <v>0</v>
      </c>
      <c r="M5957">
        <v>25500</v>
      </c>
      <c r="N5957">
        <v>-25500</v>
      </c>
      <c r="O5957">
        <v>1500</v>
      </c>
    </row>
    <row r="5958" spans="1:15" x14ac:dyDescent="0.3">
      <c r="A5958">
        <v>5957</v>
      </c>
      <c r="B5958" s="1">
        <f>DATE(E5958, LOOKUP(D5958, {"ene","feb","mar","abr","may","jun","jul","ago","sep","oct","nov","dic"}, {1,2,3,4,5,6,7,8,9,10,11,12}), C5958)</f>
        <v>45680</v>
      </c>
      <c r="C5958">
        <v>23</v>
      </c>
      <c r="D5958" t="s">
        <v>14</v>
      </c>
      <c r="E5958">
        <v>2025</v>
      </c>
      <c r="F5958" t="s">
        <v>25</v>
      </c>
      <c r="G5958" t="s">
        <v>26</v>
      </c>
      <c r="H5958" t="s">
        <v>21</v>
      </c>
      <c r="I5958">
        <v>0</v>
      </c>
      <c r="J5958">
        <v>5</v>
      </c>
      <c r="K5958">
        <v>-5</v>
      </c>
      <c r="L5958">
        <v>0</v>
      </c>
      <c r="M5958">
        <v>350</v>
      </c>
      <c r="N5958">
        <v>-350</v>
      </c>
      <c r="O5958">
        <v>70</v>
      </c>
    </row>
    <row r="5959" spans="1:15" x14ac:dyDescent="0.3">
      <c r="A5959">
        <v>5958</v>
      </c>
      <c r="B5959" s="1">
        <f>DATE(E5959, LOOKUP(D5959, {"ene","feb","mar","abr","may","jun","jul","ago","sep","oct","nov","dic"}, {1,2,3,4,5,6,7,8,9,10,11,12}), C5959)</f>
        <v>45681</v>
      </c>
      <c r="C5959">
        <v>24</v>
      </c>
      <c r="D5959" t="s">
        <v>14</v>
      </c>
      <c r="E5959">
        <v>2025</v>
      </c>
      <c r="F5959" t="s">
        <v>25</v>
      </c>
      <c r="G5959" t="s">
        <v>26</v>
      </c>
      <c r="H5959" t="s">
        <v>20</v>
      </c>
      <c r="I5959">
        <v>0</v>
      </c>
      <c r="J5959">
        <v>3</v>
      </c>
      <c r="K5959">
        <v>-3</v>
      </c>
      <c r="L5959">
        <v>0</v>
      </c>
      <c r="M5959">
        <v>6900</v>
      </c>
      <c r="N5959">
        <v>-6900</v>
      </c>
      <c r="O5959">
        <v>2300</v>
      </c>
    </row>
    <row r="5960" spans="1:15" x14ac:dyDescent="0.3">
      <c r="A5960">
        <v>5959</v>
      </c>
      <c r="B5960" s="1">
        <f>DATE(E5960, LOOKUP(D5960, {"ene","feb","mar","abr","may","jun","jul","ago","sep","oct","nov","dic"}, {1,2,3,4,5,6,7,8,9,10,11,12}), C5960)</f>
        <v>45681</v>
      </c>
      <c r="C5960">
        <v>24</v>
      </c>
      <c r="D5960" t="s">
        <v>14</v>
      </c>
      <c r="E5960">
        <v>2025</v>
      </c>
      <c r="F5960" t="s">
        <v>15</v>
      </c>
      <c r="G5960" t="s">
        <v>24</v>
      </c>
      <c r="H5960" t="s">
        <v>22</v>
      </c>
      <c r="I5960">
        <v>3</v>
      </c>
      <c r="J5960">
        <v>0</v>
      </c>
      <c r="K5960">
        <v>3</v>
      </c>
      <c r="L5960">
        <v>1440</v>
      </c>
      <c r="M5960">
        <v>0</v>
      </c>
      <c r="N5960">
        <v>1440</v>
      </c>
      <c r="O5960">
        <v>480</v>
      </c>
    </row>
    <row r="5961" spans="1:15" x14ac:dyDescent="0.3">
      <c r="A5961">
        <v>5960</v>
      </c>
      <c r="B5961" s="1">
        <f>DATE(E5961, LOOKUP(D5961, {"ene","feb","mar","abr","may","jun","jul","ago","sep","oct","nov","dic"}, {1,2,3,4,5,6,7,8,9,10,11,12}), C5961)</f>
        <v>45681</v>
      </c>
      <c r="C5961">
        <v>24</v>
      </c>
      <c r="D5961" t="s">
        <v>14</v>
      </c>
      <c r="E5961">
        <v>2025</v>
      </c>
      <c r="F5961" t="s">
        <v>15</v>
      </c>
      <c r="G5961" t="s">
        <v>24</v>
      </c>
      <c r="H5961" t="s">
        <v>17</v>
      </c>
      <c r="I5961">
        <v>13</v>
      </c>
      <c r="J5961">
        <v>0</v>
      </c>
      <c r="K5961">
        <v>13</v>
      </c>
      <c r="L5961">
        <v>8450</v>
      </c>
      <c r="M5961">
        <v>0</v>
      </c>
      <c r="N5961">
        <v>8450</v>
      </c>
      <c r="O5961">
        <v>650</v>
      </c>
    </row>
    <row r="5962" spans="1:15" x14ac:dyDescent="0.3">
      <c r="A5962">
        <v>5961</v>
      </c>
      <c r="B5962" s="1">
        <f>DATE(E5962, LOOKUP(D5962, {"ene","feb","mar","abr","may","jun","jul","ago","sep","oct","nov","dic"}, {1,2,3,4,5,6,7,8,9,10,11,12}), C5962)</f>
        <v>45681</v>
      </c>
      <c r="C5962">
        <v>24</v>
      </c>
      <c r="D5962" t="s">
        <v>14</v>
      </c>
      <c r="E5962">
        <v>2025</v>
      </c>
      <c r="F5962" t="s">
        <v>15</v>
      </c>
      <c r="G5962" t="s">
        <v>24</v>
      </c>
      <c r="H5962" t="s">
        <v>19</v>
      </c>
      <c r="I5962">
        <v>18</v>
      </c>
      <c r="J5962">
        <v>0</v>
      </c>
      <c r="K5962">
        <v>18</v>
      </c>
      <c r="L5962">
        <v>21600</v>
      </c>
      <c r="M5962">
        <v>0</v>
      </c>
      <c r="N5962">
        <v>21600</v>
      </c>
      <c r="O5962">
        <v>1200</v>
      </c>
    </row>
    <row r="5963" spans="1:15" x14ac:dyDescent="0.3">
      <c r="A5963">
        <v>5962</v>
      </c>
      <c r="B5963" s="1">
        <f>DATE(E5963, LOOKUP(D5963, {"ene","feb","mar","abr","may","jun","jul","ago","sep","oct","nov","dic"}, {1,2,3,4,5,6,7,8,9,10,11,12}), C5963)</f>
        <v>45681</v>
      </c>
      <c r="C5963">
        <v>24</v>
      </c>
      <c r="D5963" t="s">
        <v>14</v>
      </c>
      <c r="E5963">
        <v>2025</v>
      </c>
      <c r="F5963" t="s">
        <v>15</v>
      </c>
      <c r="G5963" t="s">
        <v>24</v>
      </c>
      <c r="H5963" t="s">
        <v>21</v>
      </c>
      <c r="I5963">
        <v>17</v>
      </c>
      <c r="J5963">
        <v>0</v>
      </c>
      <c r="K5963">
        <v>17</v>
      </c>
      <c r="L5963">
        <v>850</v>
      </c>
      <c r="M5963">
        <v>0</v>
      </c>
      <c r="N5963">
        <v>850</v>
      </c>
      <c r="O5963">
        <v>50</v>
      </c>
    </row>
    <row r="5964" spans="1:15" x14ac:dyDescent="0.3">
      <c r="A5964">
        <v>5963</v>
      </c>
      <c r="B5964" s="1">
        <f>DATE(E5964, LOOKUP(D5964, {"ene","feb","mar","abr","may","jun","jul","ago","sep","oct","nov","dic"}, {1,2,3,4,5,6,7,8,9,10,11,12}), C5964)</f>
        <v>45681</v>
      </c>
      <c r="C5964">
        <v>24</v>
      </c>
      <c r="D5964" t="s">
        <v>14</v>
      </c>
      <c r="E5964">
        <v>2025</v>
      </c>
      <c r="F5964" t="s">
        <v>25</v>
      </c>
      <c r="G5964" t="s">
        <v>26</v>
      </c>
      <c r="H5964" t="s">
        <v>18</v>
      </c>
      <c r="I5964">
        <v>0</v>
      </c>
      <c r="J5964">
        <v>19</v>
      </c>
      <c r="K5964">
        <v>-19</v>
      </c>
      <c r="L5964">
        <v>0</v>
      </c>
      <c r="M5964">
        <v>28500</v>
      </c>
      <c r="N5964">
        <v>-28500</v>
      </c>
      <c r="O5964">
        <v>1500</v>
      </c>
    </row>
    <row r="5965" spans="1:15" x14ac:dyDescent="0.3">
      <c r="A5965">
        <v>5964</v>
      </c>
      <c r="B5965" s="1">
        <f>DATE(E5965, LOOKUP(D5965, {"ene","feb","mar","abr","may","jun","jul","ago","sep","oct","nov","dic"}, {1,2,3,4,5,6,7,8,9,10,11,12}), C5965)</f>
        <v>45681</v>
      </c>
      <c r="C5965">
        <v>24</v>
      </c>
      <c r="D5965" t="s">
        <v>14</v>
      </c>
      <c r="E5965">
        <v>2025</v>
      </c>
      <c r="F5965" t="s">
        <v>15</v>
      </c>
      <c r="G5965" t="s">
        <v>24</v>
      </c>
      <c r="H5965" t="s">
        <v>23</v>
      </c>
      <c r="I5965">
        <v>3</v>
      </c>
      <c r="J5965">
        <v>0</v>
      </c>
      <c r="K5965">
        <v>3</v>
      </c>
      <c r="L5965">
        <v>900</v>
      </c>
      <c r="M5965">
        <v>0</v>
      </c>
      <c r="N5965">
        <v>900</v>
      </c>
      <c r="O5965">
        <v>300</v>
      </c>
    </row>
    <row r="5966" spans="1:15" x14ac:dyDescent="0.3">
      <c r="A5966">
        <v>5965</v>
      </c>
      <c r="B5966" s="1">
        <f>DATE(E5966, LOOKUP(D5966, {"ene","feb","mar","abr","may","jun","jul","ago","sep","oct","nov","dic"}, {1,2,3,4,5,6,7,8,9,10,11,12}), C5966)</f>
        <v>45681</v>
      </c>
      <c r="C5966">
        <v>24</v>
      </c>
      <c r="D5966" t="s">
        <v>14</v>
      </c>
      <c r="E5966">
        <v>2025</v>
      </c>
      <c r="F5966" t="s">
        <v>15</v>
      </c>
      <c r="G5966" t="s">
        <v>24</v>
      </c>
      <c r="H5966" t="s">
        <v>20</v>
      </c>
      <c r="I5966">
        <v>19</v>
      </c>
      <c r="J5966">
        <v>0</v>
      </c>
      <c r="K5966">
        <v>19</v>
      </c>
      <c r="L5966">
        <v>38000</v>
      </c>
      <c r="M5966">
        <v>0</v>
      </c>
      <c r="N5966">
        <v>38000</v>
      </c>
      <c r="O5966">
        <v>2000</v>
      </c>
    </row>
    <row r="5967" spans="1:15" x14ac:dyDescent="0.3">
      <c r="A5967">
        <v>5966</v>
      </c>
      <c r="B5967" s="1">
        <f>DATE(E5967, LOOKUP(D5967, {"ene","feb","mar","abr","may","jun","jul","ago","sep","oct","nov","dic"}, {1,2,3,4,5,6,7,8,9,10,11,12}), C5967)</f>
        <v>45681</v>
      </c>
      <c r="C5967">
        <v>24</v>
      </c>
      <c r="D5967" t="s">
        <v>14</v>
      </c>
      <c r="E5967">
        <v>2025</v>
      </c>
      <c r="F5967" t="s">
        <v>25</v>
      </c>
      <c r="G5967" t="s">
        <v>26</v>
      </c>
      <c r="H5967" t="s">
        <v>22</v>
      </c>
      <c r="I5967">
        <v>0</v>
      </c>
      <c r="J5967">
        <v>4</v>
      </c>
      <c r="K5967">
        <v>-4</v>
      </c>
      <c r="L5967">
        <v>0</v>
      </c>
      <c r="M5967">
        <v>1800</v>
      </c>
      <c r="N5967">
        <v>-1800</v>
      </c>
      <c r="O5967">
        <v>450</v>
      </c>
    </row>
    <row r="5968" spans="1:15" x14ac:dyDescent="0.3">
      <c r="A5968">
        <v>5967</v>
      </c>
      <c r="B5968" s="1">
        <f>DATE(E5968, LOOKUP(D5968, {"ene","feb","mar","abr","may","jun","jul","ago","sep","oct","nov","dic"}, {1,2,3,4,5,6,7,8,9,10,11,12}), C5968)</f>
        <v>45681</v>
      </c>
      <c r="C5968">
        <v>24</v>
      </c>
      <c r="D5968" t="s">
        <v>14</v>
      </c>
      <c r="E5968">
        <v>2025</v>
      </c>
      <c r="F5968" t="s">
        <v>25</v>
      </c>
      <c r="G5968" t="s">
        <v>26</v>
      </c>
      <c r="H5968" t="s">
        <v>17</v>
      </c>
      <c r="I5968">
        <v>0</v>
      </c>
      <c r="J5968">
        <v>17</v>
      </c>
      <c r="K5968">
        <v>-17</v>
      </c>
      <c r="L5968">
        <v>0</v>
      </c>
      <c r="M5968">
        <v>12750</v>
      </c>
      <c r="N5968">
        <v>-12750</v>
      </c>
      <c r="O5968">
        <v>750</v>
      </c>
    </row>
    <row r="5969" spans="1:15" x14ac:dyDescent="0.3">
      <c r="A5969">
        <v>5968</v>
      </c>
      <c r="B5969" s="1">
        <f>DATE(E5969, LOOKUP(D5969, {"ene","feb","mar","abr","may","jun","jul","ago","sep","oct","nov","dic"}, {1,2,3,4,5,6,7,8,9,10,11,12}), C5969)</f>
        <v>45681</v>
      </c>
      <c r="C5969">
        <v>24</v>
      </c>
      <c r="D5969" t="s">
        <v>14</v>
      </c>
      <c r="E5969">
        <v>2025</v>
      </c>
      <c r="F5969" t="s">
        <v>25</v>
      </c>
      <c r="G5969" t="s">
        <v>26</v>
      </c>
      <c r="H5969" t="s">
        <v>19</v>
      </c>
      <c r="I5969">
        <v>0</v>
      </c>
      <c r="J5969">
        <v>11</v>
      </c>
      <c r="K5969">
        <v>-11</v>
      </c>
      <c r="L5969">
        <v>0</v>
      </c>
      <c r="M5969">
        <v>16500</v>
      </c>
      <c r="N5969">
        <v>-16500</v>
      </c>
      <c r="O5969">
        <v>1500</v>
      </c>
    </row>
    <row r="5970" spans="1:15" x14ac:dyDescent="0.3">
      <c r="A5970">
        <v>5969</v>
      </c>
      <c r="B5970" s="1">
        <f>DATE(E5970, LOOKUP(D5970, {"ene","feb","mar","abr","may","jun","jul","ago","sep","oct","nov","dic"}, {1,2,3,4,5,6,7,8,9,10,11,12}), C5970)</f>
        <v>45681</v>
      </c>
      <c r="C5970">
        <v>24</v>
      </c>
      <c r="D5970" t="s">
        <v>14</v>
      </c>
      <c r="E5970">
        <v>2025</v>
      </c>
      <c r="F5970" t="s">
        <v>15</v>
      </c>
      <c r="G5970" t="s">
        <v>24</v>
      </c>
      <c r="H5970" t="s">
        <v>21</v>
      </c>
      <c r="I5970">
        <v>11</v>
      </c>
      <c r="J5970">
        <v>0</v>
      </c>
      <c r="K5970">
        <v>11</v>
      </c>
      <c r="L5970">
        <v>550</v>
      </c>
      <c r="M5970">
        <v>0</v>
      </c>
      <c r="N5970">
        <v>550</v>
      </c>
      <c r="O5970">
        <v>50</v>
      </c>
    </row>
    <row r="5971" spans="1:15" x14ac:dyDescent="0.3">
      <c r="A5971">
        <v>5970</v>
      </c>
      <c r="B5971" s="1">
        <f>DATE(E5971, LOOKUP(D5971, {"ene","feb","mar","abr","may","jun","jul","ago","sep","oct","nov","dic"}, {1,2,3,4,5,6,7,8,9,10,11,12}), C5971)</f>
        <v>45681</v>
      </c>
      <c r="C5971">
        <v>24</v>
      </c>
      <c r="D5971" t="s">
        <v>14</v>
      </c>
      <c r="E5971">
        <v>2025</v>
      </c>
      <c r="F5971" t="s">
        <v>15</v>
      </c>
      <c r="G5971" t="s">
        <v>24</v>
      </c>
      <c r="H5971" t="s">
        <v>18</v>
      </c>
      <c r="I5971">
        <v>3</v>
      </c>
      <c r="J5971">
        <v>0</v>
      </c>
      <c r="K5971">
        <v>3</v>
      </c>
      <c r="L5971">
        <v>3600</v>
      </c>
      <c r="M5971">
        <v>0</v>
      </c>
      <c r="N5971">
        <v>3600</v>
      </c>
      <c r="O5971">
        <v>1200</v>
      </c>
    </row>
    <row r="5972" spans="1:15" x14ac:dyDescent="0.3">
      <c r="A5972">
        <v>5971</v>
      </c>
      <c r="B5972" s="1">
        <f>DATE(E5972, LOOKUP(D5972, {"ene","feb","mar","abr","may","jun","jul","ago","sep","oct","nov","dic"}, {1,2,3,4,5,6,7,8,9,10,11,12}), C5972)</f>
        <v>45681</v>
      </c>
      <c r="C5972">
        <v>24</v>
      </c>
      <c r="D5972" t="s">
        <v>14</v>
      </c>
      <c r="E5972">
        <v>2025</v>
      </c>
      <c r="F5972" t="s">
        <v>25</v>
      </c>
      <c r="G5972" t="s">
        <v>26</v>
      </c>
      <c r="H5972" t="s">
        <v>23</v>
      </c>
      <c r="I5972">
        <v>0</v>
      </c>
      <c r="J5972">
        <v>20</v>
      </c>
      <c r="K5972">
        <v>-20</v>
      </c>
      <c r="L5972">
        <v>0</v>
      </c>
      <c r="M5972">
        <v>8000</v>
      </c>
      <c r="N5972">
        <v>-8000</v>
      </c>
      <c r="O5972">
        <v>400</v>
      </c>
    </row>
    <row r="5973" spans="1:15" x14ac:dyDescent="0.3">
      <c r="A5973">
        <v>5972</v>
      </c>
      <c r="B5973" s="1">
        <f>DATE(E5973, LOOKUP(D5973, {"ene","feb","mar","abr","may","jun","jul","ago","sep","oct","nov","dic"}, {1,2,3,4,5,6,7,8,9,10,11,12}), C5973)</f>
        <v>45681</v>
      </c>
      <c r="C5973">
        <v>24</v>
      </c>
      <c r="D5973" t="s">
        <v>14</v>
      </c>
      <c r="E5973">
        <v>2025</v>
      </c>
      <c r="F5973" t="s">
        <v>15</v>
      </c>
      <c r="G5973" t="s">
        <v>24</v>
      </c>
      <c r="H5973" t="s">
        <v>20</v>
      </c>
      <c r="I5973">
        <v>13</v>
      </c>
      <c r="J5973">
        <v>0</v>
      </c>
      <c r="K5973">
        <v>13</v>
      </c>
      <c r="L5973">
        <v>26000</v>
      </c>
      <c r="M5973">
        <v>0</v>
      </c>
      <c r="N5973">
        <v>26000</v>
      </c>
      <c r="O5973">
        <v>2000</v>
      </c>
    </row>
    <row r="5974" spans="1:15" x14ac:dyDescent="0.3">
      <c r="A5974">
        <v>5973</v>
      </c>
      <c r="B5974" s="1">
        <f>DATE(E5974, LOOKUP(D5974, {"ene","feb","mar","abr","may","jun","jul","ago","sep","oct","nov","dic"}, {1,2,3,4,5,6,7,8,9,10,11,12}), C5974)</f>
        <v>45681</v>
      </c>
      <c r="C5974">
        <v>24</v>
      </c>
      <c r="D5974" t="s">
        <v>14</v>
      </c>
      <c r="E5974">
        <v>2025</v>
      </c>
      <c r="F5974" t="s">
        <v>15</v>
      </c>
      <c r="G5974" t="s">
        <v>24</v>
      </c>
      <c r="H5974" t="s">
        <v>22</v>
      </c>
      <c r="I5974">
        <v>18</v>
      </c>
      <c r="J5974">
        <v>0</v>
      </c>
      <c r="K5974">
        <v>18</v>
      </c>
      <c r="L5974">
        <v>8640</v>
      </c>
      <c r="M5974">
        <v>0</v>
      </c>
      <c r="N5974">
        <v>8640</v>
      </c>
      <c r="O5974">
        <v>480</v>
      </c>
    </row>
    <row r="5975" spans="1:15" x14ac:dyDescent="0.3">
      <c r="A5975">
        <v>5974</v>
      </c>
      <c r="B5975" s="1">
        <f>DATE(E5975, LOOKUP(D5975, {"ene","feb","mar","abr","may","jun","jul","ago","sep","oct","nov","dic"}, {1,2,3,4,5,6,7,8,9,10,11,12}), C5975)</f>
        <v>45681</v>
      </c>
      <c r="C5975">
        <v>24</v>
      </c>
      <c r="D5975" t="s">
        <v>14</v>
      </c>
      <c r="E5975">
        <v>2025</v>
      </c>
      <c r="F5975" t="s">
        <v>25</v>
      </c>
      <c r="G5975" t="s">
        <v>26</v>
      </c>
      <c r="H5975" t="s">
        <v>17</v>
      </c>
      <c r="I5975">
        <v>0</v>
      </c>
      <c r="J5975">
        <v>5</v>
      </c>
      <c r="K5975">
        <v>-5</v>
      </c>
      <c r="L5975">
        <v>0</v>
      </c>
      <c r="M5975">
        <v>3750</v>
      </c>
      <c r="N5975">
        <v>-3750</v>
      </c>
      <c r="O5975">
        <v>750</v>
      </c>
    </row>
    <row r="5976" spans="1:15" x14ac:dyDescent="0.3">
      <c r="A5976">
        <v>5975</v>
      </c>
      <c r="B5976" s="1">
        <f>DATE(E5976, LOOKUP(D5976, {"ene","feb","mar","abr","may","jun","jul","ago","sep","oct","nov","dic"}, {1,2,3,4,5,6,7,8,9,10,11,12}), C5976)</f>
        <v>45681</v>
      </c>
      <c r="C5976">
        <v>24</v>
      </c>
      <c r="D5976" t="s">
        <v>14</v>
      </c>
      <c r="E5976">
        <v>2025</v>
      </c>
      <c r="F5976" t="s">
        <v>15</v>
      </c>
      <c r="G5976" t="s">
        <v>24</v>
      </c>
      <c r="H5976" t="s">
        <v>19</v>
      </c>
      <c r="I5976">
        <v>3</v>
      </c>
      <c r="J5976">
        <v>0</v>
      </c>
      <c r="K5976">
        <v>3</v>
      </c>
      <c r="L5976">
        <v>3600</v>
      </c>
      <c r="M5976">
        <v>0</v>
      </c>
      <c r="N5976">
        <v>3600</v>
      </c>
      <c r="O5976">
        <v>1200</v>
      </c>
    </row>
    <row r="5977" spans="1:15" x14ac:dyDescent="0.3">
      <c r="A5977">
        <v>5976</v>
      </c>
      <c r="B5977" s="1">
        <f>DATE(E5977, LOOKUP(D5977, {"ene","feb","mar","abr","may","jun","jul","ago","sep","oct","nov","dic"}, {1,2,3,4,5,6,7,8,9,10,11,12}), C5977)</f>
        <v>45681</v>
      </c>
      <c r="C5977">
        <v>24</v>
      </c>
      <c r="D5977" t="s">
        <v>14</v>
      </c>
      <c r="E5977">
        <v>2025</v>
      </c>
      <c r="F5977" t="s">
        <v>25</v>
      </c>
      <c r="G5977" t="s">
        <v>26</v>
      </c>
      <c r="H5977" t="s">
        <v>21</v>
      </c>
      <c r="I5977">
        <v>0</v>
      </c>
      <c r="J5977">
        <v>3</v>
      </c>
      <c r="K5977">
        <v>-3</v>
      </c>
      <c r="L5977">
        <v>0</v>
      </c>
      <c r="M5977">
        <v>210</v>
      </c>
      <c r="N5977">
        <v>-210</v>
      </c>
      <c r="O5977">
        <v>70</v>
      </c>
    </row>
    <row r="5978" spans="1:15" x14ac:dyDescent="0.3">
      <c r="A5978">
        <v>5977</v>
      </c>
      <c r="B5978" s="1">
        <f>DATE(E5978, LOOKUP(D5978, {"ene","feb","mar","abr","may","jun","jul","ago","sep","oct","nov","dic"}, {1,2,3,4,5,6,7,8,9,10,11,12}), C5978)</f>
        <v>45681</v>
      </c>
      <c r="C5978">
        <v>24</v>
      </c>
      <c r="D5978" t="s">
        <v>14</v>
      </c>
      <c r="E5978">
        <v>2025</v>
      </c>
      <c r="F5978" t="s">
        <v>25</v>
      </c>
      <c r="G5978" t="s">
        <v>26</v>
      </c>
      <c r="H5978" t="s">
        <v>18</v>
      </c>
      <c r="I5978">
        <v>0</v>
      </c>
      <c r="J5978">
        <v>11</v>
      </c>
      <c r="K5978">
        <v>-11</v>
      </c>
      <c r="L5978">
        <v>0</v>
      </c>
      <c r="M5978">
        <v>16500</v>
      </c>
      <c r="N5978">
        <v>-16500</v>
      </c>
      <c r="O5978">
        <v>1500</v>
      </c>
    </row>
    <row r="5979" spans="1:15" x14ac:dyDescent="0.3">
      <c r="A5979">
        <v>5978</v>
      </c>
      <c r="B5979" s="1">
        <f>DATE(E5979, LOOKUP(D5979, {"ene","feb","mar","abr","may","jun","jul","ago","sep","oct","nov","dic"}, {1,2,3,4,5,6,7,8,9,10,11,12}), C5979)</f>
        <v>45681</v>
      </c>
      <c r="C5979">
        <v>24</v>
      </c>
      <c r="D5979" t="s">
        <v>14</v>
      </c>
      <c r="E5979">
        <v>2025</v>
      </c>
      <c r="F5979" t="s">
        <v>15</v>
      </c>
      <c r="G5979" t="s">
        <v>24</v>
      </c>
      <c r="H5979" t="s">
        <v>23</v>
      </c>
      <c r="I5979">
        <v>3</v>
      </c>
      <c r="J5979">
        <v>0</v>
      </c>
      <c r="K5979">
        <v>3</v>
      </c>
      <c r="L5979">
        <v>900</v>
      </c>
      <c r="M5979">
        <v>0</v>
      </c>
      <c r="N5979">
        <v>900</v>
      </c>
      <c r="O5979">
        <v>300</v>
      </c>
    </row>
    <row r="5980" spans="1:15" x14ac:dyDescent="0.3">
      <c r="A5980">
        <v>5979</v>
      </c>
      <c r="B5980" s="1">
        <f>DATE(E5980, LOOKUP(D5980, {"ene","feb","mar","abr","may","jun","jul","ago","sep","oct","nov","dic"}, {1,2,3,4,5,6,7,8,9,10,11,12}), C5980)</f>
        <v>45681</v>
      </c>
      <c r="C5980">
        <v>24</v>
      </c>
      <c r="D5980" t="s">
        <v>14</v>
      </c>
      <c r="E5980">
        <v>2025</v>
      </c>
      <c r="F5980" t="s">
        <v>15</v>
      </c>
      <c r="G5980" t="s">
        <v>24</v>
      </c>
      <c r="H5980" t="s">
        <v>20</v>
      </c>
      <c r="I5980">
        <v>13</v>
      </c>
      <c r="J5980">
        <v>0</v>
      </c>
      <c r="K5980">
        <v>13</v>
      </c>
      <c r="L5980">
        <v>26000</v>
      </c>
      <c r="M5980">
        <v>0</v>
      </c>
      <c r="N5980">
        <v>26000</v>
      </c>
      <c r="O5980">
        <v>2000</v>
      </c>
    </row>
    <row r="5981" spans="1:15" x14ac:dyDescent="0.3">
      <c r="A5981">
        <v>5980</v>
      </c>
      <c r="B5981" s="1">
        <f>DATE(E5981, LOOKUP(D5981, {"ene","feb","mar","abr","may","jun","jul","ago","sep","oct","nov","dic"}, {1,2,3,4,5,6,7,8,9,10,11,12}), C5981)</f>
        <v>45681</v>
      </c>
      <c r="C5981">
        <v>24</v>
      </c>
      <c r="D5981" t="s">
        <v>14</v>
      </c>
      <c r="E5981">
        <v>2025</v>
      </c>
      <c r="F5981" t="s">
        <v>25</v>
      </c>
      <c r="G5981" t="s">
        <v>26</v>
      </c>
      <c r="H5981" t="s">
        <v>22</v>
      </c>
      <c r="I5981">
        <v>0</v>
      </c>
      <c r="J5981">
        <v>15</v>
      </c>
      <c r="K5981">
        <v>-15</v>
      </c>
      <c r="L5981">
        <v>0</v>
      </c>
      <c r="M5981">
        <v>6750</v>
      </c>
      <c r="N5981">
        <v>-6750</v>
      </c>
      <c r="O5981">
        <v>450</v>
      </c>
    </row>
    <row r="5982" spans="1:15" x14ac:dyDescent="0.3">
      <c r="A5982">
        <v>5981</v>
      </c>
      <c r="B5982" s="1">
        <f>DATE(E5982, LOOKUP(D5982, {"ene","feb","mar","abr","may","jun","jul","ago","sep","oct","nov","dic"}, {1,2,3,4,5,6,7,8,9,10,11,12}), C5982)</f>
        <v>45681</v>
      </c>
      <c r="C5982">
        <v>24</v>
      </c>
      <c r="D5982" t="s">
        <v>14</v>
      </c>
      <c r="E5982">
        <v>2025</v>
      </c>
      <c r="F5982" t="s">
        <v>15</v>
      </c>
      <c r="G5982" t="s">
        <v>24</v>
      </c>
      <c r="H5982" t="s">
        <v>17</v>
      </c>
      <c r="I5982">
        <v>3</v>
      </c>
      <c r="J5982">
        <v>0</v>
      </c>
      <c r="K5982">
        <v>3</v>
      </c>
      <c r="L5982">
        <v>1950</v>
      </c>
      <c r="M5982">
        <v>0</v>
      </c>
      <c r="N5982">
        <v>1950</v>
      </c>
      <c r="O5982">
        <v>650</v>
      </c>
    </row>
    <row r="5983" spans="1:15" x14ac:dyDescent="0.3">
      <c r="A5983">
        <v>5982</v>
      </c>
      <c r="B5983" s="1">
        <f>DATE(E5983, LOOKUP(D5983, {"ene","feb","mar","abr","may","jun","jul","ago","sep","oct","nov","dic"}, {1,2,3,4,5,6,7,8,9,10,11,12}), C5983)</f>
        <v>45681</v>
      </c>
      <c r="C5983">
        <v>24</v>
      </c>
      <c r="D5983" t="s">
        <v>14</v>
      </c>
      <c r="E5983">
        <v>2025</v>
      </c>
      <c r="F5983" t="s">
        <v>25</v>
      </c>
      <c r="G5983" t="s">
        <v>26</v>
      </c>
      <c r="H5983" t="s">
        <v>19</v>
      </c>
      <c r="I5983">
        <v>0</v>
      </c>
      <c r="J5983">
        <v>15</v>
      </c>
      <c r="K5983">
        <v>-15</v>
      </c>
      <c r="L5983">
        <v>0</v>
      </c>
      <c r="M5983">
        <v>22500</v>
      </c>
      <c r="N5983">
        <v>-22500</v>
      </c>
      <c r="O5983">
        <v>1500</v>
      </c>
    </row>
    <row r="5984" spans="1:15" x14ac:dyDescent="0.3">
      <c r="A5984">
        <v>5983</v>
      </c>
      <c r="B5984" s="1">
        <f>DATE(E5984, LOOKUP(D5984, {"ene","feb","mar","abr","may","jun","jul","ago","sep","oct","nov","dic"}, {1,2,3,4,5,6,7,8,9,10,11,12}), C5984)</f>
        <v>45681</v>
      </c>
      <c r="C5984">
        <v>24</v>
      </c>
      <c r="D5984" t="s">
        <v>14</v>
      </c>
      <c r="E5984">
        <v>2025</v>
      </c>
      <c r="F5984" t="s">
        <v>15</v>
      </c>
      <c r="G5984" t="s">
        <v>24</v>
      </c>
      <c r="H5984" t="s">
        <v>21</v>
      </c>
      <c r="I5984">
        <v>21</v>
      </c>
      <c r="J5984">
        <v>0</v>
      </c>
      <c r="K5984">
        <v>21</v>
      </c>
      <c r="L5984">
        <v>1050</v>
      </c>
      <c r="M5984">
        <v>0</v>
      </c>
      <c r="N5984">
        <v>1050</v>
      </c>
      <c r="O5984">
        <v>50</v>
      </c>
    </row>
    <row r="5985" spans="1:15" x14ac:dyDescent="0.3">
      <c r="A5985">
        <v>5984</v>
      </c>
      <c r="B5985" s="1">
        <f>DATE(E5985, LOOKUP(D5985, {"ene","feb","mar","abr","may","jun","jul","ago","sep","oct","nov","dic"}, {1,2,3,4,5,6,7,8,9,10,11,12}), C5985)</f>
        <v>45681</v>
      </c>
      <c r="C5985">
        <v>24</v>
      </c>
      <c r="D5985" t="s">
        <v>14</v>
      </c>
      <c r="E5985">
        <v>2025</v>
      </c>
      <c r="F5985" t="s">
        <v>25</v>
      </c>
      <c r="G5985" t="s">
        <v>27</v>
      </c>
      <c r="H5985" t="s">
        <v>18</v>
      </c>
      <c r="I5985">
        <v>0</v>
      </c>
      <c r="J5985">
        <v>17</v>
      </c>
      <c r="K5985">
        <v>-17</v>
      </c>
      <c r="L5985">
        <v>0</v>
      </c>
      <c r="M5985">
        <v>25500</v>
      </c>
      <c r="N5985">
        <v>-25500</v>
      </c>
      <c r="O5985">
        <v>1500</v>
      </c>
    </row>
    <row r="5986" spans="1:15" x14ac:dyDescent="0.3">
      <c r="A5986">
        <v>5985</v>
      </c>
      <c r="B5986" s="1">
        <f>DATE(E5986, LOOKUP(D5986, {"ene","feb","mar","abr","may","jun","jul","ago","sep","oct","nov","dic"}, {1,2,3,4,5,6,7,8,9,10,11,12}), C5986)</f>
        <v>45681</v>
      </c>
      <c r="C5986">
        <v>24</v>
      </c>
      <c r="D5986" t="s">
        <v>14</v>
      </c>
      <c r="E5986">
        <v>2025</v>
      </c>
      <c r="F5986" t="s">
        <v>25</v>
      </c>
      <c r="G5986" t="s">
        <v>26</v>
      </c>
      <c r="H5986" t="s">
        <v>23</v>
      </c>
      <c r="I5986">
        <v>0</v>
      </c>
      <c r="J5986">
        <v>10</v>
      </c>
      <c r="K5986">
        <v>-10</v>
      </c>
      <c r="L5986">
        <v>0</v>
      </c>
      <c r="M5986">
        <v>4000</v>
      </c>
      <c r="N5986">
        <v>-4000</v>
      </c>
      <c r="O5986">
        <v>400</v>
      </c>
    </row>
    <row r="5987" spans="1:15" x14ac:dyDescent="0.3">
      <c r="A5987">
        <v>5986</v>
      </c>
      <c r="B5987" s="1">
        <f>DATE(E5987, LOOKUP(D5987, {"ene","feb","mar","abr","may","jun","jul","ago","sep","oct","nov","dic"}, {1,2,3,4,5,6,7,8,9,10,11,12}), C5987)</f>
        <v>45681</v>
      </c>
      <c r="C5987">
        <v>24</v>
      </c>
      <c r="D5987" t="s">
        <v>14</v>
      </c>
      <c r="E5987">
        <v>2025</v>
      </c>
      <c r="F5987" t="s">
        <v>15</v>
      </c>
      <c r="G5987" t="s">
        <v>24</v>
      </c>
      <c r="H5987" t="s">
        <v>20</v>
      </c>
      <c r="I5987">
        <v>18</v>
      </c>
      <c r="J5987">
        <v>0</v>
      </c>
      <c r="K5987">
        <v>18</v>
      </c>
      <c r="L5987">
        <v>36000</v>
      </c>
      <c r="M5987">
        <v>0</v>
      </c>
      <c r="N5987">
        <v>36000</v>
      </c>
      <c r="O5987">
        <v>2000</v>
      </c>
    </row>
    <row r="5988" spans="1:15" x14ac:dyDescent="0.3">
      <c r="A5988">
        <v>5987</v>
      </c>
      <c r="B5988" s="1">
        <f>DATE(E5988, LOOKUP(D5988, {"ene","feb","mar","abr","may","jun","jul","ago","sep","oct","nov","dic"}, {1,2,3,4,5,6,7,8,9,10,11,12}), C5988)</f>
        <v>45681</v>
      </c>
      <c r="C5988">
        <v>24</v>
      </c>
      <c r="D5988" t="s">
        <v>14</v>
      </c>
      <c r="E5988">
        <v>2025</v>
      </c>
      <c r="F5988" t="s">
        <v>25</v>
      </c>
      <c r="G5988" t="s">
        <v>26</v>
      </c>
      <c r="H5988" t="s">
        <v>22</v>
      </c>
      <c r="I5988">
        <v>0</v>
      </c>
      <c r="J5988">
        <v>17</v>
      </c>
      <c r="K5988">
        <v>-17</v>
      </c>
      <c r="L5988">
        <v>0</v>
      </c>
      <c r="M5988">
        <v>7650</v>
      </c>
      <c r="N5988">
        <v>-7650</v>
      </c>
      <c r="O5988">
        <v>450</v>
      </c>
    </row>
    <row r="5989" spans="1:15" x14ac:dyDescent="0.3">
      <c r="A5989">
        <v>5988</v>
      </c>
      <c r="B5989" s="1">
        <f>DATE(E5989, LOOKUP(D5989, {"ene","feb","mar","abr","may","jun","jul","ago","sep","oct","nov","dic"}, {1,2,3,4,5,6,7,8,9,10,11,12}), C5989)</f>
        <v>45681</v>
      </c>
      <c r="C5989">
        <v>24</v>
      </c>
      <c r="D5989" t="s">
        <v>14</v>
      </c>
      <c r="E5989">
        <v>2025</v>
      </c>
      <c r="F5989" t="s">
        <v>15</v>
      </c>
      <c r="G5989" t="s">
        <v>24</v>
      </c>
      <c r="H5989" t="s">
        <v>17</v>
      </c>
      <c r="I5989">
        <v>5</v>
      </c>
      <c r="J5989">
        <v>0</v>
      </c>
      <c r="K5989">
        <v>5</v>
      </c>
      <c r="L5989">
        <v>3250</v>
      </c>
      <c r="M5989">
        <v>0</v>
      </c>
      <c r="N5989">
        <v>3250</v>
      </c>
      <c r="O5989">
        <v>650</v>
      </c>
    </row>
    <row r="5990" spans="1:15" x14ac:dyDescent="0.3">
      <c r="A5990">
        <v>5989</v>
      </c>
      <c r="B5990" s="1">
        <f>DATE(E5990, LOOKUP(D5990, {"ene","feb","mar","abr","may","jun","jul","ago","sep","oct","nov","dic"}, {1,2,3,4,5,6,7,8,9,10,11,12}), C5990)</f>
        <v>45681</v>
      </c>
      <c r="C5990">
        <v>24</v>
      </c>
      <c r="D5990" t="s">
        <v>14</v>
      </c>
      <c r="E5990">
        <v>2025</v>
      </c>
      <c r="F5990" t="s">
        <v>25</v>
      </c>
      <c r="G5990" t="s">
        <v>27</v>
      </c>
      <c r="H5990" t="s">
        <v>19</v>
      </c>
      <c r="I5990">
        <v>0</v>
      </c>
      <c r="J5990">
        <v>16</v>
      </c>
      <c r="K5990">
        <v>-16</v>
      </c>
      <c r="L5990">
        <v>0</v>
      </c>
      <c r="M5990">
        <v>24000</v>
      </c>
      <c r="N5990">
        <v>-24000</v>
      </c>
      <c r="O5990">
        <v>1500</v>
      </c>
    </row>
    <row r="5991" spans="1:15" x14ac:dyDescent="0.3">
      <c r="A5991">
        <v>5990</v>
      </c>
      <c r="B5991" s="1">
        <f>DATE(E5991, LOOKUP(D5991, {"ene","feb","mar","abr","may","jun","jul","ago","sep","oct","nov","dic"}, {1,2,3,4,5,6,7,8,9,10,11,12}), C5991)</f>
        <v>45682</v>
      </c>
      <c r="C5991">
        <v>25</v>
      </c>
      <c r="D5991" t="s">
        <v>14</v>
      </c>
      <c r="E5991">
        <v>2025</v>
      </c>
      <c r="F5991" t="s">
        <v>15</v>
      </c>
      <c r="G5991" t="s">
        <v>24</v>
      </c>
      <c r="H5991" t="s">
        <v>21</v>
      </c>
      <c r="I5991">
        <v>1</v>
      </c>
      <c r="J5991">
        <v>0</v>
      </c>
      <c r="K5991">
        <v>1</v>
      </c>
      <c r="L5991">
        <v>50</v>
      </c>
      <c r="M5991">
        <v>0</v>
      </c>
      <c r="N5991">
        <v>50</v>
      </c>
      <c r="O5991">
        <v>50</v>
      </c>
    </row>
    <row r="5992" spans="1:15" x14ac:dyDescent="0.3">
      <c r="A5992">
        <v>5991</v>
      </c>
      <c r="B5992" s="1">
        <f>DATE(E5992, LOOKUP(D5992, {"ene","feb","mar","abr","may","jun","jul","ago","sep","oct","nov","dic"}, {1,2,3,4,5,6,7,8,9,10,11,12}), C5992)</f>
        <v>45682</v>
      </c>
      <c r="C5992">
        <v>25</v>
      </c>
      <c r="D5992" t="s">
        <v>14</v>
      </c>
      <c r="E5992">
        <v>2025</v>
      </c>
      <c r="F5992" t="s">
        <v>15</v>
      </c>
      <c r="G5992" t="s">
        <v>24</v>
      </c>
      <c r="H5992" t="s">
        <v>18</v>
      </c>
      <c r="I5992">
        <v>7</v>
      </c>
      <c r="J5992">
        <v>0</v>
      </c>
      <c r="K5992">
        <v>7</v>
      </c>
      <c r="L5992">
        <v>8400</v>
      </c>
      <c r="M5992">
        <v>0</v>
      </c>
      <c r="N5992">
        <v>8400</v>
      </c>
      <c r="O5992">
        <v>1200</v>
      </c>
    </row>
    <row r="5993" spans="1:15" x14ac:dyDescent="0.3">
      <c r="A5993">
        <v>5992</v>
      </c>
      <c r="B5993" s="1">
        <f>DATE(E5993, LOOKUP(D5993, {"ene","feb","mar","abr","may","jun","jul","ago","sep","oct","nov","dic"}, {1,2,3,4,5,6,7,8,9,10,11,12}), C5993)</f>
        <v>45682</v>
      </c>
      <c r="C5993">
        <v>25</v>
      </c>
      <c r="D5993" t="s">
        <v>14</v>
      </c>
      <c r="E5993">
        <v>2025</v>
      </c>
      <c r="F5993" t="s">
        <v>15</v>
      </c>
      <c r="G5993" t="s">
        <v>24</v>
      </c>
      <c r="H5993" t="s">
        <v>23</v>
      </c>
      <c r="I5993">
        <v>16</v>
      </c>
      <c r="J5993">
        <v>0</v>
      </c>
      <c r="K5993">
        <v>16</v>
      </c>
      <c r="L5993">
        <v>4800</v>
      </c>
      <c r="M5993">
        <v>0</v>
      </c>
      <c r="N5993">
        <v>4800</v>
      </c>
      <c r="O5993">
        <v>300</v>
      </c>
    </row>
    <row r="5994" spans="1:15" x14ac:dyDescent="0.3">
      <c r="A5994">
        <v>5993</v>
      </c>
      <c r="B5994" s="1">
        <f>DATE(E5994, LOOKUP(D5994, {"ene","feb","mar","abr","may","jun","jul","ago","sep","oct","nov","dic"}, {1,2,3,4,5,6,7,8,9,10,11,12}), C5994)</f>
        <v>45682</v>
      </c>
      <c r="C5994">
        <v>25</v>
      </c>
      <c r="D5994" t="s">
        <v>14</v>
      </c>
      <c r="E5994">
        <v>2025</v>
      </c>
      <c r="F5994" t="s">
        <v>25</v>
      </c>
      <c r="G5994" t="s">
        <v>26</v>
      </c>
      <c r="H5994" t="s">
        <v>20</v>
      </c>
      <c r="I5994">
        <v>0</v>
      </c>
      <c r="J5994">
        <v>17</v>
      </c>
      <c r="K5994">
        <v>-17</v>
      </c>
      <c r="L5994">
        <v>0</v>
      </c>
      <c r="M5994">
        <v>39100</v>
      </c>
      <c r="N5994">
        <v>-39100</v>
      </c>
      <c r="O5994">
        <v>2300</v>
      </c>
    </row>
    <row r="5995" spans="1:15" x14ac:dyDescent="0.3">
      <c r="A5995">
        <v>5994</v>
      </c>
      <c r="B5995" s="1">
        <f>DATE(E5995, LOOKUP(D5995, {"ene","feb","mar","abr","may","jun","jul","ago","sep","oct","nov","dic"}, {1,2,3,4,5,6,7,8,9,10,11,12}), C5995)</f>
        <v>45682</v>
      </c>
      <c r="C5995">
        <v>25</v>
      </c>
      <c r="D5995" t="s">
        <v>14</v>
      </c>
      <c r="E5995">
        <v>2025</v>
      </c>
      <c r="F5995" t="s">
        <v>25</v>
      </c>
      <c r="G5995" t="s">
        <v>26</v>
      </c>
      <c r="H5995" t="s">
        <v>22</v>
      </c>
      <c r="I5995">
        <v>0</v>
      </c>
      <c r="J5995">
        <v>17</v>
      </c>
      <c r="K5995">
        <v>-17</v>
      </c>
      <c r="L5995">
        <v>0</v>
      </c>
      <c r="M5995">
        <v>7650</v>
      </c>
      <c r="N5995">
        <v>-7650</v>
      </c>
      <c r="O5995">
        <v>450</v>
      </c>
    </row>
    <row r="5996" spans="1:15" x14ac:dyDescent="0.3">
      <c r="A5996">
        <v>5995</v>
      </c>
      <c r="B5996" s="1">
        <f>DATE(E5996, LOOKUP(D5996, {"ene","feb","mar","abr","may","jun","jul","ago","sep","oct","nov","dic"}, {1,2,3,4,5,6,7,8,9,10,11,12}), C5996)</f>
        <v>45682</v>
      </c>
      <c r="C5996">
        <v>25</v>
      </c>
      <c r="D5996" t="s">
        <v>14</v>
      </c>
      <c r="E5996">
        <v>2025</v>
      </c>
      <c r="F5996" t="s">
        <v>25</v>
      </c>
      <c r="G5996" t="s">
        <v>26</v>
      </c>
      <c r="H5996" t="s">
        <v>17</v>
      </c>
      <c r="I5996">
        <v>0</v>
      </c>
      <c r="J5996">
        <v>13</v>
      </c>
      <c r="K5996">
        <v>-13</v>
      </c>
      <c r="L5996">
        <v>0</v>
      </c>
      <c r="M5996">
        <v>9750</v>
      </c>
      <c r="N5996">
        <v>-9750</v>
      </c>
      <c r="O5996">
        <v>750</v>
      </c>
    </row>
    <row r="5997" spans="1:15" x14ac:dyDescent="0.3">
      <c r="A5997">
        <v>5996</v>
      </c>
      <c r="B5997" s="1">
        <f>DATE(E5997, LOOKUP(D5997, {"ene","feb","mar","abr","may","jun","jul","ago","sep","oct","nov","dic"}, {1,2,3,4,5,6,7,8,9,10,11,12}), C5997)</f>
        <v>45682</v>
      </c>
      <c r="C5997">
        <v>25</v>
      </c>
      <c r="D5997" t="s">
        <v>14</v>
      </c>
      <c r="E5997">
        <v>2025</v>
      </c>
      <c r="F5997" t="s">
        <v>25</v>
      </c>
      <c r="G5997" t="s">
        <v>26</v>
      </c>
      <c r="H5997" t="s">
        <v>19</v>
      </c>
      <c r="I5997">
        <v>0</v>
      </c>
      <c r="J5997">
        <v>16</v>
      </c>
      <c r="K5997">
        <v>-16</v>
      </c>
      <c r="L5997">
        <v>0</v>
      </c>
      <c r="M5997">
        <v>24000</v>
      </c>
      <c r="N5997">
        <v>-24000</v>
      </c>
      <c r="O5997">
        <v>1500</v>
      </c>
    </row>
    <row r="5998" spans="1:15" x14ac:dyDescent="0.3">
      <c r="A5998">
        <v>5997</v>
      </c>
      <c r="B5998" s="1">
        <f>DATE(E5998, LOOKUP(D5998, {"ene","feb","mar","abr","may","jun","jul","ago","sep","oct","nov","dic"}, {1,2,3,4,5,6,7,8,9,10,11,12}), C5998)</f>
        <v>45682</v>
      </c>
      <c r="C5998">
        <v>25</v>
      </c>
      <c r="D5998" t="s">
        <v>14</v>
      </c>
      <c r="E5998">
        <v>2025</v>
      </c>
      <c r="F5998" t="s">
        <v>25</v>
      </c>
      <c r="G5998" t="s">
        <v>26</v>
      </c>
      <c r="H5998" t="s">
        <v>21</v>
      </c>
      <c r="I5998">
        <v>0</v>
      </c>
      <c r="J5998">
        <v>3</v>
      </c>
      <c r="K5998">
        <v>-3</v>
      </c>
      <c r="L5998">
        <v>0</v>
      </c>
      <c r="M5998">
        <v>210</v>
      </c>
      <c r="N5998">
        <v>-210</v>
      </c>
      <c r="O5998">
        <v>70</v>
      </c>
    </row>
    <row r="5999" spans="1:15" x14ac:dyDescent="0.3">
      <c r="A5999">
        <v>5998</v>
      </c>
      <c r="B5999" s="1">
        <f>DATE(E5999, LOOKUP(D5999, {"ene","feb","mar","abr","may","jun","jul","ago","sep","oct","nov","dic"}, {1,2,3,4,5,6,7,8,9,10,11,12}), C5999)</f>
        <v>45682</v>
      </c>
      <c r="C5999">
        <v>25</v>
      </c>
      <c r="D5999" t="s">
        <v>14</v>
      </c>
      <c r="E5999">
        <v>2025</v>
      </c>
      <c r="F5999" t="s">
        <v>25</v>
      </c>
      <c r="G5999" t="s">
        <v>26</v>
      </c>
      <c r="H5999" t="s">
        <v>18</v>
      </c>
      <c r="I5999">
        <v>0</v>
      </c>
      <c r="J5999">
        <v>2</v>
      </c>
      <c r="K5999">
        <v>-2</v>
      </c>
      <c r="L5999">
        <v>0</v>
      </c>
      <c r="M5999">
        <v>3000</v>
      </c>
      <c r="N5999">
        <v>-3000</v>
      </c>
      <c r="O5999">
        <v>1500</v>
      </c>
    </row>
    <row r="6000" spans="1:15" x14ac:dyDescent="0.3">
      <c r="A6000">
        <v>5999</v>
      </c>
      <c r="B6000" s="1">
        <f>DATE(E6000, LOOKUP(D6000, {"ene","feb","mar","abr","may","jun","jul","ago","sep","oct","nov","dic"}, {1,2,3,4,5,6,7,8,9,10,11,12}), C6000)</f>
        <v>45682</v>
      </c>
      <c r="C6000">
        <v>25</v>
      </c>
      <c r="D6000" t="s">
        <v>14</v>
      </c>
      <c r="E6000">
        <v>2025</v>
      </c>
      <c r="F6000" t="s">
        <v>25</v>
      </c>
      <c r="G6000" t="s">
        <v>26</v>
      </c>
      <c r="H6000" t="s">
        <v>23</v>
      </c>
      <c r="I6000">
        <v>0</v>
      </c>
      <c r="J6000">
        <v>17</v>
      </c>
      <c r="K6000">
        <v>-17</v>
      </c>
      <c r="L6000">
        <v>0</v>
      </c>
      <c r="M6000">
        <v>6800</v>
      </c>
      <c r="N6000">
        <v>-6800</v>
      </c>
      <c r="O6000">
        <v>400</v>
      </c>
    </row>
    <row r="6001" spans="1:15" x14ac:dyDescent="0.3">
      <c r="A6001">
        <v>6000</v>
      </c>
      <c r="B6001" s="1">
        <f>DATE(E6001, LOOKUP(D6001, {"ene","feb","mar","abr","may","jun","jul","ago","sep","oct","nov","dic"}, {1,2,3,4,5,6,7,8,9,10,11,12}), C6001)</f>
        <v>45682</v>
      </c>
      <c r="C6001">
        <v>25</v>
      </c>
      <c r="D6001" t="s">
        <v>14</v>
      </c>
      <c r="E6001">
        <v>2025</v>
      </c>
      <c r="F6001" t="s">
        <v>25</v>
      </c>
      <c r="G6001" t="s">
        <v>26</v>
      </c>
      <c r="H6001" t="s">
        <v>20</v>
      </c>
      <c r="I6001">
        <v>0</v>
      </c>
      <c r="J6001">
        <v>2</v>
      </c>
      <c r="K6001">
        <v>-2</v>
      </c>
      <c r="L6001">
        <v>0</v>
      </c>
      <c r="M6001">
        <v>4600</v>
      </c>
      <c r="N6001">
        <v>-4600</v>
      </c>
      <c r="O6001">
        <v>2300</v>
      </c>
    </row>
    <row r="6002" spans="1:15" x14ac:dyDescent="0.3">
      <c r="A6002">
        <v>6001</v>
      </c>
      <c r="B6002" s="1">
        <f>DATE(E6002, LOOKUP(D6002, {"ene","feb","mar","abr","may","jun","jul","ago","sep","oct","nov","dic"}, {1,2,3,4,5,6,7,8,9,10,11,12}), C6002)</f>
        <v>45682</v>
      </c>
      <c r="C6002">
        <v>25</v>
      </c>
      <c r="D6002" t="s">
        <v>14</v>
      </c>
      <c r="E6002">
        <v>2025</v>
      </c>
      <c r="F6002" t="s">
        <v>15</v>
      </c>
      <c r="G6002" t="s">
        <v>24</v>
      </c>
      <c r="H6002" t="s">
        <v>22</v>
      </c>
      <c r="I6002">
        <v>8</v>
      </c>
      <c r="J6002">
        <v>0</v>
      </c>
      <c r="K6002">
        <v>8</v>
      </c>
      <c r="L6002">
        <v>3840</v>
      </c>
      <c r="M6002">
        <v>0</v>
      </c>
      <c r="N6002">
        <v>3840</v>
      </c>
      <c r="O6002">
        <v>480</v>
      </c>
    </row>
    <row r="6003" spans="1:15" x14ac:dyDescent="0.3">
      <c r="A6003">
        <v>6002</v>
      </c>
      <c r="B6003" s="1">
        <f>DATE(E6003, LOOKUP(D6003, {"ene","feb","mar","abr","may","jun","jul","ago","sep","oct","nov","dic"}, {1,2,3,4,5,6,7,8,9,10,11,12}), C6003)</f>
        <v>45682</v>
      </c>
      <c r="C6003">
        <v>25</v>
      </c>
      <c r="D6003" t="s">
        <v>14</v>
      </c>
      <c r="E6003">
        <v>2025</v>
      </c>
      <c r="F6003" t="s">
        <v>25</v>
      </c>
      <c r="G6003" t="s">
        <v>26</v>
      </c>
      <c r="H6003" t="s">
        <v>17</v>
      </c>
      <c r="I6003">
        <v>0</v>
      </c>
      <c r="J6003">
        <v>17</v>
      </c>
      <c r="K6003">
        <v>-17</v>
      </c>
      <c r="L6003">
        <v>0</v>
      </c>
      <c r="M6003">
        <v>12750</v>
      </c>
      <c r="N6003">
        <v>-12750</v>
      </c>
      <c r="O6003">
        <v>750</v>
      </c>
    </row>
    <row r="6004" spans="1:15" x14ac:dyDescent="0.3">
      <c r="A6004">
        <v>6003</v>
      </c>
      <c r="B6004" s="1">
        <f>DATE(E6004, LOOKUP(D6004, {"ene","feb","mar","abr","may","jun","jul","ago","sep","oct","nov","dic"}, {1,2,3,4,5,6,7,8,9,10,11,12}), C6004)</f>
        <v>45682</v>
      </c>
      <c r="C6004">
        <v>25</v>
      </c>
      <c r="D6004" t="s">
        <v>14</v>
      </c>
      <c r="E6004">
        <v>2025</v>
      </c>
      <c r="F6004" t="s">
        <v>25</v>
      </c>
      <c r="G6004" t="s">
        <v>26</v>
      </c>
      <c r="H6004" t="s">
        <v>19</v>
      </c>
      <c r="I6004">
        <v>0</v>
      </c>
      <c r="J6004">
        <v>10</v>
      </c>
      <c r="K6004">
        <v>-10</v>
      </c>
      <c r="L6004">
        <v>0</v>
      </c>
      <c r="M6004">
        <v>15000</v>
      </c>
      <c r="N6004">
        <v>-15000</v>
      </c>
      <c r="O6004">
        <v>1500</v>
      </c>
    </row>
    <row r="6005" spans="1:15" x14ac:dyDescent="0.3">
      <c r="A6005">
        <v>6004</v>
      </c>
      <c r="B6005" s="1">
        <f>DATE(E6005, LOOKUP(D6005, {"ene","feb","mar","abr","may","jun","jul","ago","sep","oct","nov","dic"}, {1,2,3,4,5,6,7,8,9,10,11,12}), C6005)</f>
        <v>45682</v>
      </c>
      <c r="C6005">
        <v>25</v>
      </c>
      <c r="D6005" t="s">
        <v>14</v>
      </c>
      <c r="E6005">
        <v>2025</v>
      </c>
      <c r="F6005" t="s">
        <v>25</v>
      </c>
      <c r="G6005" t="s">
        <v>26</v>
      </c>
      <c r="H6005" t="s">
        <v>21</v>
      </c>
      <c r="I6005">
        <v>0</v>
      </c>
      <c r="J6005">
        <v>15</v>
      </c>
      <c r="K6005">
        <v>-15</v>
      </c>
      <c r="L6005">
        <v>0</v>
      </c>
      <c r="M6005">
        <v>1050</v>
      </c>
      <c r="N6005">
        <v>-1050</v>
      </c>
      <c r="O6005">
        <v>70</v>
      </c>
    </row>
    <row r="6006" spans="1:15" x14ac:dyDescent="0.3">
      <c r="A6006">
        <v>6005</v>
      </c>
      <c r="B6006" s="1">
        <f>DATE(E6006, LOOKUP(D6006, {"ene","feb","mar","abr","may","jun","jul","ago","sep","oct","nov","dic"}, {1,2,3,4,5,6,7,8,9,10,11,12}), C6006)</f>
        <v>45682</v>
      </c>
      <c r="C6006">
        <v>25</v>
      </c>
      <c r="D6006" t="s">
        <v>14</v>
      </c>
      <c r="E6006">
        <v>2025</v>
      </c>
      <c r="F6006" t="s">
        <v>25</v>
      </c>
      <c r="G6006" t="s">
        <v>26</v>
      </c>
      <c r="H6006" t="s">
        <v>18</v>
      </c>
      <c r="I6006">
        <v>0</v>
      </c>
      <c r="J6006">
        <v>17</v>
      </c>
      <c r="K6006">
        <v>-17</v>
      </c>
      <c r="L6006">
        <v>0</v>
      </c>
      <c r="M6006">
        <v>25500</v>
      </c>
      <c r="N6006">
        <v>-25500</v>
      </c>
      <c r="O6006">
        <v>1500</v>
      </c>
    </row>
    <row r="6007" spans="1:15" x14ac:dyDescent="0.3">
      <c r="A6007">
        <v>6006</v>
      </c>
      <c r="B6007" s="1">
        <f>DATE(E6007, LOOKUP(D6007, {"ene","feb","mar","abr","may","jun","jul","ago","sep","oct","nov","dic"}, {1,2,3,4,5,6,7,8,9,10,11,12}), C6007)</f>
        <v>45682</v>
      </c>
      <c r="C6007">
        <v>25</v>
      </c>
      <c r="D6007" t="s">
        <v>14</v>
      </c>
      <c r="E6007">
        <v>2025</v>
      </c>
      <c r="F6007" t="s">
        <v>25</v>
      </c>
      <c r="G6007" t="s">
        <v>26</v>
      </c>
      <c r="H6007" t="s">
        <v>23</v>
      </c>
      <c r="I6007">
        <v>0</v>
      </c>
      <c r="J6007">
        <v>3</v>
      </c>
      <c r="K6007">
        <v>-3</v>
      </c>
      <c r="L6007">
        <v>0</v>
      </c>
      <c r="M6007">
        <v>1200</v>
      </c>
      <c r="N6007">
        <v>-1200</v>
      </c>
      <c r="O6007">
        <v>400</v>
      </c>
    </row>
    <row r="6008" spans="1:15" x14ac:dyDescent="0.3">
      <c r="A6008">
        <v>6007</v>
      </c>
      <c r="B6008" s="1">
        <f>DATE(E6008, LOOKUP(D6008, {"ene","feb","mar","abr","may","jun","jul","ago","sep","oct","nov","dic"}, {1,2,3,4,5,6,7,8,9,10,11,12}), C6008)</f>
        <v>45682</v>
      </c>
      <c r="C6008">
        <v>25</v>
      </c>
      <c r="D6008" t="s">
        <v>14</v>
      </c>
      <c r="E6008">
        <v>2025</v>
      </c>
      <c r="F6008" t="s">
        <v>25</v>
      </c>
      <c r="G6008" t="s">
        <v>26</v>
      </c>
      <c r="H6008" t="s">
        <v>20</v>
      </c>
      <c r="I6008">
        <v>0</v>
      </c>
      <c r="J6008">
        <v>17</v>
      </c>
      <c r="K6008">
        <v>-17</v>
      </c>
      <c r="L6008">
        <v>0</v>
      </c>
      <c r="M6008">
        <v>39100</v>
      </c>
      <c r="N6008">
        <v>-39100</v>
      </c>
      <c r="O6008">
        <v>2300</v>
      </c>
    </row>
    <row r="6009" spans="1:15" x14ac:dyDescent="0.3">
      <c r="A6009">
        <v>6008</v>
      </c>
      <c r="B6009" s="1">
        <f>DATE(E6009, LOOKUP(D6009, {"ene","feb","mar","abr","may","jun","jul","ago","sep","oct","nov","dic"}, {1,2,3,4,5,6,7,8,9,10,11,12}), C6009)</f>
        <v>45682</v>
      </c>
      <c r="C6009">
        <v>25</v>
      </c>
      <c r="D6009" t="s">
        <v>14</v>
      </c>
      <c r="E6009">
        <v>2025</v>
      </c>
      <c r="F6009" t="s">
        <v>25</v>
      </c>
      <c r="G6009" t="s">
        <v>26</v>
      </c>
      <c r="H6009" t="s">
        <v>22</v>
      </c>
      <c r="I6009">
        <v>0</v>
      </c>
      <c r="J6009">
        <v>11</v>
      </c>
      <c r="K6009">
        <v>-11</v>
      </c>
      <c r="L6009">
        <v>0</v>
      </c>
      <c r="M6009">
        <v>4950</v>
      </c>
      <c r="N6009">
        <v>-4950</v>
      </c>
      <c r="O6009">
        <v>450</v>
      </c>
    </row>
    <row r="6010" spans="1:15" x14ac:dyDescent="0.3">
      <c r="A6010">
        <v>6009</v>
      </c>
      <c r="B6010" s="1">
        <f>DATE(E6010, LOOKUP(D6010, {"ene","feb","mar","abr","may","jun","jul","ago","sep","oct","nov","dic"}, {1,2,3,4,5,6,7,8,9,10,11,12}), C6010)</f>
        <v>45682</v>
      </c>
      <c r="C6010">
        <v>25</v>
      </c>
      <c r="D6010" t="s">
        <v>14</v>
      </c>
      <c r="E6010">
        <v>2025</v>
      </c>
      <c r="F6010" t="s">
        <v>15</v>
      </c>
      <c r="G6010" t="s">
        <v>24</v>
      </c>
      <c r="H6010" t="s">
        <v>17</v>
      </c>
      <c r="I6010">
        <v>4</v>
      </c>
      <c r="J6010">
        <v>0</v>
      </c>
      <c r="K6010">
        <v>4</v>
      </c>
      <c r="L6010">
        <v>2600</v>
      </c>
      <c r="M6010">
        <v>0</v>
      </c>
      <c r="N6010">
        <v>2600</v>
      </c>
      <c r="O6010">
        <v>650</v>
      </c>
    </row>
    <row r="6011" spans="1:15" x14ac:dyDescent="0.3">
      <c r="A6011">
        <v>6010</v>
      </c>
      <c r="B6011" s="1">
        <f>DATE(E6011, LOOKUP(D6011, {"ene","feb","mar","abr","may","jun","jul","ago","sep","oct","nov","dic"}, {1,2,3,4,5,6,7,8,9,10,11,12}), C6011)</f>
        <v>45682</v>
      </c>
      <c r="C6011">
        <v>25</v>
      </c>
      <c r="D6011" t="s">
        <v>14</v>
      </c>
      <c r="E6011">
        <v>2025</v>
      </c>
      <c r="F6011" t="s">
        <v>15</v>
      </c>
      <c r="G6011" t="s">
        <v>24</v>
      </c>
      <c r="H6011" t="s">
        <v>19</v>
      </c>
      <c r="I6011">
        <v>16</v>
      </c>
      <c r="J6011">
        <v>0</v>
      </c>
      <c r="K6011">
        <v>16</v>
      </c>
      <c r="L6011">
        <v>19200</v>
      </c>
      <c r="M6011">
        <v>0</v>
      </c>
      <c r="N6011">
        <v>19200</v>
      </c>
      <c r="O6011">
        <v>1200</v>
      </c>
    </row>
    <row r="6012" spans="1:15" x14ac:dyDescent="0.3">
      <c r="A6012">
        <v>6011</v>
      </c>
      <c r="B6012" s="1">
        <f>DATE(E6012, LOOKUP(D6012, {"ene","feb","mar","abr","may","jun","jul","ago","sep","oct","nov","dic"}, {1,2,3,4,5,6,7,8,9,10,11,12}), C6012)</f>
        <v>45682</v>
      </c>
      <c r="C6012">
        <v>25</v>
      </c>
      <c r="D6012" t="s">
        <v>14</v>
      </c>
      <c r="E6012">
        <v>2025</v>
      </c>
      <c r="F6012" t="s">
        <v>15</v>
      </c>
      <c r="G6012" t="s">
        <v>24</v>
      </c>
      <c r="H6012" t="s">
        <v>21</v>
      </c>
      <c r="I6012">
        <v>3</v>
      </c>
      <c r="J6012">
        <v>0</v>
      </c>
      <c r="K6012">
        <v>3</v>
      </c>
      <c r="L6012">
        <v>150</v>
      </c>
      <c r="M6012">
        <v>0</v>
      </c>
      <c r="N6012">
        <v>150</v>
      </c>
      <c r="O6012">
        <v>50</v>
      </c>
    </row>
    <row r="6013" spans="1:15" x14ac:dyDescent="0.3">
      <c r="A6013">
        <v>6012</v>
      </c>
      <c r="B6013" s="1">
        <f>DATE(E6013, LOOKUP(D6013, {"ene","feb","mar","abr","may","jun","jul","ago","sep","oct","nov","dic"}, {1,2,3,4,5,6,7,8,9,10,11,12}), C6013)</f>
        <v>45682</v>
      </c>
      <c r="C6013">
        <v>25</v>
      </c>
      <c r="D6013" t="s">
        <v>14</v>
      </c>
      <c r="E6013">
        <v>2025</v>
      </c>
      <c r="F6013" t="s">
        <v>25</v>
      </c>
      <c r="G6013" t="s">
        <v>26</v>
      </c>
      <c r="H6013" t="s">
        <v>18</v>
      </c>
      <c r="I6013">
        <v>0</v>
      </c>
      <c r="J6013">
        <v>2</v>
      </c>
      <c r="K6013">
        <v>-2</v>
      </c>
      <c r="L6013">
        <v>0</v>
      </c>
      <c r="M6013">
        <v>3000</v>
      </c>
      <c r="N6013">
        <v>-3000</v>
      </c>
      <c r="O6013">
        <v>1500</v>
      </c>
    </row>
    <row r="6014" spans="1:15" x14ac:dyDescent="0.3">
      <c r="A6014">
        <v>6013</v>
      </c>
      <c r="B6014" s="1">
        <f>DATE(E6014, LOOKUP(D6014, {"ene","feb","mar","abr","may","jun","jul","ago","sep","oct","nov","dic"}, {1,2,3,4,5,6,7,8,9,10,11,12}), C6014)</f>
        <v>45682</v>
      </c>
      <c r="C6014">
        <v>25</v>
      </c>
      <c r="D6014" t="s">
        <v>14</v>
      </c>
      <c r="E6014">
        <v>2025</v>
      </c>
      <c r="F6014" t="s">
        <v>25</v>
      </c>
      <c r="G6014" t="s">
        <v>26</v>
      </c>
      <c r="H6014" t="s">
        <v>23</v>
      </c>
      <c r="I6014">
        <v>0</v>
      </c>
      <c r="J6014">
        <v>17</v>
      </c>
      <c r="K6014">
        <v>-17</v>
      </c>
      <c r="L6014">
        <v>0</v>
      </c>
      <c r="M6014">
        <v>6800</v>
      </c>
      <c r="N6014">
        <v>-6800</v>
      </c>
      <c r="O6014">
        <v>400</v>
      </c>
    </row>
    <row r="6015" spans="1:15" x14ac:dyDescent="0.3">
      <c r="A6015">
        <v>6014</v>
      </c>
      <c r="B6015" s="1">
        <f>DATE(E6015, LOOKUP(D6015, {"ene","feb","mar","abr","may","jun","jul","ago","sep","oct","nov","dic"}, {1,2,3,4,5,6,7,8,9,10,11,12}), C6015)</f>
        <v>45682</v>
      </c>
      <c r="C6015">
        <v>25</v>
      </c>
      <c r="D6015" t="s">
        <v>14</v>
      </c>
      <c r="E6015">
        <v>2025</v>
      </c>
      <c r="F6015" t="s">
        <v>15</v>
      </c>
      <c r="G6015" t="s">
        <v>24</v>
      </c>
      <c r="H6015" t="s">
        <v>20</v>
      </c>
      <c r="I6015">
        <v>3</v>
      </c>
      <c r="J6015">
        <v>0</v>
      </c>
      <c r="K6015">
        <v>3</v>
      </c>
      <c r="L6015">
        <v>6000</v>
      </c>
      <c r="M6015">
        <v>0</v>
      </c>
      <c r="N6015">
        <v>6000</v>
      </c>
      <c r="O6015">
        <v>2000</v>
      </c>
    </row>
    <row r="6016" spans="1:15" x14ac:dyDescent="0.3">
      <c r="A6016">
        <v>6015</v>
      </c>
      <c r="B6016" s="1">
        <f>DATE(E6016, LOOKUP(D6016, {"ene","feb","mar","abr","may","jun","jul","ago","sep","oct","nov","dic"}, {1,2,3,4,5,6,7,8,9,10,11,12}), C6016)</f>
        <v>45682</v>
      </c>
      <c r="C6016">
        <v>25</v>
      </c>
      <c r="D6016" t="s">
        <v>14</v>
      </c>
      <c r="E6016">
        <v>2025</v>
      </c>
      <c r="F6016" t="s">
        <v>15</v>
      </c>
      <c r="G6016" t="s">
        <v>24</v>
      </c>
      <c r="H6016" t="s">
        <v>22</v>
      </c>
      <c r="I6016">
        <v>3</v>
      </c>
      <c r="J6016">
        <v>0</v>
      </c>
      <c r="K6016">
        <v>3</v>
      </c>
      <c r="L6016">
        <v>1440</v>
      </c>
      <c r="M6016">
        <v>0</v>
      </c>
      <c r="N6016">
        <v>1440</v>
      </c>
      <c r="O6016">
        <v>480</v>
      </c>
    </row>
    <row r="6017" spans="1:15" x14ac:dyDescent="0.3">
      <c r="A6017">
        <v>6016</v>
      </c>
      <c r="B6017" s="1">
        <f>DATE(E6017, LOOKUP(D6017, {"ene","feb","mar","abr","may","jun","jul","ago","sep","oct","nov","dic"}, {1,2,3,4,5,6,7,8,9,10,11,12}), C6017)</f>
        <v>45682</v>
      </c>
      <c r="C6017">
        <v>25</v>
      </c>
      <c r="D6017" t="s">
        <v>14</v>
      </c>
      <c r="E6017">
        <v>2025</v>
      </c>
      <c r="F6017" t="s">
        <v>15</v>
      </c>
      <c r="G6017" t="s">
        <v>24</v>
      </c>
      <c r="H6017" t="s">
        <v>17</v>
      </c>
      <c r="I6017">
        <v>3</v>
      </c>
      <c r="J6017">
        <v>0</v>
      </c>
      <c r="K6017">
        <v>3</v>
      </c>
      <c r="L6017">
        <v>1950</v>
      </c>
      <c r="M6017">
        <v>0</v>
      </c>
      <c r="N6017">
        <v>1950</v>
      </c>
      <c r="O6017">
        <v>650</v>
      </c>
    </row>
    <row r="6018" spans="1:15" x14ac:dyDescent="0.3">
      <c r="A6018">
        <v>6017</v>
      </c>
      <c r="B6018" s="1">
        <f>DATE(E6018, LOOKUP(D6018, {"ene","feb","mar","abr","may","jun","jul","ago","sep","oct","nov","dic"}, {1,2,3,4,5,6,7,8,9,10,11,12}), C6018)</f>
        <v>45682</v>
      </c>
      <c r="C6018">
        <v>25</v>
      </c>
      <c r="D6018" t="s">
        <v>14</v>
      </c>
      <c r="E6018">
        <v>2025</v>
      </c>
      <c r="F6018" t="s">
        <v>25</v>
      </c>
      <c r="G6018" t="s">
        <v>26</v>
      </c>
      <c r="H6018" t="s">
        <v>19</v>
      </c>
      <c r="I6018">
        <v>0</v>
      </c>
      <c r="J6018">
        <v>18</v>
      </c>
      <c r="K6018">
        <v>-18</v>
      </c>
      <c r="L6018">
        <v>0</v>
      </c>
      <c r="M6018">
        <v>27000</v>
      </c>
      <c r="N6018">
        <v>-27000</v>
      </c>
      <c r="O6018">
        <v>1500</v>
      </c>
    </row>
    <row r="6019" spans="1:15" x14ac:dyDescent="0.3">
      <c r="A6019">
        <v>6018</v>
      </c>
      <c r="B6019" s="1">
        <f>DATE(E6019, LOOKUP(D6019, {"ene","feb","mar","abr","may","jun","jul","ago","sep","oct","nov","dic"}, {1,2,3,4,5,6,7,8,9,10,11,12}), C6019)</f>
        <v>45682</v>
      </c>
      <c r="C6019">
        <v>25</v>
      </c>
      <c r="D6019" t="s">
        <v>14</v>
      </c>
      <c r="E6019">
        <v>2025</v>
      </c>
      <c r="F6019" t="s">
        <v>15</v>
      </c>
      <c r="G6019" t="s">
        <v>24</v>
      </c>
      <c r="H6019" t="s">
        <v>21</v>
      </c>
      <c r="I6019">
        <v>15</v>
      </c>
      <c r="J6019">
        <v>0</v>
      </c>
      <c r="K6019">
        <v>15</v>
      </c>
      <c r="L6019">
        <v>750</v>
      </c>
      <c r="M6019">
        <v>0</v>
      </c>
      <c r="N6019">
        <v>750</v>
      </c>
      <c r="O6019">
        <v>50</v>
      </c>
    </row>
    <row r="6020" spans="1:15" x14ac:dyDescent="0.3">
      <c r="A6020">
        <v>6019</v>
      </c>
      <c r="B6020" s="1">
        <f>DATE(E6020, LOOKUP(D6020, {"ene","feb","mar","abr","may","jun","jul","ago","sep","oct","nov","dic"}, {1,2,3,4,5,6,7,8,9,10,11,12}), C6020)</f>
        <v>45682</v>
      </c>
      <c r="C6020">
        <v>25</v>
      </c>
      <c r="D6020" t="s">
        <v>14</v>
      </c>
      <c r="E6020">
        <v>2025</v>
      </c>
      <c r="F6020" t="s">
        <v>25</v>
      </c>
      <c r="G6020" t="s">
        <v>26</v>
      </c>
      <c r="H6020" t="s">
        <v>18</v>
      </c>
      <c r="I6020">
        <v>0</v>
      </c>
      <c r="J6020">
        <v>13</v>
      </c>
      <c r="K6020">
        <v>-13</v>
      </c>
      <c r="L6020">
        <v>0</v>
      </c>
      <c r="M6020">
        <v>19500</v>
      </c>
      <c r="N6020">
        <v>-19500</v>
      </c>
      <c r="O6020">
        <v>1500</v>
      </c>
    </row>
    <row r="6021" spans="1:15" x14ac:dyDescent="0.3">
      <c r="A6021">
        <v>6020</v>
      </c>
      <c r="B6021" s="1">
        <f>DATE(E6021, LOOKUP(D6021, {"ene","feb","mar","abr","may","jun","jul","ago","sep","oct","nov","dic"}, {1,2,3,4,5,6,7,8,9,10,11,12}), C6021)</f>
        <v>45682</v>
      </c>
      <c r="C6021">
        <v>25</v>
      </c>
      <c r="D6021" t="s">
        <v>14</v>
      </c>
      <c r="E6021">
        <v>2025</v>
      </c>
      <c r="F6021" t="s">
        <v>25</v>
      </c>
      <c r="G6021" t="s">
        <v>26</v>
      </c>
      <c r="H6021" t="s">
        <v>23</v>
      </c>
      <c r="I6021">
        <v>0</v>
      </c>
      <c r="J6021">
        <v>17</v>
      </c>
      <c r="K6021">
        <v>-17</v>
      </c>
      <c r="L6021">
        <v>0</v>
      </c>
      <c r="M6021">
        <v>6800</v>
      </c>
      <c r="N6021">
        <v>-6800</v>
      </c>
      <c r="O6021">
        <v>400</v>
      </c>
    </row>
    <row r="6022" spans="1:15" x14ac:dyDescent="0.3">
      <c r="A6022">
        <v>6021</v>
      </c>
      <c r="B6022" s="1">
        <f>DATE(E6022, LOOKUP(D6022, {"ene","feb","mar","abr","may","jun","jul","ago","sep","oct","nov","dic"}, {1,2,3,4,5,6,7,8,9,10,11,12}), C6022)</f>
        <v>45682</v>
      </c>
      <c r="C6022">
        <v>25</v>
      </c>
      <c r="D6022" t="s">
        <v>14</v>
      </c>
      <c r="E6022">
        <v>2025</v>
      </c>
      <c r="F6022" t="s">
        <v>15</v>
      </c>
      <c r="G6022" t="s">
        <v>24</v>
      </c>
      <c r="H6022" t="s">
        <v>20</v>
      </c>
      <c r="I6022">
        <v>2</v>
      </c>
      <c r="J6022">
        <v>0</v>
      </c>
      <c r="K6022">
        <v>2</v>
      </c>
      <c r="L6022">
        <v>4000</v>
      </c>
      <c r="M6022">
        <v>0</v>
      </c>
      <c r="N6022">
        <v>4000</v>
      </c>
      <c r="O6022">
        <v>2000</v>
      </c>
    </row>
    <row r="6023" spans="1:15" x14ac:dyDescent="0.3">
      <c r="A6023">
        <v>6022</v>
      </c>
      <c r="B6023" s="1">
        <f>DATE(E6023, LOOKUP(D6023, {"ene","feb","mar","abr","may","jun","jul","ago","sep","oct","nov","dic"}, {1,2,3,4,5,6,7,8,9,10,11,12}), C6023)</f>
        <v>45682</v>
      </c>
      <c r="C6023">
        <v>25</v>
      </c>
      <c r="D6023" t="s">
        <v>14</v>
      </c>
      <c r="E6023">
        <v>2025</v>
      </c>
      <c r="F6023" t="s">
        <v>15</v>
      </c>
      <c r="G6023" t="s">
        <v>24</v>
      </c>
      <c r="H6023" t="s">
        <v>22</v>
      </c>
      <c r="I6023">
        <v>3</v>
      </c>
      <c r="J6023">
        <v>0</v>
      </c>
      <c r="K6023">
        <v>3</v>
      </c>
      <c r="L6023">
        <v>1440</v>
      </c>
      <c r="M6023">
        <v>0</v>
      </c>
      <c r="N6023">
        <v>1440</v>
      </c>
      <c r="O6023">
        <v>480</v>
      </c>
    </row>
    <row r="6024" spans="1:15" x14ac:dyDescent="0.3">
      <c r="A6024">
        <v>6023</v>
      </c>
      <c r="B6024" s="1">
        <f>DATE(E6024, LOOKUP(D6024, {"ene","feb","mar","abr","may","jun","jul","ago","sep","oct","nov","dic"}, {1,2,3,4,5,6,7,8,9,10,11,12}), C6024)</f>
        <v>45682</v>
      </c>
      <c r="C6024">
        <v>25</v>
      </c>
      <c r="D6024" t="s">
        <v>14</v>
      </c>
      <c r="E6024">
        <v>2025</v>
      </c>
      <c r="F6024" t="s">
        <v>25</v>
      </c>
      <c r="G6024" t="s">
        <v>26</v>
      </c>
      <c r="H6024" t="s">
        <v>17</v>
      </c>
      <c r="I6024">
        <v>0</v>
      </c>
      <c r="J6024">
        <v>20</v>
      </c>
      <c r="K6024">
        <v>-20</v>
      </c>
      <c r="L6024">
        <v>0</v>
      </c>
      <c r="M6024">
        <v>15000</v>
      </c>
      <c r="N6024">
        <v>-15000</v>
      </c>
      <c r="O6024">
        <v>750</v>
      </c>
    </row>
    <row r="6025" spans="1:15" x14ac:dyDescent="0.3">
      <c r="A6025">
        <v>6024</v>
      </c>
      <c r="B6025" s="1">
        <f>DATE(E6025, LOOKUP(D6025, {"ene","feb","mar","abr","may","jun","jul","ago","sep","oct","nov","dic"}, {1,2,3,4,5,6,7,8,9,10,11,12}), C6025)</f>
        <v>45682</v>
      </c>
      <c r="C6025">
        <v>25</v>
      </c>
      <c r="D6025" t="s">
        <v>14</v>
      </c>
      <c r="E6025">
        <v>2025</v>
      </c>
      <c r="F6025" t="s">
        <v>25</v>
      </c>
      <c r="G6025" t="s">
        <v>26</v>
      </c>
      <c r="H6025" t="s">
        <v>19</v>
      </c>
      <c r="I6025">
        <v>0</v>
      </c>
      <c r="J6025">
        <v>18</v>
      </c>
      <c r="K6025">
        <v>-18</v>
      </c>
      <c r="L6025">
        <v>0</v>
      </c>
      <c r="M6025">
        <v>27000</v>
      </c>
      <c r="N6025">
        <v>-27000</v>
      </c>
      <c r="O6025">
        <v>1500</v>
      </c>
    </row>
    <row r="6026" spans="1:15" x14ac:dyDescent="0.3">
      <c r="A6026">
        <v>6025</v>
      </c>
      <c r="B6026" s="1">
        <f>DATE(E6026, LOOKUP(D6026, {"ene","feb","mar","abr","may","jun","jul","ago","sep","oct","nov","dic"}, {1,2,3,4,5,6,7,8,9,10,11,12}), C6026)</f>
        <v>45682</v>
      </c>
      <c r="C6026">
        <v>25</v>
      </c>
      <c r="D6026" t="s">
        <v>14</v>
      </c>
      <c r="E6026">
        <v>2025</v>
      </c>
      <c r="F6026" t="s">
        <v>25</v>
      </c>
      <c r="G6026" t="s">
        <v>26</v>
      </c>
      <c r="H6026" t="s">
        <v>21</v>
      </c>
      <c r="I6026">
        <v>0</v>
      </c>
      <c r="J6026">
        <v>3</v>
      </c>
      <c r="K6026">
        <v>-3</v>
      </c>
      <c r="L6026">
        <v>0</v>
      </c>
      <c r="M6026">
        <v>210</v>
      </c>
      <c r="N6026">
        <v>-210</v>
      </c>
      <c r="O6026">
        <v>70</v>
      </c>
    </row>
    <row r="6027" spans="1:15" x14ac:dyDescent="0.3">
      <c r="A6027">
        <v>6026</v>
      </c>
      <c r="B6027" s="1">
        <f>DATE(E6027, LOOKUP(D6027, {"ene","feb","mar","abr","may","jun","jul","ago","sep","oct","nov","dic"}, {1,2,3,4,5,6,7,8,9,10,11,12}), C6027)</f>
        <v>45682</v>
      </c>
      <c r="C6027">
        <v>25</v>
      </c>
      <c r="D6027" t="s">
        <v>14</v>
      </c>
      <c r="E6027">
        <v>2025</v>
      </c>
      <c r="F6027" t="s">
        <v>25</v>
      </c>
      <c r="G6027" t="s">
        <v>26</v>
      </c>
      <c r="H6027" t="s">
        <v>18</v>
      </c>
      <c r="I6027">
        <v>0</v>
      </c>
      <c r="J6027">
        <v>2</v>
      </c>
      <c r="K6027">
        <v>-2</v>
      </c>
      <c r="L6027">
        <v>0</v>
      </c>
      <c r="M6027">
        <v>3000</v>
      </c>
      <c r="N6027">
        <v>-3000</v>
      </c>
      <c r="O6027">
        <v>1500</v>
      </c>
    </row>
    <row r="6028" spans="1:15" x14ac:dyDescent="0.3">
      <c r="A6028">
        <v>6027</v>
      </c>
      <c r="B6028" s="1">
        <f>DATE(E6028, LOOKUP(D6028, {"ene","feb","mar","abr","may","jun","jul","ago","sep","oct","nov","dic"}, {1,2,3,4,5,6,7,8,9,10,11,12}), C6028)</f>
        <v>45682</v>
      </c>
      <c r="C6028">
        <v>25</v>
      </c>
      <c r="D6028" t="s">
        <v>14</v>
      </c>
      <c r="E6028">
        <v>2025</v>
      </c>
      <c r="F6028" t="s">
        <v>15</v>
      </c>
      <c r="G6028" t="s">
        <v>24</v>
      </c>
      <c r="H6028" t="s">
        <v>23</v>
      </c>
      <c r="I6028">
        <v>3</v>
      </c>
      <c r="J6028">
        <v>0</v>
      </c>
      <c r="K6028">
        <v>3</v>
      </c>
      <c r="L6028">
        <v>900</v>
      </c>
      <c r="M6028">
        <v>0</v>
      </c>
      <c r="N6028">
        <v>900</v>
      </c>
      <c r="O6028">
        <v>300</v>
      </c>
    </row>
    <row r="6029" spans="1:15" x14ac:dyDescent="0.3">
      <c r="A6029">
        <v>6028</v>
      </c>
      <c r="B6029" s="1">
        <f>DATE(E6029, LOOKUP(D6029, {"ene","feb","mar","abr","may","jun","jul","ago","sep","oct","nov","dic"}, {1,2,3,4,5,6,7,8,9,10,11,12}), C6029)</f>
        <v>45682</v>
      </c>
      <c r="C6029">
        <v>25</v>
      </c>
      <c r="D6029" t="s">
        <v>14</v>
      </c>
      <c r="E6029">
        <v>2025</v>
      </c>
      <c r="F6029" t="s">
        <v>15</v>
      </c>
      <c r="G6029" t="s">
        <v>24</v>
      </c>
      <c r="H6029" t="s">
        <v>20</v>
      </c>
      <c r="I6029">
        <v>13</v>
      </c>
      <c r="J6029">
        <v>0</v>
      </c>
      <c r="K6029">
        <v>13</v>
      </c>
      <c r="L6029">
        <v>26000</v>
      </c>
      <c r="M6029">
        <v>0</v>
      </c>
      <c r="N6029">
        <v>26000</v>
      </c>
      <c r="O6029">
        <v>2000</v>
      </c>
    </row>
    <row r="6030" spans="1:15" x14ac:dyDescent="0.3">
      <c r="A6030">
        <v>6029</v>
      </c>
      <c r="B6030" s="1">
        <f>DATE(E6030, LOOKUP(D6030, {"ene","feb","mar","abr","may","jun","jul","ago","sep","oct","nov","dic"}, {1,2,3,4,5,6,7,8,9,10,11,12}), C6030)</f>
        <v>45682</v>
      </c>
      <c r="C6030">
        <v>25</v>
      </c>
      <c r="D6030" t="s">
        <v>14</v>
      </c>
      <c r="E6030">
        <v>2025</v>
      </c>
      <c r="F6030" t="s">
        <v>15</v>
      </c>
      <c r="G6030" t="s">
        <v>24</v>
      </c>
      <c r="H6030" t="s">
        <v>22</v>
      </c>
      <c r="I6030">
        <v>1</v>
      </c>
      <c r="J6030">
        <v>0</v>
      </c>
      <c r="K6030">
        <v>1</v>
      </c>
      <c r="L6030">
        <v>480</v>
      </c>
      <c r="M6030">
        <v>0</v>
      </c>
      <c r="N6030">
        <v>480</v>
      </c>
      <c r="O6030">
        <v>480</v>
      </c>
    </row>
    <row r="6031" spans="1:15" x14ac:dyDescent="0.3">
      <c r="A6031">
        <v>6030</v>
      </c>
      <c r="B6031" s="1">
        <f>DATE(E6031, LOOKUP(D6031, {"ene","feb","mar","abr","may","jun","jul","ago","sep","oct","nov","dic"}, {1,2,3,4,5,6,7,8,9,10,11,12}), C6031)</f>
        <v>45682</v>
      </c>
      <c r="C6031">
        <v>25</v>
      </c>
      <c r="D6031" t="s">
        <v>14</v>
      </c>
      <c r="E6031">
        <v>2025</v>
      </c>
      <c r="F6031" t="s">
        <v>25</v>
      </c>
      <c r="G6031" t="s">
        <v>26</v>
      </c>
      <c r="H6031" t="s">
        <v>17</v>
      </c>
      <c r="I6031">
        <v>0</v>
      </c>
      <c r="J6031">
        <v>10</v>
      </c>
      <c r="K6031">
        <v>-10</v>
      </c>
      <c r="L6031">
        <v>0</v>
      </c>
      <c r="M6031">
        <v>7500</v>
      </c>
      <c r="N6031">
        <v>-7500</v>
      </c>
      <c r="O6031">
        <v>750</v>
      </c>
    </row>
    <row r="6032" spans="1:15" x14ac:dyDescent="0.3">
      <c r="A6032">
        <v>6031</v>
      </c>
      <c r="B6032" s="1">
        <f>DATE(E6032, LOOKUP(D6032, {"ene","feb","mar","abr","may","jun","jul","ago","sep","oct","nov","dic"}, {1,2,3,4,5,6,7,8,9,10,11,12}), C6032)</f>
        <v>45682</v>
      </c>
      <c r="C6032">
        <v>25</v>
      </c>
      <c r="D6032" t="s">
        <v>14</v>
      </c>
      <c r="E6032">
        <v>2025</v>
      </c>
      <c r="F6032" t="s">
        <v>15</v>
      </c>
      <c r="G6032" t="s">
        <v>24</v>
      </c>
      <c r="H6032" t="s">
        <v>19</v>
      </c>
      <c r="I6032">
        <v>14</v>
      </c>
      <c r="J6032">
        <v>0</v>
      </c>
      <c r="K6032">
        <v>14</v>
      </c>
      <c r="L6032">
        <v>16800</v>
      </c>
      <c r="M6032">
        <v>0</v>
      </c>
      <c r="N6032">
        <v>16800</v>
      </c>
      <c r="O6032">
        <v>1200</v>
      </c>
    </row>
    <row r="6033" spans="1:15" x14ac:dyDescent="0.3">
      <c r="A6033">
        <v>6032</v>
      </c>
      <c r="B6033" s="1">
        <f>DATE(E6033, LOOKUP(D6033, {"ene","feb","mar","abr","may","jun","jul","ago","sep","oct","nov","dic"}, {1,2,3,4,5,6,7,8,9,10,11,12}), C6033)</f>
        <v>45682</v>
      </c>
      <c r="C6033">
        <v>25</v>
      </c>
      <c r="D6033" t="s">
        <v>14</v>
      </c>
      <c r="E6033">
        <v>2025</v>
      </c>
      <c r="F6033" t="s">
        <v>25</v>
      </c>
      <c r="G6033" t="s">
        <v>26</v>
      </c>
      <c r="H6033" t="s">
        <v>21</v>
      </c>
      <c r="I6033">
        <v>0</v>
      </c>
      <c r="J6033">
        <v>15</v>
      </c>
      <c r="K6033">
        <v>-15</v>
      </c>
      <c r="L6033">
        <v>0</v>
      </c>
      <c r="M6033">
        <v>1050</v>
      </c>
      <c r="N6033">
        <v>-1050</v>
      </c>
      <c r="O6033">
        <v>70</v>
      </c>
    </row>
    <row r="6034" spans="1:15" x14ac:dyDescent="0.3">
      <c r="A6034">
        <v>6033</v>
      </c>
      <c r="B6034" s="1">
        <f>DATE(E6034, LOOKUP(D6034, {"ene","feb","mar","abr","may","jun","jul","ago","sep","oct","nov","dic"}, {1,2,3,4,5,6,7,8,9,10,11,12}), C6034)</f>
        <v>45682</v>
      </c>
      <c r="C6034">
        <v>25</v>
      </c>
      <c r="D6034" t="s">
        <v>14</v>
      </c>
      <c r="E6034">
        <v>2025</v>
      </c>
      <c r="F6034" t="s">
        <v>15</v>
      </c>
      <c r="G6034" t="s">
        <v>24</v>
      </c>
      <c r="H6034" t="s">
        <v>18</v>
      </c>
      <c r="I6034">
        <v>17</v>
      </c>
      <c r="J6034">
        <v>0</v>
      </c>
      <c r="K6034">
        <v>17</v>
      </c>
      <c r="L6034">
        <v>20400</v>
      </c>
      <c r="M6034">
        <v>0</v>
      </c>
      <c r="N6034">
        <v>20400</v>
      </c>
      <c r="O6034">
        <v>1200</v>
      </c>
    </row>
    <row r="6035" spans="1:15" x14ac:dyDescent="0.3">
      <c r="A6035">
        <v>6034</v>
      </c>
      <c r="B6035" s="1">
        <f>DATE(E6035, LOOKUP(D6035, {"ene","feb","mar","abr","may","jun","jul","ago","sep","oct","nov","dic"}, {1,2,3,4,5,6,7,8,9,10,11,12}), C6035)</f>
        <v>45682</v>
      </c>
      <c r="C6035">
        <v>25</v>
      </c>
      <c r="D6035" t="s">
        <v>14</v>
      </c>
      <c r="E6035">
        <v>2025</v>
      </c>
      <c r="F6035" t="s">
        <v>25</v>
      </c>
      <c r="G6035" t="s">
        <v>26</v>
      </c>
      <c r="H6035" t="s">
        <v>23</v>
      </c>
      <c r="I6035">
        <v>0</v>
      </c>
      <c r="J6035">
        <v>17</v>
      </c>
      <c r="K6035">
        <v>-17</v>
      </c>
      <c r="L6035">
        <v>0</v>
      </c>
      <c r="M6035">
        <v>6800</v>
      </c>
      <c r="N6035">
        <v>-6800</v>
      </c>
      <c r="O6035">
        <v>400</v>
      </c>
    </row>
    <row r="6036" spans="1:15" x14ac:dyDescent="0.3">
      <c r="A6036">
        <v>6035</v>
      </c>
      <c r="B6036" s="1">
        <f>DATE(E6036, LOOKUP(D6036, {"ene","feb","mar","abr","may","jun","jul","ago","sep","oct","nov","dic"}, {1,2,3,4,5,6,7,8,9,10,11,12}), C6036)</f>
        <v>45682</v>
      </c>
      <c r="C6036">
        <v>25</v>
      </c>
      <c r="D6036" t="s">
        <v>14</v>
      </c>
      <c r="E6036">
        <v>2025</v>
      </c>
      <c r="F6036" t="s">
        <v>25</v>
      </c>
      <c r="G6036" t="s">
        <v>26</v>
      </c>
      <c r="H6036" t="s">
        <v>20</v>
      </c>
      <c r="I6036">
        <v>0</v>
      </c>
      <c r="J6036">
        <v>17</v>
      </c>
      <c r="K6036">
        <v>-17</v>
      </c>
      <c r="L6036">
        <v>0</v>
      </c>
      <c r="M6036">
        <v>39100</v>
      </c>
      <c r="N6036">
        <v>-39100</v>
      </c>
      <c r="O6036">
        <v>2300</v>
      </c>
    </row>
    <row r="6037" spans="1:15" x14ac:dyDescent="0.3">
      <c r="A6037">
        <v>6036</v>
      </c>
      <c r="B6037" s="1">
        <f>DATE(E6037, LOOKUP(D6037, {"ene","feb","mar","abr","may","jun","jul","ago","sep","oct","nov","dic"}, {1,2,3,4,5,6,7,8,9,10,11,12}), C6037)</f>
        <v>45682</v>
      </c>
      <c r="C6037">
        <v>25</v>
      </c>
      <c r="D6037" t="s">
        <v>14</v>
      </c>
      <c r="E6037">
        <v>2025</v>
      </c>
      <c r="F6037" t="s">
        <v>15</v>
      </c>
      <c r="G6037" t="s">
        <v>24</v>
      </c>
      <c r="H6037" t="s">
        <v>22</v>
      </c>
      <c r="I6037">
        <v>3</v>
      </c>
      <c r="J6037">
        <v>0</v>
      </c>
      <c r="K6037">
        <v>3</v>
      </c>
      <c r="L6037">
        <v>1440</v>
      </c>
      <c r="M6037">
        <v>0</v>
      </c>
      <c r="N6037">
        <v>1440</v>
      </c>
      <c r="O6037">
        <v>480</v>
      </c>
    </row>
    <row r="6038" spans="1:15" x14ac:dyDescent="0.3">
      <c r="A6038">
        <v>6037</v>
      </c>
      <c r="B6038" s="1">
        <f>DATE(E6038, LOOKUP(D6038, {"ene","feb","mar","abr","may","jun","jul","ago","sep","oct","nov","dic"}, {1,2,3,4,5,6,7,8,9,10,11,12}), C6038)</f>
        <v>45682</v>
      </c>
      <c r="C6038">
        <v>25</v>
      </c>
      <c r="D6038" t="s">
        <v>14</v>
      </c>
      <c r="E6038">
        <v>2025</v>
      </c>
      <c r="F6038" t="s">
        <v>25</v>
      </c>
      <c r="G6038" t="s">
        <v>26</v>
      </c>
      <c r="H6038" t="s">
        <v>17</v>
      </c>
      <c r="I6038">
        <v>0</v>
      </c>
      <c r="J6038">
        <v>18</v>
      </c>
      <c r="K6038">
        <v>-18</v>
      </c>
      <c r="L6038">
        <v>0</v>
      </c>
      <c r="M6038">
        <v>13500</v>
      </c>
      <c r="N6038">
        <v>-13500</v>
      </c>
      <c r="O6038">
        <v>750</v>
      </c>
    </row>
    <row r="6039" spans="1:15" x14ac:dyDescent="0.3">
      <c r="A6039">
        <v>6038</v>
      </c>
      <c r="B6039" s="1">
        <f>DATE(E6039, LOOKUP(D6039, {"ene","feb","mar","abr","may","jun","jul","ago","sep","oct","nov","dic"}, {1,2,3,4,5,6,7,8,9,10,11,12}), C6039)</f>
        <v>45682</v>
      </c>
      <c r="C6039">
        <v>25</v>
      </c>
      <c r="D6039" t="s">
        <v>14</v>
      </c>
      <c r="E6039">
        <v>2025</v>
      </c>
      <c r="F6039" t="s">
        <v>25</v>
      </c>
      <c r="G6039" t="s">
        <v>26</v>
      </c>
      <c r="H6039" t="s">
        <v>19</v>
      </c>
      <c r="I6039">
        <v>0</v>
      </c>
      <c r="J6039">
        <v>4</v>
      </c>
      <c r="K6039">
        <v>-4</v>
      </c>
      <c r="L6039">
        <v>0</v>
      </c>
      <c r="M6039">
        <v>6000</v>
      </c>
      <c r="N6039">
        <v>-6000</v>
      </c>
      <c r="O6039">
        <v>1500</v>
      </c>
    </row>
    <row r="6040" spans="1:15" x14ac:dyDescent="0.3">
      <c r="A6040">
        <v>6039</v>
      </c>
      <c r="B6040" s="1">
        <f>DATE(E6040, LOOKUP(D6040, {"ene","feb","mar","abr","may","jun","jul","ago","sep","oct","nov","dic"}, {1,2,3,4,5,6,7,8,9,10,11,12}), C6040)</f>
        <v>45682</v>
      </c>
      <c r="C6040">
        <v>25</v>
      </c>
      <c r="D6040" t="s">
        <v>14</v>
      </c>
      <c r="E6040">
        <v>2025</v>
      </c>
      <c r="F6040" t="s">
        <v>25</v>
      </c>
      <c r="G6040" t="s">
        <v>26</v>
      </c>
      <c r="H6040" t="s">
        <v>21</v>
      </c>
      <c r="I6040">
        <v>0</v>
      </c>
      <c r="J6040">
        <v>5</v>
      </c>
      <c r="K6040">
        <v>-5</v>
      </c>
      <c r="L6040">
        <v>0</v>
      </c>
      <c r="M6040">
        <v>350</v>
      </c>
      <c r="N6040">
        <v>-350</v>
      </c>
      <c r="O6040">
        <v>70</v>
      </c>
    </row>
    <row r="6041" spans="1:15" x14ac:dyDescent="0.3">
      <c r="A6041">
        <v>6040</v>
      </c>
      <c r="B6041" s="1">
        <f>DATE(E6041, LOOKUP(D6041, {"ene","feb","mar","abr","may","jun","jul","ago","sep","oct","nov","dic"}, {1,2,3,4,5,6,7,8,9,10,11,12}), C6041)</f>
        <v>45682</v>
      </c>
      <c r="C6041">
        <v>25</v>
      </c>
      <c r="D6041" t="s">
        <v>14</v>
      </c>
      <c r="E6041">
        <v>2025</v>
      </c>
      <c r="F6041" t="s">
        <v>15</v>
      </c>
      <c r="G6041" t="s">
        <v>24</v>
      </c>
      <c r="H6041" t="s">
        <v>18</v>
      </c>
      <c r="I6041">
        <v>3</v>
      </c>
      <c r="J6041">
        <v>0</v>
      </c>
      <c r="K6041">
        <v>3</v>
      </c>
      <c r="L6041">
        <v>3600</v>
      </c>
      <c r="M6041">
        <v>0</v>
      </c>
      <c r="N6041">
        <v>3600</v>
      </c>
      <c r="O6041">
        <v>1200</v>
      </c>
    </row>
    <row r="6042" spans="1:15" x14ac:dyDescent="0.3">
      <c r="A6042">
        <v>6041</v>
      </c>
      <c r="B6042" s="1">
        <f>DATE(E6042, LOOKUP(D6042, {"ene","feb","mar","abr","may","jun","jul","ago","sep","oct","nov","dic"}, {1,2,3,4,5,6,7,8,9,10,11,12}), C6042)</f>
        <v>45682</v>
      </c>
      <c r="C6042">
        <v>25</v>
      </c>
      <c r="D6042" t="s">
        <v>14</v>
      </c>
      <c r="E6042">
        <v>2025</v>
      </c>
      <c r="F6042" t="s">
        <v>25</v>
      </c>
      <c r="G6042" t="s">
        <v>26</v>
      </c>
      <c r="H6042" t="s">
        <v>23</v>
      </c>
      <c r="I6042">
        <v>0</v>
      </c>
      <c r="J6042">
        <v>20</v>
      </c>
      <c r="K6042">
        <v>-20</v>
      </c>
      <c r="L6042">
        <v>0</v>
      </c>
      <c r="M6042">
        <v>8000</v>
      </c>
      <c r="N6042">
        <v>-8000</v>
      </c>
      <c r="O6042">
        <v>400</v>
      </c>
    </row>
    <row r="6043" spans="1:15" x14ac:dyDescent="0.3">
      <c r="A6043">
        <v>6042</v>
      </c>
      <c r="B6043" s="1">
        <f>DATE(E6043, LOOKUP(D6043, {"ene","feb","mar","abr","may","jun","jul","ago","sep","oct","nov","dic"}, {1,2,3,4,5,6,7,8,9,10,11,12}), C6043)</f>
        <v>45682</v>
      </c>
      <c r="C6043">
        <v>25</v>
      </c>
      <c r="D6043" t="s">
        <v>14</v>
      </c>
      <c r="E6043">
        <v>2025</v>
      </c>
      <c r="F6043" t="s">
        <v>15</v>
      </c>
      <c r="G6043" t="s">
        <v>24</v>
      </c>
      <c r="H6043" t="s">
        <v>20</v>
      </c>
      <c r="I6043">
        <v>11</v>
      </c>
      <c r="J6043">
        <v>0</v>
      </c>
      <c r="K6043">
        <v>11</v>
      </c>
      <c r="L6043">
        <v>22000</v>
      </c>
      <c r="M6043">
        <v>0</v>
      </c>
      <c r="N6043">
        <v>22000</v>
      </c>
      <c r="O6043">
        <v>2000</v>
      </c>
    </row>
    <row r="6044" spans="1:15" x14ac:dyDescent="0.3">
      <c r="A6044">
        <v>6043</v>
      </c>
      <c r="B6044" s="1">
        <f>DATE(E6044, LOOKUP(D6044, {"ene","feb","mar","abr","may","jun","jul","ago","sep","oct","nov","dic"}, {1,2,3,4,5,6,7,8,9,10,11,12}), C6044)</f>
        <v>45682</v>
      </c>
      <c r="C6044">
        <v>25</v>
      </c>
      <c r="D6044" t="s">
        <v>14</v>
      </c>
      <c r="E6044">
        <v>2025</v>
      </c>
      <c r="F6044" t="s">
        <v>25</v>
      </c>
      <c r="G6044" t="s">
        <v>26</v>
      </c>
      <c r="H6044" t="s">
        <v>22</v>
      </c>
      <c r="I6044">
        <v>0</v>
      </c>
      <c r="J6044">
        <v>17</v>
      </c>
      <c r="K6044">
        <v>-17</v>
      </c>
      <c r="L6044">
        <v>0</v>
      </c>
      <c r="M6044">
        <v>7650</v>
      </c>
      <c r="N6044">
        <v>-7650</v>
      </c>
      <c r="O6044">
        <v>450</v>
      </c>
    </row>
    <row r="6045" spans="1:15" x14ac:dyDescent="0.3">
      <c r="A6045">
        <v>6044</v>
      </c>
      <c r="B6045" s="1">
        <f>DATE(E6045, LOOKUP(D6045, {"ene","feb","mar","abr","may","jun","jul","ago","sep","oct","nov","dic"}, {1,2,3,4,5,6,7,8,9,10,11,12}), C6045)</f>
        <v>45682</v>
      </c>
      <c r="C6045">
        <v>25</v>
      </c>
      <c r="D6045" t="s">
        <v>14</v>
      </c>
      <c r="E6045">
        <v>2025</v>
      </c>
      <c r="F6045" t="s">
        <v>15</v>
      </c>
      <c r="G6045" t="s">
        <v>24</v>
      </c>
      <c r="H6045" t="s">
        <v>17</v>
      </c>
      <c r="I6045">
        <v>4</v>
      </c>
      <c r="J6045">
        <v>0</v>
      </c>
      <c r="K6045">
        <v>4</v>
      </c>
      <c r="L6045">
        <v>2600</v>
      </c>
      <c r="M6045">
        <v>0</v>
      </c>
      <c r="N6045">
        <v>2600</v>
      </c>
      <c r="O6045">
        <v>650</v>
      </c>
    </row>
    <row r="6046" spans="1:15" x14ac:dyDescent="0.3">
      <c r="A6046">
        <v>6045</v>
      </c>
      <c r="B6046" s="1">
        <f>DATE(E6046, LOOKUP(D6046, {"ene","feb","mar","abr","may","jun","jul","ago","sep","oct","nov","dic"}, {1,2,3,4,5,6,7,8,9,10,11,12}), C6046)</f>
        <v>45682</v>
      </c>
      <c r="C6046">
        <v>25</v>
      </c>
      <c r="D6046" t="s">
        <v>14</v>
      </c>
      <c r="E6046">
        <v>2025</v>
      </c>
      <c r="F6046" t="s">
        <v>15</v>
      </c>
      <c r="G6046" t="s">
        <v>24</v>
      </c>
      <c r="H6046" t="s">
        <v>19</v>
      </c>
      <c r="I6046">
        <v>4</v>
      </c>
      <c r="J6046">
        <v>0</v>
      </c>
      <c r="K6046">
        <v>4</v>
      </c>
      <c r="L6046">
        <v>4800</v>
      </c>
      <c r="M6046">
        <v>0</v>
      </c>
      <c r="N6046">
        <v>4800</v>
      </c>
      <c r="O6046">
        <v>1200</v>
      </c>
    </row>
    <row r="6047" spans="1:15" x14ac:dyDescent="0.3">
      <c r="A6047">
        <v>6046</v>
      </c>
      <c r="B6047" s="1">
        <f>DATE(E6047, LOOKUP(D6047, {"ene","feb","mar","abr","may","jun","jul","ago","sep","oct","nov","dic"}, {1,2,3,4,5,6,7,8,9,10,11,12}), C6047)</f>
        <v>45682</v>
      </c>
      <c r="C6047">
        <v>25</v>
      </c>
      <c r="D6047" t="s">
        <v>14</v>
      </c>
      <c r="E6047">
        <v>2025</v>
      </c>
      <c r="F6047" t="s">
        <v>25</v>
      </c>
      <c r="G6047" t="s">
        <v>26</v>
      </c>
      <c r="H6047" t="s">
        <v>21</v>
      </c>
      <c r="I6047">
        <v>0</v>
      </c>
      <c r="J6047">
        <v>14</v>
      </c>
      <c r="K6047">
        <v>-14</v>
      </c>
      <c r="L6047">
        <v>0</v>
      </c>
      <c r="M6047">
        <v>980</v>
      </c>
      <c r="N6047">
        <v>-980</v>
      </c>
      <c r="O6047">
        <v>70</v>
      </c>
    </row>
    <row r="6048" spans="1:15" x14ac:dyDescent="0.3">
      <c r="A6048">
        <v>6047</v>
      </c>
      <c r="B6048" s="1">
        <f>DATE(E6048, LOOKUP(D6048, {"ene","feb","mar","abr","may","jun","jul","ago","sep","oct","nov","dic"}, {1,2,3,4,5,6,7,8,9,10,11,12}), C6048)</f>
        <v>45682</v>
      </c>
      <c r="C6048">
        <v>25</v>
      </c>
      <c r="D6048" t="s">
        <v>14</v>
      </c>
      <c r="E6048">
        <v>2025</v>
      </c>
      <c r="F6048" t="s">
        <v>15</v>
      </c>
      <c r="G6048" t="s">
        <v>24</v>
      </c>
      <c r="H6048" t="s">
        <v>18</v>
      </c>
      <c r="I6048">
        <v>15</v>
      </c>
      <c r="J6048">
        <v>0</v>
      </c>
      <c r="K6048">
        <v>15</v>
      </c>
      <c r="L6048">
        <v>18000</v>
      </c>
      <c r="M6048">
        <v>0</v>
      </c>
      <c r="N6048">
        <v>18000</v>
      </c>
      <c r="O6048">
        <v>1200</v>
      </c>
    </row>
    <row r="6049" spans="1:15" x14ac:dyDescent="0.3">
      <c r="A6049">
        <v>6048</v>
      </c>
      <c r="B6049" s="1">
        <f>DATE(E6049, LOOKUP(D6049, {"ene","feb","mar","abr","may","jun","jul","ago","sep","oct","nov","dic"}, {1,2,3,4,5,6,7,8,9,10,11,12}), C6049)</f>
        <v>45682</v>
      </c>
      <c r="C6049">
        <v>25</v>
      </c>
      <c r="D6049" t="s">
        <v>14</v>
      </c>
      <c r="E6049">
        <v>2025</v>
      </c>
      <c r="F6049" t="s">
        <v>25</v>
      </c>
      <c r="G6049" t="s">
        <v>26</v>
      </c>
      <c r="H6049" t="s">
        <v>23</v>
      </c>
      <c r="I6049">
        <v>0</v>
      </c>
      <c r="J6049">
        <v>20</v>
      </c>
      <c r="K6049">
        <v>-20</v>
      </c>
      <c r="L6049">
        <v>0</v>
      </c>
      <c r="M6049">
        <v>8000</v>
      </c>
      <c r="N6049">
        <v>-8000</v>
      </c>
      <c r="O6049">
        <v>400</v>
      </c>
    </row>
    <row r="6050" spans="1:15" x14ac:dyDescent="0.3">
      <c r="A6050">
        <v>6049</v>
      </c>
      <c r="B6050" s="1">
        <f>DATE(E6050, LOOKUP(D6050, {"ene","feb","mar","abr","may","jun","jul","ago","sep","oct","nov","dic"}, {1,2,3,4,5,6,7,8,9,10,11,12}), C6050)</f>
        <v>45682</v>
      </c>
      <c r="C6050">
        <v>25</v>
      </c>
      <c r="D6050" t="s">
        <v>14</v>
      </c>
      <c r="E6050">
        <v>2025</v>
      </c>
      <c r="F6050" t="s">
        <v>25</v>
      </c>
      <c r="G6050" t="s">
        <v>26</v>
      </c>
      <c r="H6050" t="s">
        <v>20</v>
      </c>
      <c r="I6050">
        <v>0</v>
      </c>
      <c r="J6050">
        <v>20</v>
      </c>
      <c r="K6050">
        <v>-20</v>
      </c>
      <c r="L6050">
        <v>0</v>
      </c>
      <c r="M6050">
        <v>46000</v>
      </c>
      <c r="N6050">
        <v>-46000</v>
      </c>
      <c r="O6050">
        <v>2300</v>
      </c>
    </row>
    <row r="6051" spans="1:15" x14ac:dyDescent="0.3">
      <c r="A6051">
        <v>6050</v>
      </c>
      <c r="B6051" s="1">
        <f>DATE(E6051, LOOKUP(D6051, {"ene","feb","mar","abr","may","jun","jul","ago","sep","oct","nov","dic"}, {1,2,3,4,5,6,7,8,9,10,11,12}), C6051)</f>
        <v>45682</v>
      </c>
      <c r="C6051">
        <v>25</v>
      </c>
      <c r="D6051" t="s">
        <v>14</v>
      </c>
      <c r="E6051">
        <v>2025</v>
      </c>
      <c r="F6051" t="s">
        <v>25</v>
      </c>
      <c r="G6051" t="s">
        <v>26</v>
      </c>
      <c r="H6051" t="s">
        <v>22</v>
      </c>
      <c r="I6051">
        <v>0</v>
      </c>
      <c r="J6051">
        <v>17</v>
      </c>
      <c r="K6051">
        <v>-17</v>
      </c>
      <c r="L6051">
        <v>0</v>
      </c>
      <c r="M6051">
        <v>7650</v>
      </c>
      <c r="N6051">
        <v>-7650</v>
      </c>
      <c r="O6051">
        <v>450</v>
      </c>
    </row>
    <row r="6052" spans="1:15" x14ac:dyDescent="0.3">
      <c r="A6052">
        <v>6051</v>
      </c>
      <c r="B6052" s="1">
        <f>DATE(E6052, LOOKUP(D6052, {"ene","feb","mar","abr","may","jun","jul","ago","sep","oct","nov","dic"}, {1,2,3,4,5,6,7,8,9,10,11,12}), C6052)</f>
        <v>45682</v>
      </c>
      <c r="C6052">
        <v>25</v>
      </c>
      <c r="D6052" t="s">
        <v>14</v>
      </c>
      <c r="E6052">
        <v>2025</v>
      </c>
      <c r="F6052" t="s">
        <v>25</v>
      </c>
      <c r="G6052" t="s">
        <v>26</v>
      </c>
      <c r="H6052" t="s">
        <v>17</v>
      </c>
      <c r="I6052">
        <v>0</v>
      </c>
      <c r="J6052">
        <v>10</v>
      </c>
      <c r="K6052">
        <v>-10</v>
      </c>
      <c r="L6052">
        <v>0</v>
      </c>
      <c r="M6052">
        <v>7500</v>
      </c>
      <c r="N6052">
        <v>-7500</v>
      </c>
      <c r="O6052">
        <v>750</v>
      </c>
    </row>
    <row r="6053" spans="1:15" x14ac:dyDescent="0.3">
      <c r="A6053">
        <v>6052</v>
      </c>
      <c r="B6053" s="1">
        <f>DATE(E6053, LOOKUP(D6053, {"ene","feb","mar","abr","may","jun","jul","ago","sep","oct","nov","dic"}, {1,2,3,4,5,6,7,8,9,10,11,12}), C6053)</f>
        <v>45682</v>
      </c>
      <c r="C6053">
        <v>25</v>
      </c>
      <c r="D6053" t="s">
        <v>14</v>
      </c>
      <c r="E6053">
        <v>2025</v>
      </c>
      <c r="F6053" t="s">
        <v>25</v>
      </c>
      <c r="G6053" t="s">
        <v>26</v>
      </c>
      <c r="H6053" t="s">
        <v>19</v>
      </c>
      <c r="I6053">
        <v>0</v>
      </c>
      <c r="J6053">
        <v>17</v>
      </c>
      <c r="K6053">
        <v>-17</v>
      </c>
      <c r="L6053">
        <v>0</v>
      </c>
      <c r="M6053">
        <v>25500</v>
      </c>
      <c r="N6053">
        <v>-25500</v>
      </c>
      <c r="O6053">
        <v>1500</v>
      </c>
    </row>
    <row r="6054" spans="1:15" x14ac:dyDescent="0.3">
      <c r="A6054">
        <v>6053</v>
      </c>
      <c r="B6054" s="1">
        <f>DATE(E6054, LOOKUP(D6054, {"ene","feb","mar","abr","may","jun","jul","ago","sep","oct","nov","dic"}, {1,2,3,4,5,6,7,8,9,10,11,12}), C6054)</f>
        <v>45682</v>
      </c>
      <c r="C6054">
        <v>25</v>
      </c>
      <c r="D6054" t="s">
        <v>14</v>
      </c>
      <c r="E6054">
        <v>2025</v>
      </c>
      <c r="F6054" t="s">
        <v>25</v>
      </c>
      <c r="G6054" t="s">
        <v>26</v>
      </c>
      <c r="H6054" t="s">
        <v>21</v>
      </c>
      <c r="I6054">
        <v>0</v>
      </c>
      <c r="J6054">
        <v>1</v>
      </c>
      <c r="K6054">
        <v>-1</v>
      </c>
      <c r="L6054">
        <v>0</v>
      </c>
      <c r="M6054">
        <v>70</v>
      </c>
      <c r="N6054">
        <v>-70</v>
      </c>
      <c r="O6054">
        <v>70</v>
      </c>
    </row>
    <row r="6055" spans="1:15" x14ac:dyDescent="0.3">
      <c r="A6055">
        <v>6054</v>
      </c>
      <c r="B6055" s="1">
        <f>DATE(E6055, LOOKUP(D6055, {"ene","feb","mar","abr","may","jun","jul","ago","sep","oct","nov","dic"}, {1,2,3,4,5,6,7,8,9,10,11,12}), C6055)</f>
        <v>45682</v>
      </c>
      <c r="C6055">
        <v>25</v>
      </c>
      <c r="D6055" t="s">
        <v>14</v>
      </c>
      <c r="E6055">
        <v>2025</v>
      </c>
      <c r="F6055" t="s">
        <v>15</v>
      </c>
      <c r="G6055" t="s">
        <v>24</v>
      </c>
      <c r="H6055" t="s">
        <v>18</v>
      </c>
      <c r="I6055">
        <v>3</v>
      </c>
      <c r="J6055">
        <v>0</v>
      </c>
      <c r="K6055">
        <v>3</v>
      </c>
      <c r="L6055">
        <v>3600</v>
      </c>
      <c r="M6055">
        <v>0</v>
      </c>
      <c r="N6055">
        <v>3600</v>
      </c>
      <c r="O6055">
        <v>1200</v>
      </c>
    </row>
    <row r="6056" spans="1:15" x14ac:dyDescent="0.3">
      <c r="A6056">
        <v>6055</v>
      </c>
      <c r="B6056" s="1">
        <f>DATE(E6056, LOOKUP(D6056, {"ene","feb","mar","abr","may","jun","jul","ago","sep","oct","nov","dic"}, {1,2,3,4,5,6,7,8,9,10,11,12}), C6056)</f>
        <v>45682</v>
      </c>
      <c r="C6056">
        <v>25</v>
      </c>
      <c r="D6056" t="s">
        <v>14</v>
      </c>
      <c r="E6056">
        <v>2025</v>
      </c>
      <c r="F6056" t="s">
        <v>15</v>
      </c>
      <c r="G6056" t="s">
        <v>24</v>
      </c>
      <c r="H6056" t="s">
        <v>23</v>
      </c>
      <c r="I6056">
        <v>3</v>
      </c>
      <c r="J6056">
        <v>0</v>
      </c>
      <c r="K6056">
        <v>3</v>
      </c>
      <c r="L6056">
        <v>900</v>
      </c>
      <c r="M6056">
        <v>0</v>
      </c>
      <c r="N6056">
        <v>900</v>
      </c>
      <c r="O6056">
        <v>300</v>
      </c>
    </row>
    <row r="6057" spans="1:15" x14ac:dyDescent="0.3">
      <c r="A6057">
        <v>6056</v>
      </c>
      <c r="B6057" s="1">
        <f>DATE(E6057, LOOKUP(D6057, {"ene","feb","mar","abr","may","jun","jul","ago","sep","oct","nov","dic"}, {1,2,3,4,5,6,7,8,9,10,11,12}), C6057)</f>
        <v>45682</v>
      </c>
      <c r="C6057">
        <v>25</v>
      </c>
      <c r="D6057" t="s">
        <v>14</v>
      </c>
      <c r="E6057">
        <v>2025</v>
      </c>
      <c r="F6057" t="s">
        <v>15</v>
      </c>
      <c r="G6057" t="s">
        <v>24</v>
      </c>
      <c r="H6057" t="s">
        <v>20</v>
      </c>
      <c r="I6057">
        <v>3</v>
      </c>
      <c r="J6057">
        <v>0</v>
      </c>
      <c r="K6057">
        <v>3</v>
      </c>
      <c r="L6057">
        <v>6000</v>
      </c>
      <c r="M6057">
        <v>0</v>
      </c>
      <c r="N6057">
        <v>6000</v>
      </c>
      <c r="O6057">
        <v>2000</v>
      </c>
    </row>
    <row r="6058" spans="1:15" x14ac:dyDescent="0.3">
      <c r="A6058">
        <v>6057</v>
      </c>
      <c r="B6058" s="1">
        <f>DATE(E6058, LOOKUP(D6058, {"ene","feb","mar","abr","may","jun","jul","ago","sep","oct","nov","dic"}, {1,2,3,4,5,6,7,8,9,10,11,12}), C6058)</f>
        <v>45682</v>
      </c>
      <c r="C6058">
        <v>25</v>
      </c>
      <c r="D6058" t="s">
        <v>14</v>
      </c>
      <c r="E6058">
        <v>2025</v>
      </c>
      <c r="F6058" t="s">
        <v>25</v>
      </c>
      <c r="G6058" t="s">
        <v>26</v>
      </c>
      <c r="H6058" t="s">
        <v>22</v>
      </c>
      <c r="I6058">
        <v>0</v>
      </c>
      <c r="J6058">
        <v>12</v>
      </c>
      <c r="K6058">
        <v>-12</v>
      </c>
      <c r="L6058">
        <v>0</v>
      </c>
      <c r="M6058">
        <v>5400</v>
      </c>
      <c r="N6058">
        <v>-5400</v>
      </c>
      <c r="O6058">
        <v>450</v>
      </c>
    </row>
    <row r="6059" spans="1:15" x14ac:dyDescent="0.3">
      <c r="A6059">
        <v>6058</v>
      </c>
      <c r="B6059" s="1">
        <f>DATE(E6059, LOOKUP(D6059, {"ene","feb","mar","abr","may","jun","jul","ago","sep","oct","nov","dic"}, {1,2,3,4,5,6,7,8,9,10,11,12}), C6059)</f>
        <v>45682</v>
      </c>
      <c r="C6059">
        <v>25</v>
      </c>
      <c r="D6059" t="s">
        <v>14</v>
      </c>
      <c r="E6059">
        <v>2025</v>
      </c>
      <c r="F6059" t="s">
        <v>15</v>
      </c>
      <c r="G6059" t="s">
        <v>24</v>
      </c>
      <c r="H6059" t="s">
        <v>17</v>
      </c>
      <c r="I6059">
        <v>20</v>
      </c>
      <c r="J6059">
        <v>0</v>
      </c>
      <c r="K6059">
        <v>20</v>
      </c>
      <c r="L6059">
        <v>13000</v>
      </c>
      <c r="M6059">
        <v>0</v>
      </c>
      <c r="N6059">
        <v>13000</v>
      </c>
      <c r="O6059">
        <v>650</v>
      </c>
    </row>
    <row r="6060" spans="1:15" x14ac:dyDescent="0.3">
      <c r="A6060">
        <v>6059</v>
      </c>
      <c r="B6060" s="1">
        <f>DATE(E6060, LOOKUP(D6060, {"ene","feb","mar","abr","may","jun","jul","ago","sep","oct","nov","dic"}, {1,2,3,4,5,6,7,8,9,10,11,12}), C6060)</f>
        <v>45682</v>
      </c>
      <c r="C6060">
        <v>25</v>
      </c>
      <c r="D6060" t="s">
        <v>14</v>
      </c>
      <c r="E6060">
        <v>2025</v>
      </c>
      <c r="F6060" t="s">
        <v>25</v>
      </c>
      <c r="G6060" t="s">
        <v>26</v>
      </c>
      <c r="H6060" t="s">
        <v>19</v>
      </c>
      <c r="I6060">
        <v>0</v>
      </c>
      <c r="J6060">
        <v>4</v>
      </c>
      <c r="K6060">
        <v>-4</v>
      </c>
      <c r="L6060">
        <v>0</v>
      </c>
      <c r="M6060">
        <v>6000</v>
      </c>
      <c r="N6060">
        <v>-6000</v>
      </c>
      <c r="O6060">
        <v>1500</v>
      </c>
    </row>
    <row r="6061" spans="1:15" x14ac:dyDescent="0.3">
      <c r="A6061">
        <v>6060</v>
      </c>
      <c r="B6061" s="1">
        <f>DATE(E6061, LOOKUP(D6061, {"ene","feb","mar","abr","may","jun","jul","ago","sep","oct","nov","dic"}, {1,2,3,4,5,6,7,8,9,10,11,12}), C6061)</f>
        <v>45682</v>
      </c>
      <c r="C6061">
        <v>25</v>
      </c>
      <c r="D6061" t="s">
        <v>14</v>
      </c>
      <c r="E6061">
        <v>2025</v>
      </c>
      <c r="F6061" t="s">
        <v>25</v>
      </c>
      <c r="G6061" t="s">
        <v>26</v>
      </c>
      <c r="H6061" t="s">
        <v>21</v>
      </c>
      <c r="I6061">
        <v>0</v>
      </c>
      <c r="J6061">
        <v>17</v>
      </c>
      <c r="K6061">
        <v>-17</v>
      </c>
      <c r="L6061">
        <v>0</v>
      </c>
      <c r="M6061">
        <v>1190</v>
      </c>
      <c r="N6061">
        <v>-1190</v>
      </c>
      <c r="O6061">
        <v>70</v>
      </c>
    </row>
    <row r="6062" spans="1:15" x14ac:dyDescent="0.3">
      <c r="A6062">
        <v>6061</v>
      </c>
      <c r="B6062" s="1">
        <f>DATE(E6062, LOOKUP(D6062, {"ene","feb","mar","abr","may","jun","jul","ago","sep","oct","nov","dic"}, {1,2,3,4,5,6,7,8,9,10,11,12}), C6062)</f>
        <v>45682</v>
      </c>
      <c r="C6062">
        <v>25</v>
      </c>
      <c r="D6062" t="s">
        <v>14</v>
      </c>
      <c r="E6062">
        <v>2025</v>
      </c>
      <c r="F6062" t="s">
        <v>15</v>
      </c>
      <c r="G6062" t="s">
        <v>24</v>
      </c>
      <c r="H6062" t="s">
        <v>18</v>
      </c>
      <c r="I6062">
        <v>1</v>
      </c>
      <c r="J6062">
        <v>0</v>
      </c>
      <c r="K6062">
        <v>1</v>
      </c>
      <c r="L6062">
        <v>1200</v>
      </c>
      <c r="M6062">
        <v>0</v>
      </c>
      <c r="N6062">
        <v>1200</v>
      </c>
      <c r="O6062">
        <v>1200</v>
      </c>
    </row>
    <row r="6063" spans="1:15" x14ac:dyDescent="0.3">
      <c r="A6063">
        <v>6062</v>
      </c>
      <c r="B6063" s="1">
        <f>DATE(E6063, LOOKUP(D6063, {"ene","feb","mar","abr","may","jun","jul","ago","sep","oct","nov","dic"}, {1,2,3,4,5,6,7,8,9,10,11,12}), C6063)</f>
        <v>45682</v>
      </c>
      <c r="C6063">
        <v>25</v>
      </c>
      <c r="D6063" t="s">
        <v>14</v>
      </c>
      <c r="E6063">
        <v>2025</v>
      </c>
      <c r="F6063" t="s">
        <v>25</v>
      </c>
      <c r="G6063" t="s">
        <v>26</v>
      </c>
      <c r="H6063" t="s">
        <v>23</v>
      </c>
      <c r="I6063">
        <v>0</v>
      </c>
      <c r="J6063">
        <v>18</v>
      </c>
      <c r="K6063">
        <v>-18</v>
      </c>
      <c r="L6063">
        <v>0</v>
      </c>
      <c r="M6063">
        <v>7200</v>
      </c>
      <c r="N6063">
        <v>-7200</v>
      </c>
      <c r="O6063">
        <v>400</v>
      </c>
    </row>
    <row r="6064" spans="1:15" x14ac:dyDescent="0.3">
      <c r="A6064">
        <v>6063</v>
      </c>
      <c r="B6064" s="1">
        <f>DATE(E6064, LOOKUP(D6064, {"ene","feb","mar","abr","may","jun","jul","ago","sep","oct","nov","dic"}, {1,2,3,4,5,6,7,8,9,10,11,12}), C6064)</f>
        <v>45682</v>
      </c>
      <c r="C6064">
        <v>25</v>
      </c>
      <c r="D6064" t="s">
        <v>14</v>
      </c>
      <c r="E6064">
        <v>2025</v>
      </c>
      <c r="F6064" t="s">
        <v>25</v>
      </c>
      <c r="G6064" t="s">
        <v>26</v>
      </c>
      <c r="H6064" t="s">
        <v>20</v>
      </c>
      <c r="I6064">
        <v>0</v>
      </c>
      <c r="J6064">
        <v>19</v>
      </c>
      <c r="K6064">
        <v>-19</v>
      </c>
      <c r="L6064">
        <v>0</v>
      </c>
      <c r="M6064">
        <v>43700</v>
      </c>
      <c r="N6064">
        <v>-43700</v>
      </c>
      <c r="O6064">
        <v>2300</v>
      </c>
    </row>
    <row r="6065" spans="1:15" x14ac:dyDescent="0.3">
      <c r="A6065">
        <v>6064</v>
      </c>
      <c r="B6065" s="1">
        <f>DATE(E6065, LOOKUP(D6065, {"ene","feb","mar","abr","may","jun","jul","ago","sep","oct","nov","dic"}, {1,2,3,4,5,6,7,8,9,10,11,12}), C6065)</f>
        <v>45682</v>
      </c>
      <c r="C6065">
        <v>25</v>
      </c>
      <c r="D6065" t="s">
        <v>14</v>
      </c>
      <c r="E6065">
        <v>2025</v>
      </c>
      <c r="F6065" t="s">
        <v>25</v>
      </c>
      <c r="G6065" t="s">
        <v>26</v>
      </c>
      <c r="H6065" t="s">
        <v>22</v>
      </c>
      <c r="I6065">
        <v>0</v>
      </c>
      <c r="J6065">
        <v>1</v>
      </c>
      <c r="K6065">
        <v>-1</v>
      </c>
      <c r="L6065">
        <v>0</v>
      </c>
      <c r="M6065">
        <v>450</v>
      </c>
      <c r="N6065">
        <v>-450</v>
      </c>
      <c r="O6065">
        <v>450</v>
      </c>
    </row>
    <row r="6066" spans="1:15" x14ac:dyDescent="0.3">
      <c r="A6066">
        <v>6065</v>
      </c>
      <c r="B6066" s="1">
        <f>DATE(E6066, LOOKUP(D6066, {"ene","feb","mar","abr","may","jun","jul","ago","sep","oct","nov","dic"}, {1,2,3,4,5,6,7,8,9,10,11,12}), C6066)</f>
        <v>45682</v>
      </c>
      <c r="C6066">
        <v>25</v>
      </c>
      <c r="D6066" t="s">
        <v>14</v>
      </c>
      <c r="E6066">
        <v>2025</v>
      </c>
      <c r="F6066" t="s">
        <v>25</v>
      </c>
      <c r="G6066" t="s">
        <v>26</v>
      </c>
      <c r="H6066" t="s">
        <v>17</v>
      </c>
      <c r="I6066">
        <v>0</v>
      </c>
      <c r="J6066">
        <v>16</v>
      </c>
      <c r="K6066">
        <v>-16</v>
      </c>
      <c r="L6066">
        <v>0</v>
      </c>
      <c r="M6066">
        <v>12000</v>
      </c>
      <c r="N6066">
        <v>-12000</v>
      </c>
      <c r="O6066">
        <v>750</v>
      </c>
    </row>
    <row r="6067" spans="1:15" x14ac:dyDescent="0.3">
      <c r="A6067">
        <v>6066</v>
      </c>
      <c r="B6067" s="1">
        <f>DATE(E6067, LOOKUP(D6067, {"ene","feb","mar","abr","may","jun","jul","ago","sep","oct","nov","dic"}, {1,2,3,4,5,6,7,8,9,10,11,12}), C6067)</f>
        <v>45682</v>
      </c>
      <c r="C6067">
        <v>25</v>
      </c>
      <c r="D6067" t="s">
        <v>14</v>
      </c>
      <c r="E6067">
        <v>2025</v>
      </c>
      <c r="F6067" t="s">
        <v>15</v>
      </c>
      <c r="G6067" t="s">
        <v>24</v>
      </c>
      <c r="H6067" t="s">
        <v>19</v>
      </c>
      <c r="I6067">
        <v>10</v>
      </c>
      <c r="J6067">
        <v>0</v>
      </c>
      <c r="K6067">
        <v>10</v>
      </c>
      <c r="L6067">
        <v>12000</v>
      </c>
      <c r="M6067">
        <v>0</v>
      </c>
      <c r="N6067">
        <v>12000</v>
      </c>
      <c r="O6067">
        <v>1200</v>
      </c>
    </row>
    <row r="6068" spans="1:15" x14ac:dyDescent="0.3">
      <c r="A6068">
        <v>6067</v>
      </c>
      <c r="B6068" s="1">
        <f>DATE(E6068, LOOKUP(D6068, {"ene","feb","mar","abr","may","jun","jul","ago","sep","oct","nov","dic"}, {1,2,3,4,5,6,7,8,9,10,11,12}), C6068)</f>
        <v>45682</v>
      </c>
      <c r="C6068">
        <v>25</v>
      </c>
      <c r="D6068" t="s">
        <v>14</v>
      </c>
      <c r="E6068">
        <v>2025</v>
      </c>
      <c r="F6068" t="s">
        <v>15</v>
      </c>
      <c r="G6068" t="s">
        <v>24</v>
      </c>
      <c r="H6068" t="s">
        <v>21</v>
      </c>
      <c r="I6068">
        <v>2</v>
      </c>
      <c r="J6068">
        <v>0</v>
      </c>
      <c r="K6068">
        <v>2</v>
      </c>
      <c r="L6068">
        <v>100</v>
      </c>
      <c r="M6068">
        <v>0</v>
      </c>
      <c r="N6068">
        <v>100</v>
      </c>
      <c r="O6068">
        <v>50</v>
      </c>
    </row>
    <row r="6069" spans="1:15" x14ac:dyDescent="0.3">
      <c r="A6069">
        <v>6068</v>
      </c>
      <c r="B6069" s="1">
        <f>DATE(E6069, LOOKUP(D6069, {"ene","feb","mar","abr","may","jun","jul","ago","sep","oct","nov","dic"}, {1,2,3,4,5,6,7,8,9,10,11,12}), C6069)</f>
        <v>45682</v>
      </c>
      <c r="C6069">
        <v>25</v>
      </c>
      <c r="D6069" t="s">
        <v>14</v>
      </c>
      <c r="E6069">
        <v>2025</v>
      </c>
      <c r="F6069" t="s">
        <v>15</v>
      </c>
      <c r="G6069" t="s">
        <v>24</v>
      </c>
      <c r="H6069" t="s">
        <v>18</v>
      </c>
      <c r="I6069">
        <v>20</v>
      </c>
      <c r="J6069">
        <v>0</v>
      </c>
      <c r="K6069">
        <v>20</v>
      </c>
      <c r="L6069">
        <v>24000</v>
      </c>
      <c r="M6069">
        <v>0</v>
      </c>
      <c r="N6069">
        <v>24000</v>
      </c>
      <c r="O6069">
        <v>1200</v>
      </c>
    </row>
    <row r="6070" spans="1:15" x14ac:dyDescent="0.3">
      <c r="A6070">
        <v>6069</v>
      </c>
      <c r="B6070" s="1">
        <f>DATE(E6070, LOOKUP(D6070, {"ene","feb","mar","abr","may","jun","jul","ago","sep","oct","nov","dic"}, {1,2,3,4,5,6,7,8,9,10,11,12}), C6070)</f>
        <v>45682</v>
      </c>
      <c r="C6070">
        <v>25</v>
      </c>
      <c r="D6070" t="s">
        <v>14</v>
      </c>
      <c r="E6070">
        <v>2025</v>
      </c>
      <c r="F6070" t="s">
        <v>15</v>
      </c>
      <c r="G6070" t="s">
        <v>24</v>
      </c>
      <c r="H6070" t="s">
        <v>23</v>
      </c>
      <c r="I6070">
        <v>1</v>
      </c>
      <c r="J6070">
        <v>0</v>
      </c>
      <c r="K6070">
        <v>1</v>
      </c>
      <c r="L6070">
        <v>300</v>
      </c>
      <c r="M6070">
        <v>0</v>
      </c>
      <c r="N6070">
        <v>300</v>
      </c>
      <c r="O6070">
        <v>300</v>
      </c>
    </row>
    <row r="6071" spans="1:15" x14ac:dyDescent="0.3">
      <c r="A6071">
        <v>6070</v>
      </c>
      <c r="B6071" s="1">
        <f>DATE(E6071, LOOKUP(D6071, {"ene","feb","mar","abr","may","jun","jul","ago","sep","oct","nov","dic"}, {1,2,3,4,5,6,7,8,9,10,11,12}), C6071)</f>
        <v>45682</v>
      </c>
      <c r="C6071">
        <v>25</v>
      </c>
      <c r="D6071" t="s">
        <v>14</v>
      </c>
      <c r="E6071">
        <v>2025</v>
      </c>
      <c r="F6071" t="s">
        <v>15</v>
      </c>
      <c r="G6071" t="s">
        <v>24</v>
      </c>
      <c r="H6071" t="s">
        <v>20</v>
      </c>
      <c r="I6071">
        <v>10</v>
      </c>
      <c r="J6071">
        <v>0</v>
      </c>
      <c r="K6071">
        <v>10</v>
      </c>
      <c r="L6071">
        <v>20000</v>
      </c>
      <c r="M6071">
        <v>0</v>
      </c>
      <c r="N6071">
        <v>20000</v>
      </c>
      <c r="O6071">
        <v>2000</v>
      </c>
    </row>
    <row r="6072" spans="1:15" x14ac:dyDescent="0.3">
      <c r="A6072">
        <v>6071</v>
      </c>
      <c r="B6072" s="1">
        <f>DATE(E6072, LOOKUP(D6072, {"ene","feb","mar","abr","may","jun","jul","ago","sep","oct","nov","dic"}, {1,2,3,4,5,6,7,8,9,10,11,12}), C6072)</f>
        <v>45682</v>
      </c>
      <c r="C6072">
        <v>25</v>
      </c>
      <c r="D6072" t="s">
        <v>14</v>
      </c>
      <c r="E6072">
        <v>2025</v>
      </c>
      <c r="F6072" t="s">
        <v>15</v>
      </c>
      <c r="G6072" t="s">
        <v>24</v>
      </c>
      <c r="H6072" t="s">
        <v>22</v>
      </c>
      <c r="I6072">
        <v>3</v>
      </c>
      <c r="J6072">
        <v>0</v>
      </c>
      <c r="K6072">
        <v>3</v>
      </c>
      <c r="L6072">
        <v>1440</v>
      </c>
      <c r="M6072">
        <v>0</v>
      </c>
      <c r="N6072">
        <v>1440</v>
      </c>
      <c r="O6072">
        <v>480</v>
      </c>
    </row>
    <row r="6073" spans="1:15" x14ac:dyDescent="0.3">
      <c r="A6073">
        <v>6072</v>
      </c>
      <c r="B6073" s="1">
        <f>DATE(E6073, LOOKUP(D6073, {"ene","feb","mar","abr","may","jun","jul","ago","sep","oct","nov","dic"}, {1,2,3,4,5,6,7,8,9,10,11,12}), C6073)</f>
        <v>45682</v>
      </c>
      <c r="C6073">
        <v>25</v>
      </c>
      <c r="D6073" t="s">
        <v>14</v>
      </c>
      <c r="E6073">
        <v>2025</v>
      </c>
      <c r="F6073" t="s">
        <v>25</v>
      </c>
      <c r="G6073" t="s">
        <v>26</v>
      </c>
      <c r="H6073" t="s">
        <v>17</v>
      </c>
      <c r="I6073">
        <v>0</v>
      </c>
      <c r="J6073">
        <v>1</v>
      </c>
      <c r="K6073">
        <v>-1</v>
      </c>
      <c r="L6073">
        <v>0</v>
      </c>
      <c r="M6073">
        <v>750</v>
      </c>
      <c r="N6073">
        <v>-750</v>
      </c>
      <c r="O6073">
        <v>750</v>
      </c>
    </row>
    <row r="6074" spans="1:15" x14ac:dyDescent="0.3">
      <c r="A6074">
        <v>6073</v>
      </c>
      <c r="B6074" s="1">
        <f>DATE(E6074, LOOKUP(D6074, {"ene","feb","mar","abr","may","jun","jul","ago","sep","oct","nov","dic"}, {1,2,3,4,5,6,7,8,9,10,11,12}), C6074)</f>
        <v>45682</v>
      </c>
      <c r="C6074">
        <v>25</v>
      </c>
      <c r="D6074" t="s">
        <v>14</v>
      </c>
      <c r="E6074">
        <v>2025</v>
      </c>
      <c r="F6074" t="s">
        <v>25</v>
      </c>
      <c r="G6074" t="s">
        <v>26</v>
      </c>
      <c r="H6074" t="s">
        <v>19</v>
      </c>
      <c r="I6074">
        <v>0</v>
      </c>
      <c r="J6074">
        <v>19</v>
      </c>
      <c r="K6074">
        <v>-19</v>
      </c>
      <c r="L6074">
        <v>0</v>
      </c>
      <c r="M6074">
        <v>28500</v>
      </c>
      <c r="N6074">
        <v>-28500</v>
      </c>
      <c r="O6074">
        <v>1500</v>
      </c>
    </row>
    <row r="6075" spans="1:15" x14ac:dyDescent="0.3">
      <c r="A6075">
        <v>6074</v>
      </c>
      <c r="B6075" s="1">
        <f>DATE(E6075, LOOKUP(D6075, {"ene","feb","mar","abr","may","jun","jul","ago","sep","oct","nov","dic"}, {1,2,3,4,5,6,7,8,9,10,11,12}), C6075)</f>
        <v>45682</v>
      </c>
      <c r="C6075">
        <v>25</v>
      </c>
      <c r="D6075" t="s">
        <v>14</v>
      </c>
      <c r="E6075">
        <v>2025</v>
      </c>
      <c r="F6075" t="s">
        <v>25</v>
      </c>
      <c r="G6075" t="s">
        <v>26</v>
      </c>
      <c r="H6075" t="s">
        <v>21</v>
      </c>
      <c r="I6075">
        <v>0</v>
      </c>
      <c r="J6075">
        <v>17</v>
      </c>
      <c r="K6075">
        <v>-17</v>
      </c>
      <c r="L6075">
        <v>0</v>
      </c>
      <c r="M6075">
        <v>1190</v>
      </c>
      <c r="N6075">
        <v>-1190</v>
      </c>
      <c r="O6075">
        <v>70</v>
      </c>
    </row>
    <row r="6076" spans="1:15" x14ac:dyDescent="0.3">
      <c r="A6076">
        <v>6075</v>
      </c>
      <c r="B6076" s="1">
        <f>DATE(E6076, LOOKUP(D6076, {"ene","feb","mar","abr","may","jun","jul","ago","sep","oct","nov","dic"}, {1,2,3,4,5,6,7,8,9,10,11,12}), C6076)</f>
        <v>45682</v>
      </c>
      <c r="C6076">
        <v>25</v>
      </c>
      <c r="D6076" t="s">
        <v>14</v>
      </c>
      <c r="E6076">
        <v>2025</v>
      </c>
      <c r="F6076" t="s">
        <v>25</v>
      </c>
      <c r="G6076" t="s">
        <v>26</v>
      </c>
      <c r="H6076" t="s">
        <v>18</v>
      </c>
      <c r="I6076">
        <v>0</v>
      </c>
      <c r="J6076">
        <v>16</v>
      </c>
      <c r="K6076">
        <v>-16</v>
      </c>
      <c r="L6076">
        <v>0</v>
      </c>
      <c r="M6076">
        <v>24000</v>
      </c>
      <c r="N6076">
        <v>-24000</v>
      </c>
      <c r="O6076">
        <v>1500</v>
      </c>
    </row>
    <row r="6077" spans="1:15" x14ac:dyDescent="0.3">
      <c r="A6077">
        <v>6076</v>
      </c>
      <c r="B6077" s="1">
        <f>DATE(E6077, LOOKUP(D6077, {"ene","feb","mar","abr","may","jun","jul","ago","sep","oct","nov","dic"}, {1,2,3,4,5,6,7,8,9,10,11,12}), C6077)</f>
        <v>45682</v>
      </c>
      <c r="C6077">
        <v>25</v>
      </c>
      <c r="D6077" t="s">
        <v>14</v>
      </c>
      <c r="E6077">
        <v>2025</v>
      </c>
      <c r="F6077" t="s">
        <v>25</v>
      </c>
      <c r="G6077" t="s">
        <v>26</v>
      </c>
      <c r="H6077" t="s">
        <v>23</v>
      </c>
      <c r="I6077">
        <v>0</v>
      </c>
      <c r="J6077">
        <v>11</v>
      </c>
      <c r="K6077">
        <v>-11</v>
      </c>
      <c r="L6077">
        <v>0</v>
      </c>
      <c r="M6077">
        <v>4400</v>
      </c>
      <c r="N6077">
        <v>-4400</v>
      </c>
      <c r="O6077">
        <v>400</v>
      </c>
    </row>
    <row r="6078" spans="1:15" x14ac:dyDescent="0.3">
      <c r="A6078">
        <v>6077</v>
      </c>
      <c r="B6078" s="1">
        <f>DATE(E6078, LOOKUP(D6078, {"ene","feb","mar","abr","may","jun","jul","ago","sep","oct","nov","dic"}, {1,2,3,4,5,6,7,8,9,10,11,12}), C6078)</f>
        <v>45682</v>
      </c>
      <c r="C6078">
        <v>25</v>
      </c>
      <c r="D6078" t="s">
        <v>14</v>
      </c>
      <c r="E6078">
        <v>2025</v>
      </c>
      <c r="F6078" t="s">
        <v>15</v>
      </c>
      <c r="G6078" t="s">
        <v>24</v>
      </c>
      <c r="H6078" t="s">
        <v>20</v>
      </c>
      <c r="I6078">
        <v>3</v>
      </c>
      <c r="J6078">
        <v>0</v>
      </c>
      <c r="K6078">
        <v>3</v>
      </c>
      <c r="L6078">
        <v>6000</v>
      </c>
      <c r="M6078">
        <v>0</v>
      </c>
      <c r="N6078">
        <v>6000</v>
      </c>
      <c r="O6078">
        <v>2000</v>
      </c>
    </row>
    <row r="6079" spans="1:15" x14ac:dyDescent="0.3">
      <c r="A6079">
        <v>6078</v>
      </c>
      <c r="B6079" s="1">
        <f>DATE(E6079, LOOKUP(D6079, {"ene","feb","mar","abr","may","jun","jul","ago","sep","oct","nov","dic"}, {1,2,3,4,5,6,7,8,9,10,11,12}), C6079)</f>
        <v>45682</v>
      </c>
      <c r="C6079">
        <v>25</v>
      </c>
      <c r="D6079" t="s">
        <v>14</v>
      </c>
      <c r="E6079">
        <v>2025</v>
      </c>
      <c r="F6079" t="s">
        <v>15</v>
      </c>
      <c r="G6079" t="s">
        <v>24</v>
      </c>
      <c r="H6079" t="s">
        <v>22</v>
      </c>
      <c r="I6079">
        <v>15</v>
      </c>
      <c r="J6079">
        <v>0</v>
      </c>
      <c r="K6079">
        <v>15</v>
      </c>
      <c r="L6079">
        <v>7200</v>
      </c>
      <c r="M6079">
        <v>0</v>
      </c>
      <c r="N6079">
        <v>7200</v>
      </c>
      <c r="O6079">
        <v>480</v>
      </c>
    </row>
    <row r="6080" spans="1:15" x14ac:dyDescent="0.3">
      <c r="A6080">
        <v>6079</v>
      </c>
      <c r="B6080" s="1">
        <f>DATE(E6080, LOOKUP(D6080, {"ene","feb","mar","abr","may","jun","jul","ago","sep","oct","nov","dic"}, {1,2,3,4,5,6,7,8,9,10,11,12}), C6080)</f>
        <v>45682</v>
      </c>
      <c r="C6080">
        <v>25</v>
      </c>
      <c r="D6080" t="s">
        <v>14</v>
      </c>
      <c r="E6080">
        <v>2025</v>
      </c>
      <c r="F6080" t="s">
        <v>15</v>
      </c>
      <c r="G6080" t="s">
        <v>24</v>
      </c>
      <c r="H6080" t="s">
        <v>17</v>
      </c>
      <c r="I6080">
        <v>21</v>
      </c>
      <c r="J6080">
        <v>0</v>
      </c>
      <c r="K6080">
        <v>21</v>
      </c>
      <c r="L6080">
        <v>13650</v>
      </c>
      <c r="M6080">
        <v>0</v>
      </c>
      <c r="N6080">
        <v>13650</v>
      </c>
      <c r="O6080">
        <v>650</v>
      </c>
    </row>
    <row r="6081" spans="1:15" x14ac:dyDescent="0.3">
      <c r="A6081">
        <v>6080</v>
      </c>
      <c r="B6081" s="1">
        <f>DATE(E6081, LOOKUP(D6081, {"ene","feb","mar","abr","may","jun","jul","ago","sep","oct","nov","dic"}, {1,2,3,4,5,6,7,8,9,10,11,12}), C6081)</f>
        <v>45682</v>
      </c>
      <c r="C6081">
        <v>25</v>
      </c>
      <c r="D6081" t="s">
        <v>14</v>
      </c>
      <c r="E6081">
        <v>2025</v>
      </c>
      <c r="F6081" t="s">
        <v>25</v>
      </c>
      <c r="G6081" t="s">
        <v>26</v>
      </c>
      <c r="H6081" t="s">
        <v>19</v>
      </c>
      <c r="I6081">
        <v>0</v>
      </c>
      <c r="J6081">
        <v>10</v>
      </c>
      <c r="K6081">
        <v>-10</v>
      </c>
      <c r="L6081">
        <v>0</v>
      </c>
      <c r="M6081">
        <v>15000</v>
      </c>
      <c r="N6081">
        <v>-15000</v>
      </c>
      <c r="O6081">
        <v>1500</v>
      </c>
    </row>
    <row r="6082" spans="1:15" x14ac:dyDescent="0.3">
      <c r="A6082">
        <v>6081</v>
      </c>
      <c r="B6082" s="1">
        <f>DATE(E6082, LOOKUP(D6082, {"ene","feb","mar","abr","may","jun","jul","ago","sep","oct","nov","dic"}, {1,2,3,4,5,6,7,8,9,10,11,12}), C6082)</f>
        <v>45682</v>
      </c>
      <c r="C6082">
        <v>25</v>
      </c>
      <c r="D6082" t="s">
        <v>14</v>
      </c>
      <c r="E6082">
        <v>2025</v>
      </c>
      <c r="F6082" t="s">
        <v>25</v>
      </c>
      <c r="G6082" t="s">
        <v>26</v>
      </c>
      <c r="H6082" t="s">
        <v>21</v>
      </c>
      <c r="I6082">
        <v>0</v>
      </c>
      <c r="J6082">
        <v>5</v>
      </c>
      <c r="K6082">
        <v>-5</v>
      </c>
      <c r="L6082">
        <v>0</v>
      </c>
      <c r="M6082">
        <v>350</v>
      </c>
      <c r="N6082">
        <v>-350</v>
      </c>
      <c r="O6082">
        <v>70</v>
      </c>
    </row>
    <row r="6083" spans="1:15" x14ac:dyDescent="0.3">
      <c r="A6083">
        <v>6082</v>
      </c>
      <c r="B6083" s="1">
        <f>DATE(E6083, LOOKUP(D6083, {"ene","feb","mar","abr","may","jun","jul","ago","sep","oct","nov","dic"}, {1,2,3,4,5,6,7,8,9,10,11,12}), C6083)</f>
        <v>45682</v>
      </c>
      <c r="C6083">
        <v>25</v>
      </c>
      <c r="D6083" t="s">
        <v>14</v>
      </c>
      <c r="E6083">
        <v>2025</v>
      </c>
      <c r="F6083" t="s">
        <v>25</v>
      </c>
      <c r="G6083" t="s">
        <v>26</v>
      </c>
      <c r="H6083" t="s">
        <v>18</v>
      </c>
      <c r="I6083">
        <v>0</v>
      </c>
      <c r="J6083">
        <v>12</v>
      </c>
      <c r="K6083">
        <v>-12</v>
      </c>
      <c r="L6083">
        <v>0</v>
      </c>
      <c r="M6083">
        <v>18000</v>
      </c>
      <c r="N6083">
        <v>-18000</v>
      </c>
      <c r="O6083">
        <v>1500</v>
      </c>
    </row>
    <row r="6084" spans="1:15" x14ac:dyDescent="0.3">
      <c r="A6084">
        <v>6083</v>
      </c>
      <c r="B6084" s="1">
        <f>DATE(E6084, LOOKUP(D6084, {"ene","feb","mar","abr","may","jun","jul","ago","sep","oct","nov","dic"}, {1,2,3,4,5,6,7,8,9,10,11,12}), C6084)</f>
        <v>45682</v>
      </c>
      <c r="C6084">
        <v>25</v>
      </c>
      <c r="D6084" t="s">
        <v>14</v>
      </c>
      <c r="E6084">
        <v>2025</v>
      </c>
      <c r="F6084" t="s">
        <v>25</v>
      </c>
      <c r="G6084" t="s">
        <v>26</v>
      </c>
      <c r="H6084" t="s">
        <v>23</v>
      </c>
      <c r="I6084">
        <v>0</v>
      </c>
      <c r="J6084">
        <v>15</v>
      </c>
      <c r="K6084">
        <v>-15</v>
      </c>
      <c r="L6084">
        <v>0</v>
      </c>
      <c r="M6084">
        <v>6000</v>
      </c>
      <c r="N6084">
        <v>-6000</v>
      </c>
      <c r="O6084">
        <v>400</v>
      </c>
    </row>
    <row r="6085" spans="1:15" x14ac:dyDescent="0.3">
      <c r="A6085">
        <v>6084</v>
      </c>
      <c r="B6085" s="1">
        <f>DATE(E6085, LOOKUP(D6085, {"ene","feb","mar","abr","may","jun","jul","ago","sep","oct","nov","dic"}, {1,2,3,4,5,6,7,8,9,10,11,12}), C6085)</f>
        <v>45682</v>
      </c>
      <c r="C6085">
        <v>25</v>
      </c>
      <c r="D6085" t="s">
        <v>14</v>
      </c>
      <c r="E6085">
        <v>2025</v>
      </c>
      <c r="F6085" t="s">
        <v>25</v>
      </c>
      <c r="G6085" t="s">
        <v>26</v>
      </c>
      <c r="H6085" t="s">
        <v>20</v>
      </c>
      <c r="I6085">
        <v>0</v>
      </c>
      <c r="J6085">
        <v>10</v>
      </c>
      <c r="K6085">
        <v>-10</v>
      </c>
      <c r="L6085">
        <v>0</v>
      </c>
      <c r="M6085">
        <v>23000</v>
      </c>
      <c r="N6085">
        <v>-23000</v>
      </c>
      <c r="O6085">
        <v>2300</v>
      </c>
    </row>
    <row r="6086" spans="1:15" x14ac:dyDescent="0.3">
      <c r="A6086">
        <v>6085</v>
      </c>
      <c r="B6086" s="1">
        <f>DATE(E6086, LOOKUP(D6086, {"ene","feb","mar","abr","may","jun","jul","ago","sep","oct","nov","dic"}, {1,2,3,4,5,6,7,8,9,10,11,12}), C6086)</f>
        <v>45682</v>
      </c>
      <c r="C6086">
        <v>25</v>
      </c>
      <c r="D6086" t="s">
        <v>14</v>
      </c>
      <c r="E6086">
        <v>2025</v>
      </c>
      <c r="F6086" t="s">
        <v>15</v>
      </c>
      <c r="G6086" t="s">
        <v>24</v>
      </c>
      <c r="H6086" t="s">
        <v>22</v>
      </c>
      <c r="I6086">
        <v>3</v>
      </c>
      <c r="J6086">
        <v>0</v>
      </c>
      <c r="K6086">
        <v>3</v>
      </c>
      <c r="L6086">
        <v>1440</v>
      </c>
      <c r="M6086">
        <v>0</v>
      </c>
      <c r="N6086">
        <v>1440</v>
      </c>
      <c r="O6086">
        <v>480</v>
      </c>
    </row>
    <row r="6087" spans="1:15" x14ac:dyDescent="0.3">
      <c r="A6087">
        <v>6086</v>
      </c>
      <c r="B6087" s="1">
        <f>DATE(E6087, LOOKUP(D6087, {"ene","feb","mar","abr","may","jun","jul","ago","sep","oct","nov","dic"}, {1,2,3,4,5,6,7,8,9,10,11,12}), C6087)</f>
        <v>45682</v>
      </c>
      <c r="C6087">
        <v>25</v>
      </c>
      <c r="D6087" t="s">
        <v>14</v>
      </c>
      <c r="E6087">
        <v>2025</v>
      </c>
      <c r="F6087" t="s">
        <v>25</v>
      </c>
      <c r="G6087" t="s">
        <v>26</v>
      </c>
      <c r="H6087" t="s">
        <v>17</v>
      </c>
      <c r="I6087">
        <v>0</v>
      </c>
      <c r="J6087">
        <v>18</v>
      </c>
      <c r="K6087">
        <v>-18</v>
      </c>
      <c r="L6087">
        <v>0</v>
      </c>
      <c r="M6087">
        <v>13500</v>
      </c>
      <c r="N6087">
        <v>-13500</v>
      </c>
      <c r="O6087">
        <v>750</v>
      </c>
    </row>
    <row r="6088" spans="1:15" x14ac:dyDescent="0.3">
      <c r="A6088">
        <v>6087</v>
      </c>
      <c r="B6088" s="1">
        <f>DATE(E6088, LOOKUP(D6088, {"ene","feb","mar","abr","may","jun","jul","ago","sep","oct","nov","dic"}, {1,2,3,4,5,6,7,8,9,10,11,12}), C6088)</f>
        <v>45682</v>
      </c>
      <c r="C6088">
        <v>25</v>
      </c>
      <c r="D6088" t="s">
        <v>14</v>
      </c>
      <c r="E6088">
        <v>2025</v>
      </c>
      <c r="F6088" t="s">
        <v>15</v>
      </c>
      <c r="G6088" t="s">
        <v>24</v>
      </c>
      <c r="H6088" t="s">
        <v>19</v>
      </c>
      <c r="I6088">
        <v>3</v>
      </c>
      <c r="J6088">
        <v>0</v>
      </c>
      <c r="K6088">
        <v>3</v>
      </c>
      <c r="L6088">
        <v>3600</v>
      </c>
      <c r="M6088">
        <v>0</v>
      </c>
      <c r="N6088">
        <v>3600</v>
      </c>
      <c r="O6088">
        <v>1200</v>
      </c>
    </row>
    <row r="6089" spans="1:15" x14ac:dyDescent="0.3">
      <c r="A6089">
        <v>6088</v>
      </c>
      <c r="B6089" s="1">
        <f>DATE(E6089, LOOKUP(D6089, {"ene","feb","mar","abr","may","jun","jul","ago","sep","oct","nov","dic"}, {1,2,3,4,5,6,7,8,9,10,11,12}), C6089)</f>
        <v>45682</v>
      </c>
      <c r="C6089">
        <v>25</v>
      </c>
      <c r="D6089" t="s">
        <v>14</v>
      </c>
      <c r="E6089">
        <v>2025</v>
      </c>
      <c r="F6089" t="s">
        <v>25</v>
      </c>
      <c r="G6089" t="s">
        <v>26</v>
      </c>
      <c r="H6089" t="s">
        <v>21</v>
      </c>
      <c r="I6089">
        <v>0</v>
      </c>
      <c r="J6089">
        <v>17</v>
      </c>
      <c r="K6089">
        <v>-17</v>
      </c>
      <c r="L6089">
        <v>0</v>
      </c>
      <c r="M6089">
        <v>1190</v>
      </c>
      <c r="N6089">
        <v>-1190</v>
      </c>
      <c r="O6089">
        <v>70</v>
      </c>
    </row>
    <row r="6090" spans="1:15" x14ac:dyDescent="0.3">
      <c r="A6090">
        <v>6089</v>
      </c>
      <c r="B6090" s="1">
        <f>DATE(E6090, LOOKUP(D6090, {"ene","feb","mar","abr","may","jun","jul","ago","sep","oct","nov","dic"}, {1,2,3,4,5,6,7,8,9,10,11,12}), C6090)</f>
        <v>45682</v>
      </c>
      <c r="C6090">
        <v>25</v>
      </c>
      <c r="D6090" t="s">
        <v>14</v>
      </c>
      <c r="E6090">
        <v>2025</v>
      </c>
      <c r="F6090" t="s">
        <v>25</v>
      </c>
      <c r="G6090" t="s">
        <v>26</v>
      </c>
      <c r="H6090" t="s">
        <v>18</v>
      </c>
      <c r="I6090">
        <v>0</v>
      </c>
      <c r="J6090">
        <v>11</v>
      </c>
      <c r="K6090">
        <v>-11</v>
      </c>
      <c r="L6090">
        <v>0</v>
      </c>
      <c r="M6090">
        <v>16500</v>
      </c>
      <c r="N6090">
        <v>-16500</v>
      </c>
      <c r="O6090">
        <v>1500</v>
      </c>
    </row>
    <row r="6091" spans="1:15" x14ac:dyDescent="0.3">
      <c r="A6091">
        <v>6090</v>
      </c>
      <c r="B6091" s="1">
        <f>DATE(E6091, LOOKUP(D6091, {"ene","feb","mar","abr","may","jun","jul","ago","sep","oct","nov","dic"}, {1,2,3,4,5,6,7,8,9,10,11,12}), C6091)</f>
        <v>45682</v>
      </c>
      <c r="C6091">
        <v>25</v>
      </c>
      <c r="D6091" t="s">
        <v>14</v>
      </c>
      <c r="E6091">
        <v>2025</v>
      </c>
      <c r="F6091" t="s">
        <v>25</v>
      </c>
      <c r="G6091" t="s">
        <v>26</v>
      </c>
      <c r="H6091" t="s">
        <v>23</v>
      </c>
      <c r="I6091">
        <v>0</v>
      </c>
      <c r="J6091">
        <v>13</v>
      </c>
      <c r="K6091">
        <v>-13</v>
      </c>
      <c r="L6091">
        <v>0</v>
      </c>
      <c r="M6091">
        <v>5200</v>
      </c>
      <c r="N6091">
        <v>-5200</v>
      </c>
      <c r="O6091">
        <v>400</v>
      </c>
    </row>
    <row r="6092" spans="1:15" x14ac:dyDescent="0.3">
      <c r="A6092">
        <v>6091</v>
      </c>
      <c r="B6092" s="1">
        <f>DATE(E6092, LOOKUP(D6092, {"ene","feb","mar","abr","may","jun","jul","ago","sep","oct","nov","dic"}, {1,2,3,4,5,6,7,8,9,10,11,12}), C6092)</f>
        <v>45682</v>
      </c>
      <c r="C6092">
        <v>25</v>
      </c>
      <c r="D6092" t="s">
        <v>14</v>
      </c>
      <c r="E6092">
        <v>2025</v>
      </c>
      <c r="F6092" t="s">
        <v>15</v>
      </c>
      <c r="G6092" t="s">
        <v>24</v>
      </c>
      <c r="H6092" t="s">
        <v>20</v>
      </c>
      <c r="I6092">
        <v>20</v>
      </c>
      <c r="J6092">
        <v>0</v>
      </c>
      <c r="K6092">
        <v>20</v>
      </c>
      <c r="L6092">
        <v>40000</v>
      </c>
      <c r="M6092">
        <v>0</v>
      </c>
      <c r="N6092">
        <v>40000</v>
      </c>
      <c r="O6092">
        <v>2000</v>
      </c>
    </row>
    <row r="6093" spans="1:15" x14ac:dyDescent="0.3">
      <c r="A6093">
        <v>6092</v>
      </c>
      <c r="B6093" s="1">
        <f>DATE(E6093, LOOKUP(D6093, {"ene","feb","mar","abr","may","jun","jul","ago","sep","oct","nov","dic"}, {1,2,3,4,5,6,7,8,9,10,11,12}), C6093)</f>
        <v>45682</v>
      </c>
      <c r="C6093">
        <v>25</v>
      </c>
      <c r="D6093" t="s">
        <v>14</v>
      </c>
      <c r="E6093">
        <v>2025</v>
      </c>
      <c r="F6093" t="s">
        <v>15</v>
      </c>
      <c r="G6093" t="s">
        <v>24</v>
      </c>
      <c r="H6093" t="s">
        <v>22</v>
      </c>
      <c r="I6093">
        <v>3</v>
      </c>
      <c r="J6093">
        <v>0</v>
      </c>
      <c r="K6093">
        <v>3</v>
      </c>
      <c r="L6093">
        <v>1440</v>
      </c>
      <c r="M6093">
        <v>0</v>
      </c>
      <c r="N6093">
        <v>1440</v>
      </c>
      <c r="O6093">
        <v>480</v>
      </c>
    </row>
    <row r="6094" spans="1:15" x14ac:dyDescent="0.3">
      <c r="A6094">
        <v>6093</v>
      </c>
      <c r="B6094" s="1">
        <f>DATE(E6094, LOOKUP(D6094, {"ene","feb","mar","abr","may","jun","jul","ago","sep","oct","nov","dic"}, {1,2,3,4,5,6,7,8,9,10,11,12}), C6094)</f>
        <v>45682</v>
      </c>
      <c r="C6094">
        <v>25</v>
      </c>
      <c r="D6094" t="s">
        <v>14</v>
      </c>
      <c r="E6094">
        <v>2025</v>
      </c>
      <c r="F6094" t="s">
        <v>25</v>
      </c>
      <c r="G6094" t="s">
        <v>26</v>
      </c>
      <c r="H6094" t="s">
        <v>17</v>
      </c>
      <c r="I6094">
        <v>0</v>
      </c>
      <c r="J6094">
        <v>18</v>
      </c>
      <c r="K6094">
        <v>-18</v>
      </c>
      <c r="L6094">
        <v>0</v>
      </c>
      <c r="M6094">
        <v>13500</v>
      </c>
      <c r="N6094">
        <v>-13500</v>
      </c>
      <c r="O6094">
        <v>750</v>
      </c>
    </row>
    <row r="6095" spans="1:15" x14ac:dyDescent="0.3">
      <c r="A6095">
        <v>6094</v>
      </c>
      <c r="B6095" s="1">
        <f>DATE(E6095, LOOKUP(D6095, {"ene","feb","mar","abr","may","jun","jul","ago","sep","oct","nov","dic"}, {1,2,3,4,5,6,7,8,9,10,11,12}), C6095)</f>
        <v>45682</v>
      </c>
      <c r="C6095">
        <v>25</v>
      </c>
      <c r="D6095" t="s">
        <v>14</v>
      </c>
      <c r="E6095">
        <v>2025</v>
      </c>
      <c r="F6095" t="s">
        <v>25</v>
      </c>
      <c r="G6095" t="s">
        <v>26</v>
      </c>
      <c r="H6095" t="s">
        <v>19</v>
      </c>
      <c r="I6095">
        <v>0</v>
      </c>
      <c r="J6095">
        <v>3</v>
      </c>
      <c r="K6095">
        <v>-3</v>
      </c>
      <c r="L6095">
        <v>0</v>
      </c>
      <c r="M6095">
        <v>4500</v>
      </c>
      <c r="N6095">
        <v>-4500</v>
      </c>
      <c r="O6095">
        <v>1500</v>
      </c>
    </row>
    <row r="6096" spans="1:15" x14ac:dyDescent="0.3">
      <c r="A6096">
        <v>6095</v>
      </c>
      <c r="B6096" s="1">
        <f>DATE(E6096, LOOKUP(D6096, {"ene","feb","mar","abr","may","jun","jul","ago","sep","oct","nov","dic"}, {1,2,3,4,5,6,7,8,9,10,11,12}), C6096)</f>
        <v>45682</v>
      </c>
      <c r="C6096">
        <v>25</v>
      </c>
      <c r="D6096" t="s">
        <v>14</v>
      </c>
      <c r="E6096">
        <v>2025</v>
      </c>
      <c r="F6096" t="s">
        <v>25</v>
      </c>
      <c r="G6096" t="s">
        <v>26</v>
      </c>
      <c r="H6096" t="s">
        <v>21</v>
      </c>
      <c r="I6096">
        <v>0</v>
      </c>
      <c r="J6096">
        <v>17</v>
      </c>
      <c r="K6096">
        <v>-17</v>
      </c>
      <c r="L6096">
        <v>0</v>
      </c>
      <c r="M6096">
        <v>1190</v>
      </c>
      <c r="N6096">
        <v>-1190</v>
      </c>
      <c r="O6096">
        <v>70</v>
      </c>
    </row>
    <row r="6097" spans="1:15" x14ac:dyDescent="0.3">
      <c r="A6097">
        <v>6096</v>
      </c>
      <c r="B6097" s="1">
        <f>DATE(E6097, LOOKUP(D6097, {"ene","feb","mar","abr","may","jun","jul","ago","sep","oct","nov","dic"}, {1,2,3,4,5,6,7,8,9,10,11,12}), C6097)</f>
        <v>45682</v>
      </c>
      <c r="C6097">
        <v>25</v>
      </c>
      <c r="D6097" t="s">
        <v>14</v>
      </c>
      <c r="E6097">
        <v>2025</v>
      </c>
      <c r="F6097" t="s">
        <v>25</v>
      </c>
      <c r="G6097" t="s">
        <v>26</v>
      </c>
      <c r="H6097" t="s">
        <v>18</v>
      </c>
      <c r="I6097">
        <v>0</v>
      </c>
      <c r="J6097">
        <v>17</v>
      </c>
      <c r="K6097">
        <v>-17</v>
      </c>
      <c r="L6097">
        <v>0</v>
      </c>
      <c r="M6097">
        <v>25500</v>
      </c>
      <c r="N6097">
        <v>-25500</v>
      </c>
      <c r="O6097">
        <v>1500</v>
      </c>
    </row>
    <row r="6098" spans="1:15" x14ac:dyDescent="0.3">
      <c r="A6098">
        <v>6097</v>
      </c>
      <c r="B6098" s="1">
        <f>DATE(E6098, LOOKUP(D6098, {"ene","feb","mar","abr","may","jun","jul","ago","sep","oct","nov","dic"}, {1,2,3,4,5,6,7,8,9,10,11,12}), C6098)</f>
        <v>45682</v>
      </c>
      <c r="C6098">
        <v>25</v>
      </c>
      <c r="D6098" t="s">
        <v>14</v>
      </c>
      <c r="E6098">
        <v>2025</v>
      </c>
      <c r="F6098" t="s">
        <v>25</v>
      </c>
      <c r="G6098" t="s">
        <v>26</v>
      </c>
      <c r="H6098" t="s">
        <v>23</v>
      </c>
      <c r="I6098">
        <v>0</v>
      </c>
      <c r="J6098">
        <v>16</v>
      </c>
      <c r="K6098">
        <v>-16</v>
      </c>
      <c r="L6098">
        <v>0</v>
      </c>
      <c r="M6098">
        <v>6400</v>
      </c>
      <c r="N6098">
        <v>-6400</v>
      </c>
      <c r="O6098">
        <v>400</v>
      </c>
    </row>
    <row r="6099" spans="1:15" x14ac:dyDescent="0.3">
      <c r="A6099">
        <v>6098</v>
      </c>
      <c r="B6099" s="1">
        <f>DATE(E6099, LOOKUP(D6099, {"ene","feb","mar","abr","may","jun","jul","ago","sep","oct","nov","dic"}, {1,2,3,4,5,6,7,8,9,10,11,12}), C6099)</f>
        <v>45682</v>
      </c>
      <c r="C6099">
        <v>25</v>
      </c>
      <c r="D6099" t="s">
        <v>14</v>
      </c>
      <c r="E6099">
        <v>2025</v>
      </c>
      <c r="F6099" t="s">
        <v>25</v>
      </c>
      <c r="G6099" t="s">
        <v>26</v>
      </c>
      <c r="H6099" t="s">
        <v>20</v>
      </c>
      <c r="I6099">
        <v>0</v>
      </c>
      <c r="J6099">
        <v>13</v>
      </c>
      <c r="K6099">
        <v>-13</v>
      </c>
      <c r="L6099">
        <v>0</v>
      </c>
      <c r="M6099">
        <v>29900</v>
      </c>
      <c r="N6099">
        <v>-29900</v>
      </c>
      <c r="O6099">
        <v>2300</v>
      </c>
    </row>
    <row r="6100" spans="1:15" x14ac:dyDescent="0.3">
      <c r="A6100">
        <v>6099</v>
      </c>
      <c r="B6100" s="1">
        <f>DATE(E6100, LOOKUP(D6100, {"ene","feb","mar","abr","may","jun","jul","ago","sep","oct","nov","dic"}, {1,2,3,4,5,6,7,8,9,10,11,12}), C6100)</f>
        <v>45682</v>
      </c>
      <c r="C6100">
        <v>25</v>
      </c>
      <c r="D6100" t="s">
        <v>14</v>
      </c>
      <c r="E6100">
        <v>2025</v>
      </c>
      <c r="F6100" t="s">
        <v>25</v>
      </c>
      <c r="G6100" t="s">
        <v>26</v>
      </c>
      <c r="H6100" t="s">
        <v>22</v>
      </c>
      <c r="I6100">
        <v>0</v>
      </c>
      <c r="J6100">
        <v>18</v>
      </c>
      <c r="K6100">
        <v>-18</v>
      </c>
      <c r="L6100">
        <v>0</v>
      </c>
      <c r="M6100">
        <v>8100</v>
      </c>
      <c r="N6100">
        <v>-8100</v>
      </c>
      <c r="O6100">
        <v>450</v>
      </c>
    </row>
    <row r="6101" spans="1:15" x14ac:dyDescent="0.3">
      <c r="A6101">
        <v>6100</v>
      </c>
      <c r="B6101" s="1">
        <f>DATE(E6101, LOOKUP(D6101, {"ene","feb","mar","abr","may","jun","jul","ago","sep","oct","nov","dic"}, {1,2,3,4,5,6,7,8,9,10,11,12}), C6101)</f>
        <v>45682</v>
      </c>
      <c r="C6101">
        <v>25</v>
      </c>
      <c r="D6101" t="s">
        <v>14</v>
      </c>
      <c r="E6101">
        <v>2025</v>
      </c>
      <c r="F6101" t="s">
        <v>15</v>
      </c>
      <c r="G6101" t="s">
        <v>24</v>
      </c>
      <c r="H6101" t="s">
        <v>17</v>
      </c>
      <c r="I6101">
        <v>3</v>
      </c>
      <c r="J6101">
        <v>0</v>
      </c>
      <c r="K6101">
        <v>3</v>
      </c>
      <c r="L6101">
        <v>1950</v>
      </c>
      <c r="M6101">
        <v>0</v>
      </c>
      <c r="N6101">
        <v>1950</v>
      </c>
      <c r="O6101">
        <v>650</v>
      </c>
    </row>
    <row r="6102" spans="1:15" x14ac:dyDescent="0.3">
      <c r="A6102">
        <v>6101</v>
      </c>
      <c r="B6102" s="1">
        <f>DATE(E6102, LOOKUP(D6102, {"ene","feb","mar","abr","may","jun","jul","ago","sep","oct","nov","dic"}, {1,2,3,4,5,6,7,8,9,10,11,12}), C6102)</f>
        <v>45682</v>
      </c>
      <c r="C6102">
        <v>25</v>
      </c>
      <c r="D6102" t="s">
        <v>14</v>
      </c>
      <c r="E6102">
        <v>2025</v>
      </c>
      <c r="F6102" t="s">
        <v>25</v>
      </c>
      <c r="G6102" t="s">
        <v>26</v>
      </c>
      <c r="H6102" t="s">
        <v>19</v>
      </c>
      <c r="I6102">
        <v>0</v>
      </c>
      <c r="J6102">
        <v>3</v>
      </c>
      <c r="K6102">
        <v>-3</v>
      </c>
      <c r="L6102">
        <v>0</v>
      </c>
      <c r="M6102">
        <v>4500</v>
      </c>
      <c r="N6102">
        <v>-4500</v>
      </c>
      <c r="O6102">
        <v>1500</v>
      </c>
    </row>
    <row r="6103" spans="1:15" x14ac:dyDescent="0.3">
      <c r="A6103">
        <v>6102</v>
      </c>
      <c r="B6103" s="1">
        <f>DATE(E6103, LOOKUP(D6103, {"ene","feb","mar","abr","may","jun","jul","ago","sep","oct","nov","dic"}, {1,2,3,4,5,6,7,8,9,10,11,12}), C6103)</f>
        <v>45682</v>
      </c>
      <c r="C6103">
        <v>25</v>
      </c>
      <c r="D6103" t="s">
        <v>14</v>
      </c>
      <c r="E6103">
        <v>2025</v>
      </c>
      <c r="F6103" t="s">
        <v>15</v>
      </c>
      <c r="G6103" t="s">
        <v>24</v>
      </c>
      <c r="H6103" t="s">
        <v>21</v>
      </c>
      <c r="I6103">
        <v>3</v>
      </c>
      <c r="J6103">
        <v>0</v>
      </c>
      <c r="K6103">
        <v>3</v>
      </c>
      <c r="L6103">
        <v>150</v>
      </c>
      <c r="M6103">
        <v>0</v>
      </c>
      <c r="N6103">
        <v>150</v>
      </c>
      <c r="O6103">
        <v>50</v>
      </c>
    </row>
    <row r="6104" spans="1:15" x14ac:dyDescent="0.3">
      <c r="A6104">
        <v>6103</v>
      </c>
      <c r="B6104" s="1">
        <f>DATE(E6104, LOOKUP(D6104, {"ene","feb","mar","abr","may","jun","jul","ago","sep","oct","nov","dic"}, {1,2,3,4,5,6,7,8,9,10,11,12}), C6104)</f>
        <v>45682</v>
      </c>
      <c r="C6104">
        <v>25</v>
      </c>
      <c r="D6104" t="s">
        <v>14</v>
      </c>
      <c r="E6104">
        <v>2025</v>
      </c>
      <c r="F6104" t="s">
        <v>25</v>
      </c>
      <c r="G6104" t="s">
        <v>26</v>
      </c>
      <c r="H6104" t="s">
        <v>18</v>
      </c>
      <c r="I6104">
        <v>0</v>
      </c>
      <c r="J6104">
        <v>19</v>
      </c>
      <c r="K6104">
        <v>-19</v>
      </c>
      <c r="L6104">
        <v>0</v>
      </c>
      <c r="M6104">
        <v>28500</v>
      </c>
      <c r="N6104">
        <v>-28500</v>
      </c>
      <c r="O6104">
        <v>1500</v>
      </c>
    </row>
    <row r="6105" spans="1:15" x14ac:dyDescent="0.3">
      <c r="A6105">
        <v>6104</v>
      </c>
      <c r="B6105" s="1">
        <f>DATE(E6105, LOOKUP(D6105, {"ene","feb","mar","abr","may","jun","jul","ago","sep","oct","nov","dic"}, {1,2,3,4,5,6,7,8,9,10,11,12}), C6105)</f>
        <v>45682</v>
      </c>
      <c r="C6105">
        <v>25</v>
      </c>
      <c r="D6105" t="s">
        <v>14</v>
      </c>
      <c r="E6105">
        <v>2025</v>
      </c>
      <c r="F6105" t="s">
        <v>25</v>
      </c>
      <c r="G6105" t="s">
        <v>26</v>
      </c>
      <c r="H6105" t="s">
        <v>23</v>
      </c>
      <c r="I6105">
        <v>0</v>
      </c>
      <c r="J6105">
        <v>1</v>
      </c>
      <c r="K6105">
        <v>-1</v>
      </c>
      <c r="L6105">
        <v>0</v>
      </c>
      <c r="M6105">
        <v>400</v>
      </c>
      <c r="N6105">
        <v>-400</v>
      </c>
      <c r="O6105">
        <v>400</v>
      </c>
    </row>
    <row r="6106" spans="1:15" x14ac:dyDescent="0.3">
      <c r="A6106">
        <v>6105</v>
      </c>
      <c r="B6106" s="1">
        <f>DATE(E6106, LOOKUP(D6106, {"ene","feb","mar","abr","may","jun","jul","ago","sep","oct","nov","dic"}, {1,2,3,4,5,6,7,8,9,10,11,12}), C6106)</f>
        <v>45682</v>
      </c>
      <c r="C6106">
        <v>25</v>
      </c>
      <c r="D6106" t="s">
        <v>14</v>
      </c>
      <c r="E6106">
        <v>2025</v>
      </c>
      <c r="F6106" t="s">
        <v>25</v>
      </c>
      <c r="G6106" t="s">
        <v>26</v>
      </c>
      <c r="H6106" t="s">
        <v>20</v>
      </c>
      <c r="I6106">
        <v>0</v>
      </c>
      <c r="J6106">
        <v>10</v>
      </c>
      <c r="K6106">
        <v>-10</v>
      </c>
      <c r="L6106">
        <v>0</v>
      </c>
      <c r="M6106">
        <v>23000</v>
      </c>
      <c r="N6106">
        <v>-23000</v>
      </c>
      <c r="O6106">
        <v>2300</v>
      </c>
    </row>
    <row r="6107" spans="1:15" x14ac:dyDescent="0.3">
      <c r="A6107">
        <v>6106</v>
      </c>
      <c r="B6107" s="1">
        <f>DATE(E6107, LOOKUP(D6107, {"ene","feb","mar","abr","may","jun","jul","ago","sep","oct","nov","dic"}, {1,2,3,4,5,6,7,8,9,10,11,12}), C6107)</f>
        <v>45682</v>
      </c>
      <c r="C6107">
        <v>25</v>
      </c>
      <c r="D6107" t="s">
        <v>14</v>
      </c>
      <c r="E6107">
        <v>2025</v>
      </c>
      <c r="F6107" t="s">
        <v>15</v>
      </c>
      <c r="G6107" t="s">
        <v>24</v>
      </c>
      <c r="H6107" t="s">
        <v>22</v>
      </c>
      <c r="I6107">
        <v>15</v>
      </c>
      <c r="J6107">
        <v>0</v>
      </c>
      <c r="K6107">
        <v>15</v>
      </c>
      <c r="L6107">
        <v>7200</v>
      </c>
      <c r="M6107">
        <v>0</v>
      </c>
      <c r="N6107">
        <v>7200</v>
      </c>
      <c r="O6107">
        <v>480</v>
      </c>
    </row>
    <row r="6108" spans="1:15" x14ac:dyDescent="0.3">
      <c r="A6108">
        <v>6107</v>
      </c>
      <c r="B6108" s="1">
        <f>DATE(E6108, LOOKUP(D6108, {"ene","feb","mar","abr","may","jun","jul","ago","sep","oct","nov","dic"}, {1,2,3,4,5,6,7,8,9,10,11,12}), C6108)</f>
        <v>45682</v>
      </c>
      <c r="C6108">
        <v>25</v>
      </c>
      <c r="D6108" t="s">
        <v>14</v>
      </c>
      <c r="E6108">
        <v>2025</v>
      </c>
      <c r="F6108" t="s">
        <v>25</v>
      </c>
      <c r="G6108" t="s">
        <v>26</v>
      </c>
      <c r="H6108" t="s">
        <v>17</v>
      </c>
      <c r="I6108">
        <v>0</v>
      </c>
      <c r="J6108">
        <v>10</v>
      </c>
      <c r="K6108">
        <v>-10</v>
      </c>
      <c r="L6108">
        <v>0</v>
      </c>
      <c r="M6108">
        <v>7500</v>
      </c>
      <c r="N6108">
        <v>-7500</v>
      </c>
      <c r="O6108">
        <v>750</v>
      </c>
    </row>
    <row r="6109" spans="1:15" x14ac:dyDescent="0.3">
      <c r="A6109">
        <v>6108</v>
      </c>
      <c r="B6109" s="1">
        <f>DATE(E6109, LOOKUP(D6109, {"ene","feb","mar","abr","may","jun","jul","ago","sep","oct","nov","dic"}, {1,2,3,4,5,6,7,8,9,10,11,12}), C6109)</f>
        <v>45682</v>
      </c>
      <c r="C6109">
        <v>25</v>
      </c>
      <c r="D6109" t="s">
        <v>14</v>
      </c>
      <c r="E6109">
        <v>2025</v>
      </c>
      <c r="F6109" t="s">
        <v>25</v>
      </c>
      <c r="G6109" t="s">
        <v>26</v>
      </c>
      <c r="H6109" t="s">
        <v>19</v>
      </c>
      <c r="I6109">
        <v>0</v>
      </c>
      <c r="J6109">
        <v>18</v>
      </c>
      <c r="K6109">
        <v>-18</v>
      </c>
      <c r="L6109">
        <v>0</v>
      </c>
      <c r="M6109">
        <v>27000</v>
      </c>
      <c r="N6109">
        <v>-27000</v>
      </c>
      <c r="O6109">
        <v>1500</v>
      </c>
    </row>
    <row r="6110" spans="1:15" x14ac:dyDescent="0.3">
      <c r="A6110">
        <v>6109</v>
      </c>
      <c r="B6110" s="1">
        <f>DATE(E6110, LOOKUP(D6110, {"ene","feb","mar","abr","may","jun","jul","ago","sep","oct","nov","dic"}, {1,2,3,4,5,6,7,8,9,10,11,12}), C6110)</f>
        <v>45682</v>
      </c>
      <c r="C6110">
        <v>25</v>
      </c>
      <c r="D6110" t="s">
        <v>14</v>
      </c>
      <c r="E6110">
        <v>2025</v>
      </c>
      <c r="F6110" t="s">
        <v>15</v>
      </c>
      <c r="G6110" t="s">
        <v>24</v>
      </c>
      <c r="H6110" t="s">
        <v>21</v>
      </c>
      <c r="I6110">
        <v>1</v>
      </c>
      <c r="J6110">
        <v>0</v>
      </c>
      <c r="K6110">
        <v>1</v>
      </c>
      <c r="L6110">
        <v>50</v>
      </c>
      <c r="M6110">
        <v>0</v>
      </c>
      <c r="N6110">
        <v>50</v>
      </c>
      <c r="O6110">
        <v>50</v>
      </c>
    </row>
    <row r="6111" spans="1:15" x14ac:dyDescent="0.3">
      <c r="A6111">
        <v>6110</v>
      </c>
      <c r="B6111" s="1">
        <f>DATE(E6111, LOOKUP(D6111, {"ene","feb","mar","abr","may","jun","jul","ago","sep","oct","nov","dic"}, {1,2,3,4,5,6,7,8,9,10,11,12}), C6111)</f>
        <v>45682</v>
      </c>
      <c r="C6111">
        <v>25</v>
      </c>
      <c r="D6111" t="s">
        <v>14</v>
      </c>
      <c r="E6111">
        <v>2025</v>
      </c>
      <c r="F6111" t="s">
        <v>25</v>
      </c>
      <c r="G6111" t="s">
        <v>26</v>
      </c>
      <c r="H6111" t="s">
        <v>18</v>
      </c>
      <c r="I6111">
        <v>0</v>
      </c>
      <c r="J6111">
        <v>13</v>
      </c>
      <c r="K6111">
        <v>-13</v>
      </c>
      <c r="L6111">
        <v>0</v>
      </c>
      <c r="M6111">
        <v>19500</v>
      </c>
      <c r="N6111">
        <v>-19500</v>
      </c>
      <c r="O6111">
        <v>1500</v>
      </c>
    </row>
    <row r="6112" spans="1:15" x14ac:dyDescent="0.3">
      <c r="A6112">
        <v>6111</v>
      </c>
      <c r="B6112" s="1">
        <f>DATE(E6112, LOOKUP(D6112, {"ene","feb","mar","abr","may","jun","jul","ago","sep","oct","nov","dic"}, {1,2,3,4,5,6,7,8,9,10,11,12}), C6112)</f>
        <v>45682</v>
      </c>
      <c r="C6112">
        <v>25</v>
      </c>
      <c r="D6112" t="s">
        <v>14</v>
      </c>
      <c r="E6112">
        <v>2025</v>
      </c>
      <c r="F6112" t="s">
        <v>25</v>
      </c>
      <c r="G6112" t="s">
        <v>26</v>
      </c>
      <c r="H6112" t="s">
        <v>23</v>
      </c>
      <c r="I6112">
        <v>0</v>
      </c>
      <c r="J6112">
        <v>16</v>
      </c>
      <c r="K6112">
        <v>-16</v>
      </c>
      <c r="L6112">
        <v>0</v>
      </c>
      <c r="M6112">
        <v>6400</v>
      </c>
      <c r="N6112">
        <v>-6400</v>
      </c>
      <c r="O6112">
        <v>400</v>
      </c>
    </row>
    <row r="6113" spans="1:15" x14ac:dyDescent="0.3">
      <c r="A6113">
        <v>6112</v>
      </c>
      <c r="B6113" s="1">
        <f>DATE(E6113, LOOKUP(D6113, {"ene","feb","mar","abr","may","jun","jul","ago","sep","oct","nov","dic"}, {1,2,3,4,5,6,7,8,9,10,11,12}), C6113)</f>
        <v>45682</v>
      </c>
      <c r="C6113">
        <v>25</v>
      </c>
      <c r="D6113" t="s">
        <v>14</v>
      </c>
      <c r="E6113">
        <v>2025</v>
      </c>
      <c r="F6113" t="s">
        <v>15</v>
      </c>
      <c r="G6113" t="s">
        <v>24</v>
      </c>
      <c r="H6113" t="s">
        <v>20</v>
      </c>
      <c r="I6113">
        <v>3</v>
      </c>
      <c r="J6113">
        <v>0</v>
      </c>
      <c r="K6113">
        <v>3</v>
      </c>
      <c r="L6113">
        <v>6000</v>
      </c>
      <c r="M6113">
        <v>0</v>
      </c>
      <c r="N6113">
        <v>6000</v>
      </c>
      <c r="O6113">
        <v>2000</v>
      </c>
    </row>
    <row r="6114" spans="1:15" x14ac:dyDescent="0.3">
      <c r="A6114">
        <v>6113</v>
      </c>
      <c r="B6114" s="1">
        <f>DATE(E6114, LOOKUP(D6114, {"ene","feb","mar","abr","may","jun","jul","ago","sep","oct","nov","dic"}, {1,2,3,4,5,6,7,8,9,10,11,12}), C6114)</f>
        <v>45682</v>
      </c>
      <c r="C6114">
        <v>25</v>
      </c>
      <c r="D6114" t="s">
        <v>14</v>
      </c>
      <c r="E6114">
        <v>2025</v>
      </c>
      <c r="F6114" t="s">
        <v>15</v>
      </c>
      <c r="G6114" t="s">
        <v>24</v>
      </c>
      <c r="H6114" t="s">
        <v>22</v>
      </c>
      <c r="I6114">
        <v>3</v>
      </c>
      <c r="J6114">
        <v>0</v>
      </c>
      <c r="K6114">
        <v>3</v>
      </c>
      <c r="L6114">
        <v>1440</v>
      </c>
      <c r="M6114">
        <v>0</v>
      </c>
      <c r="N6114">
        <v>1440</v>
      </c>
      <c r="O6114">
        <v>480</v>
      </c>
    </row>
    <row r="6115" spans="1:15" x14ac:dyDescent="0.3">
      <c r="A6115">
        <v>6114</v>
      </c>
      <c r="B6115" s="1">
        <f>DATE(E6115, LOOKUP(D6115, {"ene","feb","mar","abr","may","jun","jul","ago","sep","oct","nov","dic"}, {1,2,3,4,5,6,7,8,9,10,11,12}), C6115)</f>
        <v>45682</v>
      </c>
      <c r="C6115">
        <v>25</v>
      </c>
      <c r="D6115" t="s">
        <v>14</v>
      </c>
      <c r="E6115">
        <v>2025</v>
      </c>
      <c r="F6115" t="s">
        <v>25</v>
      </c>
      <c r="G6115" t="s">
        <v>26</v>
      </c>
      <c r="H6115" t="s">
        <v>17</v>
      </c>
      <c r="I6115">
        <v>0</v>
      </c>
      <c r="J6115">
        <v>17</v>
      </c>
      <c r="K6115">
        <v>-17</v>
      </c>
      <c r="L6115">
        <v>0</v>
      </c>
      <c r="M6115">
        <v>12750</v>
      </c>
      <c r="N6115">
        <v>-12750</v>
      </c>
      <c r="O6115">
        <v>750</v>
      </c>
    </row>
    <row r="6116" spans="1:15" x14ac:dyDescent="0.3">
      <c r="A6116">
        <v>6115</v>
      </c>
      <c r="B6116" s="1">
        <f>DATE(E6116, LOOKUP(D6116, {"ene","feb","mar","abr","may","jun","jul","ago","sep","oct","nov","dic"}, {1,2,3,4,5,6,7,8,9,10,11,12}), C6116)</f>
        <v>45682</v>
      </c>
      <c r="C6116">
        <v>25</v>
      </c>
      <c r="D6116" t="s">
        <v>14</v>
      </c>
      <c r="E6116">
        <v>2025</v>
      </c>
      <c r="F6116" t="s">
        <v>25</v>
      </c>
      <c r="G6116" t="s">
        <v>26</v>
      </c>
      <c r="H6116" t="s">
        <v>19</v>
      </c>
      <c r="I6116">
        <v>0</v>
      </c>
      <c r="J6116">
        <v>19</v>
      </c>
      <c r="K6116">
        <v>-19</v>
      </c>
      <c r="L6116">
        <v>0</v>
      </c>
      <c r="M6116">
        <v>28500</v>
      </c>
      <c r="N6116">
        <v>-28500</v>
      </c>
      <c r="O6116">
        <v>1500</v>
      </c>
    </row>
    <row r="6117" spans="1:15" x14ac:dyDescent="0.3">
      <c r="A6117">
        <v>6116</v>
      </c>
      <c r="B6117" s="1">
        <f>DATE(E6117, LOOKUP(D6117, {"ene","feb","mar","abr","may","jun","jul","ago","sep","oct","nov","dic"}, {1,2,3,4,5,6,7,8,9,10,11,12}), C6117)</f>
        <v>45682</v>
      </c>
      <c r="C6117">
        <v>25</v>
      </c>
      <c r="D6117" t="s">
        <v>14</v>
      </c>
      <c r="E6117">
        <v>2025</v>
      </c>
      <c r="F6117" t="s">
        <v>15</v>
      </c>
      <c r="G6117" t="s">
        <v>24</v>
      </c>
      <c r="H6117" t="s">
        <v>21</v>
      </c>
      <c r="I6117">
        <v>3</v>
      </c>
      <c r="J6117">
        <v>0</v>
      </c>
      <c r="K6117">
        <v>3</v>
      </c>
      <c r="L6117">
        <v>150</v>
      </c>
      <c r="M6117">
        <v>0</v>
      </c>
      <c r="N6117">
        <v>150</v>
      </c>
      <c r="O6117">
        <v>50</v>
      </c>
    </row>
    <row r="6118" spans="1:15" x14ac:dyDescent="0.3">
      <c r="A6118">
        <v>6117</v>
      </c>
      <c r="B6118" s="1">
        <f>DATE(E6118, LOOKUP(D6118, {"ene","feb","mar","abr","may","jun","jul","ago","sep","oct","nov","dic"}, {1,2,3,4,5,6,7,8,9,10,11,12}), C6118)</f>
        <v>45682</v>
      </c>
      <c r="C6118">
        <v>25</v>
      </c>
      <c r="D6118" t="s">
        <v>14</v>
      </c>
      <c r="E6118">
        <v>2025</v>
      </c>
      <c r="F6118" t="s">
        <v>15</v>
      </c>
      <c r="G6118" t="s">
        <v>24</v>
      </c>
      <c r="H6118" t="s">
        <v>18</v>
      </c>
      <c r="I6118">
        <v>12</v>
      </c>
      <c r="J6118">
        <v>0</v>
      </c>
      <c r="K6118">
        <v>12</v>
      </c>
      <c r="L6118">
        <v>14400</v>
      </c>
      <c r="M6118">
        <v>0</v>
      </c>
      <c r="N6118">
        <v>14400</v>
      </c>
      <c r="O6118">
        <v>1200</v>
      </c>
    </row>
    <row r="6119" spans="1:15" x14ac:dyDescent="0.3">
      <c r="A6119">
        <v>6118</v>
      </c>
      <c r="B6119" s="1">
        <f>DATE(E6119, LOOKUP(D6119, {"ene","feb","mar","abr","may","jun","jul","ago","sep","oct","nov","dic"}, {1,2,3,4,5,6,7,8,9,10,11,12}), C6119)</f>
        <v>45682</v>
      </c>
      <c r="C6119">
        <v>25</v>
      </c>
      <c r="D6119" t="s">
        <v>14</v>
      </c>
      <c r="E6119">
        <v>2025</v>
      </c>
      <c r="F6119" t="s">
        <v>15</v>
      </c>
      <c r="G6119" t="s">
        <v>24</v>
      </c>
      <c r="H6119" t="s">
        <v>23</v>
      </c>
      <c r="I6119">
        <v>20</v>
      </c>
      <c r="J6119">
        <v>0</v>
      </c>
      <c r="K6119">
        <v>20</v>
      </c>
      <c r="L6119">
        <v>6000</v>
      </c>
      <c r="M6119">
        <v>0</v>
      </c>
      <c r="N6119">
        <v>6000</v>
      </c>
      <c r="O6119">
        <v>300</v>
      </c>
    </row>
    <row r="6120" spans="1:15" x14ac:dyDescent="0.3">
      <c r="A6120">
        <v>6119</v>
      </c>
      <c r="B6120" s="1">
        <f>DATE(E6120, LOOKUP(D6120, {"ene","feb","mar","abr","may","jun","jul","ago","sep","oct","nov","dic"}, {1,2,3,4,5,6,7,8,9,10,11,12}), C6120)</f>
        <v>45682</v>
      </c>
      <c r="C6120">
        <v>25</v>
      </c>
      <c r="D6120" t="s">
        <v>14</v>
      </c>
      <c r="E6120">
        <v>2025</v>
      </c>
      <c r="F6120" t="s">
        <v>15</v>
      </c>
      <c r="G6120" t="s">
        <v>24</v>
      </c>
      <c r="H6120" t="s">
        <v>20</v>
      </c>
      <c r="I6120">
        <v>18</v>
      </c>
      <c r="J6120">
        <v>0</v>
      </c>
      <c r="K6120">
        <v>18</v>
      </c>
      <c r="L6120">
        <v>36000</v>
      </c>
      <c r="M6120">
        <v>0</v>
      </c>
      <c r="N6120">
        <v>36000</v>
      </c>
      <c r="O6120">
        <v>2000</v>
      </c>
    </row>
    <row r="6121" spans="1:15" x14ac:dyDescent="0.3">
      <c r="A6121">
        <v>6120</v>
      </c>
      <c r="B6121" s="1">
        <f>DATE(E6121, LOOKUP(D6121, {"ene","feb","mar","abr","may","jun","jul","ago","sep","oct","nov","dic"}, {1,2,3,4,5,6,7,8,9,10,11,12}), C6121)</f>
        <v>45682</v>
      </c>
      <c r="C6121">
        <v>25</v>
      </c>
      <c r="D6121" t="s">
        <v>14</v>
      </c>
      <c r="E6121">
        <v>2025</v>
      </c>
      <c r="F6121" t="s">
        <v>25</v>
      </c>
      <c r="G6121" t="s">
        <v>26</v>
      </c>
      <c r="H6121" t="s">
        <v>22</v>
      </c>
      <c r="I6121">
        <v>0</v>
      </c>
      <c r="J6121">
        <v>19</v>
      </c>
      <c r="K6121">
        <v>-19</v>
      </c>
      <c r="L6121">
        <v>0</v>
      </c>
      <c r="M6121">
        <v>8550</v>
      </c>
      <c r="N6121">
        <v>-8550</v>
      </c>
      <c r="O6121">
        <v>450</v>
      </c>
    </row>
    <row r="6122" spans="1:15" x14ac:dyDescent="0.3">
      <c r="A6122">
        <v>6121</v>
      </c>
      <c r="B6122" s="1">
        <f>DATE(E6122, LOOKUP(D6122, {"ene","feb","mar","abr","may","jun","jul","ago","sep","oct","nov","dic"}, {1,2,3,4,5,6,7,8,9,10,11,12}), C6122)</f>
        <v>45682</v>
      </c>
      <c r="C6122">
        <v>25</v>
      </c>
      <c r="D6122" t="s">
        <v>14</v>
      </c>
      <c r="E6122">
        <v>2025</v>
      </c>
      <c r="F6122" t="s">
        <v>15</v>
      </c>
      <c r="G6122" t="s">
        <v>24</v>
      </c>
      <c r="H6122" t="s">
        <v>17</v>
      </c>
      <c r="I6122">
        <v>3</v>
      </c>
      <c r="J6122">
        <v>0</v>
      </c>
      <c r="K6122">
        <v>3</v>
      </c>
      <c r="L6122">
        <v>1950</v>
      </c>
      <c r="M6122">
        <v>0</v>
      </c>
      <c r="N6122">
        <v>1950</v>
      </c>
      <c r="O6122">
        <v>650</v>
      </c>
    </row>
    <row r="6123" spans="1:15" x14ac:dyDescent="0.3">
      <c r="A6123">
        <v>6122</v>
      </c>
      <c r="B6123" s="1">
        <f>DATE(E6123, LOOKUP(D6123, {"ene","feb","mar","abr","may","jun","jul","ago","sep","oct","nov","dic"}, {1,2,3,4,5,6,7,8,9,10,11,12}), C6123)</f>
        <v>45682</v>
      </c>
      <c r="C6123">
        <v>25</v>
      </c>
      <c r="D6123" t="s">
        <v>14</v>
      </c>
      <c r="E6123">
        <v>2025</v>
      </c>
      <c r="F6123" t="s">
        <v>25</v>
      </c>
      <c r="G6123" t="s">
        <v>26</v>
      </c>
      <c r="H6123" t="s">
        <v>19</v>
      </c>
      <c r="I6123">
        <v>0</v>
      </c>
      <c r="J6123">
        <v>11</v>
      </c>
      <c r="K6123">
        <v>-11</v>
      </c>
      <c r="L6123">
        <v>0</v>
      </c>
      <c r="M6123">
        <v>16500</v>
      </c>
      <c r="N6123">
        <v>-16500</v>
      </c>
      <c r="O6123">
        <v>1500</v>
      </c>
    </row>
    <row r="6124" spans="1:15" x14ac:dyDescent="0.3">
      <c r="A6124">
        <v>6123</v>
      </c>
      <c r="B6124" s="1">
        <f>DATE(E6124, LOOKUP(D6124, {"ene","feb","mar","abr","may","jun","jul","ago","sep","oct","nov","dic"}, {1,2,3,4,5,6,7,8,9,10,11,12}), C6124)</f>
        <v>45682</v>
      </c>
      <c r="C6124">
        <v>25</v>
      </c>
      <c r="D6124" t="s">
        <v>14</v>
      </c>
      <c r="E6124">
        <v>2025</v>
      </c>
      <c r="F6124" t="s">
        <v>25</v>
      </c>
      <c r="G6124" t="s">
        <v>26</v>
      </c>
      <c r="H6124" t="s">
        <v>21</v>
      </c>
      <c r="I6124">
        <v>0</v>
      </c>
      <c r="J6124">
        <v>17</v>
      </c>
      <c r="K6124">
        <v>-17</v>
      </c>
      <c r="L6124">
        <v>0</v>
      </c>
      <c r="M6124">
        <v>1190</v>
      </c>
      <c r="N6124">
        <v>-1190</v>
      </c>
      <c r="O6124">
        <v>70</v>
      </c>
    </row>
    <row r="6125" spans="1:15" x14ac:dyDescent="0.3">
      <c r="A6125">
        <v>6124</v>
      </c>
      <c r="B6125" s="1">
        <f>DATE(E6125, LOOKUP(D6125, {"ene","feb","mar","abr","may","jun","jul","ago","sep","oct","nov","dic"}, {1,2,3,4,5,6,7,8,9,10,11,12}), C6125)</f>
        <v>45682</v>
      </c>
      <c r="C6125">
        <v>25</v>
      </c>
      <c r="D6125" t="s">
        <v>14</v>
      </c>
      <c r="E6125">
        <v>2025</v>
      </c>
      <c r="F6125" t="s">
        <v>15</v>
      </c>
      <c r="G6125" t="s">
        <v>24</v>
      </c>
      <c r="H6125" t="s">
        <v>18</v>
      </c>
      <c r="I6125">
        <v>4</v>
      </c>
      <c r="J6125">
        <v>0</v>
      </c>
      <c r="K6125">
        <v>4</v>
      </c>
      <c r="L6125">
        <v>4800</v>
      </c>
      <c r="M6125">
        <v>0</v>
      </c>
      <c r="N6125">
        <v>4800</v>
      </c>
      <c r="O6125">
        <v>1200</v>
      </c>
    </row>
    <row r="6126" spans="1:15" x14ac:dyDescent="0.3">
      <c r="A6126">
        <v>6125</v>
      </c>
      <c r="B6126" s="1">
        <f>DATE(E6126, LOOKUP(D6126, {"ene","feb","mar","abr","may","jun","jul","ago","sep","oct","nov","dic"}, {1,2,3,4,5,6,7,8,9,10,11,12}), C6126)</f>
        <v>45682</v>
      </c>
      <c r="C6126">
        <v>25</v>
      </c>
      <c r="D6126" t="s">
        <v>14</v>
      </c>
      <c r="E6126">
        <v>2025</v>
      </c>
      <c r="F6126" t="s">
        <v>15</v>
      </c>
      <c r="G6126" t="s">
        <v>24</v>
      </c>
      <c r="H6126" t="s">
        <v>23</v>
      </c>
      <c r="I6126">
        <v>18</v>
      </c>
      <c r="J6126">
        <v>0</v>
      </c>
      <c r="K6126">
        <v>18</v>
      </c>
      <c r="L6126">
        <v>5400</v>
      </c>
      <c r="M6126">
        <v>0</v>
      </c>
      <c r="N6126">
        <v>5400</v>
      </c>
      <c r="O6126">
        <v>300</v>
      </c>
    </row>
    <row r="6127" spans="1:15" x14ac:dyDescent="0.3">
      <c r="A6127">
        <v>6126</v>
      </c>
      <c r="B6127" s="1">
        <f>DATE(E6127, LOOKUP(D6127, {"ene","feb","mar","abr","may","jun","jul","ago","sep","oct","nov","dic"}, {1,2,3,4,5,6,7,8,9,10,11,12}), C6127)</f>
        <v>45682</v>
      </c>
      <c r="C6127">
        <v>25</v>
      </c>
      <c r="D6127" t="s">
        <v>14</v>
      </c>
      <c r="E6127">
        <v>2025</v>
      </c>
      <c r="F6127" t="s">
        <v>25</v>
      </c>
      <c r="G6127" t="s">
        <v>26</v>
      </c>
      <c r="H6127" t="s">
        <v>20</v>
      </c>
      <c r="I6127">
        <v>0</v>
      </c>
      <c r="J6127">
        <v>15</v>
      </c>
      <c r="K6127">
        <v>-15</v>
      </c>
      <c r="L6127">
        <v>0</v>
      </c>
      <c r="M6127">
        <v>34500</v>
      </c>
      <c r="N6127">
        <v>-34500</v>
      </c>
      <c r="O6127">
        <v>2300</v>
      </c>
    </row>
    <row r="6128" spans="1:15" x14ac:dyDescent="0.3">
      <c r="A6128">
        <v>6127</v>
      </c>
      <c r="B6128" s="1">
        <f>DATE(E6128, LOOKUP(D6128, {"ene","feb","mar","abr","may","jun","jul","ago","sep","oct","nov","dic"}, {1,2,3,4,5,6,7,8,9,10,11,12}), C6128)</f>
        <v>45682</v>
      </c>
      <c r="C6128">
        <v>25</v>
      </c>
      <c r="D6128" t="s">
        <v>14</v>
      </c>
      <c r="E6128">
        <v>2025</v>
      </c>
      <c r="F6128" t="s">
        <v>15</v>
      </c>
      <c r="G6128" t="s">
        <v>24</v>
      </c>
      <c r="H6128" t="s">
        <v>22</v>
      </c>
      <c r="I6128">
        <v>20</v>
      </c>
      <c r="J6128">
        <v>0</v>
      </c>
      <c r="K6128">
        <v>20</v>
      </c>
      <c r="L6128">
        <v>9600</v>
      </c>
      <c r="M6128">
        <v>0</v>
      </c>
      <c r="N6128">
        <v>9600</v>
      </c>
      <c r="O6128">
        <v>480</v>
      </c>
    </row>
    <row r="6129" spans="1:15" x14ac:dyDescent="0.3">
      <c r="A6129">
        <v>6128</v>
      </c>
      <c r="B6129" s="1">
        <f>DATE(E6129, LOOKUP(D6129, {"ene","feb","mar","abr","may","jun","jul","ago","sep","oct","nov","dic"}, {1,2,3,4,5,6,7,8,9,10,11,12}), C6129)</f>
        <v>45682</v>
      </c>
      <c r="C6129">
        <v>25</v>
      </c>
      <c r="D6129" t="s">
        <v>14</v>
      </c>
      <c r="E6129">
        <v>2025</v>
      </c>
      <c r="F6129" t="s">
        <v>25</v>
      </c>
      <c r="G6129" t="s">
        <v>26</v>
      </c>
      <c r="H6129" t="s">
        <v>17</v>
      </c>
      <c r="I6129">
        <v>0</v>
      </c>
      <c r="J6129">
        <v>18</v>
      </c>
      <c r="K6129">
        <v>-18</v>
      </c>
      <c r="L6129">
        <v>0</v>
      </c>
      <c r="M6129">
        <v>13500</v>
      </c>
      <c r="N6129">
        <v>-13500</v>
      </c>
      <c r="O6129">
        <v>750</v>
      </c>
    </row>
    <row r="6130" spans="1:15" x14ac:dyDescent="0.3">
      <c r="A6130">
        <v>6129</v>
      </c>
      <c r="B6130" s="1">
        <f>DATE(E6130, LOOKUP(D6130, {"ene","feb","mar","abr","may","jun","jul","ago","sep","oct","nov","dic"}, {1,2,3,4,5,6,7,8,9,10,11,12}), C6130)</f>
        <v>45682</v>
      </c>
      <c r="C6130">
        <v>25</v>
      </c>
      <c r="D6130" t="s">
        <v>14</v>
      </c>
      <c r="E6130">
        <v>2025</v>
      </c>
      <c r="F6130" t="s">
        <v>25</v>
      </c>
      <c r="G6130" t="s">
        <v>26</v>
      </c>
      <c r="H6130" t="s">
        <v>19</v>
      </c>
      <c r="I6130">
        <v>0</v>
      </c>
      <c r="J6130">
        <v>14</v>
      </c>
      <c r="K6130">
        <v>-14</v>
      </c>
      <c r="L6130">
        <v>0</v>
      </c>
      <c r="M6130">
        <v>21000</v>
      </c>
      <c r="N6130">
        <v>-21000</v>
      </c>
      <c r="O6130">
        <v>1500</v>
      </c>
    </row>
    <row r="6131" spans="1:15" x14ac:dyDescent="0.3">
      <c r="A6131">
        <v>6130</v>
      </c>
      <c r="B6131" s="1">
        <f>DATE(E6131, LOOKUP(D6131, {"ene","feb","mar","abr","may","jun","jul","ago","sep","oct","nov","dic"}, {1,2,3,4,5,6,7,8,9,10,11,12}), C6131)</f>
        <v>45682</v>
      </c>
      <c r="C6131">
        <v>25</v>
      </c>
      <c r="D6131" t="s">
        <v>14</v>
      </c>
      <c r="E6131">
        <v>2025</v>
      </c>
      <c r="F6131" t="s">
        <v>15</v>
      </c>
      <c r="G6131" t="s">
        <v>24</v>
      </c>
      <c r="H6131" t="s">
        <v>21</v>
      </c>
      <c r="I6131">
        <v>3</v>
      </c>
      <c r="J6131">
        <v>0</v>
      </c>
      <c r="K6131">
        <v>3</v>
      </c>
      <c r="L6131">
        <v>150</v>
      </c>
      <c r="M6131">
        <v>0</v>
      </c>
      <c r="N6131">
        <v>150</v>
      </c>
      <c r="O6131">
        <v>50</v>
      </c>
    </row>
    <row r="6132" spans="1:15" x14ac:dyDescent="0.3">
      <c r="A6132">
        <v>6131</v>
      </c>
      <c r="B6132" s="1">
        <f>DATE(E6132, LOOKUP(D6132, {"ene","feb","mar","abr","may","jun","jul","ago","sep","oct","nov","dic"}, {1,2,3,4,5,6,7,8,9,10,11,12}), C6132)</f>
        <v>45682</v>
      </c>
      <c r="C6132">
        <v>25</v>
      </c>
      <c r="D6132" t="s">
        <v>14</v>
      </c>
      <c r="E6132">
        <v>2025</v>
      </c>
      <c r="F6132" t="s">
        <v>15</v>
      </c>
      <c r="G6132" t="s">
        <v>24</v>
      </c>
      <c r="H6132" t="s">
        <v>18</v>
      </c>
      <c r="I6132">
        <v>18</v>
      </c>
      <c r="J6132">
        <v>0</v>
      </c>
      <c r="K6132">
        <v>18</v>
      </c>
      <c r="L6132">
        <v>21600</v>
      </c>
      <c r="M6132">
        <v>0</v>
      </c>
      <c r="N6132">
        <v>21600</v>
      </c>
      <c r="O6132">
        <v>1200</v>
      </c>
    </row>
    <row r="6133" spans="1:15" x14ac:dyDescent="0.3">
      <c r="A6133">
        <v>6132</v>
      </c>
      <c r="B6133" s="1">
        <f>DATE(E6133, LOOKUP(D6133, {"ene","feb","mar","abr","may","jun","jul","ago","sep","oct","nov","dic"}, {1,2,3,4,5,6,7,8,9,10,11,12}), C6133)</f>
        <v>45682</v>
      </c>
      <c r="C6133">
        <v>25</v>
      </c>
      <c r="D6133" t="s">
        <v>14</v>
      </c>
      <c r="E6133">
        <v>2025</v>
      </c>
      <c r="F6133" t="s">
        <v>15</v>
      </c>
      <c r="G6133" t="s">
        <v>24</v>
      </c>
      <c r="H6133" t="s">
        <v>23</v>
      </c>
      <c r="I6133">
        <v>1</v>
      </c>
      <c r="J6133">
        <v>0</v>
      </c>
      <c r="K6133">
        <v>1</v>
      </c>
      <c r="L6133">
        <v>300</v>
      </c>
      <c r="M6133">
        <v>0</v>
      </c>
      <c r="N6133">
        <v>300</v>
      </c>
      <c r="O6133">
        <v>300</v>
      </c>
    </row>
    <row r="6134" spans="1:15" x14ac:dyDescent="0.3">
      <c r="A6134">
        <v>6133</v>
      </c>
      <c r="B6134" s="1">
        <f>DATE(E6134, LOOKUP(D6134, {"ene","feb","mar","abr","may","jun","jul","ago","sep","oct","nov","dic"}, {1,2,3,4,5,6,7,8,9,10,11,12}), C6134)</f>
        <v>45682</v>
      </c>
      <c r="C6134">
        <v>25</v>
      </c>
      <c r="D6134" t="s">
        <v>14</v>
      </c>
      <c r="E6134">
        <v>2025</v>
      </c>
      <c r="F6134" t="s">
        <v>15</v>
      </c>
      <c r="G6134" t="s">
        <v>24</v>
      </c>
      <c r="H6134" t="s">
        <v>20</v>
      </c>
      <c r="I6134">
        <v>17</v>
      </c>
      <c r="J6134">
        <v>0</v>
      </c>
      <c r="K6134">
        <v>17</v>
      </c>
      <c r="L6134">
        <v>34000</v>
      </c>
      <c r="M6134">
        <v>0</v>
      </c>
      <c r="N6134">
        <v>34000</v>
      </c>
      <c r="O6134">
        <v>2000</v>
      </c>
    </row>
    <row r="6135" spans="1:15" x14ac:dyDescent="0.3">
      <c r="A6135">
        <v>6134</v>
      </c>
      <c r="B6135" s="1">
        <f>DATE(E6135, LOOKUP(D6135, {"ene","feb","mar","abr","may","jun","jul","ago","sep","oct","nov","dic"}, {1,2,3,4,5,6,7,8,9,10,11,12}), C6135)</f>
        <v>45682</v>
      </c>
      <c r="C6135">
        <v>25</v>
      </c>
      <c r="D6135" t="s">
        <v>14</v>
      </c>
      <c r="E6135">
        <v>2025</v>
      </c>
      <c r="F6135" t="s">
        <v>15</v>
      </c>
      <c r="G6135" t="s">
        <v>24</v>
      </c>
      <c r="H6135" t="s">
        <v>22</v>
      </c>
      <c r="I6135">
        <v>17</v>
      </c>
      <c r="J6135">
        <v>0</v>
      </c>
      <c r="K6135">
        <v>17</v>
      </c>
      <c r="L6135">
        <v>8160</v>
      </c>
      <c r="M6135">
        <v>0</v>
      </c>
      <c r="N6135">
        <v>8160</v>
      </c>
      <c r="O6135">
        <v>480</v>
      </c>
    </row>
    <row r="6136" spans="1:15" x14ac:dyDescent="0.3">
      <c r="A6136">
        <v>6135</v>
      </c>
      <c r="B6136" s="1">
        <f>DATE(E6136, LOOKUP(D6136, {"ene","feb","mar","abr","may","jun","jul","ago","sep","oct","nov","dic"}, {1,2,3,4,5,6,7,8,9,10,11,12}), C6136)</f>
        <v>45682</v>
      </c>
      <c r="C6136">
        <v>25</v>
      </c>
      <c r="D6136" t="s">
        <v>14</v>
      </c>
      <c r="E6136">
        <v>2025</v>
      </c>
      <c r="F6136" t="s">
        <v>15</v>
      </c>
      <c r="G6136" t="s">
        <v>24</v>
      </c>
      <c r="H6136" t="s">
        <v>17</v>
      </c>
      <c r="I6136">
        <v>14</v>
      </c>
      <c r="J6136">
        <v>0</v>
      </c>
      <c r="K6136">
        <v>14</v>
      </c>
      <c r="L6136">
        <v>9100</v>
      </c>
      <c r="M6136">
        <v>0</v>
      </c>
      <c r="N6136">
        <v>9100</v>
      </c>
      <c r="O6136">
        <v>650</v>
      </c>
    </row>
    <row r="6137" spans="1:15" x14ac:dyDescent="0.3">
      <c r="A6137">
        <v>6136</v>
      </c>
      <c r="B6137" s="1">
        <f>DATE(E6137, LOOKUP(D6137, {"ene","feb","mar","abr","may","jun","jul","ago","sep","oct","nov","dic"}, {1,2,3,4,5,6,7,8,9,10,11,12}), C6137)</f>
        <v>45682</v>
      </c>
      <c r="C6137">
        <v>25</v>
      </c>
      <c r="D6137" t="s">
        <v>14</v>
      </c>
      <c r="E6137">
        <v>2025</v>
      </c>
      <c r="F6137" t="s">
        <v>25</v>
      </c>
      <c r="G6137" t="s">
        <v>26</v>
      </c>
      <c r="H6137" t="s">
        <v>19</v>
      </c>
      <c r="I6137">
        <v>0</v>
      </c>
      <c r="J6137">
        <v>3</v>
      </c>
      <c r="K6137">
        <v>-3</v>
      </c>
      <c r="L6137">
        <v>0</v>
      </c>
      <c r="M6137">
        <v>4500</v>
      </c>
      <c r="N6137">
        <v>-4500</v>
      </c>
      <c r="O6137">
        <v>1500</v>
      </c>
    </row>
    <row r="6138" spans="1:15" x14ac:dyDescent="0.3">
      <c r="A6138">
        <v>6137</v>
      </c>
      <c r="B6138" s="1">
        <f>DATE(E6138, LOOKUP(D6138, {"ene","feb","mar","abr","may","jun","jul","ago","sep","oct","nov","dic"}, {1,2,3,4,5,6,7,8,9,10,11,12}), C6138)</f>
        <v>45682</v>
      </c>
      <c r="C6138">
        <v>25</v>
      </c>
      <c r="D6138" t="s">
        <v>14</v>
      </c>
      <c r="E6138">
        <v>2025</v>
      </c>
      <c r="F6138" t="s">
        <v>15</v>
      </c>
      <c r="G6138" t="s">
        <v>24</v>
      </c>
      <c r="H6138" t="s">
        <v>21</v>
      </c>
      <c r="I6138">
        <v>15</v>
      </c>
      <c r="J6138">
        <v>0</v>
      </c>
      <c r="K6138">
        <v>15</v>
      </c>
      <c r="L6138">
        <v>750</v>
      </c>
      <c r="M6138">
        <v>0</v>
      </c>
      <c r="N6138">
        <v>750</v>
      </c>
      <c r="O6138">
        <v>50</v>
      </c>
    </row>
    <row r="6139" spans="1:15" x14ac:dyDescent="0.3">
      <c r="A6139">
        <v>6138</v>
      </c>
      <c r="B6139" s="1">
        <f>DATE(E6139, LOOKUP(D6139, {"ene","feb","mar","abr","may","jun","jul","ago","sep","oct","nov","dic"}, {1,2,3,4,5,6,7,8,9,10,11,12}), C6139)</f>
        <v>45682</v>
      </c>
      <c r="C6139">
        <v>25</v>
      </c>
      <c r="D6139" t="s">
        <v>14</v>
      </c>
      <c r="E6139">
        <v>2025</v>
      </c>
      <c r="F6139" t="s">
        <v>15</v>
      </c>
      <c r="G6139" t="s">
        <v>24</v>
      </c>
      <c r="H6139" t="s">
        <v>18</v>
      </c>
      <c r="I6139">
        <v>3</v>
      </c>
      <c r="J6139">
        <v>0</v>
      </c>
      <c r="K6139">
        <v>3</v>
      </c>
      <c r="L6139">
        <v>3600</v>
      </c>
      <c r="M6139">
        <v>0</v>
      </c>
      <c r="N6139">
        <v>3600</v>
      </c>
      <c r="O6139">
        <v>1200</v>
      </c>
    </row>
    <row r="6140" spans="1:15" x14ac:dyDescent="0.3">
      <c r="A6140">
        <v>6139</v>
      </c>
      <c r="B6140" s="1">
        <f>DATE(E6140, LOOKUP(D6140, {"ene","feb","mar","abr","may","jun","jul","ago","sep","oct","nov","dic"}, {1,2,3,4,5,6,7,8,9,10,11,12}), C6140)</f>
        <v>45682</v>
      </c>
      <c r="C6140">
        <v>25</v>
      </c>
      <c r="D6140" t="s">
        <v>14</v>
      </c>
      <c r="E6140">
        <v>2025</v>
      </c>
      <c r="F6140" t="s">
        <v>25</v>
      </c>
      <c r="G6140" t="s">
        <v>26</v>
      </c>
      <c r="H6140" t="s">
        <v>23</v>
      </c>
      <c r="I6140">
        <v>0</v>
      </c>
      <c r="J6140">
        <v>17</v>
      </c>
      <c r="K6140">
        <v>-17</v>
      </c>
      <c r="L6140">
        <v>0</v>
      </c>
      <c r="M6140">
        <v>6800</v>
      </c>
      <c r="N6140">
        <v>-6800</v>
      </c>
      <c r="O6140">
        <v>400</v>
      </c>
    </row>
    <row r="6141" spans="1:15" x14ac:dyDescent="0.3">
      <c r="A6141">
        <v>6140</v>
      </c>
      <c r="B6141" s="1">
        <f>DATE(E6141, LOOKUP(D6141, {"ene","feb","mar","abr","may","jun","jul","ago","sep","oct","nov","dic"}, {1,2,3,4,5,6,7,8,9,10,11,12}), C6141)</f>
        <v>45682</v>
      </c>
      <c r="C6141">
        <v>25</v>
      </c>
      <c r="D6141" t="s">
        <v>14</v>
      </c>
      <c r="E6141">
        <v>2025</v>
      </c>
      <c r="F6141" t="s">
        <v>15</v>
      </c>
      <c r="G6141" t="s">
        <v>24</v>
      </c>
      <c r="H6141" t="s">
        <v>20</v>
      </c>
      <c r="I6141">
        <v>8</v>
      </c>
      <c r="J6141">
        <v>0</v>
      </c>
      <c r="K6141">
        <v>8</v>
      </c>
      <c r="L6141">
        <v>16000</v>
      </c>
      <c r="M6141">
        <v>0</v>
      </c>
      <c r="N6141">
        <v>16000</v>
      </c>
      <c r="O6141">
        <v>2000</v>
      </c>
    </row>
    <row r="6142" spans="1:15" x14ac:dyDescent="0.3">
      <c r="A6142">
        <v>6141</v>
      </c>
      <c r="B6142" s="1">
        <f>DATE(E6142, LOOKUP(D6142, {"ene","feb","mar","abr","may","jun","jul","ago","sep","oct","nov","dic"}, {1,2,3,4,5,6,7,8,9,10,11,12}), C6142)</f>
        <v>45682</v>
      </c>
      <c r="C6142">
        <v>25</v>
      </c>
      <c r="D6142" t="s">
        <v>14</v>
      </c>
      <c r="E6142">
        <v>2025</v>
      </c>
      <c r="F6142" t="s">
        <v>25</v>
      </c>
      <c r="G6142" t="s">
        <v>26</v>
      </c>
      <c r="H6142" t="s">
        <v>22</v>
      </c>
      <c r="I6142">
        <v>0</v>
      </c>
      <c r="J6142">
        <v>5</v>
      </c>
      <c r="K6142">
        <v>-5</v>
      </c>
      <c r="L6142">
        <v>0</v>
      </c>
      <c r="M6142">
        <v>2250</v>
      </c>
      <c r="N6142">
        <v>-2250</v>
      </c>
      <c r="O6142">
        <v>450</v>
      </c>
    </row>
    <row r="6143" spans="1:15" x14ac:dyDescent="0.3">
      <c r="A6143">
        <v>6142</v>
      </c>
      <c r="B6143" s="1">
        <f>DATE(E6143, LOOKUP(D6143, {"ene","feb","mar","abr","may","jun","jul","ago","sep","oct","nov","dic"}, {1,2,3,4,5,6,7,8,9,10,11,12}), C6143)</f>
        <v>45682</v>
      </c>
      <c r="C6143">
        <v>25</v>
      </c>
      <c r="D6143" t="s">
        <v>14</v>
      </c>
      <c r="E6143">
        <v>2025</v>
      </c>
      <c r="F6143" t="s">
        <v>25</v>
      </c>
      <c r="G6143" t="s">
        <v>26</v>
      </c>
      <c r="H6143" t="s">
        <v>17</v>
      </c>
      <c r="I6143">
        <v>0</v>
      </c>
      <c r="J6143">
        <v>5</v>
      </c>
      <c r="K6143">
        <v>-5</v>
      </c>
      <c r="L6143">
        <v>0</v>
      </c>
      <c r="M6143">
        <v>3750</v>
      </c>
      <c r="N6143">
        <v>-3750</v>
      </c>
      <c r="O6143">
        <v>750</v>
      </c>
    </row>
    <row r="6144" spans="1:15" x14ac:dyDescent="0.3">
      <c r="A6144">
        <v>6143</v>
      </c>
      <c r="B6144" s="1">
        <f>DATE(E6144, LOOKUP(D6144, {"ene","feb","mar","abr","may","jun","jul","ago","sep","oct","nov","dic"}, {1,2,3,4,5,6,7,8,9,10,11,12}), C6144)</f>
        <v>45682</v>
      </c>
      <c r="C6144">
        <v>25</v>
      </c>
      <c r="D6144" t="s">
        <v>14</v>
      </c>
      <c r="E6144">
        <v>2025</v>
      </c>
      <c r="F6144" t="s">
        <v>15</v>
      </c>
      <c r="G6144" t="s">
        <v>24</v>
      </c>
      <c r="H6144" t="s">
        <v>19</v>
      </c>
      <c r="I6144">
        <v>16</v>
      </c>
      <c r="J6144">
        <v>0</v>
      </c>
      <c r="K6144">
        <v>16</v>
      </c>
      <c r="L6144">
        <v>19200</v>
      </c>
      <c r="M6144">
        <v>0</v>
      </c>
      <c r="N6144">
        <v>19200</v>
      </c>
      <c r="O6144">
        <v>1200</v>
      </c>
    </row>
    <row r="6145" spans="1:15" x14ac:dyDescent="0.3">
      <c r="A6145">
        <v>6144</v>
      </c>
      <c r="B6145" s="1">
        <f>DATE(E6145, LOOKUP(D6145, {"ene","feb","mar","abr","may","jun","jul","ago","sep","oct","nov","dic"}, {1,2,3,4,5,6,7,8,9,10,11,12}), C6145)</f>
        <v>45682</v>
      </c>
      <c r="C6145">
        <v>25</v>
      </c>
      <c r="D6145" t="s">
        <v>14</v>
      </c>
      <c r="E6145">
        <v>2025</v>
      </c>
      <c r="F6145" t="s">
        <v>25</v>
      </c>
      <c r="G6145" t="s">
        <v>26</v>
      </c>
      <c r="H6145" t="s">
        <v>21</v>
      </c>
      <c r="I6145">
        <v>0</v>
      </c>
      <c r="J6145">
        <v>3</v>
      </c>
      <c r="K6145">
        <v>-3</v>
      </c>
      <c r="L6145">
        <v>0</v>
      </c>
      <c r="M6145">
        <v>210</v>
      </c>
      <c r="N6145">
        <v>-210</v>
      </c>
      <c r="O6145">
        <v>70</v>
      </c>
    </row>
    <row r="6146" spans="1:15" x14ac:dyDescent="0.3">
      <c r="A6146">
        <v>6145</v>
      </c>
      <c r="B6146" s="1">
        <f>DATE(E6146, LOOKUP(D6146, {"ene","feb","mar","abr","may","jun","jul","ago","sep","oct","nov","dic"}, {1,2,3,4,5,6,7,8,9,10,11,12}), C6146)</f>
        <v>45682</v>
      </c>
      <c r="C6146">
        <v>25</v>
      </c>
      <c r="D6146" t="s">
        <v>14</v>
      </c>
      <c r="E6146">
        <v>2025</v>
      </c>
      <c r="F6146" t="s">
        <v>25</v>
      </c>
      <c r="G6146" t="s">
        <v>26</v>
      </c>
      <c r="H6146" t="s">
        <v>18</v>
      </c>
      <c r="I6146">
        <v>0</v>
      </c>
      <c r="J6146">
        <v>20</v>
      </c>
      <c r="K6146">
        <v>-20</v>
      </c>
      <c r="L6146">
        <v>0</v>
      </c>
      <c r="M6146">
        <v>30000</v>
      </c>
      <c r="N6146">
        <v>-30000</v>
      </c>
      <c r="O6146">
        <v>1500</v>
      </c>
    </row>
    <row r="6147" spans="1:15" x14ac:dyDescent="0.3">
      <c r="A6147">
        <v>6146</v>
      </c>
      <c r="B6147" s="1">
        <f>DATE(E6147, LOOKUP(D6147, {"ene","feb","mar","abr","may","jun","jul","ago","sep","oct","nov","dic"}, {1,2,3,4,5,6,7,8,9,10,11,12}), C6147)</f>
        <v>45682</v>
      </c>
      <c r="C6147">
        <v>25</v>
      </c>
      <c r="D6147" t="s">
        <v>14</v>
      </c>
      <c r="E6147">
        <v>2025</v>
      </c>
      <c r="F6147" t="s">
        <v>15</v>
      </c>
      <c r="G6147" t="s">
        <v>24</v>
      </c>
      <c r="H6147" t="s">
        <v>23</v>
      </c>
      <c r="I6147">
        <v>3</v>
      </c>
      <c r="J6147">
        <v>0</v>
      </c>
      <c r="K6147">
        <v>3</v>
      </c>
      <c r="L6147">
        <v>900</v>
      </c>
      <c r="M6147">
        <v>0</v>
      </c>
      <c r="N6147">
        <v>900</v>
      </c>
      <c r="O6147">
        <v>300</v>
      </c>
    </row>
    <row r="6148" spans="1:15" x14ac:dyDescent="0.3">
      <c r="A6148">
        <v>6147</v>
      </c>
      <c r="B6148" s="1">
        <f>DATE(E6148, LOOKUP(D6148, {"ene","feb","mar","abr","may","jun","jul","ago","sep","oct","nov","dic"}, {1,2,3,4,5,6,7,8,9,10,11,12}), C6148)</f>
        <v>45682</v>
      </c>
      <c r="C6148">
        <v>25</v>
      </c>
      <c r="D6148" t="s">
        <v>14</v>
      </c>
      <c r="E6148">
        <v>2025</v>
      </c>
      <c r="F6148" t="s">
        <v>25</v>
      </c>
      <c r="G6148" t="s">
        <v>26</v>
      </c>
      <c r="H6148" t="s">
        <v>20</v>
      </c>
      <c r="I6148">
        <v>0</v>
      </c>
      <c r="J6148">
        <v>11</v>
      </c>
      <c r="K6148">
        <v>-11</v>
      </c>
      <c r="L6148">
        <v>0</v>
      </c>
      <c r="M6148">
        <v>25300</v>
      </c>
      <c r="N6148">
        <v>-25300</v>
      </c>
      <c r="O6148">
        <v>2300</v>
      </c>
    </row>
    <row r="6149" spans="1:15" x14ac:dyDescent="0.3">
      <c r="A6149">
        <v>6148</v>
      </c>
      <c r="B6149" s="1">
        <f>DATE(E6149, LOOKUP(D6149, {"ene","feb","mar","abr","may","jun","jul","ago","sep","oct","nov","dic"}, {1,2,3,4,5,6,7,8,9,10,11,12}), C6149)</f>
        <v>45682</v>
      </c>
      <c r="C6149">
        <v>25</v>
      </c>
      <c r="D6149" t="s">
        <v>14</v>
      </c>
      <c r="E6149">
        <v>2025</v>
      </c>
      <c r="F6149" t="s">
        <v>25</v>
      </c>
      <c r="G6149" t="s">
        <v>26</v>
      </c>
      <c r="H6149" t="s">
        <v>22</v>
      </c>
      <c r="I6149">
        <v>0</v>
      </c>
      <c r="J6149">
        <v>3</v>
      </c>
      <c r="K6149">
        <v>-3</v>
      </c>
      <c r="L6149">
        <v>0</v>
      </c>
      <c r="M6149">
        <v>1350</v>
      </c>
      <c r="N6149">
        <v>-1350</v>
      </c>
      <c r="O6149">
        <v>450</v>
      </c>
    </row>
    <row r="6150" spans="1:15" x14ac:dyDescent="0.3">
      <c r="A6150">
        <v>6149</v>
      </c>
      <c r="B6150" s="1">
        <f>DATE(E6150, LOOKUP(D6150, {"ene","feb","mar","abr","may","jun","jul","ago","sep","oct","nov","dic"}, {1,2,3,4,5,6,7,8,9,10,11,12}), C6150)</f>
        <v>45682</v>
      </c>
      <c r="C6150">
        <v>25</v>
      </c>
      <c r="D6150" t="s">
        <v>14</v>
      </c>
      <c r="E6150">
        <v>2025</v>
      </c>
      <c r="F6150" t="s">
        <v>15</v>
      </c>
      <c r="G6150" t="s">
        <v>24</v>
      </c>
      <c r="H6150" t="s">
        <v>17</v>
      </c>
      <c r="I6150">
        <v>8</v>
      </c>
      <c r="J6150">
        <v>0</v>
      </c>
      <c r="K6150">
        <v>8</v>
      </c>
      <c r="L6150">
        <v>5200</v>
      </c>
      <c r="M6150">
        <v>0</v>
      </c>
      <c r="N6150">
        <v>5200</v>
      </c>
      <c r="O6150">
        <v>650</v>
      </c>
    </row>
    <row r="6151" spans="1:15" x14ac:dyDescent="0.3">
      <c r="A6151">
        <v>6150</v>
      </c>
      <c r="B6151" s="1">
        <f>DATE(E6151, LOOKUP(D6151, {"ene","feb","mar","abr","may","jun","jul","ago","sep","oct","nov","dic"}, {1,2,3,4,5,6,7,8,9,10,11,12}), C6151)</f>
        <v>45682</v>
      </c>
      <c r="C6151">
        <v>25</v>
      </c>
      <c r="D6151" t="s">
        <v>14</v>
      </c>
      <c r="E6151">
        <v>2025</v>
      </c>
      <c r="F6151" t="s">
        <v>15</v>
      </c>
      <c r="G6151" t="s">
        <v>24</v>
      </c>
      <c r="H6151" t="s">
        <v>19</v>
      </c>
      <c r="I6151">
        <v>14</v>
      </c>
      <c r="J6151">
        <v>0</v>
      </c>
      <c r="K6151">
        <v>14</v>
      </c>
      <c r="L6151">
        <v>16800</v>
      </c>
      <c r="M6151">
        <v>0</v>
      </c>
      <c r="N6151">
        <v>16800</v>
      </c>
      <c r="O6151">
        <v>1200</v>
      </c>
    </row>
    <row r="6152" spans="1:15" x14ac:dyDescent="0.3">
      <c r="A6152">
        <v>6151</v>
      </c>
      <c r="B6152" s="1">
        <f>DATE(E6152, LOOKUP(D6152, {"ene","feb","mar","abr","may","jun","jul","ago","sep","oct","nov","dic"}, {1,2,3,4,5,6,7,8,9,10,11,12}), C6152)</f>
        <v>45682</v>
      </c>
      <c r="C6152">
        <v>25</v>
      </c>
      <c r="D6152" t="s">
        <v>14</v>
      </c>
      <c r="E6152">
        <v>2025</v>
      </c>
      <c r="F6152" t="s">
        <v>25</v>
      </c>
      <c r="G6152" t="s">
        <v>26</v>
      </c>
      <c r="H6152" t="s">
        <v>21</v>
      </c>
      <c r="I6152">
        <v>0</v>
      </c>
      <c r="J6152">
        <v>5</v>
      </c>
      <c r="K6152">
        <v>-5</v>
      </c>
      <c r="L6152">
        <v>0</v>
      </c>
      <c r="M6152">
        <v>350</v>
      </c>
      <c r="N6152">
        <v>-350</v>
      </c>
      <c r="O6152">
        <v>70</v>
      </c>
    </row>
    <row r="6153" spans="1:15" x14ac:dyDescent="0.3">
      <c r="A6153">
        <v>6152</v>
      </c>
      <c r="B6153" s="1">
        <f>DATE(E6153, LOOKUP(D6153, {"ene","feb","mar","abr","may","jun","jul","ago","sep","oct","nov","dic"}, {1,2,3,4,5,6,7,8,9,10,11,12}), C6153)</f>
        <v>45682</v>
      </c>
      <c r="C6153">
        <v>25</v>
      </c>
      <c r="D6153" t="s">
        <v>14</v>
      </c>
      <c r="E6153">
        <v>2025</v>
      </c>
      <c r="F6153" t="s">
        <v>15</v>
      </c>
      <c r="G6153" t="s">
        <v>24</v>
      </c>
      <c r="H6153" t="s">
        <v>18</v>
      </c>
      <c r="I6153">
        <v>2</v>
      </c>
      <c r="J6153">
        <v>0</v>
      </c>
      <c r="K6153">
        <v>2</v>
      </c>
      <c r="L6153">
        <v>2400</v>
      </c>
      <c r="M6153">
        <v>0</v>
      </c>
      <c r="N6153">
        <v>2400</v>
      </c>
      <c r="O6153">
        <v>1200</v>
      </c>
    </row>
    <row r="6154" spans="1:15" x14ac:dyDescent="0.3">
      <c r="A6154">
        <v>6153</v>
      </c>
      <c r="B6154" s="1">
        <f>DATE(E6154, LOOKUP(D6154, {"ene","feb","mar","abr","may","jun","jul","ago","sep","oct","nov","dic"}, {1,2,3,4,5,6,7,8,9,10,11,12}), C6154)</f>
        <v>45682</v>
      </c>
      <c r="C6154">
        <v>25</v>
      </c>
      <c r="D6154" t="s">
        <v>14</v>
      </c>
      <c r="E6154">
        <v>2025</v>
      </c>
      <c r="F6154" t="s">
        <v>15</v>
      </c>
      <c r="G6154" t="s">
        <v>24</v>
      </c>
      <c r="H6154" t="s">
        <v>23</v>
      </c>
      <c r="I6154">
        <v>3</v>
      </c>
      <c r="J6154">
        <v>0</v>
      </c>
      <c r="K6154">
        <v>3</v>
      </c>
      <c r="L6154">
        <v>900</v>
      </c>
      <c r="M6154">
        <v>0</v>
      </c>
      <c r="N6154">
        <v>900</v>
      </c>
      <c r="O6154">
        <v>300</v>
      </c>
    </row>
    <row r="6155" spans="1:15" x14ac:dyDescent="0.3">
      <c r="A6155">
        <v>6154</v>
      </c>
      <c r="B6155" s="1">
        <f>DATE(E6155, LOOKUP(D6155, {"ene","feb","mar","abr","may","jun","jul","ago","sep","oct","nov","dic"}, {1,2,3,4,5,6,7,8,9,10,11,12}), C6155)</f>
        <v>45682</v>
      </c>
      <c r="C6155">
        <v>25</v>
      </c>
      <c r="D6155" t="s">
        <v>14</v>
      </c>
      <c r="E6155">
        <v>2025</v>
      </c>
      <c r="F6155" t="s">
        <v>25</v>
      </c>
      <c r="G6155" t="s">
        <v>26</v>
      </c>
      <c r="H6155" t="s">
        <v>20</v>
      </c>
      <c r="I6155">
        <v>0</v>
      </c>
      <c r="J6155">
        <v>2</v>
      </c>
      <c r="K6155">
        <v>-2</v>
      </c>
      <c r="L6155">
        <v>0</v>
      </c>
      <c r="M6155">
        <v>4600</v>
      </c>
      <c r="N6155">
        <v>-4600</v>
      </c>
      <c r="O6155">
        <v>2300</v>
      </c>
    </row>
    <row r="6156" spans="1:15" x14ac:dyDescent="0.3">
      <c r="A6156">
        <v>6155</v>
      </c>
      <c r="B6156" s="1">
        <f>DATE(E6156, LOOKUP(D6156, {"ene","feb","mar","abr","may","jun","jul","ago","sep","oct","nov","dic"}, {1,2,3,4,5,6,7,8,9,10,11,12}), C6156)</f>
        <v>45682</v>
      </c>
      <c r="C6156">
        <v>25</v>
      </c>
      <c r="D6156" t="s">
        <v>14</v>
      </c>
      <c r="E6156">
        <v>2025</v>
      </c>
      <c r="F6156" t="s">
        <v>15</v>
      </c>
      <c r="G6156" t="s">
        <v>24</v>
      </c>
      <c r="H6156" t="s">
        <v>22</v>
      </c>
      <c r="I6156">
        <v>3</v>
      </c>
      <c r="J6156">
        <v>0</v>
      </c>
      <c r="K6156">
        <v>3</v>
      </c>
      <c r="L6156">
        <v>1440</v>
      </c>
      <c r="M6156">
        <v>0</v>
      </c>
      <c r="N6156">
        <v>1440</v>
      </c>
      <c r="O6156">
        <v>480</v>
      </c>
    </row>
    <row r="6157" spans="1:15" x14ac:dyDescent="0.3">
      <c r="A6157">
        <v>6156</v>
      </c>
      <c r="B6157" s="1">
        <f>DATE(E6157, LOOKUP(D6157, {"ene","feb","mar","abr","may","jun","jul","ago","sep","oct","nov","dic"}, {1,2,3,4,5,6,7,8,9,10,11,12}), C6157)</f>
        <v>45682</v>
      </c>
      <c r="C6157">
        <v>25</v>
      </c>
      <c r="D6157" t="s">
        <v>14</v>
      </c>
      <c r="E6157">
        <v>2025</v>
      </c>
      <c r="F6157" t="s">
        <v>25</v>
      </c>
      <c r="G6157" t="s">
        <v>26</v>
      </c>
      <c r="H6157" t="s">
        <v>17</v>
      </c>
      <c r="I6157">
        <v>0</v>
      </c>
      <c r="J6157">
        <v>13</v>
      </c>
      <c r="K6157">
        <v>-13</v>
      </c>
      <c r="L6157">
        <v>0</v>
      </c>
      <c r="M6157">
        <v>9750</v>
      </c>
      <c r="N6157">
        <v>-9750</v>
      </c>
      <c r="O6157">
        <v>750</v>
      </c>
    </row>
    <row r="6158" spans="1:15" x14ac:dyDescent="0.3">
      <c r="A6158">
        <v>6157</v>
      </c>
      <c r="B6158" s="1">
        <f>DATE(E6158, LOOKUP(D6158, {"ene","feb","mar","abr","may","jun","jul","ago","sep","oct","nov","dic"}, {1,2,3,4,5,6,7,8,9,10,11,12}), C6158)</f>
        <v>45682</v>
      </c>
      <c r="C6158">
        <v>25</v>
      </c>
      <c r="D6158" t="s">
        <v>14</v>
      </c>
      <c r="E6158">
        <v>2025</v>
      </c>
      <c r="F6158" t="s">
        <v>15</v>
      </c>
      <c r="G6158" t="s">
        <v>24</v>
      </c>
      <c r="H6158" t="s">
        <v>19</v>
      </c>
      <c r="I6158">
        <v>18</v>
      </c>
      <c r="J6158">
        <v>0</v>
      </c>
      <c r="K6158">
        <v>18</v>
      </c>
      <c r="L6158">
        <v>21600</v>
      </c>
      <c r="M6158">
        <v>0</v>
      </c>
      <c r="N6158">
        <v>21600</v>
      </c>
      <c r="O6158">
        <v>1200</v>
      </c>
    </row>
    <row r="6159" spans="1:15" x14ac:dyDescent="0.3">
      <c r="A6159">
        <v>6158</v>
      </c>
      <c r="B6159" s="1">
        <f>DATE(E6159, LOOKUP(D6159, {"ene","feb","mar","abr","may","jun","jul","ago","sep","oct","nov","dic"}, {1,2,3,4,5,6,7,8,9,10,11,12}), C6159)</f>
        <v>45682</v>
      </c>
      <c r="C6159">
        <v>25</v>
      </c>
      <c r="D6159" t="s">
        <v>14</v>
      </c>
      <c r="E6159">
        <v>2025</v>
      </c>
      <c r="F6159" t="s">
        <v>25</v>
      </c>
      <c r="G6159" t="s">
        <v>26</v>
      </c>
      <c r="H6159" t="s">
        <v>21</v>
      </c>
      <c r="I6159">
        <v>0</v>
      </c>
      <c r="J6159">
        <v>17</v>
      </c>
      <c r="K6159">
        <v>-17</v>
      </c>
      <c r="L6159">
        <v>0</v>
      </c>
      <c r="M6159">
        <v>1190</v>
      </c>
      <c r="N6159">
        <v>-1190</v>
      </c>
      <c r="O6159">
        <v>70</v>
      </c>
    </row>
    <row r="6160" spans="1:15" x14ac:dyDescent="0.3">
      <c r="A6160">
        <v>6159</v>
      </c>
      <c r="B6160" s="1">
        <f>DATE(E6160, LOOKUP(D6160, {"ene","feb","mar","abr","may","jun","jul","ago","sep","oct","nov","dic"}, {1,2,3,4,5,6,7,8,9,10,11,12}), C6160)</f>
        <v>45682</v>
      </c>
      <c r="C6160">
        <v>25</v>
      </c>
      <c r="D6160" t="s">
        <v>14</v>
      </c>
      <c r="E6160">
        <v>2025</v>
      </c>
      <c r="F6160" t="s">
        <v>25</v>
      </c>
      <c r="G6160" t="s">
        <v>26</v>
      </c>
      <c r="H6160" t="s">
        <v>18</v>
      </c>
      <c r="I6160">
        <v>0</v>
      </c>
      <c r="J6160">
        <v>18</v>
      </c>
      <c r="K6160">
        <v>-18</v>
      </c>
      <c r="L6160">
        <v>0</v>
      </c>
      <c r="M6160">
        <v>27000</v>
      </c>
      <c r="N6160">
        <v>-27000</v>
      </c>
      <c r="O6160">
        <v>1500</v>
      </c>
    </row>
    <row r="6161" spans="1:15" x14ac:dyDescent="0.3">
      <c r="A6161">
        <v>6160</v>
      </c>
      <c r="B6161" s="1">
        <f>DATE(E6161, LOOKUP(D6161, {"ene","feb","mar","abr","may","jun","jul","ago","sep","oct","nov","dic"}, {1,2,3,4,5,6,7,8,9,10,11,12}), C6161)</f>
        <v>45682</v>
      </c>
      <c r="C6161">
        <v>25</v>
      </c>
      <c r="D6161" t="s">
        <v>14</v>
      </c>
      <c r="E6161">
        <v>2025</v>
      </c>
      <c r="F6161" t="s">
        <v>15</v>
      </c>
      <c r="G6161" t="s">
        <v>24</v>
      </c>
      <c r="H6161" t="s">
        <v>23</v>
      </c>
      <c r="I6161">
        <v>21</v>
      </c>
      <c r="J6161">
        <v>0</v>
      </c>
      <c r="K6161">
        <v>21</v>
      </c>
      <c r="L6161">
        <v>6300</v>
      </c>
      <c r="M6161">
        <v>0</v>
      </c>
      <c r="N6161">
        <v>6300</v>
      </c>
      <c r="O6161">
        <v>300</v>
      </c>
    </row>
    <row r="6162" spans="1:15" x14ac:dyDescent="0.3">
      <c r="A6162">
        <v>6161</v>
      </c>
      <c r="B6162" s="1">
        <f>DATE(E6162, LOOKUP(D6162, {"ene","feb","mar","abr","may","jun","jul","ago","sep","oct","nov","dic"}, {1,2,3,4,5,6,7,8,9,10,11,12}), C6162)</f>
        <v>45682</v>
      </c>
      <c r="C6162">
        <v>25</v>
      </c>
      <c r="D6162" t="s">
        <v>14</v>
      </c>
      <c r="E6162">
        <v>2025</v>
      </c>
      <c r="F6162" t="s">
        <v>15</v>
      </c>
      <c r="G6162" t="s">
        <v>24</v>
      </c>
      <c r="H6162" t="s">
        <v>20</v>
      </c>
      <c r="I6162">
        <v>11</v>
      </c>
      <c r="J6162">
        <v>0</v>
      </c>
      <c r="K6162">
        <v>11</v>
      </c>
      <c r="L6162">
        <v>22000</v>
      </c>
      <c r="M6162">
        <v>0</v>
      </c>
      <c r="N6162">
        <v>22000</v>
      </c>
      <c r="O6162">
        <v>2000</v>
      </c>
    </row>
    <row r="6163" spans="1:15" x14ac:dyDescent="0.3">
      <c r="A6163">
        <v>6162</v>
      </c>
      <c r="B6163" s="1">
        <f>DATE(E6163, LOOKUP(D6163, {"ene","feb","mar","abr","may","jun","jul","ago","sep","oct","nov","dic"}, {1,2,3,4,5,6,7,8,9,10,11,12}), C6163)</f>
        <v>45682</v>
      </c>
      <c r="C6163">
        <v>25</v>
      </c>
      <c r="D6163" t="s">
        <v>14</v>
      </c>
      <c r="E6163">
        <v>2025</v>
      </c>
      <c r="F6163" t="s">
        <v>15</v>
      </c>
      <c r="G6163" t="s">
        <v>24</v>
      </c>
      <c r="H6163" t="s">
        <v>22</v>
      </c>
      <c r="I6163">
        <v>11</v>
      </c>
      <c r="J6163">
        <v>0</v>
      </c>
      <c r="K6163">
        <v>11</v>
      </c>
      <c r="L6163">
        <v>5280</v>
      </c>
      <c r="M6163">
        <v>0</v>
      </c>
      <c r="N6163">
        <v>5280</v>
      </c>
      <c r="O6163">
        <v>480</v>
      </c>
    </row>
    <row r="6164" spans="1:15" x14ac:dyDescent="0.3">
      <c r="A6164">
        <v>6163</v>
      </c>
      <c r="B6164" s="1">
        <f>DATE(E6164, LOOKUP(D6164, {"ene","feb","mar","abr","may","jun","jul","ago","sep","oct","nov","dic"}, {1,2,3,4,5,6,7,8,9,10,11,12}), C6164)</f>
        <v>45682</v>
      </c>
      <c r="C6164">
        <v>25</v>
      </c>
      <c r="D6164" t="s">
        <v>14</v>
      </c>
      <c r="E6164">
        <v>2025</v>
      </c>
      <c r="F6164" t="s">
        <v>25</v>
      </c>
      <c r="G6164" t="s">
        <v>26</v>
      </c>
      <c r="H6164" t="s">
        <v>17</v>
      </c>
      <c r="I6164">
        <v>0</v>
      </c>
      <c r="J6164">
        <v>11</v>
      </c>
      <c r="K6164">
        <v>-11</v>
      </c>
      <c r="L6164">
        <v>0</v>
      </c>
      <c r="M6164">
        <v>8250</v>
      </c>
      <c r="N6164">
        <v>-8250</v>
      </c>
      <c r="O6164">
        <v>750</v>
      </c>
    </row>
    <row r="6165" spans="1:15" x14ac:dyDescent="0.3">
      <c r="A6165">
        <v>6164</v>
      </c>
      <c r="B6165" s="1">
        <f>DATE(E6165, LOOKUP(D6165, {"ene","feb","mar","abr","may","jun","jul","ago","sep","oct","nov","dic"}, {1,2,3,4,5,6,7,8,9,10,11,12}), C6165)</f>
        <v>45682</v>
      </c>
      <c r="C6165">
        <v>25</v>
      </c>
      <c r="D6165" t="s">
        <v>14</v>
      </c>
      <c r="E6165">
        <v>2025</v>
      </c>
      <c r="F6165" t="s">
        <v>25</v>
      </c>
      <c r="G6165" t="s">
        <v>26</v>
      </c>
      <c r="H6165" t="s">
        <v>19</v>
      </c>
      <c r="I6165">
        <v>0</v>
      </c>
      <c r="J6165">
        <v>4</v>
      </c>
      <c r="K6165">
        <v>-4</v>
      </c>
      <c r="L6165">
        <v>0</v>
      </c>
      <c r="M6165">
        <v>6000</v>
      </c>
      <c r="N6165">
        <v>-6000</v>
      </c>
      <c r="O6165">
        <v>1500</v>
      </c>
    </row>
    <row r="6166" spans="1:15" x14ac:dyDescent="0.3">
      <c r="A6166">
        <v>6165</v>
      </c>
      <c r="B6166" s="1">
        <f>DATE(E6166, LOOKUP(D6166, {"ene","feb","mar","abr","may","jun","jul","ago","sep","oct","nov","dic"}, {1,2,3,4,5,6,7,8,9,10,11,12}), C6166)</f>
        <v>45682</v>
      </c>
      <c r="C6166">
        <v>25</v>
      </c>
      <c r="D6166" t="s">
        <v>14</v>
      </c>
      <c r="E6166">
        <v>2025</v>
      </c>
      <c r="F6166" t="s">
        <v>15</v>
      </c>
      <c r="G6166" t="s">
        <v>24</v>
      </c>
      <c r="H6166" t="s">
        <v>21</v>
      </c>
      <c r="I6166">
        <v>3</v>
      </c>
      <c r="J6166">
        <v>0</v>
      </c>
      <c r="K6166">
        <v>3</v>
      </c>
      <c r="L6166">
        <v>150</v>
      </c>
      <c r="M6166">
        <v>0</v>
      </c>
      <c r="N6166">
        <v>150</v>
      </c>
      <c r="O6166">
        <v>50</v>
      </c>
    </row>
    <row r="6167" spans="1:15" x14ac:dyDescent="0.3">
      <c r="A6167">
        <v>6166</v>
      </c>
      <c r="B6167" s="1">
        <f>DATE(E6167, LOOKUP(D6167, {"ene","feb","mar","abr","may","jun","jul","ago","sep","oct","nov","dic"}, {1,2,3,4,5,6,7,8,9,10,11,12}), C6167)</f>
        <v>45682</v>
      </c>
      <c r="C6167">
        <v>25</v>
      </c>
      <c r="D6167" t="s">
        <v>14</v>
      </c>
      <c r="E6167">
        <v>2025</v>
      </c>
      <c r="F6167" t="s">
        <v>15</v>
      </c>
      <c r="G6167" t="s">
        <v>24</v>
      </c>
      <c r="H6167" t="s">
        <v>18</v>
      </c>
      <c r="I6167">
        <v>3</v>
      </c>
      <c r="J6167">
        <v>0</v>
      </c>
      <c r="K6167">
        <v>3</v>
      </c>
      <c r="L6167">
        <v>3600</v>
      </c>
      <c r="M6167">
        <v>0</v>
      </c>
      <c r="N6167">
        <v>3600</v>
      </c>
      <c r="O6167">
        <v>1200</v>
      </c>
    </row>
    <row r="6168" spans="1:15" x14ac:dyDescent="0.3">
      <c r="A6168">
        <v>6167</v>
      </c>
      <c r="B6168" s="1">
        <f>DATE(E6168, LOOKUP(D6168, {"ene","feb","mar","abr","may","jun","jul","ago","sep","oct","nov","dic"}, {1,2,3,4,5,6,7,8,9,10,11,12}), C6168)</f>
        <v>45682</v>
      </c>
      <c r="C6168">
        <v>25</v>
      </c>
      <c r="D6168" t="s">
        <v>14</v>
      </c>
      <c r="E6168">
        <v>2025</v>
      </c>
      <c r="F6168" t="s">
        <v>15</v>
      </c>
      <c r="G6168" t="s">
        <v>24</v>
      </c>
      <c r="H6168" t="s">
        <v>23</v>
      </c>
      <c r="I6168">
        <v>15</v>
      </c>
      <c r="J6168">
        <v>0</v>
      </c>
      <c r="K6168">
        <v>15</v>
      </c>
      <c r="L6168">
        <v>4500</v>
      </c>
      <c r="M6168">
        <v>0</v>
      </c>
      <c r="N6168">
        <v>4500</v>
      </c>
      <c r="O6168">
        <v>300</v>
      </c>
    </row>
    <row r="6169" spans="1:15" x14ac:dyDescent="0.3">
      <c r="A6169">
        <v>6168</v>
      </c>
      <c r="B6169" s="1">
        <f>DATE(E6169, LOOKUP(D6169, {"ene","feb","mar","abr","may","jun","jul","ago","sep","oct","nov","dic"}, {1,2,3,4,5,6,7,8,9,10,11,12}), C6169)</f>
        <v>45682</v>
      </c>
      <c r="C6169">
        <v>25</v>
      </c>
      <c r="D6169" t="s">
        <v>14</v>
      </c>
      <c r="E6169">
        <v>2025</v>
      </c>
      <c r="F6169" t="s">
        <v>25</v>
      </c>
      <c r="G6169" t="s">
        <v>26</v>
      </c>
      <c r="H6169" t="s">
        <v>20</v>
      </c>
      <c r="I6169">
        <v>0</v>
      </c>
      <c r="J6169">
        <v>15</v>
      </c>
      <c r="K6169">
        <v>-15</v>
      </c>
      <c r="L6169">
        <v>0</v>
      </c>
      <c r="M6169">
        <v>34500</v>
      </c>
      <c r="N6169">
        <v>-34500</v>
      </c>
      <c r="O6169">
        <v>2300</v>
      </c>
    </row>
    <row r="6170" spans="1:15" x14ac:dyDescent="0.3">
      <c r="A6170">
        <v>6169</v>
      </c>
      <c r="B6170" s="1">
        <f>DATE(E6170, LOOKUP(D6170, {"ene","feb","mar","abr","may","jun","jul","ago","sep","oct","nov","dic"}, {1,2,3,4,5,6,7,8,9,10,11,12}), C6170)</f>
        <v>45682</v>
      </c>
      <c r="C6170">
        <v>25</v>
      </c>
      <c r="D6170" t="s">
        <v>14</v>
      </c>
      <c r="E6170">
        <v>2025</v>
      </c>
      <c r="F6170" t="s">
        <v>25</v>
      </c>
      <c r="G6170" t="s">
        <v>26</v>
      </c>
      <c r="H6170" t="s">
        <v>22</v>
      </c>
      <c r="I6170">
        <v>0</v>
      </c>
      <c r="J6170">
        <v>16</v>
      </c>
      <c r="K6170">
        <v>-16</v>
      </c>
      <c r="L6170">
        <v>0</v>
      </c>
      <c r="M6170">
        <v>7200</v>
      </c>
      <c r="N6170">
        <v>-7200</v>
      </c>
      <c r="O6170">
        <v>450</v>
      </c>
    </row>
    <row r="6171" spans="1:15" x14ac:dyDescent="0.3">
      <c r="A6171">
        <v>6170</v>
      </c>
      <c r="B6171" s="1">
        <f>DATE(E6171, LOOKUP(D6171, {"ene","feb","mar","abr","may","jun","jul","ago","sep","oct","nov","dic"}, {1,2,3,4,5,6,7,8,9,10,11,12}), C6171)</f>
        <v>45682</v>
      </c>
      <c r="C6171">
        <v>25</v>
      </c>
      <c r="D6171" t="s">
        <v>14</v>
      </c>
      <c r="E6171">
        <v>2025</v>
      </c>
      <c r="F6171" t="s">
        <v>25</v>
      </c>
      <c r="G6171" t="s">
        <v>26</v>
      </c>
      <c r="H6171" t="s">
        <v>17</v>
      </c>
      <c r="I6171">
        <v>0</v>
      </c>
      <c r="J6171">
        <v>17</v>
      </c>
      <c r="K6171">
        <v>-17</v>
      </c>
      <c r="L6171">
        <v>0</v>
      </c>
      <c r="M6171">
        <v>12750</v>
      </c>
      <c r="N6171">
        <v>-12750</v>
      </c>
      <c r="O6171">
        <v>750</v>
      </c>
    </row>
    <row r="6172" spans="1:15" x14ac:dyDescent="0.3">
      <c r="A6172">
        <v>6171</v>
      </c>
      <c r="B6172" s="1">
        <f>DATE(E6172, LOOKUP(D6172, {"ene","feb","mar","abr","may","jun","jul","ago","sep","oct","nov","dic"}, {1,2,3,4,5,6,7,8,9,10,11,12}), C6172)</f>
        <v>45682</v>
      </c>
      <c r="C6172">
        <v>25</v>
      </c>
      <c r="D6172" t="s">
        <v>14</v>
      </c>
      <c r="E6172">
        <v>2025</v>
      </c>
      <c r="F6172" t="s">
        <v>25</v>
      </c>
      <c r="G6172" t="s">
        <v>26</v>
      </c>
      <c r="H6172" t="s">
        <v>19</v>
      </c>
      <c r="I6172">
        <v>0</v>
      </c>
      <c r="J6172">
        <v>17</v>
      </c>
      <c r="K6172">
        <v>-17</v>
      </c>
      <c r="L6172">
        <v>0</v>
      </c>
      <c r="M6172">
        <v>25500</v>
      </c>
      <c r="N6172">
        <v>-25500</v>
      </c>
      <c r="O6172">
        <v>1500</v>
      </c>
    </row>
    <row r="6173" spans="1:15" x14ac:dyDescent="0.3">
      <c r="A6173">
        <v>6172</v>
      </c>
      <c r="B6173" s="1">
        <f>DATE(E6173, LOOKUP(D6173, {"ene","feb","mar","abr","may","jun","jul","ago","sep","oct","nov","dic"}, {1,2,3,4,5,6,7,8,9,10,11,12}), C6173)</f>
        <v>45682</v>
      </c>
      <c r="C6173">
        <v>25</v>
      </c>
      <c r="D6173" t="s">
        <v>14</v>
      </c>
      <c r="E6173">
        <v>2025</v>
      </c>
      <c r="F6173" t="s">
        <v>25</v>
      </c>
      <c r="G6173" t="s">
        <v>26</v>
      </c>
      <c r="H6173" t="s">
        <v>21</v>
      </c>
      <c r="I6173">
        <v>0</v>
      </c>
      <c r="J6173">
        <v>4</v>
      </c>
      <c r="K6173">
        <v>-4</v>
      </c>
      <c r="L6173">
        <v>0</v>
      </c>
      <c r="M6173">
        <v>280</v>
      </c>
      <c r="N6173">
        <v>-280</v>
      </c>
      <c r="O6173">
        <v>70</v>
      </c>
    </row>
    <row r="6174" spans="1:15" x14ac:dyDescent="0.3">
      <c r="A6174">
        <v>6173</v>
      </c>
      <c r="B6174" s="1">
        <f>DATE(E6174, LOOKUP(D6174, {"ene","feb","mar","abr","may","jun","jul","ago","sep","oct","nov","dic"}, {1,2,3,4,5,6,7,8,9,10,11,12}), C6174)</f>
        <v>45682</v>
      </c>
      <c r="C6174">
        <v>25</v>
      </c>
      <c r="D6174" t="s">
        <v>14</v>
      </c>
      <c r="E6174">
        <v>2025</v>
      </c>
      <c r="F6174" t="s">
        <v>25</v>
      </c>
      <c r="G6174" t="s">
        <v>26</v>
      </c>
      <c r="H6174" t="s">
        <v>18</v>
      </c>
      <c r="I6174">
        <v>0</v>
      </c>
      <c r="J6174">
        <v>13</v>
      </c>
      <c r="K6174">
        <v>-13</v>
      </c>
      <c r="L6174">
        <v>0</v>
      </c>
      <c r="M6174">
        <v>19500</v>
      </c>
      <c r="N6174">
        <v>-19500</v>
      </c>
      <c r="O6174">
        <v>1500</v>
      </c>
    </row>
    <row r="6175" spans="1:15" x14ac:dyDescent="0.3">
      <c r="A6175">
        <v>6174</v>
      </c>
      <c r="B6175" s="1">
        <f>DATE(E6175, LOOKUP(D6175, {"ene","feb","mar","abr","may","jun","jul","ago","sep","oct","nov","dic"}, {1,2,3,4,5,6,7,8,9,10,11,12}), C6175)</f>
        <v>45682</v>
      </c>
      <c r="C6175">
        <v>25</v>
      </c>
      <c r="D6175" t="s">
        <v>14</v>
      </c>
      <c r="E6175">
        <v>2025</v>
      </c>
      <c r="F6175" t="s">
        <v>15</v>
      </c>
      <c r="G6175" t="s">
        <v>24</v>
      </c>
      <c r="H6175" t="s">
        <v>23</v>
      </c>
      <c r="I6175">
        <v>3</v>
      </c>
      <c r="J6175">
        <v>0</v>
      </c>
      <c r="K6175">
        <v>3</v>
      </c>
      <c r="L6175">
        <v>900</v>
      </c>
      <c r="M6175">
        <v>0</v>
      </c>
      <c r="N6175">
        <v>900</v>
      </c>
      <c r="O6175">
        <v>300</v>
      </c>
    </row>
    <row r="6176" spans="1:15" x14ac:dyDescent="0.3">
      <c r="A6176">
        <v>6175</v>
      </c>
      <c r="B6176" s="1">
        <f>DATE(E6176, LOOKUP(D6176, {"ene","feb","mar","abr","may","jun","jul","ago","sep","oct","nov","dic"}, {1,2,3,4,5,6,7,8,9,10,11,12}), C6176)</f>
        <v>45682</v>
      </c>
      <c r="C6176">
        <v>25</v>
      </c>
      <c r="D6176" t="s">
        <v>14</v>
      </c>
      <c r="E6176">
        <v>2025</v>
      </c>
      <c r="F6176" t="s">
        <v>25</v>
      </c>
      <c r="G6176" t="s">
        <v>26</v>
      </c>
      <c r="H6176" t="s">
        <v>20</v>
      </c>
      <c r="I6176">
        <v>0</v>
      </c>
      <c r="J6176">
        <v>20</v>
      </c>
      <c r="K6176">
        <v>-20</v>
      </c>
      <c r="L6176">
        <v>0</v>
      </c>
      <c r="M6176">
        <v>46000</v>
      </c>
      <c r="N6176">
        <v>-46000</v>
      </c>
      <c r="O6176">
        <v>2300</v>
      </c>
    </row>
    <row r="6177" spans="1:15" x14ac:dyDescent="0.3">
      <c r="A6177">
        <v>6176</v>
      </c>
      <c r="B6177" s="1">
        <f>DATE(E6177, LOOKUP(D6177, {"ene","feb","mar","abr","may","jun","jul","ago","sep","oct","nov","dic"}, {1,2,3,4,5,6,7,8,9,10,11,12}), C6177)</f>
        <v>45682</v>
      </c>
      <c r="C6177">
        <v>25</v>
      </c>
      <c r="D6177" t="s">
        <v>14</v>
      </c>
      <c r="E6177">
        <v>2025</v>
      </c>
      <c r="F6177" t="s">
        <v>25</v>
      </c>
      <c r="G6177" t="s">
        <v>26</v>
      </c>
      <c r="H6177" t="s">
        <v>22</v>
      </c>
      <c r="I6177">
        <v>0</v>
      </c>
      <c r="J6177">
        <v>1</v>
      </c>
      <c r="K6177">
        <v>-1</v>
      </c>
      <c r="L6177">
        <v>0</v>
      </c>
      <c r="M6177">
        <v>450</v>
      </c>
      <c r="N6177">
        <v>-450</v>
      </c>
      <c r="O6177">
        <v>450</v>
      </c>
    </row>
    <row r="6178" spans="1:15" x14ac:dyDescent="0.3">
      <c r="A6178">
        <v>6177</v>
      </c>
      <c r="B6178" s="1">
        <f>DATE(E6178, LOOKUP(D6178, {"ene","feb","mar","abr","may","jun","jul","ago","sep","oct","nov","dic"}, {1,2,3,4,5,6,7,8,9,10,11,12}), C6178)</f>
        <v>45682</v>
      </c>
      <c r="C6178">
        <v>25</v>
      </c>
      <c r="D6178" t="s">
        <v>14</v>
      </c>
      <c r="E6178">
        <v>2025</v>
      </c>
      <c r="F6178" t="s">
        <v>15</v>
      </c>
      <c r="G6178" t="s">
        <v>24</v>
      </c>
      <c r="H6178" t="s">
        <v>17</v>
      </c>
      <c r="I6178">
        <v>3</v>
      </c>
      <c r="J6178">
        <v>0</v>
      </c>
      <c r="K6178">
        <v>3</v>
      </c>
      <c r="L6178">
        <v>1950</v>
      </c>
      <c r="M6178">
        <v>0</v>
      </c>
      <c r="N6178">
        <v>1950</v>
      </c>
      <c r="O6178">
        <v>650</v>
      </c>
    </row>
    <row r="6179" spans="1:15" x14ac:dyDescent="0.3">
      <c r="A6179">
        <v>6178</v>
      </c>
      <c r="B6179" s="1">
        <f>DATE(E6179, LOOKUP(D6179, {"ene","feb","mar","abr","may","jun","jul","ago","sep","oct","nov","dic"}, {1,2,3,4,5,6,7,8,9,10,11,12}), C6179)</f>
        <v>45682</v>
      </c>
      <c r="C6179">
        <v>25</v>
      </c>
      <c r="D6179" t="s">
        <v>14</v>
      </c>
      <c r="E6179">
        <v>2025</v>
      </c>
      <c r="F6179" t="s">
        <v>25</v>
      </c>
      <c r="G6179" t="s">
        <v>26</v>
      </c>
      <c r="H6179" t="s">
        <v>19</v>
      </c>
      <c r="I6179">
        <v>0</v>
      </c>
      <c r="J6179">
        <v>11</v>
      </c>
      <c r="K6179">
        <v>-11</v>
      </c>
      <c r="L6179">
        <v>0</v>
      </c>
      <c r="M6179">
        <v>16500</v>
      </c>
      <c r="N6179">
        <v>-16500</v>
      </c>
      <c r="O6179">
        <v>1500</v>
      </c>
    </row>
    <row r="6180" spans="1:15" x14ac:dyDescent="0.3">
      <c r="A6180">
        <v>6179</v>
      </c>
      <c r="B6180" s="1">
        <f>DATE(E6180, LOOKUP(D6180, {"ene","feb","mar","abr","may","jun","jul","ago","sep","oct","nov","dic"}, {1,2,3,4,5,6,7,8,9,10,11,12}), C6180)</f>
        <v>45682</v>
      </c>
      <c r="C6180">
        <v>25</v>
      </c>
      <c r="D6180" t="s">
        <v>14</v>
      </c>
      <c r="E6180">
        <v>2025</v>
      </c>
      <c r="F6180" t="s">
        <v>25</v>
      </c>
      <c r="G6180" t="s">
        <v>26</v>
      </c>
      <c r="H6180" t="s">
        <v>21</v>
      </c>
      <c r="I6180">
        <v>0</v>
      </c>
      <c r="J6180">
        <v>11</v>
      </c>
      <c r="K6180">
        <v>-11</v>
      </c>
      <c r="L6180">
        <v>0</v>
      </c>
      <c r="M6180">
        <v>770</v>
      </c>
      <c r="N6180">
        <v>-770</v>
      </c>
      <c r="O6180">
        <v>70</v>
      </c>
    </row>
    <row r="6181" spans="1:15" x14ac:dyDescent="0.3">
      <c r="A6181">
        <v>6180</v>
      </c>
      <c r="B6181" s="1">
        <f>DATE(E6181, LOOKUP(D6181, {"ene","feb","mar","abr","may","jun","jul","ago","sep","oct","nov","dic"}, {1,2,3,4,5,6,7,8,9,10,11,12}), C6181)</f>
        <v>45682</v>
      </c>
      <c r="C6181">
        <v>25</v>
      </c>
      <c r="D6181" t="s">
        <v>14</v>
      </c>
      <c r="E6181">
        <v>2025</v>
      </c>
      <c r="F6181" t="s">
        <v>25</v>
      </c>
      <c r="G6181" t="s">
        <v>26</v>
      </c>
      <c r="H6181" t="s">
        <v>18</v>
      </c>
      <c r="I6181">
        <v>0</v>
      </c>
      <c r="J6181">
        <v>3</v>
      </c>
      <c r="K6181">
        <v>-3</v>
      </c>
      <c r="L6181">
        <v>0</v>
      </c>
      <c r="M6181">
        <v>4500</v>
      </c>
      <c r="N6181">
        <v>-4500</v>
      </c>
      <c r="O6181">
        <v>1500</v>
      </c>
    </row>
    <row r="6182" spans="1:15" x14ac:dyDescent="0.3">
      <c r="A6182">
        <v>6181</v>
      </c>
      <c r="B6182" s="1">
        <f>DATE(E6182, LOOKUP(D6182, {"ene","feb","mar","abr","may","jun","jul","ago","sep","oct","nov","dic"}, {1,2,3,4,5,6,7,8,9,10,11,12}), C6182)</f>
        <v>45682</v>
      </c>
      <c r="C6182">
        <v>25</v>
      </c>
      <c r="D6182" t="s">
        <v>14</v>
      </c>
      <c r="E6182">
        <v>2025</v>
      </c>
      <c r="F6182" t="s">
        <v>15</v>
      </c>
      <c r="G6182" t="s">
        <v>24</v>
      </c>
      <c r="H6182" t="s">
        <v>23</v>
      </c>
      <c r="I6182">
        <v>15</v>
      </c>
      <c r="J6182">
        <v>0</v>
      </c>
      <c r="K6182">
        <v>15</v>
      </c>
      <c r="L6182">
        <v>4500</v>
      </c>
      <c r="M6182">
        <v>0</v>
      </c>
      <c r="N6182">
        <v>4500</v>
      </c>
      <c r="O6182">
        <v>300</v>
      </c>
    </row>
    <row r="6183" spans="1:15" x14ac:dyDescent="0.3">
      <c r="A6183">
        <v>6182</v>
      </c>
      <c r="B6183" s="1">
        <f>DATE(E6183, LOOKUP(D6183, {"ene","feb","mar","abr","may","jun","jul","ago","sep","oct","nov","dic"}, {1,2,3,4,5,6,7,8,9,10,11,12}), C6183)</f>
        <v>45682</v>
      </c>
      <c r="C6183">
        <v>25</v>
      </c>
      <c r="D6183" t="s">
        <v>14</v>
      </c>
      <c r="E6183">
        <v>2025</v>
      </c>
      <c r="F6183" t="s">
        <v>25</v>
      </c>
      <c r="G6183" t="s">
        <v>26</v>
      </c>
      <c r="H6183" t="s">
        <v>20</v>
      </c>
      <c r="I6183">
        <v>0</v>
      </c>
      <c r="J6183">
        <v>20</v>
      </c>
      <c r="K6183">
        <v>-20</v>
      </c>
      <c r="L6183">
        <v>0</v>
      </c>
      <c r="M6183">
        <v>46000</v>
      </c>
      <c r="N6183">
        <v>-46000</v>
      </c>
      <c r="O6183">
        <v>2300</v>
      </c>
    </row>
    <row r="6184" spans="1:15" x14ac:dyDescent="0.3">
      <c r="A6184">
        <v>6183</v>
      </c>
      <c r="B6184" s="1">
        <f>DATE(E6184, LOOKUP(D6184, {"ene","feb","mar","abr","may","jun","jul","ago","sep","oct","nov","dic"}, {1,2,3,4,5,6,7,8,9,10,11,12}), C6184)</f>
        <v>45682</v>
      </c>
      <c r="C6184">
        <v>25</v>
      </c>
      <c r="D6184" t="s">
        <v>14</v>
      </c>
      <c r="E6184">
        <v>2025</v>
      </c>
      <c r="F6184" t="s">
        <v>25</v>
      </c>
      <c r="G6184" t="s">
        <v>26</v>
      </c>
      <c r="H6184" t="s">
        <v>22</v>
      </c>
      <c r="I6184">
        <v>0</v>
      </c>
      <c r="J6184">
        <v>3</v>
      </c>
      <c r="K6184">
        <v>-3</v>
      </c>
      <c r="L6184">
        <v>0</v>
      </c>
      <c r="M6184">
        <v>1350</v>
      </c>
      <c r="N6184">
        <v>-1350</v>
      </c>
      <c r="O6184">
        <v>450</v>
      </c>
    </row>
    <row r="6185" spans="1:15" x14ac:dyDescent="0.3">
      <c r="A6185">
        <v>6184</v>
      </c>
      <c r="B6185" s="1">
        <f>DATE(E6185, LOOKUP(D6185, {"ene","feb","mar","abr","may","jun","jul","ago","sep","oct","nov","dic"}, {1,2,3,4,5,6,7,8,9,10,11,12}), C6185)</f>
        <v>45682</v>
      </c>
      <c r="C6185">
        <v>25</v>
      </c>
      <c r="D6185" t="s">
        <v>14</v>
      </c>
      <c r="E6185">
        <v>2025</v>
      </c>
      <c r="F6185" t="s">
        <v>25</v>
      </c>
      <c r="G6185" t="s">
        <v>26</v>
      </c>
      <c r="H6185" t="s">
        <v>17</v>
      </c>
      <c r="I6185">
        <v>0</v>
      </c>
      <c r="J6185">
        <v>10</v>
      </c>
      <c r="K6185">
        <v>-10</v>
      </c>
      <c r="L6185">
        <v>0</v>
      </c>
      <c r="M6185">
        <v>7500</v>
      </c>
      <c r="N6185">
        <v>-7500</v>
      </c>
      <c r="O6185">
        <v>750</v>
      </c>
    </row>
    <row r="6186" spans="1:15" x14ac:dyDescent="0.3">
      <c r="A6186">
        <v>6185</v>
      </c>
      <c r="B6186" s="1">
        <f>DATE(E6186, LOOKUP(D6186, {"ene","feb","mar","abr","may","jun","jul","ago","sep","oct","nov","dic"}, {1,2,3,4,5,6,7,8,9,10,11,12}), C6186)</f>
        <v>45682</v>
      </c>
      <c r="C6186">
        <v>25</v>
      </c>
      <c r="D6186" t="s">
        <v>14</v>
      </c>
      <c r="E6186">
        <v>2025</v>
      </c>
      <c r="F6186" t="s">
        <v>15</v>
      </c>
      <c r="G6186" t="s">
        <v>24</v>
      </c>
      <c r="H6186" t="s">
        <v>19</v>
      </c>
      <c r="I6186">
        <v>3</v>
      </c>
      <c r="J6186">
        <v>0</v>
      </c>
      <c r="K6186">
        <v>3</v>
      </c>
      <c r="L6186">
        <v>3600</v>
      </c>
      <c r="M6186">
        <v>0</v>
      </c>
      <c r="N6186">
        <v>3600</v>
      </c>
      <c r="O6186">
        <v>1200</v>
      </c>
    </row>
    <row r="6187" spans="1:15" x14ac:dyDescent="0.3">
      <c r="A6187">
        <v>6186</v>
      </c>
      <c r="B6187" s="1">
        <f>DATE(E6187, LOOKUP(D6187, {"ene","feb","mar","abr","may","jun","jul","ago","sep","oct","nov","dic"}, {1,2,3,4,5,6,7,8,9,10,11,12}), C6187)</f>
        <v>45682</v>
      </c>
      <c r="C6187">
        <v>25</v>
      </c>
      <c r="D6187" t="s">
        <v>14</v>
      </c>
      <c r="E6187">
        <v>2025</v>
      </c>
      <c r="F6187" t="s">
        <v>25</v>
      </c>
      <c r="G6187" t="s">
        <v>26</v>
      </c>
      <c r="H6187" t="s">
        <v>21</v>
      </c>
      <c r="I6187">
        <v>0</v>
      </c>
      <c r="J6187">
        <v>17</v>
      </c>
      <c r="K6187">
        <v>-17</v>
      </c>
      <c r="L6187">
        <v>0</v>
      </c>
      <c r="M6187">
        <v>1190</v>
      </c>
      <c r="N6187">
        <v>-1190</v>
      </c>
      <c r="O6187">
        <v>70</v>
      </c>
    </row>
    <row r="6188" spans="1:15" x14ac:dyDescent="0.3">
      <c r="A6188">
        <v>6187</v>
      </c>
      <c r="B6188" s="1">
        <f>DATE(E6188, LOOKUP(D6188, {"ene","feb","mar","abr","may","jun","jul","ago","sep","oct","nov","dic"}, {1,2,3,4,5,6,7,8,9,10,11,12}), C6188)</f>
        <v>45682</v>
      </c>
      <c r="C6188">
        <v>25</v>
      </c>
      <c r="D6188" t="s">
        <v>14</v>
      </c>
      <c r="E6188">
        <v>2025</v>
      </c>
      <c r="F6188" t="s">
        <v>25</v>
      </c>
      <c r="G6188" t="s">
        <v>26</v>
      </c>
      <c r="H6188" t="s">
        <v>18</v>
      </c>
      <c r="I6188">
        <v>0</v>
      </c>
      <c r="J6188">
        <v>17</v>
      </c>
      <c r="K6188">
        <v>-17</v>
      </c>
      <c r="L6188">
        <v>0</v>
      </c>
      <c r="M6188">
        <v>25500</v>
      </c>
      <c r="N6188">
        <v>-25500</v>
      </c>
      <c r="O6188">
        <v>1500</v>
      </c>
    </row>
    <row r="6189" spans="1:15" x14ac:dyDescent="0.3">
      <c r="A6189">
        <v>6188</v>
      </c>
      <c r="B6189" s="1">
        <f>DATE(E6189, LOOKUP(D6189, {"ene","feb","mar","abr","may","jun","jul","ago","sep","oct","nov","dic"}, {1,2,3,4,5,6,7,8,9,10,11,12}), C6189)</f>
        <v>45682</v>
      </c>
      <c r="C6189">
        <v>25</v>
      </c>
      <c r="D6189" t="s">
        <v>14</v>
      </c>
      <c r="E6189">
        <v>2025</v>
      </c>
      <c r="F6189" t="s">
        <v>25</v>
      </c>
      <c r="G6189" t="s">
        <v>26</v>
      </c>
      <c r="H6189" t="s">
        <v>23</v>
      </c>
      <c r="I6189">
        <v>0</v>
      </c>
      <c r="J6189">
        <v>14</v>
      </c>
      <c r="K6189">
        <v>-14</v>
      </c>
      <c r="L6189">
        <v>0</v>
      </c>
      <c r="M6189">
        <v>5600</v>
      </c>
      <c r="N6189">
        <v>-5600</v>
      </c>
      <c r="O6189">
        <v>400</v>
      </c>
    </row>
    <row r="6190" spans="1:15" x14ac:dyDescent="0.3">
      <c r="A6190">
        <v>6189</v>
      </c>
      <c r="B6190" s="1">
        <f>DATE(E6190, LOOKUP(D6190, {"ene","feb","mar","abr","may","jun","jul","ago","sep","oct","nov","dic"}, {1,2,3,4,5,6,7,8,9,10,11,12}), C6190)</f>
        <v>45682</v>
      </c>
      <c r="C6190">
        <v>25</v>
      </c>
      <c r="D6190" t="s">
        <v>14</v>
      </c>
      <c r="E6190">
        <v>2025</v>
      </c>
      <c r="F6190" t="s">
        <v>25</v>
      </c>
      <c r="G6190" t="s">
        <v>26</v>
      </c>
      <c r="H6190" t="s">
        <v>20</v>
      </c>
      <c r="I6190">
        <v>0</v>
      </c>
      <c r="J6190">
        <v>17</v>
      </c>
      <c r="K6190">
        <v>-17</v>
      </c>
      <c r="L6190">
        <v>0</v>
      </c>
      <c r="M6190">
        <v>39100</v>
      </c>
      <c r="N6190">
        <v>-39100</v>
      </c>
      <c r="O6190">
        <v>2300</v>
      </c>
    </row>
    <row r="6191" spans="1:15" x14ac:dyDescent="0.3">
      <c r="A6191">
        <v>6190</v>
      </c>
      <c r="B6191" s="1">
        <f>DATE(E6191, LOOKUP(D6191, {"ene","feb","mar","abr","may","jun","jul","ago","sep","oct","nov","dic"}, {1,2,3,4,5,6,7,8,9,10,11,12}), C6191)</f>
        <v>45682</v>
      </c>
      <c r="C6191">
        <v>25</v>
      </c>
      <c r="D6191" t="s">
        <v>14</v>
      </c>
      <c r="E6191">
        <v>2025</v>
      </c>
      <c r="F6191" t="s">
        <v>15</v>
      </c>
      <c r="G6191" t="s">
        <v>24</v>
      </c>
      <c r="H6191" t="s">
        <v>22</v>
      </c>
      <c r="I6191">
        <v>14</v>
      </c>
      <c r="J6191">
        <v>0</v>
      </c>
      <c r="K6191">
        <v>14</v>
      </c>
      <c r="L6191">
        <v>6720</v>
      </c>
      <c r="M6191">
        <v>0</v>
      </c>
      <c r="N6191">
        <v>6720</v>
      </c>
      <c r="O6191">
        <v>480</v>
      </c>
    </row>
    <row r="6192" spans="1:15" x14ac:dyDescent="0.3">
      <c r="A6192">
        <v>6191</v>
      </c>
      <c r="B6192" s="1">
        <f>DATE(E6192, LOOKUP(D6192, {"ene","feb","mar","abr","may","jun","jul","ago","sep","oct","nov","dic"}, {1,2,3,4,5,6,7,8,9,10,11,12}), C6192)</f>
        <v>45682</v>
      </c>
      <c r="C6192">
        <v>25</v>
      </c>
      <c r="D6192" t="s">
        <v>14</v>
      </c>
      <c r="E6192">
        <v>2025</v>
      </c>
      <c r="F6192" t="s">
        <v>15</v>
      </c>
      <c r="G6192" t="s">
        <v>24</v>
      </c>
      <c r="H6192" t="s">
        <v>17</v>
      </c>
      <c r="I6192">
        <v>3</v>
      </c>
      <c r="J6192">
        <v>0</v>
      </c>
      <c r="K6192">
        <v>3</v>
      </c>
      <c r="L6192">
        <v>1950</v>
      </c>
      <c r="M6192">
        <v>0</v>
      </c>
      <c r="N6192">
        <v>1950</v>
      </c>
      <c r="O6192">
        <v>650</v>
      </c>
    </row>
    <row r="6193" spans="1:15" x14ac:dyDescent="0.3">
      <c r="A6193">
        <v>6192</v>
      </c>
      <c r="B6193" s="1">
        <f>DATE(E6193, LOOKUP(D6193, {"ene","feb","mar","abr","may","jun","jul","ago","sep","oct","nov","dic"}, {1,2,3,4,5,6,7,8,9,10,11,12}), C6193)</f>
        <v>45682</v>
      </c>
      <c r="C6193">
        <v>25</v>
      </c>
      <c r="D6193" t="s">
        <v>14</v>
      </c>
      <c r="E6193">
        <v>2025</v>
      </c>
      <c r="F6193" t="s">
        <v>15</v>
      </c>
      <c r="G6193" t="s">
        <v>24</v>
      </c>
      <c r="H6193" t="s">
        <v>19</v>
      </c>
      <c r="I6193">
        <v>19</v>
      </c>
      <c r="J6193">
        <v>0</v>
      </c>
      <c r="K6193">
        <v>19</v>
      </c>
      <c r="L6193">
        <v>22800</v>
      </c>
      <c r="M6193">
        <v>0</v>
      </c>
      <c r="N6193">
        <v>22800</v>
      </c>
      <c r="O6193">
        <v>1200</v>
      </c>
    </row>
    <row r="6194" spans="1:15" x14ac:dyDescent="0.3">
      <c r="A6194">
        <v>6193</v>
      </c>
      <c r="B6194" s="1">
        <f>DATE(E6194, LOOKUP(D6194, {"ene","feb","mar","abr","may","jun","jul","ago","sep","oct","nov","dic"}, {1,2,3,4,5,6,7,8,9,10,11,12}), C6194)</f>
        <v>45682</v>
      </c>
      <c r="C6194">
        <v>25</v>
      </c>
      <c r="D6194" t="s">
        <v>14</v>
      </c>
      <c r="E6194">
        <v>2025</v>
      </c>
      <c r="F6194" t="s">
        <v>15</v>
      </c>
      <c r="G6194" t="s">
        <v>24</v>
      </c>
      <c r="H6194" t="s">
        <v>21</v>
      </c>
      <c r="I6194">
        <v>13</v>
      </c>
      <c r="J6194">
        <v>0</v>
      </c>
      <c r="K6194">
        <v>13</v>
      </c>
      <c r="L6194">
        <v>650</v>
      </c>
      <c r="M6194">
        <v>0</v>
      </c>
      <c r="N6194">
        <v>650</v>
      </c>
      <c r="O6194">
        <v>50</v>
      </c>
    </row>
    <row r="6195" spans="1:15" x14ac:dyDescent="0.3">
      <c r="A6195">
        <v>6194</v>
      </c>
      <c r="B6195" s="1">
        <f>DATE(E6195, LOOKUP(D6195, {"ene","feb","mar","abr","may","jun","jul","ago","sep","oct","nov","dic"}, {1,2,3,4,5,6,7,8,9,10,11,12}), C6195)</f>
        <v>45682</v>
      </c>
      <c r="C6195">
        <v>25</v>
      </c>
      <c r="D6195" t="s">
        <v>14</v>
      </c>
      <c r="E6195">
        <v>2025</v>
      </c>
      <c r="F6195" t="s">
        <v>15</v>
      </c>
      <c r="G6195" t="s">
        <v>24</v>
      </c>
      <c r="H6195" t="s">
        <v>18</v>
      </c>
      <c r="I6195">
        <v>19</v>
      </c>
      <c r="J6195">
        <v>0</v>
      </c>
      <c r="K6195">
        <v>19</v>
      </c>
      <c r="L6195">
        <v>22800</v>
      </c>
      <c r="M6195">
        <v>0</v>
      </c>
      <c r="N6195">
        <v>22800</v>
      </c>
      <c r="O6195">
        <v>1200</v>
      </c>
    </row>
    <row r="6196" spans="1:15" x14ac:dyDescent="0.3">
      <c r="A6196">
        <v>6195</v>
      </c>
      <c r="B6196" s="1">
        <f>DATE(E6196, LOOKUP(D6196, {"ene","feb","mar","abr","may","jun","jul","ago","sep","oct","nov","dic"}, {1,2,3,4,5,6,7,8,9,10,11,12}), C6196)</f>
        <v>45682</v>
      </c>
      <c r="C6196">
        <v>25</v>
      </c>
      <c r="D6196" t="s">
        <v>14</v>
      </c>
      <c r="E6196">
        <v>2025</v>
      </c>
      <c r="F6196" t="s">
        <v>15</v>
      </c>
      <c r="G6196" t="s">
        <v>24</v>
      </c>
      <c r="H6196" t="s">
        <v>23</v>
      </c>
      <c r="I6196">
        <v>3</v>
      </c>
      <c r="J6196">
        <v>0</v>
      </c>
      <c r="K6196">
        <v>3</v>
      </c>
      <c r="L6196">
        <v>900</v>
      </c>
      <c r="M6196">
        <v>0</v>
      </c>
      <c r="N6196">
        <v>900</v>
      </c>
      <c r="O6196">
        <v>300</v>
      </c>
    </row>
    <row r="6197" spans="1:15" x14ac:dyDescent="0.3">
      <c r="A6197">
        <v>6196</v>
      </c>
      <c r="B6197" s="1">
        <f>DATE(E6197, LOOKUP(D6197, {"ene","feb","mar","abr","may","jun","jul","ago","sep","oct","nov","dic"}, {1,2,3,4,5,6,7,8,9,10,11,12}), C6197)</f>
        <v>45682</v>
      </c>
      <c r="C6197">
        <v>25</v>
      </c>
      <c r="D6197" t="s">
        <v>14</v>
      </c>
      <c r="E6197">
        <v>2025</v>
      </c>
      <c r="F6197" t="s">
        <v>25</v>
      </c>
      <c r="G6197" t="s">
        <v>26</v>
      </c>
      <c r="H6197" t="s">
        <v>20</v>
      </c>
      <c r="I6197">
        <v>0</v>
      </c>
      <c r="J6197">
        <v>17</v>
      </c>
      <c r="K6197">
        <v>-17</v>
      </c>
      <c r="L6197">
        <v>0</v>
      </c>
      <c r="M6197">
        <v>39100</v>
      </c>
      <c r="N6197">
        <v>-39100</v>
      </c>
      <c r="O6197">
        <v>2300</v>
      </c>
    </row>
    <row r="6198" spans="1:15" x14ac:dyDescent="0.3">
      <c r="A6198">
        <v>6197</v>
      </c>
      <c r="B6198" s="1">
        <f>DATE(E6198, LOOKUP(D6198, {"ene","feb","mar","abr","may","jun","jul","ago","sep","oct","nov","dic"}, {1,2,3,4,5,6,7,8,9,10,11,12}), C6198)</f>
        <v>45682</v>
      </c>
      <c r="C6198">
        <v>25</v>
      </c>
      <c r="D6198" t="s">
        <v>14</v>
      </c>
      <c r="E6198">
        <v>2025</v>
      </c>
      <c r="F6198" t="s">
        <v>15</v>
      </c>
      <c r="G6198" t="s">
        <v>24</v>
      </c>
      <c r="H6198" t="s">
        <v>22</v>
      </c>
      <c r="I6198">
        <v>3</v>
      </c>
      <c r="J6198">
        <v>0</v>
      </c>
      <c r="K6198">
        <v>3</v>
      </c>
      <c r="L6198">
        <v>1440</v>
      </c>
      <c r="M6198">
        <v>0</v>
      </c>
      <c r="N6198">
        <v>1440</v>
      </c>
      <c r="O6198">
        <v>480</v>
      </c>
    </row>
    <row r="6199" spans="1:15" x14ac:dyDescent="0.3">
      <c r="A6199">
        <v>6198</v>
      </c>
      <c r="B6199" s="1">
        <f>DATE(E6199, LOOKUP(D6199, {"ene","feb","mar","abr","may","jun","jul","ago","sep","oct","nov","dic"}, {1,2,3,4,5,6,7,8,9,10,11,12}), C6199)</f>
        <v>45682</v>
      </c>
      <c r="C6199">
        <v>25</v>
      </c>
      <c r="D6199" t="s">
        <v>14</v>
      </c>
      <c r="E6199">
        <v>2025</v>
      </c>
      <c r="F6199" t="s">
        <v>15</v>
      </c>
      <c r="G6199" t="s">
        <v>24</v>
      </c>
      <c r="H6199" t="s">
        <v>17</v>
      </c>
      <c r="I6199">
        <v>3</v>
      </c>
      <c r="J6199">
        <v>0</v>
      </c>
      <c r="K6199">
        <v>3</v>
      </c>
      <c r="L6199">
        <v>1950</v>
      </c>
      <c r="M6199">
        <v>0</v>
      </c>
      <c r="N6199">
        <v>1950</v>
      </c>
      <c r="O6199">
        <v>650</v>
      </c>
    </row>
    <row r="6200" spans="1:15" x14ac:dyDescent="0.3">
      <c r="A6200">
        <v>6199</v>
      </c>
      <c r="B6200" s="1">
        <f>DATE(E6200, LOOKUP(D6200, {"ene","feb","mar","abr","may","jun","jul","ago","sep","oct","nov","dic"}, {1,2,3,4,5,6,7,8,9,10,11,12}), C6200)</f>
        <v>45682</v>
      </c>
      <c r="C6200">
        <v>25</v>
      </c>
      <c r="D6200" t="s">
        <v>14</v>
      </c>
      <c r="E6200">
        <v>2025</v>
      </c>
      <c r="F6200" t="s">
        <v>25</v>
      </c>
      <c r="G6200" t="s">
        <v>26</v>
      </c>
      <c r="H6200" t="s">
        <v>19</v>
      </c>
      <c r="I6200">
        <v>0</v>
      </c>
      <c r="J6200">
        <v>12</v>
      </c>
      <c r="K6200">
        <v>-12</v>
      </c>
      <c r="L6200">
        <v>0</v>
      </c>
      <c r="M6200">
        <v>18000</v>
      </c>
      <c r="N6200">
        <v>-18000</v>
      </c>
      <c r="O6200">
        <v>1500</v>
      </c>
    </row>
    <row r="6201" spans="1:15" x14ac:dyDescent="0.3">
      <c r="A6201">
        <v>6200</v>
      </c>
      <c r="B6201" s="1">
        <f>DATE(E6201, LOOKUP(D6201, {"ene","feb","mar","abr","may","jun","jul","ago","sep","oct","nov","dic"}, {1,2,3,4,5,6,7,8,9,10,11,12}), C6201)</f>
        <v>45682</v>
      </c>
      <c r="C6201">
        <v>25</v>
      </c>
      <c r="D6201" t="s">
        <v>14</v>
      </c>
      <c r="E6201">
        <v>2025</v>
      </c>
      <c r="F6201" t="s">
        <v>25</v>
      </c>
      <c r="G6201" t="s">
        <v>26</v>
      </c>
      <c r="H6201" t="s">
        <v>21</v>
      </c>
      <c r="I6201">
        <v>0</v>
      </c>
      <c r="J6201">
        <v>14</v>
      </c>
      <c r="K6201">
        <v>-14</v>
      </c>
      <c r="L6201">
        <v>0</v>
      </c>
      <c r="M6201">
        <v>980</v>
      </c>
      <c r="N6201">
        <v>-980</v>
      </c>
      <c r="O6201">
        <v>70</v>
      </c>
    </row>
    <row r="6202" spans="1:15" x14ac:dyDescent="0.3">
      <c r="A6202">
        <v>6201</v>
      </c>
      <c r="B6202" s="1">
        <f>DATE(E6202, LOOKUP(D6202, {"ene","feb","mar","abr","may","jun","jul","ago","sep","oct","nov","dic"}, {1,2,3,4,5,6,7,8,9,10,11,12}), C6202)</f>
        <v>45682</v>
      </c>
      <c r="C6202">
        <v>25</v>
      </c>
      <c r="D6202" t="s">
        <v>14</v>
      </c>
      <c r="E6202">
        <v>2025</v>
      </c>
      <c r="F6202" t="s">
        <v>25</v>
      </c>
      <c r="G6202" t="s">
        <v>26</v>
      </c>
      <c r="H6202" t="s">
        <v>18</v>
      </c>
      <c r="I6202">
        <v>0</v>
      </c>
      <c r="J6202">
        <v>17</v>
      </c>
      <c r="K6202">
        <v>-17</v>
      </c>
      <c r="L6202">
        <v>0</v>
      </c>
      <c r="M6202">
        <v>25500</v>
      </c>
      <c r="N6202">
        <v>-25500</v>
      </c>
      <c r="O6202">
        <v>1500</v>
      </c>
    </row>
    <row r="6203" spans="1:15" x14ac:dyDescent="0.3">
      <c r="A6203">
        <v>6202</v>
      </c>
      <c r="B6203" s="1">
        <f>DATE(E6203, LOOKUP(D6203, {"ene","feb","mar","abr","may","jun","jul","ago","sep","oct","nov","dic"}, {1,2,3,4,5,6,7,8,9,10,11,12}), C6203)</f>
        <v>45682</v>
      </c>
      <c r="C6203">
        <v>25</v>
      </c>
      <c r="D6203" t="s">
        <v>14</v>
      </c>
      <c r="E6203">
        <v>2025</v>
      </c>
      <c r="F6203" t="s">
        <v>15</v>
      </c>
      <c r="G6203" t="s">
        <v>24</v>
      </c>
      <c r="H6203" t="s">
        <v>23</v>
      </c>
      <c r="I6203">
        <v>3</v>
      </c>
      <c r="J6203">
        <v>0</v>
      </c>
      <c r="K6203">
        <v>3</v>
      </c>
      <c r="L6203">
        <v>900</v>
      </c>
      <c r="M6203">
        <v>0</v>
      </c>
      <c r="N6203">
        <v>900</v>
      </c>
      <c r="O6203">
        <v>300</v>
      </c>
    </row>
    <row r="6204" spans="1:15" x14ac:dyDescent="0.3">
      <c r="A6204">
        <v>6203</v>
      </c>
      <c r="B6204" s="1">
        <f>DATE(E6204, LOOKUP(D6204, {"ene","feb","mar","abr","may","jun","jul","ago","sep","oct","nov","dic"}, {1,2,3,4,5,6,7,8,9,10,11,12}), C6204)</f>
        <v>45682</v>
      </c>
      <c r="C6204">
        <v>25</v>
      </c>
      <c r="D6204" t="s">
        <v>14</v>
      </c>
      <c r="E6204">
        <v>2025</v>
      </c>
      <c r="F6204" t="s">
        <v>15</v>
      </c>
      <c r="G6204" t="s">
        <v>24</v>
      </c>
      <c r="H6204" t="s">
        <v>20</v>
      </c>
      <c r="I6204">
        <v>4</v>
      </c>
      <c r="J6204">
        <v>0</v>
      </c>
      <c r="K6204">
        <v>4</v>
      </c>
      <c r="L6204">
        <v>8000</v>
      </c>
      <c r="M6204">
        <v>0</v>
      </c>
      <c r="N6204">
        <v>8000</v>
      </c>
      <c r="O6204">
        <v>2000</v>
      </c>
    </row>
    <row r="6205" spans="1:15" x14ac:dyDescent="0.3">
      <c r="A6205">
        <v>6204</v>
      </c>
      <c r="B6205" s="1">
        <f>DATE(E6205, LOOKUP(D6205, {"ene","feb","mar","abr","may","jun","jul","ago","sep","oct","nov","dic"}, {1,2,3,4,5,6,7,8,9,10,11,12}), C6205)</f>
        <v>45682</v>
      </c>
      <c r="C6205">
        <v>25</v>
      </c>
      <c r="D6205" t="s">
        <v>14</v>
      </c>
      <c r="E6205">
        <v>2025</v>
      </c>
      <c r="F6205" t="s">
        <v>25</v>
      </c>
      <c r="G6205" t="s">
        <v>26</v>
      </c>
      <c r="H6205" t="s">
        <v>22</v>
      </c>
      <c r="I6205">
        <v>0</v>
      </c>
      <c r="J6205">
        <v>10</v>
      </c>
      <c r="K6205">
        <v>-10</v>
      </c>
      <c r="L6205">
        <v>0</v>
      </c>
      <c r="M6205">
        <v>4500</v>
      </c>
      <c r="N6205">
        <v>-4500</v>
      </c>
      <c r="O6205">
        <v>450</v>
      </c>
    </row>
    <row r="6206" spans="1:15" x14ac:dyDescent="0.3">
      <c r="A6206">
        <v>6205</v>
      </c>
      <c r="B6206" s="1">
        <f>DATE(E6206, LOOKUP(D6206, {"ene","feb","mar","abr","may","jun","jul","ago","sep","oct","nov","dic"}, {1,2,3,4,5,6,7,8,9,10,11,12}), C6206)</f>
        <v>45682</v>
      </c>
      <c r="C6206">
        <v>25</v>
      </c>
      <c r="D6206" t="s">
        <v>14</v>
      </c>
      <c r="E6206">
        <v>2025</v>
      </c>
      <c r="F6206" t="s">
        <v>25</v>
      </c>
      <c r="G6206" t="s">
        <v>26</v>
      </c>
      <c r="H6206" t="s">
        <v>17</v>
      </c>
      <c r="I6206">
        <v>0</v>
      </c>
      <c r="J6206">
        <v>17</v>
      </c>
      <c r="K6206">
        <v>-17</v>
      </c>
      <c r="L6206">
        <v>0</v>
      </c>
      <c r="M6206">
        <v>12750</v>
      </c>
      <c r="N6206">
        <v>-12750</v>
      </c>
      <c r="O6206">
        <v>750</v>
      </c>
    </row>
    <row r="6207" spans="1:15" x14ac:dyDescent="0.3">
      <c r="A6207">
        <v>6206</v>
      </c>
      <c r="B6207" s="1">
        <f>DATE(E6207, LOOKUP(D6207, {"ene","feb","mar","abr","may","jun","jul","ago","sep","oct","nov","dic"}, {1,2,3,4,5,6,7,8,9,10,11,12}), C6207)</f>
        <v>45682</v>
      </c>
      <c r="C6207">
        <v>25</v>
      </c>
      <c r="D6207" t="s">
        <v>14</v>
      </c>
      <c r="E6207">
        <v>2025</v>
      </c>
      <c r="F6207" t="s">
        <v>15</v>
      </c>
      <c r="G6207" t="s">
        <v>24</v>
      </c>
      <c r="H6207" t="s">
        <v>19</v>
      </c>
      <c r="I6207">
        <v>3</v>
      </c>
      <c r="J6207">
        <v>0</v>
      </c>
      <c r="K6207">
        <v>3</v>
      </c>
      <c r="L6207">
        <v>3600</v>
      </c>
      <c r="M6207">
        <v>0</v>
      </c>
      <c r="N6207">
        <v>3600</v>
      </c>
      <c r="O6207">
        <v>1200</v>
      </c>
    </row>
    <row r="6208" spans="1:15" x14ac:dyDescent="0.3">
      <c r="A6208">
        <v>6207</v>
      </c>
      <c r="B6208" s="1">
        <f>DATE(E6208, LOOKUP(D6208, {"ene","feb","mar","abr","may","jun","jul","ago","sep","oct","nov","dic"}, {1,2,3,4,5,6,7,8,9,10,11,12}), C6208)</f>
        <v>45682</v>
      </c>
      <c r="C6208">
        <v>25</v>
      </c>
      <c r="D6208" t="s">
        <v>14</v>
      </c>
      <c r="E6208">
        <v>2025</v>
      </c>
      <c r="F6208" t="s">
        <v>15</v>
      </c>
      <c r="G6208" t="s">
        <v>24</v>
      </c>
      <c r="H6208" t="s">
        <v>21</v>
      </c>
      <c r="I6208">
        <v>11</v>
      </c>
      <c r="J6208">
        <v>0</v>
      </c>
      <c r="K6208">
        <v>11</v>
      </c>
      <c r="L6208">
        <v>550</v>
      </c>
      <c r="M6208">
        <v>0</v>
      </c>
      <c r="N6208">
        <v>550</v>
      </c>
      <c r="O6208">
        <v>50</v>
      </c>
    </row>
    <row r="6209" spans="1:15" x14ac:dyDescent="0.3">
      <c r="A6209">
        <v>6208</v>
      </c>
      <c r="B6209" s="1">
        <f>DATE(E6209, LOOKUP(D6209, {"ene","feb","mar","abr","may","jun","jul","ago","sep","oct","nov","dic"}, {1,2,3,4,5,6,7,8,9,10,11,12}), C6209)</f>
        <v>45682</v>
      </c>
      <c r="C6209">
        <v>25</v>
      </c>
      <c r="D6209" t="s">
        <v>14</v>
      </c>
      <c r="E6209">
        <v>2025</v>
      </c>
      <c r="F6209" t="s">
        <v>25</v>
      </c>
      <c r="G6209" t="s">
        <v>26</v>
      </c>
      <c r="H6209" t="s">
        <v>18</v>
      </c>
      <c r="I6209">
        <v>0</v>
      </c>
      <c r="J6209">
        <v>13</v>
      </c>
      <c r="K6209">
        <v>-13</v>
      </c>
      <c r="L6209">
        <v>0</v>
      </c>
      <c r="M6209">
        <v>19500</v>
      </c>
      <c r="N6209">
        <v>-19500</v>
      </c>
      <c r="O6209">
        <v>1500</v>
      </c>
    </row>
    <row r="6210" spans="1:15" x14ac:dyDescent="0.3">
      <c r="A6210">
        <v>6209</v>
      </c>
      <c r="B6210" s="1">
        <f>DATE(E6210, LOOKUP(D6210, {"ene","feb","mar","abr","may","jun","jul","ago","sep","oct","nov","dic"}, {1,2,3,4,5,6,7,8,9,10,11,12}), C6210)</f>
        <v>45682</v>
      </c>
      <c r="C6210">
        <v>25</v>
      </c>
      <c r="D6210" t="s">
        <v>14</v>
      </c>
      <c r="E6210">
        <v>2025</v>
      </c>
      <c r="F6210" t="s">
        <v>25</v>
      </c>
      <c r="G6210" t="s">
        <v>26</v>
      </c>
      <c r="H6210" t="s">
        <v>23</v>
      </c>
      <c r="I6210">
        <v>0</v>
      </c>
      <c r="J6210">
        <v>11</v>
      </c>
      <c r="K6210">
        <v>-11</v>
      </c>
      <c r="L6210">
        <v>0</v>
      </c>
      <c r="M6210">
        <v>4400</v>
      </c>
      <c r="N6210">
        <v>-4400</v>
      </c>
      <c r="O6210">
        <v>400</v>
      </c>
    </row>
    <row r="6211" spans="1:15" x14ac:dyDescent="0.3">
      <c r="A6211">
        <v>6210</v>
      </c>
      <c r="B6211" s="1">
        <f>DATE(E6211, LOOKUP(D6211, {"ene","feb","mar","abr","may","jun","jul","ago","sep","oct","nov","dic"}, {1,2,3,4,5,6,7,8,9,10,11,12}), C6211)</f>
        <v>45682</v>
      </c>
      <c r="C6211">
        <v>25</v>
      </c>
      <c r="D6211" t="s">
        <v>14</v>
      </c>
      <c r="E6211">
        <v>2025</v>
      </c>
      <c r="F6211" t="s">
        <v>15</v>
      </c>
      <c r="G6211" t="s">
        <v>24</v>
      </c>
      <c r="H6211" t="s">
        <v>20</v>
      </c>
      <c r="I6211">
        <v>3</v>
      </c>
      <c r="J6211">
        <v>0</v>
      </c>
      <c r="K6211">
        <v>3</v>
      </c>
      <c r="L6211">
        <v>6000</v>
      </c>
      <c r="M6211">
        <v>0</v>
      </c>
      <c r="N6211">
        <v>6000</v>
      </c>
      <c r="O6211">
        <v>2000</v>
      </c>
    </row>
    <row r="6212" spans="1:15" x14ac:dyDescent="0.3">
      <c r="A6212">
        <v>6211</v>
      </c>
      <c r="B6212" s="1">
        <f>DATE(E6212, LOOKUP(D6212, {"ene","feb","mar","abr","may","jun","jul","ago","sep","oct","nov","dic"}, {1,2,3,4,5,6,7,8,9,10,11,12}), C6212)</f>
        <v>45682</v>
      </c>
      <c r="C6212">
        <v>25</v>
      </c>
      <c r="D6212" t="s">
        <v>14</v>
      </c>
      <c r="E6212">
        <v>2025</v>
      </c>
      <c r="F6212" t="s">
        <v>25</v>
      </c>
      <c r="G6212" t="s">
        <v>26</v>
      </c>
      <c r="H6212" t="s">
        <v>22</v>
      </c>
      <c r="I6212">
        <v>0</v>
      </c>
      <c r="J6212">
        <v>17</v>
      </c>
      <c r="K6212">
        <v>-17</v>
      </c>
      <c r="L6212">
        <v>0</v>
      </c>
      <c r="M6212">
        <v>7650</v>
      </c>
      <c r="N6212">
        <v>-7650</v>
      </c>
      <c r="O6212">
        <v>450</v>
      </c>
    </row>
    <row r="6213" spans="1:15" x14ac:dyDescent="0.3">
      <c r="A6213">
        <v>6212</v>
      </c>
      <c r="B6213" s="1">
        <f>DATE(E6213, LOOKUP(D6213, {"ene","feb","mar","abr","may","jun","jul","ago","sep","oct","nov","dic"}, {1,2,3,4,5,6,7,8,9,10,11,12}), C6213)</f>
        <v>45682</v>
      </c>
      <c r="C6213">
        <v>25</v>
      </c>
      <c r="D6213" t="s">
        <v>14</v>
      </c>
      <c r="E6213">
        <v>2025</v>
      </c>
      <c r="F6213" t="s">
        <v>25</v>
      </c>
      <c r="G6213" t="s">
        <v>26</v>
      </c>
      <c r="H6213" t="s">
        <v>17</v>
      </c>
      <c r="I6213">
        <v>0</v>
      </c>
      <c r="J6213">
        <v>18</v>
      </c>
      <c r="K6213">
        <v>-18</v>
      </c>
      <c r="L6213">
        <v>0</v>
      </c>
      <c r="M6213">
        <v>13500</v>
      </c>
      <c r="N6213">
        <v>-13500</v>
      </c>
      <c r="O6213">
        <v>750</v>
      </c>
    </row>
    <row r="6214" spans="1:15" x14ac:dyDescent="0.3">
      <c r="A6214">
        <v>6213</v>
      </c>
      <c r="B6214" s="1">
        <f>DATE(E6214, LOOKUP(D6214, {"ene","feb","mar","abr","may","jun","jul","ago","sep","oct","nov","dic"}, {1,2,3,4,5,6,7,8,9,10,11,12}), C6214)</f>
        <v>45682</v>
      </c>
      <c r="C6214">
        <v>25</v>
      </c>
      <c r="D6214" t="s">
        <v>14</v>
      </c>
      <c r="E6214">
        <v>2025</v>
      </c>
      <c r="F6214" t="s">
        <v>15</v>
      </c>
      <c r="G6214" t="s">
        <v>24</v>
      </c>
      <c r="H6214" t="s">
        <v>19</v>
      </c>
      <c r="I6214">
        <v>13</v>
      </c>
      <c r="J6214">
        <v>0</v>
      </c>
      <c r="K6214">
        <v>13</v>
      </c>
      <c r="L6214">
        <v>15600</v>
      </c>
      <c r="M6214">
        <v>0</v>
      </c>
      <c r="N6214">
        <v>15600</v>
      </c>
      <c r="O6214">
        <v>1200</v>
      </c>
    </row>
    <row r="6215" spans="1:15" x14ac:dyDescent="0.3">
      <c r="A6215">
        <v>6214</v>
      </c>
      <c r="B6215" s="1">
        <f>DATE(E6215, LOOKUP(D6215, {"ene","feb","mar","abr","may","jun","jul","ago","sep","oct","nov","dic"}, {1,2,3,4,5,6,7,8,9,10,11,12}), C6215)</f>
        <v>45682</v>
      </c>
      <c r="C6215">
        <v>25</v>
      </c>
      <c r="D6215" t="s">
        <v>14</v>
      </c>
      <c r="E6215">
        <v>2025</v>
      </c>
      <c r="F6215" t="s">
        <v>25</v>
      </c>
      <c r="G6215" t="s">
        <v>26</v>
      </c>
      <c r="H6215" t="s">
        <v>21</v>
      </c>
      <c r="I6215">
        <v>0</v>
      </c>
      <c r="J6215">
        <v>5</v>
      </c>
      <c r="K6215">
        <v>-5</v>
      </c>
      <c r="L6215">
        <v>0</v>
      </c>
      <c r="M6215">
        <v>350</v>
      </c>
      <c r="N6215">
        <v>-350</v>
      </c>
      <c r="O6215">
        <v>70</v>
      </c>
    </row>
    <row r="6216" spans="1:15" x14ac:dyDescent="0.3">
      <c r="A6216">
        <v>6215</v>
      </c>
      <c r="B6216" s="1">
        <f>DATE(E6216, LOOKUP(D6216, {"ene","feb","mar","abr","may","jun","jul","ago","sep","oct","nov","dic"}, {1,2,3,4,5,6,7,8,9,10,11,12}), C6216)</f>
        <v>45682</v>
      </c>
      <c r="C6216">
        <v>25</v>
      </c>
      <c r="D6216" t="s">
        <v>14</v>
      </c>
      <c r="E6216">
        <v>2025</v>
      </c>
      <c r="F6216" t="s">
        <v>25</v>
      </c>
      <c r="G6216" t="s">
        <v>26</v>
      </c>
      <c r="H6216" t="s">
        <v>18</v>
      </c>
      <c r="I6216">
        <v>0</v>
      </c>
      <c r="J6216">
        <v>13</v>
      </c>
      <c r="K6216">
        <v>-13</v>
      </c>
      <c r="L6216">
        <v>0</v>
      </c>
      <c r="M6216">
        <v>19500</v>
      </c>
      <c r="N6216">
        <v>-19500</v>
      </c>
      <c r="O6216">
        <v>1500</v>
      </c>
    </row>
    <row r="6217" spans="1:15" x14ac:dyDescent="0.3">
      <c r="A6217">
        <v>6216</v>
      </c>
      <c r="B6217" s="1">
        <f>DATE(E6217, LOOKUP(D6217, {"ene","feb","mar","abr","may","jun","jul","ago","sep","oct","nov","dic"}, {1,2,3,4,5,6,7,8,9,10,11,12}), C6217)</f>
        <v>45682</v>
      </c>
      <c r="C6217">
        <v>25</v>
      </c>
      <c r="D6217" t="s">
        <v>14</v>
      </c>
      <c r="E6217">
        <v>2025</v>
      </c>
      <c r="F6217" t="s">
        <v>25</v>
      </c>
      <c r="G6217" t="s">
        <v>26</v>
      </c>
      <c r="H6217" t="s">
        <v>23</v>
      </c>
      <c r="I6217">
        <v>0</v>
      </c>
      <c r="J6217">
        <v>16</v>
      </c>
      <c r="K6217">
        <v>-16</v>
      </c>
      <c r="L6217">
        <v>0</v>
      </c>
      <c r="M6217">
        <v>6400</v>
      </c>
      <c r="N6217">
        <v>-6400</v>
      </c>
      <c r="O6217">
        <v>400</v>
      </c>
    </row>
    <row r="6218" spans="1:15" x14ac:dyDescent="0.3">
      <c r="A6218">
        <v>6217</v>
      </c>
      <c r="B6218" s="1">
        <f>DATE(E6218, LOOKUP(D6218, {"ene","feb","mar","abr","may","jun","jul","ago","sep","oct","nov","dic"}, {1,2,3,4,5,6,7,8,9,10,11,12}), C6218)</f>
        <v>45682</v>
      </c>
      <c r="C6218">
        <v>25</v>
      </c>
      <c r="D6218" t="s">
        <v>14</v>
      </c>
      <c r="E6218">
        <v>2025</v>
      </c>
      <c r="F6218" t="s">
        <v>15</v>
      </c>
      <c r="G6218" t="s">
        <v>24</v>
      </c>
      <c r="H6218" t="s">
        <v>20</v>
      </c>
      <c r="I6218">
        <v>3</v>
      </c>
      <c r="J6218">
        <v>0</v>
      </c>
      <c r="K6218">
        <v>3</v>
      </c>
      <c r="L6218">
        <v>6000</v>
      </c>
      <c r="M6218">
        <v>0</v>
      </c>
      <c r="N6218">
        <v>6000</v>
      </c>
      <c r="O6218">
        <v>2000</v>
      </c>
    </row>
    <row r="6219" spans="1:15" x14ac:dyDescent="0.3">
      <c r="A6219">
        <v>6218</v>
      </c>
      <c r="B6219" s="1">
        <f>DATE(E6219, LOOKUP(D6219, {"ene","feb","mar","abr","may","jun","jul","ago","sep","oct","nov","dic"}, {1,2,3,4,5,6,7,8,9,10,11,12}), C6219)</f>
        <v>45682</v>
      </c>
      <c r="C6219">
        <v>25</v>
      </c>
      <c r="D6219" t="s">
        <v>14</v>
      </c>
      <c r="E6219">
        <v>2025</v>
      </c>
      <c r="F6219" t="s">
        <v>25</v>
      </c>
      <c r="G6219" t="s">
        <v>26</v>
      </c>
      <c r="H6219" t="s">
        <v>22</v>
      </c>
      <c r="I6219">
        <v>0</v>
      </c>
      <c r="J6219">
        <v>17</v>
      </c>
      <c r="K6219">
        <v>-17</v>
      </c>
      <c r="L6219">
        <v>0</v>
      </c>
      <c r="M6219">
        <v>7650</v>
      </c>
      <c r="N6219">
        <v>-7650</v>
      </c>
      <c r="O6219">
        <v>450</v>
      </c>
    </row>
    <row r="6220" spans="1:15" x14ac:dyDescent="0.3">
      <c r="A6220">
        <v>6219</v>
      </c>
      <c r="B6220" s="1">
        <f>DATE(E6220, LOOKUP(D6220, {"ene","feb","mar","abr","may","jun","jul","ago","sep","oct","nov","dic"}, {1,2,3,4,5,6,7,8,9,10,11,12}), C6220)</f>
        <v>45682</v>
      </c>
      <c r="C6220">
        <v>25</v>
      </c>
      <c r="D6220" t="s">
        <v>14</v>
      </c>
      <c r="E6220">
        <v>2025</v>
      </c>
      <c r="F6220" t="s">
        <v>15</v>
      </c>
      <c r="G6220" t="s">
        <v>24</v>
      </c>
      <c r="H6220" t="s">
        <v>17</v>
      </c>
      <c r="I6220">
        <v>7</v>
      </c>
      <c r="J6220">
        <v>0</v>
      </c>
      <c r="K6220">
        <v>7</v>
      </c>
      <c r="L6220">
        <v>4550</v>
      </c>
      <c r="M6220">
        <v>0</v>
      </c>
      <c r="N6220">
        <v>4550</v>
      </c>
      <c r="O6220">
        <v>650</v>
      </c>
    </row>
    <row r="6221" spans="1:15" x14ac:dyDescent="0.3">
      <c r="A6221">
        <v>6220</v>
      </c>
      <c r="B6221" s="1">
        <f>DATE(E6221, LOOKUP(D6221, {"ene","feb","mar","abr","may","jun","jul","ago","sep","oct","nov","dic"}, {1,2,3,4,5,6,7,8,9,10,11,12}), C6221)</f>
        <v>45682</v>
      </c>
      <c r="C6221">
        <v>25</v>
      </c>
      <c r="D6221" t="s">
        <v>14</v>
      </c>
      <c r="E6221">
        <v>2025</v>
      </c>
      <c r="F6221" t="s">
        <v>25</v>
      </c>
      <c r="G6221" t="s">
        <v>26</v>
      </c>
      <c r="H6221" t="s">
        <v>19</v>
      </c>
      <c r="I6221">
        <v>0</v>
      </c>
      <c r="J6221">
        <v>16</v>
      </c>
      <c r="K6221">
        <v>-16</v>
      </c>
      <c r="L6221">
        <v>0</v>
      </c>
      <c r="M6221">
        <v>24000</v>
      </c>
      <c r="N6221">
        <v>-24000</v>
      </c>
      <c r="O6221">
        <v>1500</v>
      </c>
    </row>
    <row r="6222" spans="1:15" x14ac:dyDescent="0.3">
      <c r="A6222">
        <v>6221</v>
      </c>
      <c r="B6222" s="1">
        <f>DATE(E6222, LOOKUP(D6222, {"ene","feb","mar","abr","may","jun","jul","ago","sep","oct","nov","dic"}, {1,2,3,4,5,6,7,8,9,10,11,12}), C6222)</f>
        <v>45682</v>
      </c>
      <c r="C6222">
        <v>25</v>
      </c>
      <c r="D6222" t="s">
        <v>14</v>
      </c>
      <c r="E6222">
        <v>2025</v>
      </c>
      <c r="F6222" t="s">
        <v>25</v>
      </c>
      <c r="G6222" t="s">
        <v>26</v>
      </c>
      <c r="H6222" t="s">
        <v>21</v>
      </c>
      <c r="I6222">
        <v>0</v>
      </c>
      <c r="J6222">
        <v>5</v>
      </c>
      <c r="K6222">
        <v>-5</v>
      </c>
      <c r="L6222">
        <v>0</v>
      </c>
      <c r="M6222">
        <v>350</v>
      </c>
      <c r="N6222">
        <v>-350</v>
      </c>
      <c r="O6222">
        <v>70</v>
      </c>
    </row>
    <row r="6223" spans="1:15" x14ac:dyDescent="0.3">
      <c r="A6223">
        <v>6222</v>
      </c>
      <c r="B6223" s="1">
        <f>DATE(E6223, LOOKUP(D6223, {"ene","feb","mar","abr","may","jun","jul","ago","sep","oct","nov","dic"}, {1,2,3,4,5,6,7,8,9,10,11,12}), C6223)</f>
        <v>45682</v>
      </c>
      <c r="C6223">
        <v>25</v>
      </c>
      <c r="D6223" t="s">
        <v>14</v>
      </c>
      <c r="E6223">
        <v>2025</v>
      </c>
      <c r="F6223" t="s">
        <v>25</v>
      </c>
      <c r="G6223" t="s">
        <v>26</v>
      </c>
      <c r="H6223" t="s">
        <v>18</v>
      </c>
      <c r="I6223">
        <v>0</v>
      </c>
      <c r="J6223">
        <v>3</v>
      </c>
      <c r="K6223">
        <v>-3</v>
      </c>
      <c r="L6223">
        <v>0</v>
      </c>
      <c r="M6223">
        <v>4500</v>
      </c>
      <c r="N6223">
        <v>-4500</v>
      </c>
      <c r="O6223">
        <v>1500</v>
      </c>
    </row>
    <row r="6224" spans="1:15" x14ac:dyDescent="0.3">
      <c r="A6224">
        <v>6223</v>
      </c>
      <c r="B6224" s="1">
        <f>DATE(E6224, LOOKUP(D6224, {"ene","feb","mar","abr","may","jun","jul","ago","sep","oct","nov","dic"}, {1,2,3,4,5,6,7,8,9,10,11,12}), C6224)</f>
        <v>45682</v>
      </c>
      <c r="C6224">
        <v>25</v>
      </c>
      <c r="D6224" t="s">
        <v>14</v>
      </c>
      <c r="E6224">
        <v>2025</v>
      </c>
      <c r="F6224" t="s">
        <v>25</v>
      </c>
      <c r="G6224" t="s">
        <v>26</v>
      </c>
      <c r="H6224" t="s">
        <v>23</v>
      </c>
      <c r="I6224">
        <v>0</v>
      </c>
      <c r="J6224">
        <v>17</v>
      </c>
      <c r="K6224">
        <v>-17</v>
      </c>
      <c r="L6224">
        <v>0</v>
      </c>
      <c r="M6224">
        <v>6800</v>
      </c>
      <c r="N6224">
        <v>-6800</v>
      </c>
      <c r="O6224">
        <v>400</v>
      </c>
    </row>
    <row r="6225" spans="1:15" x14ac:dyDescent="0.3">
      <c r="A6225">
        <v>6224</v>
      </c>
      <c r="B6225" s="1">
        <f>DATE(E6225, LOOKUP(D6225, {"ene","feb","mar","abr","may","jun","jul","ago","sep","oct","nov","dic"}, {1,2,3,4,5,6,7,8,9,10,11,12}), C6225)</f>
        <v>45682</v>
      </c>
      <c r="C6225">
        <v>25</v>
      </c>
      <c r="D6225" t="s">
        <v>14</v>
      </c>
      <c r="E6225">
        <v>2025</v>
      </c>
      <c r="F6225" t="s">
        <v>15</v>
      </c>
      <c r="G6225" t="s">
        <v>24</v>
      </c>
      <c r="H6225" t="s">
        <v>20</v>
      </c>
      <c r="I6225">
        <v>19</v>
      </c>
      <c r="J6225">
        <v>0</v>
      </c>
      <c r="K6225">
        <v>19</v>
      </c>
      <c r="L6225">
        <v>38000</v>
      </c>
      <c r="M6225">
        <v>0</v>
      </c>
      <c r="N6225">
        <v>38000</v>
      </c>
      <c r="O6225">
        <v>2000</v>
      </c>
    </row>
    <row r="6226" spans="1:15" x14ac:dyDescent="0.3">
      <c r="A6226">
        <v>6225</v>
      </c>
      <c r="B6226" s="1">
        <f>DATE(E6226, LOOKUP(D6226, {"ene","feb","mar","abr","may","jun","jul","ago","sep","oct","nov","dic"}, {1,2,3,4,5,6,7,8,9,10,11,12}), C6226)</f>
        <v>45682</v>
      </c>
      <c r="C6226">
        <v>25</v>
      </c>
      <c r="D6226" t="s">
        <v>14</v>
      </c>
      <c r="E6226">
        <v>2025</v>
      </c>
      <c r="F6226" t="s">
        <v>15</v>
      </c>
      <c r="G6226" t="s">
        <v>24</v>
      </c>
      <c r="H6226" t="s">
        <v>22</v>
      </c>
      <c r="I6226">
        <v>3</v>
      </c>
      <c r="J6226">
        <v>0</v>
      </c>
      <c r="K6226">
        <v>3</v>
      </c>
      <c r="L6226">
        <v>1440</v>
      </c>
      <c r="M6226">
        <v>0</v>
      </c>
      <c r="N6226">
        <v>1440</v>
      </c>
      <c r="O6226">
        <v>480</v>
      </c>
    </row>
    <row r="6227" spans="1:15" x14ac:dyDescent="0.3">
      <c r="A6227">
        <v>6226</v>
      </c>
      <c r="B6227" s="1">
        <f>DATE(E6227, LOOKUP(D6227, {"ene","feb","mar","abr","may","jun","jul","ago","sep","oct","nov","dic"}, {1,2,3,4,5,6,7,8,9,10,11,12}), C6227)</f>
        <v>45682</v>
      </c>
      <c r="C6227">
        <v>25</v>
      </c>
      <c r="D6227" t="s">
        <v>14</v>
      </c>
      <c r="E6227">
        <v>2025</v>
      </c>
      <c r="F6227" t="s">
        <v>25</v>
      </c>
      <c r="G6227" t="s">
        <v>26</v>
      </c>
      <c r="H6227" t="s">
        <v>17</v>
      </c>
      <c r="I6227">
        <v>0</v>
      </c>
      <c r="J6227">
        <v>3</v>
      </c>
      <c r="K6227">
        <v>-3</v>
      </c>
      <c r="L6227">
        <v>0</v>
      </c>
      <c r="M6227">
        <v>2250</v>
      </c>
      <c r="N6227">
        <v>-2250</v>
      </c>
      <c r="O6227">
        <v>750</v>
      </c>
    </row>
    <row r="6228" spans="1:15" x14ac:dyDescent="0.3">
      <c r="A6228">
        <v>6227</v>
      </c>
      <c r="B6228" s="1">
        <f>DATE(E6228, LOOKUP(D6228, {"ene","feb","mar","abr","may","jun","jul","ago","sep","oct","nov","dic"}, {1,2,3,4,5,6,7,8,9,10,11,12}), C6228)</f>
        <v>45682</v>
      </c>
      <c r="C6228">
        <v>25</v>
      </c>
      <c r="D6228" t="s">
        <v>14</v>
      </c>
      <c r="E6228">
        <v>2025</v>
      </c>
      <c r="F6228" t="s">
        <v>25</v>
      </c>
      <c r="G6228" t="s">
        <v>26</v>
      </c>
      <c r="H6228" t="s">
        <v>19</v>
      </c>
      <c r="I6228">
        <v>0</v>
      </c>
      <c r="J6228">
        <v>5</v>
      </c>
      <c r="K6228">
        <v>-5</v>
      </c>
      <c r="L6228">
        <v>0</v>
      </c>
      <c r="M6228">
        <v>7500</v>
      </c>
      <c r="N6228">
        <v>-7500</v>
      </c>
      <c r="O6228">
        <v>1500</v>
      </c>
    </row>
    <row r="6229" spans="1:15" x14ac:dyDescent="0.3">
      <c r="A6229">
        <v>6228</v>
      </c>
      <c r="B6229" s="1">
        <f>DATE(E6229, LOOKUP(D6229, {"ene","feb","mar","abr","may","jun","jul","ago","sep","oct","nov","dic"}, {1,2,3,4,5,6,7,8,9,10,11,12}), C6229)</f>
        <v>45682</v>
      </c>
      <c r="C6229">
        <v>25</v>
      </c>
      <c r="D6229" t="s">
        <v>14</v>
      </c>
      <c r="E6229">
        <v>2025</v>
      </c>
      <c r="F6229" t="s">
        <v>25</v>
      </c>
      <c r="G6229" t="s">
        <v>26</v>
      </c>
      <c r="H6229" t="s">
        <v>21</v>
      </c>
      <c r="I6229">
        <v>0</v>
      </c>
      <c r="J6229">
        <v>17</v>
      </c>
      <c r="K6229">
        <v>-17</v>
      </c>
      <c r="L6229">
        <v>0</v>
      </c>
      <c r="M6229">
        <v>1190</v>
      </c>
      <c r="N6229">
        <v>-1190</v>
      </c>
      <c r="O6229">
        <v>70</v>
      </c>
    </row>
    <row r="6230" spans="1:15" x14ac:dyDescent="0.3">
      <c r="A6230">
        <v>6229</v>
      </c>
      <c r="B6230" s="1">
        <f>DATE(E6230, LOOKUP(D6230, {"ene","feb","mar","abr","may","jun","jul","ago","sep","oct","nov","dic"}, {1,2,3,4,5,6,7,8,9,10,11,12}), C6230)</f>
        <v>45682</v>
      </c>
      <c r="C6230">
        <v>25</v>
      </c>
      <c r="D6230" t="s">
        <v>14</v>
      </c>
      <c r="E6230">
        <v>2025</v>
      </c>
      <c r="F6230" t="s">
        <v>15</v>
      </c>
      <c r="G6230" t="s">
        <v>24</v>
      </c>
      <c r="H6230" t="s">
        <v>18</v>
      </c>
      <c r="I6230">
        <v>3</v>
      </c>
      <c r="J6230">
        <v>0</v>
      </c>
      <c r="K6230">
        <v>3</v>
      </c>
      <c r="L6230">
        <v>3600</v>
      </c>
      <c r="M6230">
        <v>0</v>
      </c>
      <c r="N6230">
        <v>3600</v>
      </c>
      <c r="O6230">
        <v>1200</v>
      </c>
    </row>
    <row r="6231" spans="1:15" x14ac:dyDescent="0.3">
      <c r="A6231">
        <v>6230</v>
      </c>
      <c r="B6231" s="1">
        <f>DATE(E6231, LOOKUP(D6231, {"ene","feb","mar","abr","may","jun","jul","ago","sep","oct","nov","dic"}, {1,2,3,4,5,6,7,8,9,10,11,12}), C6231)</f>
        <v>45682</v>
      </c>
      <c r="C6231">
        <v>25</v>
      </c>
      <c r="D6231" t="s">
        <v>14</v>
      </c>
      <c r="E6231">
        <v>2025</v>
      </c>
      <c r="F6231" t="s">
        <v>15</v>
      </c>
      <c r="G6231" t="s">
        <v>24</v>
      </c>
      <c r="H6231" t="s">
        <v>23</v>
      </c>
      <c r="I6231">
        <v>3</v>
      </c>
      <c r="J6231">
        <v>0</v>
      </c>
      <c r="K6231">
        <v>3</v>
      </c>
      <c r="L6231">
        <v>900</v>
      </c>
      <c r="M6231">
        <v>0</v>
      </c>
      <c r="N6231">
        <v>900</v>
      </c>
      <c r="O6231">
        <v>300</v>
      </c>
    </row>
    <row r="6232" spans="1:15" x14ac:dyDescent="0.3">
      <c r="A6232">
        <v>6231</v>
      </c>
      <c r="B6232" s="1">
        <f>DATE(E6232, LOOKUP(D6232, {"ene","feb","mar","abr","may","jun","jul","ago","sep","oct","nov","dic"}, {1,2,3,4,5,6,7,8,9,10,11,12}), C6232)</f>
        <v>45682</v>
      </c>
      <c r="C6232">
        <v>25</v>
      </c>
      <c r="D6232" t="s">
        <v>14</v>
      </c>
      <c r="E6232">
        <v>2025</v>
      </c>
      <c r="F6232" t="s">
        <v>15</v>
      </c>
      <c r="G6232" t="s">
        <v>24</v>
      </c>
      <c r="H6232" t="s">
        <v>20</v>
      </c>
      <c r="I6232">
        <v>16</v>
      </c>
      <c r="J6232">
        <v>0</v>
      </c>
      <c r="K6232">
        <v>16</v>
      </c>
      <c r="L6232">
        <v>32000</v>
      </c>
      <c r="M6232">
        <v>0</v>
      </c>
      <c r="N6232">
        <v>32000</v>
      </c>
      <c r="O6232">
        <v>2000</v>
      </c>
    </row>
    <row r="6233" spans="1:15" x14ac:dyDescent="0.3">
      <c r="A6233">
        <v>6232</v>
      </c>
      <c r="B6233" s="1">
        <f>DATE(E6233, LOOKUP(D6233, {"ene","feb","mar","abr","may","jun","jul","ago","sep","oct","nov","dic"}, {1,2,3,4,5,6,7,8,9,10,11,12}), C6233)</f>
        <v>45682</v>
      </c>
      <c r="C6233">
        <v>25</v>
      </c>
      <c r="D6233" t="s">
        <v>14</v>
      </c>
      <c r="E6233">
        <v>2025</v>
      </c>
      <c r="F6233" t="s">
        <v>15</v>
      </c>
      <c r="G6233" t="s">
        <v>24</v>
      </c>
      <c r="H6233" t="s">
        <v>22</v>
      </c>
      <c r="I6233">
        <v>3</v>
      </c>
      <c r="J6233">
        <v>0</v>
      </c>
      <c r="K6233">
        <v>3</v>
      </c>
      <c r="L6233">
        <v>1440</v>
      </c>
      <c r="M6233">
        <v>0</v>
      </c>
      <c r="N6233">
        <v>1440</v>
      </c>
      <c r="O6233">
        <v>480</v>
      </c>
    </row>
    <row r="6234" spans="1:15" x14ac:dyDescent="0.3">
      <c r="A6234">
        <v>6233</v>
      </c>
      <c r="B6234" s="1">
        <f>DATE(E6234, LOOKUP(D6234, {"ene","feb","mar","abr","may","jun","jul","ago","sep","oct","nov","dic"}, {1,2,3,4,5,6,7,8,9,10,11,12}), C6234)</f>
        <v>45682</v>
      </c>
      <c r="C6234">
        <v>25</v>
      </c>
      <c r="D6234" t="s">
        <v>14</v>
      </c>
      <c r="E6234">
        <v>2025</v>
      </c>
      <c r="F6234" t="s">
        <v>15</v>
      </c>
      <c r="G6234" t="s">
        <v>24</v>
      </c>
      <c r="H6234" t="s">
        <v>17</v>
      </c>
      <c r="I6234">
        <v>21</v>
      </c>
      <c r="J6234">
        <v>0</v>
      </c>
      <c r="K6234">
        <v>21</v>
      </c>
      <c r="L6234">
        <v>13650</v>
      </c>
      <c r="M6234">
        <v>0</v>
      </c>
      <c r="N6234">
        <v>13650</v>
      </c>
      <c r="O6234">
        <v>650</v>
      </c>
    </row>
    <row r="6235" spans="1:15" x14ac:dyDescent="0.3">
      <c r="A6235">
        <v>6234</v>
      </c>
      <c r="B6235" s="1">
        <f>DATE(E6235, LOOKUP(D6235, {"ene","feb","mar","abr","may","jun","jul","ago","sep","oct","nov","dic"}, {1,2,3,4,5,6,7,8,9,10,11,12}), C6235)</f>
        <v>45682</v>
      </c>
      <c r="C6235">
        <v>25</v>
      </c>
      <c r="D6235" t="s">
        <v>14</v>
      </c>
      <c r="E6235">
        <v>2025</v>
      </c>
      <c r="F6235" t="s">
        <v>25</v>
      </c>
      <c r="G6235" t="s">
        <v>26</v>
      </c>
      <c r="H6235" t="s">
        <v>19</v>
      </c>
      <c r="I6235">
        <v>0</v>
      </c>
      <c r="J6235">
        <v>13</v>
      </c>
      <c r="K6235">
        <v>-13</v>
      </c>
      <c r="L6235">
        <v>0</v>
      </c>
      <c r="M6235">
        <v>19500</v>
      </c>
      <c r="N6235">
        <v>-19500</v>
      </c>
      <c r="O6235">
        <v>1500</v>
      </c>
    </row>
    <row r="6236" spans="1:15" x14ac:dyDescent="0.3">
      <c r="A6236">
        <v>6235</v>
      </c>
      <c r="B6236" s="1">
        <f>DATE(E6236, LOOKUP(D6236, {"ene","feb","mar","abr","may","jun","jul","ago","sep","oct","nov","dic"}, {1,2,3,4,5,6,7,8,9,10,11,12}), C6236)</f>
        <v>45682</v>
      </c>
      <c r="C6236">
        <v>25</v>
      </c>
      <c r="D6236" t="s">
        <v>14</v>
      </c>
      <c r="E6236">
        <v>2025</v>
      </c>
      <c r="F6236" t="s">
        <v>25</v>
      </c>
      <c r="G6236" t="s">
        <v>26</v>
      </c>
      <c r="H6236" t="s">
        <v>21</v>
      </c>
      <c r="I6236">
        <v>0</v>
      </c>
      <c r="J6236">
        <v>14</v>
      </c>
      <c r="K6236">
        <v>-14</v>
      </c>
      <c r="L6236">
        <v>0</v>
      </c>
      <c r="M6236">
        <v>980</v>
      </c>
      <c r="N6236">
        <v>-980</v>
      </c>
      <c r="O6236">
        <v>70</v>
      </c>
    </row>
    <row r="6237" spans="1:15" x14ac:dyDescent="0.3">
      <c r="A6237">
        <v>6236</v>
      </c>
      <c r="B6237" s="1">
        <f>DATE(E6237, LOOKUP(D6237, {"ene","feb","mar","abr","may","jun","jul","ago","sep","oct","nov","dic"}, {1,2,3,4,5,6,7,8,9,10,11,12}), C6237)</f>
        <v>45682</v>
      </c>
      <c r="C6237">
        <v>25</v>
      </c>
      <c r="D6237" t="s">
        <v>14</v>
      </c>
      <c r="E6237">
        <v>2025</v>
      </c>
      <c r="F6237" t="s">
        <v>25</v>
      </c>
      <c r="G6237" t="s">
        <v>26</v>
      </c>
      <c r="H6237" t="s">
        <v>18</v>
      </c>
      <c r="I6237">
        <v>0</v>
      </c>
      <c r="J6237">
        <v>18</v>
      </c>
      <c r="K6237">
        <v>-18</v>
      </c>
      <c r="L6237">
        <v>0</v>
      </c>
      <c r="M6237">
        <v>27000</v>
      </c>
      <c r="N6237">
        <v>-27000</v>
      </c>
      <c r="O6237">
        <v>1500</v>
      </c>
    </row>
    <row r="6238" spans="1:15" x14ac:dyDescent="0.3">
      <c r="A6238">
        <v>6237</v>
      </c>
      <c r="B6238" s="1">
        <f>DATE(E6238, LOOKUP(D6238, {"ene","feb","mar","abr","may","jun","jul","ago","sep","oct","nov","dic"}, {1,2,3,4,5,6,7,8,9,10,11,12}), C6238)</f>
        <v>45682</v>
      </c>
      <c r="C6238">
        <v>25</v>
      </c>
      <c r="D6238" t="s">
        <v>14</v>
      </c>
      <c r="E6238">
        <v>2025</v>
      </c>
      <c r="F6238" t="s">
        <v>25</v>
      </c>
      <c r="G6238" t="s">
        <v>26</v>
      </c>
      <c r="H6238" t="s">
        <v>23</v>
      </c>
      <c r="I6238">
        <v>0</v>
      </c>
      <c r="J6238">
        <v>5</v>
      </c>
      <c r="K6238">
        <v>-5</v>
      </c>
      <c r="L6238">
        <v>0</v>
      </c>
      <c r="M6238">
        <v>2000</v>
      </c>
      <c r="N6238">
        <v>-2000</v>
      </c>
      <c r="O6238">
        <v>400</v>
      </c>
    </row>
    <row r="6239" spans="1:15" x14ac:dyDescent="0.3">
      <c r="A6239">
        <v>6238</v>
      </c>
      <c r="B6239" s="1">
        <f>DATE(E6239, LOOKUP(D6239, {"ene","feb","mar","abr","may","jun","jul","ago","sep","oct","nov","dic"}, {1,2,3,4,5,6,7,8,9,10,11,12}), C6239)</f>
        <v>45682</v>
      </c>
      <c r="C6239">
        <v>25</v>
      </c>
      <c r="D6239" t="s">
        <v>14</v>
      </c>
      <c r="E6239">
        <v>2025</v>
      </c>
      <c r="F6239" t="s">
        <v>15</v>
      </c>
      <c r="G6239" t="s">
        <v>24</v>
      </c>
      <c r="H6239" t="s">
        <v>20</v>
      </c>
      <c r="I6239">
        <v>5</v>
      </c>
      <c r="J6239">
        <v>0</v>
      </c>
      <c r="K6239">
        <v>5</v>
      </c>
      <c r="L6239">
        <v>10000</v>
      </c>
      <c r="M6239">
        <v>0</v>
      </c>
      <c r="N6239">
        <v>10000</v>
      </c>
      <c r="O6239">
        <v>2000</v>
      </c>
    </row>
    <row r="6240" spans="1:15" x14ac:dyDescent="0.3">
      <c r="A6240">
        <v>6239</v>
      </c>
      <c r="B6240" s="1">
        <f>DATE(E6240, LOOKUP(D6240, {"ene","feb","mar","abr","may","jun","jul","ago","sep","oct","nov","dic"}, {1,2,3,4,5,6,7,8,9,10,11,12}), C6240)</f>
        <v>45682</v>
      </c>
      <c r="C6240">
        <v>25</v>
      </c>
      <c r="D6240" t="s">
        <v>14</v>
      </c>
      <c r="E6240">
        <v>2025</v>
      </c>
      <c r="F6240" t="s">
        <v>15</v>
      </c>
      <c r="G6240" t="s">
        <v>24</v>
      </c>
      <c r="H6240" t="s">
        <v>22</v>
      </c>
      <c r="I6240">
        <v>13</v>
      </c>
      <c r="J6240">
        <v>0</v>
      </c>
      <c r="K6240">
        <v>13</v>
      </c>
      <c r="L6240">
        <v>6240</v>
      </c>
      <c r="M6240">
        <v>0</v>
      </c>
      <c r="N6240">
        <v>6240</v>
      </c>
      <c r="O6240">
        <v>480</v>
      </c>
    </row>
    <row r="6241" spans="1:15" x14ac:dyDescent="0.3">
      <c r="A6241">
        <v>6240</v>
      </c>
      <c r="B6241" s="1">
        <f>DATE(E6241, LOOKUP(D6241, {"ene","feb","mar","abr","may","jun","jul","ago","sep","oct","nov","dic"}, {1,2,3,4,5,6,7,8,9,10,11,12}), C6241)</f>
        <v>45682</v>
      </c>
      <c r="C6241">
        <v>25</v>
      </c>
      <c r="D6241" t="s">
        <v>14</v>
      </c>
      <c r="E6241">
        <v>2025</v>
      </c>
      <c r="F6241" t="s">
        <v>15</v>
      </c>
      <c r="G6241" t="s">
        <v>24</v>
      </c>
      <c r="H6241" t="s">
        <v>17</v>
      </c>
      <c r="I6241">
        <v>13</v>
      </c>
      <c r="J6241">
        <v>0</v>
      </c>
      <c r="K6241">
        <v>13</v>
      </c>
      <c r="L6241">
        <v>8450</v>
      </c>
      <c r="M6241">
        <v>0</v>
      </c>
      <c r="N6241">
        <v>8450</v>
      </c>
      <c r="O6241">
        <v>650</v>
      </c>
    </row>
    <row r="6242" spans="1:15" x14ac:dyDescent="0.3">
      <c r="A6242">
        <v>6241</v>
      </c>
      <c r="B6242" s="1">
        <f>DATE(E6242, LOOKUP(D6242, {"ene","feb","mar","abr","may","jun","jul","ago","sep","oct","nov","dic"}, {1,2,3,4,5,6,7,8,9,10,11,12}), C6242)</f>
        <v>45682</v>
      </c>
      <c r="C6242">
        <v>25</v>
      </c>
      <c r="D6242" t="s">
        <v>14</v>
      </c>
      <c r="E6242">
        <v>2025</v>
      </c>
      <c r="F6242" t="s">
        <v>25</v>
      </c>
      <c r="G6242" t="s">
        <v>26</v>
      </c>
      <c r="H6242" t="s">
        <v>19</v>
      </c>
      <c r="I6242">
        <v>0</v>
      </c>
      <c r="J6242">
        <v>12</v>
      </c>
      <c r="K6242">
        <v>-12</v>
      </c>
      <c r="L6242">
        <v>0</v>
      </c>
      <c r="M6242">
        <v>18000</v>
      </c>
      <c r="N6242">
        <v>-18000</v>
      </c>
      <c r="O6242">
        <v>1500</v>
      </c>
    </row>
    <row r="6243" spans="1:15" x14ac:dyDescent="0.3">
      <c r="A6243">
        <v>6242</v>
      </c>
      <c r="B6243" s="1">
        <f>DATE(E6243, LOOKUP(D6243, {"ene","feb","mar","abr","may","jun","jul","ago","sep","oct","nov","dic"}, {1,2,3,4,5,6,7,8,9,10,11,12}), C6243)</f>
        <v>45682</v>
      </c>
      <c r="C6243">
        <v>25</v>
      </c>
      <c r="D6243" t="s">
        <v>14</v>
      </c>
      <c r="E6243">
        <v>2025</v>
      </c>
      <c r="F6243" t="s">
        <v>25</v>
      </c>
      <c r="G6243" t="s">
        <v>26</v>
      </c>
      <c r="H6243" t="s">
        <v>21</v>
      </c>
      <c r="I6243">
        <v>0</v>
      </c>
      <c r="J6243">
        <v>17</v>
      </c>
      <c r="K6243">
        <v>-17</v>
      </c>
      <c r="L6243">
        <v>0</v>
      </c>
      <c r="M6243">
        <v>1190</v>
      </c>
      <c r="N6243">
        <v>-1190</v>
      </c>
      <c r="O6243">
        <v>70</v>
      </c>
    </row>
    <row r="6244" spans="1:15" x14ac:dyDescent="0.3">
      <c r="A6244">
        <v>6243</v>
      </c>
      <c r="B6244" s="1">
        <f>DATE(E6244, LOOKUP(D6244, {"ene","feb","mar","abr","may","jun","jul","ago","sep","oct","nov","dic"}, {1,2,3,4,5,6,7,8,9,10,11,12}), C6244)</f>
        <v>45682</v>
      </c>
      <c r="C6244">
        <v>25</v>
      </c>
      <c r="D6244" t="s">
        <v>14</v>
      </c>
      <c r="E6244">
        <v>2025</v>
      </c>
      <c r="F6244" t="s">
        <v>15</v>
      </c>
      <c r="G6244" t="s">
        <v>24</v>
      </c>
      <c r="H6244" t="s">
        <v>18</v>
      </c>
      <c r="I6244">
        <v>22</v>
      </c>
      <c r="J6244">
        <v>0</v>
      </c>
      <c r="K6244">
        <v>22</v>
      </c>
      <c r="L6244">
        <v>26400</v>
      </c>
      <c r="M6244">
        <v>0</v>
      </c>
      <c r="N6244">
        <v>26400</v>
      </c>
      <c r="O6244">
        <v>1200</v>
      </c>
    </row>
    <row r="6245" spans="1:15" x14ac:dyDescent="0.3">
      <c r="A6245">
        <v>6244</v>
      </c>
      <c r="B6245" s="1">
        <f>DATE(E6245, LOOKUP(D6245, {"ene","feb","mar","abr","may","jun","jul","ago","sep","oct","nov","dic"}, {1,2,3,4,5,6,7,8,9,10,11,12}), C6245)</f>
        <v>45682</v>
      </c>
      <c r="C6245">
        <v>25</v>
      </c>
      <c r="D6245" t="s">
        <v>14</v>
      </c>
      <c r="E6245">
        <v>2025</v>
      </c>
      <c r="F6245" t="s">
        <v>25</v>
      </c>
      <c r="G6245" t="s">
        <v>26</v>
      </c>
      <c r="H6245" t="s">
        <v>23</v>
      </c>
      <c r="I6245">
        <v>0</v>
      </c>
      <c r="J6245">
        <v>17</v>
      </c>
      <c r="K6245">
        <v>-17</v>
      </c>
      <c r="L6245">
        <v>0</v>
      </c>
      <c r="M6245">
        <v>6800</v>
      </c>
      <c r="N6245">
        <v>-6800</v>
      </c>
      <c r="O6245">
        <v>400</v>
      </c>
    </row>
    <row r="6246" spans="1:15" x14ac:dyDescent="0.3">
      <c r="A6246">
        <v>6245</v>
      </c>
      <c r="B6246" s="1">
        <f>DATE(E6246, LOOKUP(D6246, {"ene","feb","mar","abr","may","jun","jul","ago","sep","oct","nov","dic"}, {1,2,3,4,5,6,7,8,9,10,11,12}), C6246)</f>
        <v>45682</v>
      </c>
      <c r="C6246">
        <v>25</v>
      </c>
      <c r="D6246" t="s">
        <v>14</v>
      </c>
      <c r="E6246">
        <v>2025</v>
      </c>
      <c r="F6246" t="s">
        <v>15</v>
      </c>
      <c r="G6246" t="s">
        <v>24</v>
      </c>
      <c r="H6246" t="s">
        <v>20</v>
      </c>
      <c r="I6246">
        <v>15</v>
      </c>
      <c r="J6246">
        <v>0</v>
      </c>
      <c r="K6246">
        <v>15</v>
      </c>
      <c r="L6246">
        <v>30000</v>
      </c>
      <c r="M6246">
        <v>0</v>
      </c>
      <c r="N6246">
        <v>30000</v>
      </c>
      <c r="O6246">
        <v>2000</v>
      </c>
    </row>
    <row r="6247" spans="1:15" x14ac:dyDescent="0.3">
      <c r="A6247">
        <v>6246</v>
      </c>
      <c r="B6247" s="1">
        <f>DATE(E6247, LOOKUP(D6247, {"ene","feb","mar","abr","may","jun","jul","ago","sep","oct","nov","dic"}, {1,2,3,4,5,6,7,8,9,10,11,12}), C6247)</f>
        <v>45682</v>
      </c>
      <c r="C6247">
        <v>25</v>
      </c>
      <c r="D6247" t="s">
        <v>14</v>
      </c>
      <c r="E6247">
        <v>2025</v>
      </c>
      <c r="F6247" t="s">
        <v>25</v>
      </c>
      <c r="G6247" t="s">
        <v>26</v>
      </c>
      <c r="H6247" t="s">
        <v>22</v>
      </c>
      <c r="I6247">
        <v>0</v>
      </c>
      <c r="J6247">
        <v>15</v>
      </c>
      <c r="K6247">
        <v>-15</v>
      </c>
      <c r="L6247">
        <v>0</v>
      </c>
      <c r="M6247">
        <v>6750</v>
      </c>
      <c r="N6247">
        <v>-6750</v>
      </c>
      <c r="O6247">
        <v>450</v>
      </c>
    </row>
    <row r="6248" spans="1:15" x14ac:dyDescent="0.3">
      <c r="A6248">
        <v>6247</v>
      </c>
      <c r="B6248" s="1">
        <f>DATE(E6248, LOOKUP(D6248, {"ene","feb","mar","abr","may","jun","jul","ago","sep","oct","nov","dic"}, {1,2,3,4,5,6,7,8,9,10,11,12}), C6248)</f>
        <v>45682</v>
      </c>
      <c r="C6248">
        <v>25</v>
      </c>
      <c r="D6248" t="s">
        <v>14</v>
      </c>
      <c r="E6248">
        <v>2025</v>
      </c>
      <c r="F6248" t="s">
        <v>15</v>
      </c>
      <c r="G6248" t="s">
        <v>24</v>
      </c>
      <c r="H6248" t="s">
        <v>17</v>
      </c>
      <c r="I6248">
        <v>19</v>
      </c>
      <c r="J6248">
        <v>0</v>
      </c>
      <c r="K6248">
        <v>19</v>
      </c>
      <c r="L6248">
        <v>12350</v>
      </c>
      <c r="M6248">
        <v>0</v>
      </c>
      <c r="N6248">
        <v>12350</v>
      </c>
      <c r="O6248">
        <v>650</v>
      </c>
    </row>
    <row r="6249" spans="1:15" x14ac:dyDescent="0.3">
      <c r="A6249">
        <v>6248</v>
      </c>
      <c r="B6249" s="1">
        <f>DATE(E6249, LOOKUP(D6249, {"ene","feb","mar","abr","may","jun","jul","ago","sep","oct","nov","dic"}, {1,2,3,4,5,6,7,8,9,10,11,12}), C6249)</f>
        <v>45682</v>
      </c>
      <c r="C6249">
        <v>25</v>
      </c>
      <c r="D6249" t="s">
        <v>14</v>
      </c>
      <c r="E6249">
        <v>2025</v>
      </c>
      <c r="F6249" t="s">
        <v>15</v>
      </c>
      <c r="G6249" t="s">
        <v>24</v>
      </c>
      <c r="H6249" t="s">
        <v>19</v>
      </c>
      <c r="I6249">
        <v>13</v>
      </c>
      <c r="J6249">
        <v>0</v>
      </c>
      <c r="K6249">
        <v>13</v>
      </c>
      <c r="L6249">
        <v>15600</v>
      </c>
      <c r="M6249">
        <v>0</v>
      </c>
      <c r="N6249">
        <v>15600</v>
      </c>
      <c r="O6249">
        <v>1200</v>
      </c>
    </row>
    <row r="6250" spans="1:15" x14ac:dyDescent="0.3">
      <c r="A6250">
        <v>6249</v>
      </c>
      <c r="B6250" s="1">
        <f>DATE(E6250, LOOKUP(D6250, {"ene","feb","mar","abr","may","jun","jul","ago","sep","oct","nov","dic"}, {1,2,3,4,5,6,7,8,9,10,11,12}), C6250)</f>
        <v>45682</v>
      </c>
      <c r="C6250">
        <v>25</v>
      </c>
      <c r="D6250" t="s">
        <v>14</v>
      </c>
      <c r="E6250">
        <v>2025</v>
      </c>
      <c r="F6250" t="s">
        <v>25</v>
      </c>
      <c r="G6250" t="s">
        <v>26</v>
      </c>
      <c r="H6250" t="s">
        <v>21</v>
      </c>
      <c r="I6250">
        <v>0</v>
      </c>
      <c r="J6250">
        <v>1</v>
      </c>
      <c r="K6250">
        <v>-1</v>
      </c>
      <c r="L6250">
        <v>0</v>
      </c>
      <c r="M6250">
        <v>70</v>
      </c>
      <c r="N6250">
        <v>-70</v>
      </c>
      <c r="O6250">
        <v>70</v>
      </c>
    </row>
    <row r="6251" spans="1:15" x14ac:dyDescent="0.3">
      <c r="A6251">
        <v>6250</v>
      </c>
      <c r="B6251" s="1">
        <f>DATE(E6251, LOOKUP(D6251, {"ene","feb","mar","abr","may","jun","jul","ago","sep","oct","nov","dic"}, {1,2,3,4,5,6,7,8,9,10,11,12}), C6251)</f>
        <v>45682</v>
      </c>
      <c r="C6251">
        <v>25</v>
      </c>
      <c r="D6251" t="s">
        <v>14</v>
      </c>
      <c r="E6251">
        <v>2025</v>
      </c>
      <c r="F6251" t="s">
        <v>25</v>
      </c>
      <c r="G6251" t="s">
        <v>26</v>
      </c>
      <c r="H6251" t="s">
        <v>18</v>
      </c>
      <c r="I6251">
        <v>0</v>
      </c>
      <c r="J6251">
        <v>2</v>
      </c>
      <c r="K6251">
        <v>-2</v>
      </c>
      <c r="L6251">
        <v>0</v>
      </c>
      <c r="M6251">
        <v>3000</v>
      </c>
      <c r="N6251">
        <v>-3000</v>
      </c>
      <c r="O6251">
        <v>1500</v>
      </c>
    </row>
    <row r="6252" spans="1:15" x14ac:dyDescent="0.3">
      <c r="A6252">
        <v>6251</v>
      </c>
      <c r="B6252" s="1">
        <f>DATE(E6252, LOOKUP(D6252, {"ene","feb","mar","abr","may","jun","jul","ago","sep","oct","nov","dic"}, {1,2,3,4,5,6,7,8,9,10,11,12}), C6252)</f>
        <v>45682</v>
      </c>
      <c r="C6252">
        <v>25</v>
      </c>
      <c r="D6252" t="s">
        <v>14</v>
      </c>
      <c r="E6252">
        <v>2025</v>
      </c>
      <c r="F6252" t="s">
        <v>15</v>
      </c>
      <c r="G6252" t="s">
        <v>24</v>
      </c>
      <c r="H6252" t="s">
        <v>23</v>
      </c>
      <c r="I6252">
        <v>3</v>
      </c>
      <c r="J6252">
        <v>0</v>
      </c>
      <c r="K6252">
        <v>3</v>
      </c>
      <c r="L6252">
        <v>900</v>
      </c>
      <c r="M6252">
        <v>0</v>
      </c>
      <c r="N6252">
        <v>900</v>
      </c>
      <c r="O6252">
        <v>300</v>
      </c>
    </row>
    <row r="6253" spans="1:15" x14ac:dyDescent="0.3">
      <c r="A6253">
        <v>6252</v>
      </c>
      <c r="B6253" s="1">
        <f>DATE(E6253, LOOKUP(D6253, {"ene","feb","mar","abr","may","jun","jul","ago","sep","oct","nov","dic"}, {1,2,3,4,5,6,7,8,9,10,11,12}), C6253)</f>
        <v>45684</v>
      </c>
      <c r="C6253">
        <v>27</v>
      </c>
      <c r="D6253" t="s">
        <v>14</v>
      </c>
      <c r="E6253">
        <v>2025</v>
      </c>
      <c r="F6253" t="s">
        <v>15</v>
      </c>
      <c r="G6253" t="s">
        <v>24</v>
      </c>
      <c r="H6253" t="s">
        <v>21</v>
      </c>
      <c r="I6253">
        <v>1</v>
      </c>
      <c r="J6253">
        <v>0</v>
      </c>
      <c r="K6253">
        <v>1</v>
      </c>
      <c r="L6253">
        <v>50</v>
      </c>
      <c r="M6253">
        <v>0</v>
      </c>
      <c r="N6253">
        <v>50</v>
      </c>
      <c r="O6253">
        <v>50</v>
      </c>
    </row>
    <row r="6254" spans="1:15" x14ac:dyDescent="0.3">
      <c r="A6254">
        <v>6253</v>
      </c>
      <c r="B6254" s="1">
        <f>DATE(E6254, LOOKUP(D6254, {"ene","feb","mar","abr","may","jun","jul","ago","sep","oct","nov","dic"}, {1,2,3,4,5,6,7,8,9,10,11,12}), C6254)</f>
        <v>45684</v>
      </c>
      <c r="C6254">
        <v>27</v>
      </c>
      <c r="D6254" t="s">
        <v>14</v>
      </c>
      <c r="E6254">
        <v>2025</v>
      </c>
      <c r="F6254" t="s">
        <v>15</v>
      </c>
      <c r="G6254" t="s">
        <v>24</v>
      </c>
      <c r="H6254" t="s">
        <v>18</v>
      </c>
      <c r="I6254">
        <v>7</v>
      </c>
      <c r="J6254">
        <v>0</v>
      </c>
      <c r="K6254">
        <v>7</v>
      </c>
      <c r="L6254">
        <v>8400</v>
      </c>
      <c r="M6254">
        <v>0</v>
      </c>
      <c r="N6254">
        <v>8400</v>
      </c>
      <c r="O6254">
        <v>1200</v>
      </c>
    </row>
    <row r="6255" spans="1:15" x14ac:dyDescent="0.3">
      <c r="A6255">
        <v>6254</v>
      </c>
      <c r="B6255" s="1">
        <f>DATE(E6255, LOOKUP(D6255, {"ene","feb","mar","abr","may","jun","jul","ago","sep","oct","nov","dic"}, {1,2,3,4,5,6,7,8,9,10,11,12}), C6255)</f>
        <v>45684</v>
      </c>
      <c r="C6255">
        <v>27</v>
      </c>
      <c r="D6255" t="s">
        <v>14</v>
      </c>
      <c r="E6255">
        <v>2025</v>
      </c>
      <c r="F6255" t="s">
        <v>15</v>
      </c>
      <c r="G6255" t="s">
        <v>24</v>
      </c>
      <c r="H6255" t="s">
        <v>23</v>
      </c>
      <c r="I6255">
        <v>16</v>
      </c>
      <c r="J6255">
        <v>0</v>
      </c>
      <c r="K6255">
        <v>16</v>
      </c>
      <c r="L6255">
        <v>4800</v>
      </c>
      <c r="M6255">
        <v>0</v>
      </c>
      <c r="N6255">
        <v>4800</v>
      </c>
      <c r="O6255">
        <v>300</v>
      </c>
    </row>
    <row r="6256" spans="1:15" x14ac:dyDescent="0.3">
      <c r="A6256">
        <v>6255</v>
      </c>
      <c r="B6256" s="1">
        <f>DATE(E6256, LOOKUP(D6256, {"ene","feb","mar","abr","may","jun","jul","ago","sep","oct","nov","dic"}, {1,2,3,4,5,6,7,8,9,10,11,12}), C6256)</f>
        <v>45684</v>
      </c>
      <c r="C6256">
        <v>27</v>
      </c>
      <c r="D6256" t="s">
        <v>14</v>
      </c>
      <c r="E6256">
        <v>2025</v>
      </c>
      <c r="F6256" t="s">
        <v>25</v>
      </c>
      <c r="G6256" t="s">
        <v>26</v>
      </c>
      <c r="H6256" t="s">
        <v>20</v>
      </c>
      <c r="I6256">
        <v>0</v>
      </c>
      <c r="J6256">
        <v>17</v>
      </c>
      <c r="K6256">
        <v>-17</v>
      </c>
      <c r="L6256">
        <v>0</v>
      </c>
      <c r="M6256">
        <v>39100</v>
      </c>
      <c r="N6256">
        <v>-39100</v>
      </c>
      <c r="O6256">
        <v>2300</v>
      </c>
    </row>
    <row r="6257" spans="1:15" x14ac:dyDescent="0.3">
      <c r="A6257">
        <v>6256</v>
      </c>
      <c r="B6257" s="1">
        <f>DATE(E6257, LOOKUP(D6257, {"ene","feb","mar","abr","may","jun","jul","ago","sep","oct","nov","dic"}, {1,2,3,4,5,6,7,8,9,10,11,12}), C6257)</f>
        <v>45684</v>
      </c>
      <c r="C6257">
        <v>27</v>
      </c>
      <c r="D6257" t="s">
        <v>14</v>
      </c>
      <c r="E6257">
        <v>2025</v>
      </c>
      <c r="F6257" t="s">
        <v>25</v>
      </c>
      <c r="G6257" t="s">
        <v>26</v>
      </c>
      <c r="H6257" t="s">
        <v>22</v>
      </c>
      <c r="I6257">
        <v>0</v>
      </c>
      <c r="J6257">
        <v>17</v>
      </c>
      <c r="K6257">
        <v>-17</v>
      </c>
      <c r="L6257">
        <v>0</v>
      </c>
      <c r="M6257">
        <v>7650</v>
      </c>
      <c r="N6257">
        <v>-7650</v>
      </c>
      <c r="O6257">
        <v>450</v>
      </c>
    </row>
    <row r="6258" spans="1:15" x14ac:dyDescent="0.3">
      <c r="A6258">
        <v>6257</v>
      </c>
      <c r="B6258" s="1">
        <f>DATE(E6258, LOOKUP(D6258, {"ene","feb","mar","abr","may","jun","jul","ago","sep","oct","nov","dic"}, {1,2,3,4,5,6,7,8,9,10,11,12}), C6258)</f>
        <v>45684</v>
      </c>
      <c r="C6258">
        <v>27</v>
      </c>
      <c r="D6258" t="s">
        <v>14</v>
      </c>
      <c r="E6258">
        <v>2025</v>
      </c>
      <c r="F6258" t="s">
        <v>25</v>
      </c>
      <c r="G6258" t="s">
        <v>26</v>
      </c>
      <c r="H6258" t="s">
        <v>17</v>
      </c>
      <c r="I6258">
        <v>0</v>
      </c>
      <c r="J6258">
        <v>13</v>
      </c>
      <c r="K6258">
        <v>-13</v>
      </c>
      <c r="L6258">
        <v>0</v>
      </c>
      <c r="M6258">
        <v>9750</v>
      </c>
      <c r="N6258">
        <v>-9750</v>
      </c>
      <c r="O6258">
        <v>750</v>
      </c>
    </row>
    <row r="6259" spans="1:15" x14ac:dyDescent="0.3">
      <c r="A6259">
        <v>6258</v>
      </c>
      <c r="B6259" s="1">
        <f>DATE(E6259, LOOKUP(D6259, {"ene","feb","mar","abr","may","jun","jul","ago","sep","oct","nov","dic"}, {1,2,3,4,5,6,7,8,9,10,11,12}), C6259)</f>
        <v>45684</v>
      </c>
      <c r="C6259">
        <v>27</v>
      </c>
      <c r="D6259" t="s">
        <v>14</v>
      </c>
      <c r="E6259">
        <v>2025</v>
      </c>
      <c r="F6259" t="s">
        <v>25</v>
      </c>
      <c r="G6259" t="s">
        <v>26</v>
      </c>
      <c r="H6259" t="s">
        <v>19</v>
      </c>
      <c r="I6259">
        <v>0</v>
      </c>
      <c r="J6259">
        <v>16</v>
      </c>
      <c r="K6259">
        <v>-16</v>
      </c>
      <c r="L6259">
        <v>0</v>
      </c>
      <c r="M6259">
        <v>24000</v>
      </c>
      <c r="N6259">
        <v>-24000</v>
      </c>
      <c r="O6259">
        <v>1500</v>
      </c>
    </row>
    <row r="6260" spans="1:15" x14ac:dyDescent="0.3">
      <c r="A6260">
        <v>6259</v>
      </c>
      <c r="B6260" s="1">
        <f>DATE(E6260, LOOKUP(D6260, {"ene","feb","mar","abr","may","jun","jul","ago","sep","oct","nov","dic"}, {1,2,3,4,5,6,7,8,9,10,11,12}), C6260)</f>
        <v>45684</v>
      </c>
      <c r="C6260">
        <v>27</v>
      </c>
      <c r="D6260" t="s">
        <v>14</v>
      </c>
      <c r="E6260">
        <v>2025</v>
      </c>
      <c r="F6260" t="s">
        <v>25</v>
      </c>
      <c r="G6260" t="s">
        <v>26</v>
      </c>
      <c r="H6260" t="s">
        <v>21</v>
      </c>
      <c r="I6260">
        <v>0</v>
      </c>
      <c r="J6260">
        <v>3</v>
      </c>
      <c r="K6260">
        <v>-3</v>
      </c>
      <c r="L6260">
        <v>0</v>
      </c>
      <c r="M6260">
        <v>210</v>
      </c>
      <c r="N6260">
        <v>-210</v>
      </c>
      <c r="O6260">
        <v>70</v>
      </c>
    </row>
    <row r="6261" spans="1:15" x14ac:dyDescent="0.3">
      <c r="A6261">
        <v>6260</v>
      </c>
      <c r="B6261" s="1">
        <f>DATE(E6261, LOOKUP(D6261, {"ene","feb","mar","abr","may","jun","jul","ago","sep","oct","nov","dic"}, {1,2,3,4,5,6,7,8,9,10,11,12}), C6261)</f>
        <v>45684</v>
      </c>
      <c r="C6261">
        <v>27</v>
      </c>
      <c r="D6261" t="s">
        <v>14</v>
      </c>
      <c r="E6261">
        <v>2025</v>
      </c>
      <c r="F6261" t="s">
        <v>25</v>
      </c>
      <c r="G6261" t="s">
        <v>26</v>
      </c>
      <c r="H6261" t="s">
        <v>18</v>
      </c>
      <c r="I6261">
        <v>0</v>
      </c>
      <c r="J6261">
        <v>2</v>
      </c>
      <c r="K6261">
        <v>-2</v>
      </c>
      <c r="L6261">
        <v>0</v>
      </c>
      <c r="M6261">
        <v>3000</v>
      </c>
      <c r="N6261">
        <v>-3000</v>
      </c>
      <c r="O6261">
        <v>1500</v>
      </c>
    </row>
    <row r="6262" spans="1:15" x14ac:dyDescent="0.3">
      <c r="A6262">
        <v>6261</v>
      </c>
      <c r="B6262" s="1">
        <f>DATE(E6262, LOOKUP(D6262, {"ene","feb","mar","abr","may","jun","jul","ago","sep","oct","nov","dic"}, {1,2,3,4,5,6,7,8,9,10,11,12}), C6262)</f>
        <v>45684</v>
      </c>
      <c r="C6262">
        <v>27</v>
      </c>
      <c r="D6262" t="s">
        <v>14</v>
      </c>
      <c r="E6262">
        <v>2025</v>
      </c>
      <c r="F6262" t="s">
        <v>25</v>
      </c>
      <c r="G6262" t="s">
        <v>26</v>
      </c>
      <c r="H6262" t="s">
        <v>23</v>
      </c>
      <c r="I6262">
        <v>0</v>
      </c>
      <c r="J6262">
        <v>17</v>
      </c>
      <c r="K6262">
        <v>-17</v>
      </c>
      <c r="L6262">
        <v>0</v>
      </c>
      <c r="M6262">
        <v>6800</v>
      </c>
      <c r="N6262">
        <v>-6800</v>
      </c>
      <c r="O6262">
        <v>400</v>
      </c>
    </row>
    <row r="6263" spans="1:15" x14ac:dyDescent="0.3">
      <c r="A6263">
        <v>6262</v>
      </c>
      <c r="B6263" s="1">
        <f>DATE(E6263, LOOKUP(D6263, {"ene","feb","mar","abr","may","jun","jul","ago","sep","oct","nov","dic"}, {1,2,3,4,5,6,7,8,9,10,11,12}), C6263)</f>
        <v>45684</v>
      </c>
      <c r="C6263">
        <v>27</v>
      </c>
      <c r="D6263" t="s">
        <v>14</v>
      </c>
      <c r="E6263">
        <v>2025</v>
      </c>
      <c r="F6263" t="s">
        <v>25</v>
      </c>
      <c r="G6263" t="s">
        <v>26</v>
      </c>
      <c r="H6263" t="s">
        <v>20</v>
      </c>
      <c r="I6263">
        <v>0</v>
      </c>
      <c r="J6263">
        <v>2</v>
      </c>
      <c r="K6263">
        <v>-2</v>
      </c>
      <c r="L6263">
        <v>0</v>
      </c>
      <c r="M6263">
        <v>4600</v>
      </c>
      <c r="N6263">
        <v>-4600</v>
      </c>
      <c r="O6263">
        <v>2300</v>
      </c>
    </row>
    <row r="6264" spans="1:15" x14ac:dyDescent="0.3">
      <c r="A6264">
        <v>6263</v>
      </c>
      <c r="B6264" s="1">
        <f>DATE(E6264, LOOKUP(D6264, {"ene","feb","mar","abr","may","jun","jul","ago","sep","oct","nov","dic"}, {1,2,3,4,5,6,7,8,9,10,11,12}), C6264)</f>
        <v>45684</v>
      </c>
      <c r="C6264">
        <v>27</v>
      </c>
      <c r="D6264" t="s">
        <v>14</v>
      </c>
      <c r="E6264">
        <v>2025</v>
      </c>
      <c r="F6264" t="s">
        <v>15</v>
      </c>
      <c r="G6264" t="s">
        <v>24</v>
      </c>
      <c r="H6264" t="s">
        <v>22</v>
      </c>
      <c r="I6264">
        <v>8</v>
      </c>
      <c r="J6264">
        <v>0</v>
      </c>
      <c r="K6264">
        <v>8</v>
      </c>
      <c r="L6264">
        <v>3840</v>
      </c>
      <c r="M6264">
        <v>0</v>
      </c>
      <c r="N6264">
        <v>3840</v>
      </c>
      <c r="O6264">
        <v>480</v>
      </c>
    </row>
    <row r="6265" spans="1:15" x14ac:dyDescent="0.3">
      <c r="A6265">
        <v>6264</v>
      </c>
      <c r="B6265" s="1">
        <f>DATE(E6265, LOOKUP(D6265, {"ene","feb","mar","abr","may","jun","jul","ago","sep","oct","nov","dic"}, {1,2,3,4,5,6,7,8,9,10,11,12}), C6265)</f>
        <v>45684</v>
      </c>
      <c r="C6265">
        <v>27</v>
      </c>
      <c r="D6265" t="s">
        <v>14</v>
      </c>
      <c r="E6265">
        <v>2025</v>
      </c>
      <c r="F6265" t="s">
        <v>25</v>
      </c>
      <c r="G6265" t="s">
        <v>26</v>
      </c>
      <c r="H6265" t="s">
        <v>17</v>
      </c>
      <c r="I6265">
        <v>0</v>
      </c>
      <c r="J6265">
        <v>17</v>
      </c>
      <c r="K6265">
        <v>-17</v>
      </c>
      <c r="L6265">
        <v>0</v>
      </c>
      <c r="M6265">
        <v>12750</v>
      </c>
      <c r="N6265">
        <v>-12750</v>
      </c>
      <c r="O6265">
        <v>750</v>
      </c>
    </row>
    <row r="6266" spans="1:15" x14ac:dyDescent="0.3">
      <c r="A6266">
        <v>6265</v>
      </c>
      <c r="B6266" s="1">
        <f>DATE(E6266, LOOKUP(D6266, {"ene","feb","mar","abr","may","jun","jul","ago","sep","oct","nov","dic"}, {1,2,3,4,5,6,7,8,9,10,11,12}), C6266)</f>
        <v>45684</v>
      </c>
      <c r="C6266">
        <v>27</v>
      </c>
      <c r="D6266" t="s">
        <v>14</v>
      </c>
      <c r="E6266">
        <v>2025</v>
      </c>
      <c r="F6266" t="s">
        <v>25</v>
      </c>
      <c r="G6266" t="s">
        <v>26</v>
      </c>
      <c r="H6266" t="s">
        <v>19</v>
      </c>
      <c r="I6266">
        <v>0</v>
      </c>
      <c r="J6266">
        <v>10</v>
      </c>
      <c r="K6266">
        <v>-10</v>
      </c>
      <c r="L6266">
        <v>0</v>
      </c>
      <c r="M6266">
        <v>15000</v>
      </c>
      <c r="N6266">
        <v>-15000</v>
      </c>
      <c r="O6266">
        <v>1500</v>
      </c>
    </row>
    <row r="6267" spans="1:15" x14ac:dyDescent="0.3">
      <c r="A6267">
        <v>6266</v>
      </c>
      <c r="B6267" s="1">
        <f>DATE(E6267, LOOKUP(D6267, {"ene","feb","mar","abr","may","jun","jul","ago","sep","oct","nov","dic"}, {1,2,3,4,5,6,7,8,9,10,11,12}), C6267)</f>
        <v>45684</v>
      </c>
      <c r="C6267">
        <v>27</v>
      </c>
      <c r="D6267" t="s">
        <v>14</v>
      </c>
      <c r="E6267">
        <v>2025</v>
      </c>
      <c r="F6267" t="s">
        <v>25</v>
      </c>
      <c r="G6267" t="s">
        <v>26</v>
      </c>
      <c r="H6267" t="s">
        <v>21</v>
      </c>
      <c r="I6267">
        <v>0</v>
      </c>
      <c r="J6267">
        <v>15</v>
      </c>
      <c r="K6267">
        <v>-15</v>
      </c>
      <c r="L6267">
        <v>0</v>
      </c>
      <c r="M6267">
        <v>1050</v>
      </c>
      <c r="N6267">
        <v>-1050</v>
      </c>
      <c r="O6267">
        <v>70</v>
      </c>
    </row>
    <row r="6268" spans="1:15" x14ac:dyDescent="0.3">
      <c r="A6268">
        <v>6267</v>
      </c>
      <c r="B6268" s="1">
        <f>DATE(E6268, LOOKUP(D6268, {"ene","feb","mar","abr","may","jun","jul","ago","sep","oct","nov","dic"}, {1,2,3,4,5,6,7,8,9,10,11,12}), C6268)</f>
        <v>45684</v>
      </c>
      <c r="C6268">
        <v>27</v>
      </c>
      <c r="D6268" t="s">
        <v>14</v>
      </c>
      <c r="E6268">
        <v>2025</v>
      </c>
      <c r="F6268" t="s">
        <v>25</v>
      </c>
      <c r="G6268" t="s">
        <v>26</v>
      </c>
      <c r="H6268" t="s">
        <v>18</v>
      </c>
      <c r="I6268">
        <v>0</v>
      </c>
      <c r="J6268">
        <v>17</v>
      </c>
      <c r="K6268">
        <v>-17</v>
      </c>
      <c r="L6268">
        <v>0</v>
      </c>
      <c r="M6268">
        <v>25500</v>
      </c>
      <c r="N6268">
        <v>-25500</v>
      </c>
      <c r="O6268">
        <v>1500</v>
      </c>
    </row>
    <row r="6269" spans="1:15" x14ac:dyDescent="0.3">
      <c r="A6269">
        <v>6268</v>
      </c>
      <c r="B6269" s="1">
        <f>DATE(E6269, LOOKUP(D6269, {"ene","feb","mar","abr","may","jun","jul","ago","sep","oct","nov","dic"}, {1,2,3,4,5,6,7,8,9,10,11,12}), C6269)</f>
        <v>45684</v>
      </c>
      <c r="C6269">
        <v>27</v>
      </c>
      <c r="D6269" t="s">
        <v>14</v>
      </c>
      <c r="E6269">
        <v>2025</v>
      </c>
      <c r="F6269" t="s">
        <v>25</v>
      </c>
      <c r="G6269" t="s">
        <v>26</v>
      </c>
      <c r="H6269" t="s">
        <v>23</v>
      </c>
      <c r="I6269">
        <v>0</v>
      </c>
      <c r="J6269">
        <v>3</v>
      </c>
      <c r="K6269">
        <v>-3</v>
      </c>
      <c r="L6269">
        <v>0</v>
      </c>
      <c r="M6269">
        <v>1200</v>
      </c>
      <c r="N6269">
        <v>-1200</v>
      </c>
      <c r="O6269">
        <v>400</v>
      </c>
    </row>
    <row r="6270" spans="1:15" x14ac:dyDescent="0.3">
      <c r="A6270">
        <v>6269</v>
      </c>
      <c r="B6270" s="1">
        <f>DATE(E6270, LOOKUP(D6270, {"ene","feb","mar","abr","may","jun","jul","ago","sep","oct","nov","dic"}, {1,2,3,4,5,6,7,8,9,10,11,12}), C6270)</f>
        <v>45684</v>
      </c>
      <c r="C6270">
        <v>27</v>
      </c>
      <c r="D6270" t="s">
        <v>14</v>
      </c>
      <c r="E6270">
        <v>2025</v>
      </c>
      <c r="F6270" t="s">
        <v>25</v>
      </c>
      <c r="G6270" t="s">
        <v>26</v>
      </c>
      <c r="H6270" t="s">
        <v>20</v>
      </c>
      <c r="I6270">
        <v>0</v>
      </c>
      <c r="J6270">
        <v>17</v>
      </c>
      <c r="K6270">
        <v>-17</v>
      </c>
      <c r="L6270">
        <v>0</v>
      </c>
      <c r="M6270">
        <v>39100</v>
      </c>
      <c r="N6270">
        <v>-39100</v>
      </c>
      <c r="O6270">
        <v>2300</v>
      </c>
    </row>
    <row r="6271" spans="1:15" x14ac:dyDescent="0.3">
      <c r="A6271">
        <v>6270</v>
      </c>
      <c r="B6271" s="1">
        <f>DATE(E6271, LOOKUP(D6271, {"ene","feb","mar","abr","may","jun","jul","ago","sep","oct","nov","dic"}, {1,2,3,4,5,6,7,8,9,10,11,12}), C6271)</f>
        <v>45684</v>
      </c>
      <c r="C6271">
        <v>27</v>
      </c>
      <c r="D6271" t="s">
        <v>14</v>
      </c>
      <c r="E6271">
        <v>2025</v>
      </c>
      <c r="F6271" t="s">
        <v>25</v>
      </c>
      <c r="G6271" t="s">
        <v>26</v>
      </c>
      <c r="H6271" t="s">
        <v>22</v>
      </c>
      <c r="I6271">
        <v>0</v>
      </c>
      <c r="J6271">
        <v>11</v>
      </c>
      <c r="K6271">
        <v>-11</v>
      </c>
      <c r="L6271">
        <v>0</v>
      </c>
      <c r="M6271">
        <v>4950</v>
      </c>
      <c r="N6271">
        <v>-4950</v>
      </c>
      <c r="O6271">
        <v>450</v>
      </c>
    </row>
    <row r="6272" spans="1:15" x14ac:dyDescent="0.3">
      <c r="A6272">
        <v>6271</v>
      </c>
      <c r="B6272" s="1">
        <f>DATE(E6272, LOOKUP(D6272, {"ene","feb","mar","abr","may","jun","jul","ago","sep","oct","nov","dic"}, {1,2,3,4,5,6,7,8,9,10,11,12}), C6272)</f>
        <v>45684</v>
      </c>
      <c r="C6272">
        <v>27</v>
      </c>
      <c r="D6272" t="s">
        <v>14</v>
      </c>
      <c r="E6272">
        <v>2025</v>
      </c>
      <c r="F6272" t="s">
        <v>15</v>
      </c>
      <c r="G6272" t="s">
        <v>24</v>
      </c>
      <c r="H6272" t="s">
        <v>17</v>
      </c>
      <c r="I6272">
        <v>4</v>
      </c>
      <c r="J6272">
        <v>0</v>
      </c>
      <c r="K6272">
        <v>4</v>
      </c>
      <c r="L6272">
        <v>2600</v>
      </c>
      <c r="M6272">
        <v>0</v>
      </c>
      <c r="N6272">
        <v>2600</v>
      </c>
      <c r="O6272">
        <v>650</v>
      </c>
    </row>
    <row r="6273" spans="1:15" x14ac:dyDescent="0.3">
      <c r="A6273">
        <v>6272</v>
      </c>
      <c r="B6273" s="1">
        <f>DATE(E6273, LOOKUP(D6273, {"ene","feb","mar","abr","may","jun","jul","ago","sep","oct","nov","dic"}, {1,2,3,4,5,6,7,8,9,10,11,12}), C6273)</f>
        <v>45684</v>
      </c>
      <c r="C6273">
        <v>27</v>
      </c>
      <c r="D6273" t="s">
        <v>14</v>
      </c>
      <c r="E6273">
        <v>2025</v>
      </c>
      <c r="F6273" t="s">
        <v>15</v>
      </c>
      <c r="G6273" t="s">
        <v>24</v>
      </c>
      <c r="H6273" t="s">
        <v>19</v>
      </c>
      <c r="I6273">
        <v>16</v>
      </c>
      <c r="J6273">
        <v>0</v>
      </c>
      <c r="K6273">
        <v>16</v>
      </c>
      <c r="L6273">
        <v>19200</v>
      </c>
      <c r="M6273">
        <v>0</v>
      </c>
      <c r="N6273">
        <v>19200</v>
      </c>
      <c r="O6273">
        <v>1200</v>
      </c>
    </row>
    <row r="6274" spans="1:15" x14ac:dyDescent="0.3">
      <c r="A6274">
        <v>6273</v>
      </c>
      <c r="B6274" s="1">
        <f>DATE(E6274, LOOKUP(D6274, {"ene","feb","mar","abr","may","jun","jul","ago","sep","oct","nov","dic"}, {1,2,3,4,5,6,7,8,9,10,11,12}), C6274)</f>
        <v>45684</v>
      </c>
      <c r="C6274">
        <v>27</v>
      </c>
      <c r="D6274" t="s">
        <v>14</v>
      </c>
      <c r="E6274">
        <v>2025</v>
      </c>
      <c r="F6274" t="s">
        <v>15</v>
      </c>
      <c r="G6274" t="s">
        <v>24</v>
      </c>
      <c r="H6274" t="s">
        <v>21</v>
      </c>
      <c r="I6274">
        <v>3</v>
      </c>
      <c r="J6274">
        <v>0</v>
      </c>
      <c r="K6274">
        <v>3</v>
      </c>
      <c r="L6274">
        <v>150</v>
      </c>
      <c r="M6274">
        <v>0</v>
      </c>
      <c r="N6274">
        <v>150</v>
      </c>
      <c r="O6274">
        <v>50</v>
      </c>
    </row>
    <row r="6275" spans="1:15" x14ac:dyDescent="0.3">
      <c r="A6275">
        <v>6274</v>
      </c>
      <c r="B6275" s="1">
        <f>DATE(E6275, LOOKUP(D6275, {"ene","feb","mar","abr","may","jun","jul","ago","sep","oct","nov","dic"}, {1,2,3,4,5,6,7,8,9,10,11,12}), C6275)</f>
        <v>45684</v>
      </c>
      <c r="C6275">
        <v>27</v>
      </c>
      <c r="D6275" t="s">
        <v>14</v>
      </c>
      <c r="E6275">
        <v>2025</v>
      </c>
      <c r="F6275" t="s">
        <v>25</v>
      </c>
      <c r="G6275" t="s">
        <v>26</v>
      </c>
      <c r="H6275" t="s">
        <v>18</v>
      </c>
      <c r="I6275">
        <v>0</v>
      </c>
      <c r="J6275">
        <v>2</v>
      </c>
      <c r="K6275">
        <v>-2</v>
      </c>
      <c r="L6275">
        <v>0</v>
      </c>
      <c r="M6275">
        <v>3000</v>
      </c>
      <c r="N6275">
        <v>-3000</v>
      </c>
      <c r="O6275">
        <v>1500</v>
      </c>
    </row>
    <row r="6276" spans="1:15" x14ac:dyDescent="0.3">
      <c r="A6276">
        <v>6275</v>
      </c>
      <c r="B6276" s="1">
        <f>DATE(E6276, LOOKUP(D6276, {"ene","feb","mar","abr","may","jun","jul","ago","sep","oct","nov","dic"}, {1,2,3,4,5,6,7,8,9,10,11,12}), C6276)</f>
        <v>45684</v>
      </c>
      <c r="C6276">
        <v>27</v>
      </c>
      <c r="D6276" t="s">
        <v>14</v>
      </c>
      <c r="E6276">
        <v>2025</v>
      </c>
      <c r="F6276" t="s">
        <v>25</v>
      </c>
      <c r="G6276" t="s">
        <v>26</v>
      </c>
      <c r="H6276" t="s">
        <v>23</v>
      </c>
      <c r="I6276">
        <v>0</v>
      </c>
      <c r="J6276">
        <v>17</v>
      </c>
      <c r="K6276">
        <v>-17</v>
      </c>
      <c r="L6276">
        <v>0</v>
      </c>
      <c r="M6276">
        <v>6800</v>
      </c>
      <c r="N6276">
        <v>-6800</v>
      </c>
      <c r="O6276">
        <v>400</v>
      </c>
    </row>
    <row r="6277" spans="1:15" x14ac:dyDescent="0.3">
      <c r="A6277">
        <v>6276</v>
      </c>
      <c r="B6277" s="1">
        <f>DATE(E6277, LOOKUP(D6277, {"ene","feb","mar","abr","may","jun","jul","ago","sep","oct","nov","dic"}, {1,2,3,4,5,6,7,8,9,10,11,12}), C6277)</f>
        <v>45684</v>
      </c>
      <c r="C6277">
        <v>27</v>
      </c>
      <c r="D6277" t="s">
        <v>14</v>
      </c>
      <c r="E6277">
        <v>2025</v>
      </c>
      <c r="F6277" t="s">
        <v>15</v>
      </c>
      <c r="G6277" t="s">
        <v>24</v>
      </c>
      <c r="H6277" t="s">
        <v>20</v>
      </c>
      <c r="I6277">
        <v>3</v>
      </c>
      <c r="J6277">
        <v>0</v>
      </c>
      <c r="K6277">
        <v>3</v>
      </c>
      <c r="L6277">
        <v>6000</v>
      </c>
      <c r="M6277">
        <v>0</v>
      </c>
      <c r="N6277">
        <v>6000</v>
      </c>
      <c r="O6277">
        <v>2000</v>
      </c>
    </row>
    <row r="6278" spans="1:15" x14ac:dyDescent="0.3">
      <c r="A6278">
        <v>6277</v>
      </c>
      <c r="B6278" s="1">
        <f>DATE(E6278, LOOKUP(D6278, {"ene","feb","mar","abr","may","jun","jul","ago","sep","oct","nov","dic"}, {1,2,3,4,5,6,7,8,9,10,11,12}), C6278)</f>
        <v>45684</v>
      </c>
      <c r="C6278">
        <v>27</v>
      </c>
      <c r="D6278" t="s">
        <v>14</v>
      </c>
      <c r="E6278">
        <v>2025</v>
      </c>
      <c r="F6278" t="s">
        <v>15</v>
      </c>
      <c r="G6278" t="s">
        <v>24</v>
      </c>
      <c r="H6278" t="s">
        <v>22</v>
      </c>
      <c r="I6278">
        <v>3</v>
      </c>
      <c r="J6278">
        <v>0</v>
      </c>
      <c r="K6278">
        <v>3</v>
      </c>
      <c r="L6278">
        <v>1440</v>
      </c>
      <c r="M6278">
        <v>0</v>
      </c>
      <c r="N6278">
        <v>1440</v>
      </c>
      <c r="O6278">
        <v>480</v>
      </c>
    </row>
    <row r="6279" spans="1:15" x14ac:dyDescent="0.3">
      <c r="A6279">
        <v>6278</v>
      </c>
      <c r="B6279" s="1">
        <f>DATE(E6279, LOOKUP(D6279, {"ene","feb","mar","abr","may","jun","jul","ago","sep","oct","nov","dic"}, {1,2,3,4,5,6,7,8,9,10,11,12}), C6279)</f>
        <v>45684</v>
      </c>
      <c r="C6279">
        <v>27</v>
      </c>
      <c r="D6279" t="s">
        <v>14</v>
      </c>
      <c r="E6279">
        <v>2025</v>
      </c>
      <c r="F6279" t="s">
        <v>15</v>
      </c>
      <c r="G6279" t="s">
        <v>24</v>
      </c>
      <c r="H6279" t="s">
        <v>17</v>
      </c>
      <c r="I6279">
        <v>3</v>
      </c>
      <c r="J6279">
        <v>0</v>
      </c>
      <c r="K6279">
        <v>3</v>
      </c>
      <c r="L6279">
        <v>1950</v>
      </c>
      <c r="M6279">
        <v>0</v>
      </c>
      <c r="N6279">
        <v>1950</v>
      </c>
      <c r="O6279">
        <v>650</v>
      </c>
    </row>
    <row r="6280" spans="1:15" x14ac:dyDescent="0.3">
      <c r="A6280">
        <v>6279</v>
      </c>
      <c r="B6280" s="1">
        <f>DATE(E6280, LOOKUP(D6280, {"ene","feb","mar","abr","may","jun","jul","ago","sep","oct","nov","dic"}, {1,2,3,4,5,6,7,8,9,10,11,12}), C6280)</f>
        <v>45684</v>
      </c>
      <c r="C6280">
        <v>27</v>
      </c>
      <c r="D6280" t="s">
        <v>14</v>
      </c>
      <c r="E6280">
        <v>2025</v>
      </c>
      <c r="F6280" t="s">
        <v>25</v>
      </c>
      <c r="G6280" t="s">
        <v>26</v>
      </c>
      <c r="H6280" t="s">
        <v>19</v>
      </c>
      <c r="I6280">
        <v>0</v>
      </c>
      <c r="J6280">
        <v>18</v>
      </c>
      <c r="K6280">
        <v>-18</v>
      </c>
      <c r="L6280">
        <v>0</v>
      </c>
      <c r="M6280">
        <v>27000</v>
      </c>
      <c r="N6280">
        <v>-27000</v>
      </c>
      <c r="O6280">
        <v>1500</v>
      </c>
    </row>
    <row r="6281" spans="1:15" x14ac:dyDescent="0.3">
      <c r="A6281">
        <v>6280</v>
      </c>
      <c r="B6281" s="1">
        <f>DATE(E6281, LOOKUP(D6281, {"ene","feb","mar","abr","may","jun","jul","ago","sep","oct","nov","dic"}, {1,2,3,4,5,6,7,8,9,10,11,12}), C6281)</f>
        <v>45684</v>
      </c>
      <c r="C6281">
        <v>27</v>
      </c>
      <c r="D6281" t="s">
        <v>14</v>
      </c>
      <c r="E6281">
        <v>2025</v>
      </c>
      <c r="F6281" t="s">
        <v>15</v>
      </c>
      <c r="G6281" t="s">
        <v>24</v>
      </c>
      <c r="H6281" t="s">
        <v>21</v>
      </c>
      <c r="I6281">
        <v>15</v>
      </c>
      <c r="J6281">
        <v>0</v>
      </c>
      <c r="K6281">
        <v>15</v>
      </c>
      <c r="L6281">
        <v>750</v>
      </c>
      <c r="M6281">
        <v>0</v>
      </c>
      <c r="N6281">
        <v>750</v>
      </c>
      <c r="O6281">
        <v>50</v>
      </c>
    </row>
    <row r="6282" spans="1:15" x14ac:dyDescent="0.3">
      <c r="A6282">
        <v>6281</v>
      </c>
      <c r="B6282" s="1">
        <f>DATE(E6282, LOOKUP(D6282, {"ene","feb","mar","abr","may","jun","jul","ago","sep","oct","nov","dic"}, {1,2,3,4,5,6,7,8,9,10,11,12}), C6282)</f>
        <v>45684</v>
      </c>
      <c r="C6282">
        <v>27</v>
      </c>
      <c r="D6282" t="s">
        <v>14</v>
      </c>
      <c r="E6282">
        <v>2025</v>
      </c>
      <c r="F6282" t="s">
        <v>25</v>
      </c>
      <c r="G6282" t="s">
        <v>26</v>
      </c>
      <c r="H6282" t="s">
        <v>18</v>
      </c>
      <c r="I6282">
        <v>0</v>
      </c>
      <c r="J6282">
        <v>13</v>
      </c>
      <c r="K6282">
        <v>-13</v>
      </c>
      <c r="L6282">
        <v>0</v>
      </c>
      <c r="M6282">
        <v>19500</v>
      </c>
      <c r="N6282">
        <v>-19500</v>
      </c>
      <c r="O6282">
        <v>1500</v>
      </c>
    </row>
    <row r="6283" spans="1:15" x14ac:dyDescent="0.3">
      <c r="A6283">
        <v>6282</v>
      </c>
      <c r="B6283" s="1">
        <f>DATE(E6283, LOOKUP(D6283, {"ene","feb","mar","abr","may","jun","jul","ago","sep","oct","nov","dic"}, {1,2,3,4,5,6,7,8,9,10,11,12}), C6283)</f>
        <v>45684</v>
      </c>
      <c r="C6283">
        <v>27</v>
      </c>
      <c r="D6283" t="s">
        <v>14</v>
      </c>
      <c r="E6283">
        <v>2025</v>
      </c>
      <c r="F6283" t="s">
        <v>25</v>
      </c>
      <c r="G6283" t="s">
        <v>26</v>
      </c>
      <c r="H6283" t="s">
        <v>23</v>
      </c>
      <c r="I6283">
        <v>0</v>
      </c>
      <c r="J6283">
        <v>17</v>
      </c>
      <c r="K6283">
        <v>-17</v>
      </c>
      <c r="L6283">
        <v>0</v>
      </c>
      <c r="M6283">
        <v>6800</v>
      </c>
      <c r="N6283">
        <v>-6800</v>
      </c>
      <c r="O6283">
        <v>400</v>
      </c>
    </row>
    <row r="6284" spans="1:15" x14ac:dyDescent="0.3">
      <c r="A6284">
        <v>6283</v>
      </c>
      <c r="B6284" s="1">
        <f>DATE(E6284, LOOKUP(D6284, {"ene","feb","mar","abr","may","jun","jul","ago","sep","oct","nov","dic"}, {1,2,3,4,5,6,7,8,9,10,11,12}), C6284)</f>
        <v>45684</v>
      </c>
      <c r="C6284">
        <v>27</v>
      </c>
      <c r="D6284" t="s">
        <v>14</v>
      </c>
      <c r="E6284">
        <v>2025</v>
      </c>
      <c r="F6284" t="s">
        <v>15</v>
      </c>
      <c r="G6284" t="s">
        <v>24</v>
      </c>
      <c r="H6284" t="s">
        <v>20</v>
      </c>
      <c r="I6284">
        <v>2</v>
      </c>
      <c r="J6284">
        <v>0</v>
      </c>
      <c r="K6284">
        <v>2</v>
      </c>
      <c r="L6284">
        <v>4000</v>
      </c>
      <c r="M6284">
        <v>0</v>
      </c>
      <c r="N6284">
        <v>4000</v>
      </c>
      <c r="O6284">
        <v>2000</v>
      </c>
    </row>
    <row r="6285" spans="1:15" x14ac:dyDescent="0.3">
      <c r="A6285">
        <v>6284</v>
      </c>
      <c r="B6285" s="1">
        <f>DATE(E6285, LOOKUP(D6285, {"ene","feb","mar","abr","may","jun","jul","ago","sep","oct","nov","dic"}, {1,2,3,4,5,6,7,8,9,10,11,12}), C6285)</f>
        <v>45684</v>
      </c>
      <c r="C6285">
        <v>27</v>
      </c>
      <c r="D6285" t="s">
        <v>14</v>
      </c>
      <c r="E6285">
        <v>2025</v>
      </c>
      <c r="F6285" t="s">
        <v>15</v>
      </c>
      <c r="G6285" t="s">
        <v>24</v>
      </c>
      <c r="H6285" t="s">
        <v>22</v>
      </c>
      <c r="I6285">
        <v>3</v>
      </c>
      <c r="J6285">
        <v>0</v>
      </c>
      <c r="K6285">
        <v>3</v>
      </c>
      <c r="L6285">
        <v>1440</v>
      </c>
      <c r="M6285">
        <v>0</v>
      </c>
      <c r="N6285">
        <v>1440</v>
      </c>
      <c r="O6285">
        <v>480</v>
      </c>
    </row>
    <row r="6286" spans="1:15" x14ac:dyDescent="0.3">
      <c r="A6286">
        <v>6285</v>
      </c>
      <c r="B6286" s="1">
        <f>DATE(E6286, LOOKUP(D6286, {"ene","feb","mar","abr","may","jun","jul","ago","sep","oct","nov","dic"}, {1,2,3,4,5,6,7,8,9,10,11,12}), C6286)</f>
        <v>45684</v>
      </c>
      <c r="C6286">
        <v>27</v>
      </c>
      <c r="D6286" t="s">
        <v>14</v>
      </c>
      <c r="E6286">
        <v>2025</v>
      </c>
      <c r="F6286" t="s">
        <v>25</v>
      </c>
      <c r="G6286" t="s">
        <v>26</v>
      </c>
      <c r="H6286" t="s">
        <v>17</v>
      </c>
      <c r="I6286">
        <v>0</v>
      </c>
      <c r="J6286">
        <v>20</v>
      </c>
      <c r="K6286">
        <v>-20</v>
      </c>
      <c r="L6286">
        <v>0</v>
      </c>
      <c r="M6286">
        <v>15000</v>
      </c>
      <c r="N6286">
        <v>-15000</v>
      </c>
      <c r="O6286">
        <v>750</v>
      </c>
    </row>
    <row r="6287" spans="1:15" x14ac:dyDescent="0.3">
      <c r="A6287">
        <v>6286</v>
      </c>
      <c r="B6287" s="1">
        <f>DATE(E6287, LOOKUP(D6287, {"ene","feb","mar","abr","may","jun","jul","ago","sep","oct","nov","dic"}, {1,2,3,4,5,6,7,8,9,10,11,12}), C6287)</f>
        <v>45684</v>
      </c>
      <c r="C6287">
        <v>27</v>
      </c>
      <c r="D6287" t="s">
        <v>14</v>
      </c>
      <c r="E6287">
        <v>2025</v>
      </c>
      <c r="F6287" t="s">
        <v>25</v>
      </c>
      <c r="G6287" t="s">
        <v>26</v>
      </c>
      <c r="H6287" t="s">
        <v>19</v>
      </c>
      <c r="I6287">
        <v>0</v>
      </c>
      <c r="J6287">
        <v>18</v>
      </c>
      <c r="K6287">
        <v>-18</v>
      </c>
      <c r="L6287">
        <v>0</v>
      </c>
      <c r="M6287">
        <v>27000</v>
      </c>
      <c r="N6287">
        <v>-27000</v>
      </c>
      <c r="O6287">
        <v>1500</v>
      </c>
    </row>
    <row r="6288" spans="1:15" x14ac:dyDescent="0.3">
      <c r="A6288">
        <v>6287</v>
      </c>
      <c r="B6288" s="1">
        <f>DATE(E6288, LOOKUP(D6288, {"ene","feb","mar","abr","may","jun","jul","ago","sep","oct","nov","dic"}, {1,2,3,4,5,6,7,8,9,10,11,12}), C6288)</f>
        <v>45684</v>
      </c>
      <c r="C6288">
        <v>27</v>
      </c>
      <c r="D6288" t="s">
        <v>14</v>
      </c>
      <c r="E6288">
        <v>2025</v>
      </c>
      <c r="F6288" t="s">
        <v>25</v>
      </c>
      <c r="G6288" t="s">
        <v>26</v>
      </c>
      <c r="H6288" t="s">
        <v>21</v>
      </c>
      <c r="I6288">
        <v>0</v>
      </c>
      <c r="J6288">
        <v>3</v>
      </c>
      <c r="K6288">
        <v>-3</v>
      </c>
      <c r="L6288">
        <v>0</v>
      </c>
      <c r="M6288">
        <v>210</v>
      </c>
      <c r="N6288">
        <v>-210</v>
      </c>
      <c r="O6288">
        <v>70</v>
      </c>
    </row>
    <row r="6289" spans="1:15" x14ac:dyDescent="0.3">
      <c r="A6289">
        <v>6288</v>
      </c>
      <c r="B6289" s="1">
        <f>DATE(E6289, LOOKUP(D6289, {"ene","feb","mar","abr","may","jun","jul","ago","sep","oct","nov","dic"}, {1,2,3,4,5,6,7,8,9,10,11,12}), C6289)</f>
        <v>45684</v>
      </c>
      <c r="C6289">
        <v>27</v>
      </c>
      <c r="D6289" t="s">
        <v>14</v>
      </c>
      <c r="E6289">
        <v>2025</v>
      </c>
      <c r="F6289" t="s">
        <v>25</v>
      </c>
      <c r="G6289" t="s">
        <v>26</v>
      </c>
      <c r="H6289" t="s">
        <v>18</v>
      </c>
      <c r="I6289">
        <v>0</v>
      </c>
      <c r="J6289">
        <v>2</v>
      </c>
      <c r="K6289">
        <v>-2</v>
      </c>
      <c r="L6289">
        <v>0</v>
      </c>
      <c r="M6289">
        <v>3000</v>
      </c>
      <c r="N6289">
        <v>-3000</v>
      </c>
      <c r="O6289">
        <v>1500</v>
      </c>
    </row>
    <row r="6290" spans="1:15" x14ac:dyDescent="0.3">
      <c r="A6290">
        <v>6289</v>
      </c>
      <c r="B6290" s="1">
        <f>DATE(E6290, LOOKUP(D6290, {"ene","feb","mar","abr","may","jun","jul","ago","sep","oct","nov","dic"}, {1,2,3,4,5,6,7,8,9,10,11,12}), C6290)</f>
        <v>45684</v>
      </c>
      <c r="C6290">
        <v>27</v>
      </c>
      <c r="D6290" t="s">
        <v>14</v>
      </c>
      <c r="E6290">
        <v>2025</v>
      </c>
      <c r="F6290" t="s">
        <v>15</v>
      </c>
      <c r="G6290" t="s">
        <v>24</v>
      </c>
      <c r="H6290" t="s">
        <v>23</v>
      </c>
      <c r="I6290">
        <v>3</v>
      </c>
      <c r="J6290">
        <v>0</v>
      </c>
      <c r="K6290">
        <v>3</v>
      </c>
      <c r="L6290">
        <v>900</v>
      </c>
      <c r="M6290">
        <v>0</v>
      </c>
      <c r="N6290">
        <v>900</v>
      </c>
      <c r="O6290">
        <v>300</v>
      </c>
    </row>
    <row r="6291" spans="1:15" x14ac:dyDescent="0.3">
      <c r="A6291">
        <v>6290</v>
      </c>
      <c r="B6291" s="1">
        <f>DATE(E6291, LOOKUP(D6291, {"ene","feb","mar","abr","may","jun","jul","ago","sep","oct","nov","dic"}, {1,2,3,4,5,6,7,8,9,10,11,12}), C6291)</f>
        <v>45684</v>
      </c>
      <c r="C6291">
        <v>27</v>
      </c>
      <c r="D6291" t="s">
        <v>14</v>
      </c>
      <c r="E6291">
        <v>2025</v>
      </c>
      <c r="F6291" t="s">
        <v>15</v>
      </c>
      <c r="G6291" t="s">
        <v>24</v>
      </c>
      <c r="H6291" t="s">
        <v>20</v>
      </c>
      <c r="I6291">
        <v>13</v>
      </c>
      <c r="J6291">
        <v>0</v>
      </c>
      <c r="K6291">
        <v>13</v>
      </c>
      <c r="L6291">
        <v>26000</v>
      </c>
      <c r="M6291">
        <v>0</v>
      </c>
      <c r="N6291">
        <v>26000</v>
      </c>
      <c r="O6291">
        <v>2000</v>
      </c>
    </row>
    <row r="6292" spans="1:15" x14ac:dyDescent="0.3">
      <c r="A6292">
        <v>6291</v>
      </c>
      <c r="B6292" s="1">
        <f>DATE(E6292, LOOKUP(D6292, {"ene","feb","mar","abr","may","jun","jul","ago","sep","oct","nov","dic"}, {1,2,3,4,5,6,7,8,9,10,11,12}), C6292)</f>
        <v>45684</v>
      </c>
      <c r="C6292">
        <v>27</v>
      </c>
      <c r="D6292" t="s">
        <v>14</v>
      </c>
      <c r="E6292">
        <v>2025</v>
      </c>
      <c r="F6292" t="s">
        <v>15</v>
      </c>
      <c r="G6292" t="s">
        <v>24</v>
      </c>
      <c r="H6292" t="s">
        <v>22</v>
      </c>
      <c r="I6292">
        <v>1</v>
      </c>
      <c r="J6292">
        <v>0</v>
      </c>
      <c r="K6292">
        <v>1</v>
      </c>
      <c r="L6292">
        <v>480</v>
      </c>
      <c r="M6292">
        <v>0</v>
      </c>
      <c r="N6292">
        <v>480</v>
      </c>
      <c r="O6292">
        <v>480</v>
      </c>
    </row>
    <row r="6293" spans="1:15" x14ac:dyDescent="0.3">
      <c r="A6293">
        <v>6292</v>
      </c>
      <c r="B6293" s="1">
        <f>DATE(E6293, LOOKUP(D6293, {"ene","feb","mar","abr","may","jun","jul","ago","sep","oct","nov","dic"}, {1,2,3,4,5,6,7,8,9,10,11,12}), C6293)</f>
        <v>45684</v>
      </c>
      <c r="C6293">
        <v>27</v>
      </c>
      <c r="D6293" t="s">
        <v>14</v>
      </c>
      <c r="E6293">
        <v>2025</v>
      </c>
      <c r="F6293" t="s">
        <v>25</v>
      </c>
      <c r="G6293" t="s">
        <v>26</v>
      </c>
      <c r="H6293" t="s">
        <v>17</v>
      </c>
      <c r="I6293">
        <v>0</v>
      </c>
      <c r="J6293">
        <v>10</v>
      </c>
      <c r="K6293">
        <v>-10</v>
      </c>
      <c r="L6293">
        <v>0</v>
      </c>
      <c r="M6293">
        <v>7500</v>
      </c>
      <c r="N6293">
        <v>-7500</v>
      </c>
      <c r="O6293">
        <v>750</v>
      </c>
    </row>
    <row r="6294" spans="1:15" x14ac:dyDescent="0.3">
      <c r="A6294">
        <v>6293</v>
      </c>
      <c r="B6294" s="1">
        <f>DATE(E6294, LOOKUP(D6294, {"ene","feb","mar","abr","may","jun","jul","ago","sep","oct","nov","dic"}, {1,2,3,4,5,6,7,8,9,10,11,12}), C6294)</f>
        <v>45684</v>
      </c>
      <c r="C6294">
        <v>27</v>
      </c>
      <c r="D6294" t="s">
        <v>14</v>
      </c>
      <c r="E6294">
        <v>2025</v>
      </c>
      <c r="F6294" t="s">
        <v>15</v>
      </c>
      <c r="G6294" t="s">
        <v>24</v>
      </c>
      <c r="H6294" t="s">
        <v>19</v>
      </c>
      <c r="I6294">
        <v>14</v>
      </c>
      <c r="J6294">
        <v>0</v>
      </c>
      <c r="K6294">
        <v>14</v>
      </c>
      <c r="L6294">
        <v>16800</v>
      </c>
      <c r="M6294">
        <v>0</v>
      </c>
      <c r="N6294">
        <v>16800</v>
      </c>
      <c r="O6294">
        <v>1200</v>
      </c>
    </row>
    <row r="6295" spans="1:15" x14ac:dyDescent="0.3">
      <c r="A6295">
        <v>6294</v>
      </c>
      <c r="B6295" s="1">
        <f>DATE(E6295, LOOKUP(D6295, {"ene","feb","mar","abr","may","jun","jul","ago","sep","oct","nov","dic"}, {1,2,3,4,5,6,7,8,9,10,11,12}), C6295)</f>
        <v>45684</v>
      </c>
      <c r="C6295">
        <v>27</v>
      </c>
      <c r="D6295" t="s">
        <v>14</v>
      </c>
      <c r="E6295">
        <v>2025</v>
      </c>
      <c r="F6295" t="s">
        <v>25</v>
      </c>
      <c r="G6295" t="s">
        <v>26</v>
      </c>
      <c r="H6295" t="s">
        <v>21</v>
      </c>
      <c r="I6295">
        <v>0</v>
      </c>
      <c r="J6295">
        <v>15</v>
      </c>
      <c r="K6295">
        <v>-15</v>
      </c>
      <c r="L6295">
        <v>0</v>
      </c>
      <c r="M6295">
        <v>1050</v>
      </c>
      <c r="N6295">
        <v>-1050</v>
      </c>
      <c r="O6295">
        <v>70</v>
      </c>
    </row>
    <row r="6296" spans="1:15" x14ac:dyDescent="0.3">
      <c r="A6296">
        <v>6295</v>
      </c>
      <c r="B6296" s="1">
        <f>DATE(E6296, LOOKUP(D6296, {"ene","feb","mar","abr","may","jun","jul","ago","sep","oct","nov","dic"}, {1,2,3,4,5,6,7,8,9,10,11,12}), C6296)</f>
        <v>45684</v>
      </c>
      <c r="C6296">
        <v>27</v>
      </c>
      <c r="D6296" t="s">
        <v>14</v>
      </c>
      <c r="E6296">
        <v>2025</v>
      </c>
      <c r="F6296" t="s">
        <v>15</v>
      </c>
      <c r="G6296" t="s">
        <v>24</v>
      </c>
      <c r="H6296" t="s">
        <v>18</v>
      </c>
      <c r="I6296">
        <v>17</v>
      </c>
      <c r="J6296">
        <v>0</v>
      </c>
      <c r="K6296">
        <v>17</v>
      </c>
      <c r="L6296">
        <v>20400</v>
      </c>
      <c r="M6296">
        <v>0</v>
      </c>
      <c r="N6296">
        <v>20400</v>
      </c>
      <c r="O6296">
        <v>1200</v>
      </c>
    </row>
    <row r="6297" spans="1:15" x14ac:dyDescent="0.3">
      <c r="A6297">
        <v>6296</v>
      </c>
      <c r="B6297" s="1">
        <f>DATE(E6297, LOOKUP(D6297, {"ene","feb","mar","abr","may","jun","jul","ago","sep","oct","nov","dic"}, {1,2,3,4,5,6,7,8,9,10,11,12}), C6297)</f>
        <v>45684</v>
      </c>
      <c r="C6297">
        <v>27</v>
      </c>
      <c r="D6297" t="s">
        <v>14</v>
      </c>
      <c r="E6297">
        <v>2025</v>
      </c>
      <c r="F6297" t="s">
        <v>25</v>
      </c>
      <c r="G6297" t="s">
        <v>26</v>
      </c>
      <c r="H6297" t="s">
        <v>23</v>
      </c>
      <c r="I6297">
        <v>0</v>
      </c>
      <c r="J6297">
        <v>17</v>
      </c>
      <c r="K6297">
        <v>-17</v>
      </c>
      <c r="L6297">
        <v>0</v>
      </c>
      <c r="M6297">
        <v>6800</v>
      </c>
      <c r="N6297">
        <v>-6800</v>
      </c>
      <c r="O6297">
        <v>400</v>
      </c>
    </row>
    <row r="6298" spans="1:15" x14ac:dyDescent="0.3">
      <c r="A6298">
        <v>6297</v>
      </c>
      <c r="B6298" s="1">
        <f>DATE(E6298, LOOKUP(D6298, {"ene","feb","mar","abr","may","jun","jul","ago","sep","oct","nov","dic"}, {1,2,3,4,5,6,7,8,9,10,11,12}), C6298)</f>
        <v>45684</v>
      </c>
      <c r="C6298">
        <v>27</v>
      </c>
      <c r="D6298" t="s">
        <v>14</v>
      </c>
      <c r="E6298">
        <v>2025</v>
      </c>
      <c r="F6298" t="s">
        <v>25</v>
      </c>
      <c r="G6298" t="s">
        <v>26</v>
      </c>
      <c r="H6298" t="s">
        <v>20</v>
      </c>
      <c r="I6298">
        <v>0</v>
      </c>
      <c r="J6298">
        <v>17</v>
      </c>
      <c r="K6298">
        <v>-17</v>
      </c>
      <c r="L6298">
        <v>0</v>
      </c>
      <c r="M6298">
        <v>39100</v>
      </c>
      <c r="N6298">
        <v>-39100</v>
      </c>
      <c r="O6298">
        <v>2300</v>
      </c>
    </row>
    <row r="6299" spans="1:15" x14ac:dyDescent="0.3">
      <c r="A6299">
        <v>6298</v>
      </c>
      <c r="B6299" s="1">
        <f>DATE(E6299, LOOKUP(D6299, {"ene","feb","mar","abr","may","jun","jul","ago","sep","oct","nov","dic"}, {1,2,3,4,5,6,7,8,9,10,11,12}), C6299)</f>
        <v>45684</v>
      </c>
      <c r="C6299">
        <v>27</v>
      </c>
      <c r="D6299" t="s">
        <v>14</v>
      </c>
      <c r="E6299">
        <v>2025</v>
      </c>
      <c r="F6299" t="s">
        <v>15</v>
      </c>
      <c r="G6299" t="s">
        <v>24</v>
      </c>
      <c r="H6299" t="s">
        <v>22</v>
      </c>
      <c r="I6299">
        <v>3</v>
      </c>
      <c r="J6299">
        <v>0</v>
      </c>
      <c r="K6299">
        <v>3</v>
      </c>
      <c r="L6299">
        <v>1440</v>
      </c>
      <c r="M6299">
        <v>0</v>
      </c>
      <c r="N6299">
        <v>1440</v>
      </c>
      <c r="O6299">
        <v>480</v>
      </c>
    </row>
    <row r="6300" spans="1:15" x14ac:dyDescent="0.3">
      <c r="A6300">
        <v>6299</v>
      </c>
      <c r="B6300" s="1">
        <f>DATE(E6300, LOOKUP(D6300, {"ene","feb","mar","abr","may","jun","jul","ago","sep","oct","nov","dic"}, {1,2,3,4,5,6,7,8,9,10,11,12}), C6300)</f>
        <v>45684</v>
      </c>
      <c r="C6300">
        <v>27</v>
      </c>
      <c r="D6300" t="s">
        <v>14</v>
      </c>
      <c r="E6300">
        <v>2025</v>
      </c>
      <c r="F6300" t="s">
        <v>25</v>
      </c>
      <c r="G6300" t="s">
        <v>26</v>
      </c>
      <c r="H6300" t="s">
        <v>17</v>
      </c>
      <c r="I6300">
        <v>0</v>
      </c>
      <c r="J6300">
        <v>18</v>
      </c>
      <c r="K6300">
        <v>-18</v>
      </c>
      <c r="L6300">
        <v>0</v>
      </c>
      <c r="M6300">
        <v>13500</v>
      </c>
      <c r="N6300">
        <v>-13500</v>
      </c>
      <c r="O6300">
        <v>750</v>
      </c>
    </row>
    <row r="6301" spans="1:15" x14ac:dyDescent="0.3">
      <c r="A6301">
        <v>6300</v>
      </c>
      <c r="B6301" s="1">
        <f>DATE(E6301, LOOKUP(D6301, {"ene","feb","mar","abr","may","jun","jul","ago","sep","oct","nov","dic"}, {1,2,3,4,5,6,7,8,9,10,11,12}), C6301)</f>
        <v>45684</v>
      </c>
      <c r="C6301">
        <v>27</v>
      </c>
      <c r="D6301" t="s">
        <v>14</v>
      </c>
      <c r="E6301">
        <v>2025</v>
      </c>
      <c r="F6301" t="s">
        <v>25</v>
      </c>
      <c r="G6301" t="s">
        <v>26</v>
      </c>
      <c r="H6301" t="s">
        <v>19</v>
      </c>
      <c r="I6301">
        <v>0</v>
      </c>
      <c r="J6301">
        <v>4</v>
      </c>
      <c r="K6301">
        <v>-4</v>
      </c>
      <c r="L6301">
        <v>0</v>
      </c>
      <c r="M6301">
        <v>6000</v>
      </c>
      <c r="N6301">
        <v>-6000</v>
      </c>
      <c r="O6301">
        <v>1500</v>
      </c>
    </row>
    <row r="6302" spans="1:15" x14ac:dyDescent="0.3">
      <c r="A6302">
        <v>6301</v>
      </c>
      <c r="B6302" s="1">
        <f>DATE(E6302, LOOKUP(D6302, {"ene","feb","mar","abr","may","jun","jul","ago","sep","oct","nov","dic"}, {1,2,3,4,5,6,7,8,9,10,11,12}), C6302)</f>
        <v>45684</v>
      </c>
      <c r="C6302">
        <v>27</v>
      </c>
      <c r="D6302" t="s">
        <v>14</v>
      </c>
      <c r="E6302">
        <v>2025</v>
      </c>
      <c r="F6302" t="s">
        <v>25</v>
      </c>
      <c r="G6302" t="s">
        <v>26</v>
      </c>
      <c r="H6302" t="s">
        <v>21</v>
      </c>
      <c r="I6302">
        <v>0</v>
      </c>
      <c r="J6302">
        <v>5</v>
      </c>
      <c r="K6302">
        <v>-5</v>
      </c>
      <c r="L6302">
        <v>0</v>
      </c>
      <c r="M6302">
        <v>350</v>
      </c>
      <c r="N6302">
        <v>-350</v>
      </c>
      <c r="O6302">
        <v>70</v>
      </c>
    </row>
    <row r="6303" spans="1:15" x14ac:dyDescent="0.3">
      <c r="A6303">
        <v>6302</v>
      </c>
      <c r="B6303" s="1">
        <f>DATE(E6303, LOOKUP(D6303, {"ene","feb","mar","abr","may","jun","jul","ago","sep","oct","nov","dic"}, {1,2,3,4,5,6,7,8,9,10,11,12}), C6303)</f>
        <v>45684</v>
      </c>
      <c r="C6303">
        <v>27</v>
      </c>
      <c r="D6303" t="s">
        <v>14</v>
      </c>
      <c r="E6303">
        <v>2025</v>
      </c>
      <c r="F6303" t="s">
        <v>15</v>
      </c>
      <c r="G6303" t="s">
        <v>24</v>
      </c>
      <c r="H6303" t="s">
        <v>18</v>
      </c>
      <c r="I6303">
        <v>3</v>
      </c>
      <c r="J6303">
        <v>0</v>
      </c>
      <c r="K6303">
        <v>3</v>
      </c>
      <c r="L6303">
        <v>3600</v>
      </c>
      <c r="M6303">
        <v>0</v>
      </c>
      <c r="N6303">
        <v>3600</v>
      </c>
      <c r="O6303">
        <v>1200</v>
      </c>
    </row>
    <row r="6304" spans="1:15" x14ac:dyDescent="0.3">
      <c r="A6304">
        <v>6303</v>
      </c>
      <c r="B6304" s="1">
        <f>DATE(E6304, LOOKUP(D6304, {"ene","feb","mar","abr","may","jun","jul","ago","sep","oct","nov","dic"}, {1,2,3,4,5,6,7,8,9,10,11,12}), C6304)</f>
        <v>45684</v>
      </c>
      <c r="C6304">
        <v>27</v>
      </c>
      <c r="D6304" t="s">
        <v>14</v>
      </c>
      <c r="E6304">
        <v>2025</v>
      </c>
      <c r="F6304" t="s">
        <v>25</v>
      </c>
      <c r="G6304" t="s">
        <v>26</v>
      </c>
      <c r="H6304" t="s">
        <v>23</v>
      </c>
      <c r="I6304">
        <v>0</v>
      </c>
      <c r="J6304">
        <v>20</v>
      </c>
      <c r="K6304">
        <v>-20</v>
      </c>
      <c r="L6304">
        <v>0</v>
      </c>
      <c r="M6304">
        <v>8000</v>
      </c>
      <c r="N6304">
        <v>-8000</v>
      </c>
      <c r="O6304">
        <v>400</v>
      </c>
    </row>
    <row r="6305" spans="1:15" x14ac:dyDescent="0.3">
      <c r="A6305">
        <v>6304</v>
      </c>
      <c r="B6305" s="1">
        <f>DATE(E6305, LOOKUP(D6305, {"ene","feb","mar","abr","may","jun","jul","ago","sep","oct","nov","dic"}, {1,2,3,4,5,6,7,8,9,10,11,12}), C6305)</f>
        <v>45684</v>
      </c>
      <c r="C6305">
        <v>27</v>
      </c>
      <c r="D6305" t="s">
        <v>14</v>
      </c>
      <c r="E6305">
        <v>2025</v>
      </c>
      <c r="F6305" t="s">
        <v>15</v>
      </c>
      <c r="G6305" t="s">
        <v>24</v>
      </c>
      <c r="H6305" t="s">
        <v>20</v>
      </c>
      <c r="I6305">
        <v>11</v>
      </c>
      <c r="J6305">
        <v>0</v>
      </c>
      <c r="K6305">
        <v>11</v>
      </c>
      <c r="L6305">
        <v>22000</v>
      </c>
      <c r="M6305">
        <v>0</v>
      </c>
      <c r="N6305">
        <v>22000</v>
      </c>
      <c r="O6305">
        <v>2000</v>
      </c>
    </row>
    <row r="6306" spans="1:15" x14ac:dyDescent="0.3">
      <c r="A6306">
        <v>6305</v>
      </c>
      <c r="B6306" s="1">
        <f>DATE(E6306, LOOKUP(D6306, {"ene","feb","mar","abr","may","jun","jul","ago","sep","oct","nov","dic"}, {1,2,3,4,5,6,7,8,9,10,11,12}), C6306)</f>
        <v>45684</v>
      </c>
      <c r="C6306">
        <v>27</v>
      </c>
      <c r="D6306" t="s">
        <v>14</v>
      </c>
      <c r="E6306">
        <v>2025</v>
      </c>
      <c r="F6306" t="s">
        <v>25</v>
      </c>
      <c r="G6306" t="s">
        <v>26</v>
      </c>
      <c r="H6306" t="s">
        <v>22</v>
      </c>
      <c r="I6306">
        <v>0</v>
      </c>
      <c r="J6306">
        <v>17</v>
      </c>
      <c r="K6306">
        <v>-17</v>
      </c>
      <c r="L6306">
        <v>0</v>
      </c>
      <c r="M6306">
        <v>7650</v>
      </c>
      <c r="N6306">
        <v>-7650</v>
      </c>
      <c r="O6306">
        <v>450</v>
      </c>
    </row>
    <row r="6307" spans="1:15" x14ac:dyDescent="0.3">
      <c r="A6307">
        <v>6306</v>
      </c>
      <c r="B6307" s="1">
        <f>DATE(E6307, LOOKUP(D6307, {"ene","feb","mar","abr","may","jun","jul","ago","sep","oct","nov","dic"}, {1,2,3,4,5,6,7,8,9,10,11,12}), C6307)</f>
        <v>45684</v>
      </c>
      <c r="C6307">
        <v>27</v>
      </c>
      <c r="D6307" t="s">
        <v>14</v>
      </c>
      <c r="E6307">
        <v>2025</v>
      </c>
      <c r="F6307" t="s">
        <v>15</v>
      </c>
      <c r="G6307" t="s">
        <v>24</v>
      </c>
      <c r="H6307" t="s">
        <v>17</v>
      </c>
      <c r="I6307">
        <v>4</v>
      </c>
      <c r="J6307">
        <v>0</v>
      </c>
      <c r="K6307">
        <v>4</v>
      </c>
      <c r="L6307">
        <v>2600</v>
      </c>
      <c r="M6307">
        <v>0</v>
      </c>
      <c r="N6307">
        <v>2600</v>
      </c>
      <c r="O6307">
        <v>650</v>
      </c>
    </row>
    <row r="6308" spans="1:15" x14ac:dyDescent="0.3">
      <c r="A6308">
        <v>6307</v>
      </c>
      <c r="B6308" s="1">
        <f>DATE(E6308, LOOKUP(D6308, {"ene","feb","mar","abr","may","jun","jul","ago","sep","oct","nov","dic"}, {1,2,3,4,5,6,7,8,9,10,11,12}), C6308)</f>
        <v>45684</v>
      </c>
      <c r="C6308">
        <v>27</v>
      </c>
      <c r="D6308" t="s">
        <v>14</v>
      </c>
      <c r="E6308">
        <v>2025</v>
      </c>
      <c r="F6308" t="s">
        <v>15</v>
      </c>
      <c r="G6308" t="s">
        <v>24</v>
      </c>
      <c r="H6308" t="s">
        <v>19</v>
      </c>
      <c r="I6308">
        <v>4</v>
      </c>
      <c r="J6308">
        <v>0</v>
      </c>
      <c r="K6308">
        <v>4</v>
      </c>
      <c r="L6308">
        <v>4800</v>
      </c>
      <c r="M6308">
        <v>0</v>
      </c>
      <c r="N6308">
        <v>4800</v>
      </c>
      <c r="O6308">
        <v>1200</v>
      </c>
    </row>
    <row r="6309" spans="1:15" x14ac:dyDescent="0.3">
      <c r="A6309">
        <v>6308</v>
      </c>
      <c r="B6309" s="1">
        <f>DATE(E6309, LOOKUP(D6309, {"ene","feb","mar","abr","may","jun","jul","ago","sep","oct","nov","dic"}, {1,2,3,4,5,6,7,8,9,10,11,12}), C6309)</f>
        <v>45684</v>
      </c>
      <c r="C6309">
        <v>27</v>
      </c>
      <c r="D6309" t="s">
        <v>14</v>
      </c>
      <c r="E6309">
        <v>2025</v>
      </c>
      <c r="F6309" t="s">
        <v>25</v>
      </c>
      <c r="G6309" t="s">
        <v>26</v>
      </c>
      <c r="H6309" t="s">
        <v>21</v>
      </c>
      <c r="I6309">
        <v>0</v>
      </c>
      <c r="J6309">
        <v>14</v>
      </c>
      <c r="K6309">
        <v>-14</v>
      </c>
      <c r="L6309">
        <v>0</v>
      </c>
      <c r="M6309">
        <v>980</v>
      </c>
      <c r="N6309">
        <v>-980</v>
      </c>
      <c r="O6309">
        <v>70</v>
      </c>
    </row>
    <row r="6310" spans="1:15" x14ac:dyDescent="0.3">
      <c r="A6310">
        <v>6309</v>
      </c>
      <c r="B6310" s="1">
        <f>DATE(E6310, LOOKUP(D6310, {"ene","feb","mar","abr","may","jun","jul","ago","sep","oct","nov","dic"}, {1,2,3,4,5,6,7,8,9,10,11,12}), C6310)</f>
        <v>45684</v>
      </c>
      <c r="C6310">
        <v>27</v>
      </c>
      <c r="D6310" t="s">
        <v>14</v>
      </c>
      <c r="E6310">
        <v>2025</v>
      </c>
      <c r="F6310" t="s">
        <v>15</v>
      </c>
      <c r="G6310" t="s">
        <v>24</v>
      </c>
      <c r="H6310" t="s">
        <v>18</v>
      </c>
      <c r="I6310">
        <v>15</v>
      </c>
      <c r="J6310">
        <v>0</v>
      </c>
      <c r="K6310">
        <v>15</v>
      </c>
      <c r="L6310">
        <v>18000</v>
      </c>
      <c r="M6310">
        <v>0</v>
      </c>
      <c r="N6310">
        <v>18000</v>
      </c>
      <c r="O6310">
        <v>1200</v>
      </c>
    </row>
    <row r="6311" spans="1:15" x14ac:dyDescent="0.3">
      <c r="A6311">
        <v>6310</v>
      </c>
      <c r="B6311" s="1">
        <f>DATE(E6311, LOOKUP(D6311, {"ene","feb","mar","abr","may","jun","jul","ago","sep","oct","nov","dic"}, {1,2,3,4,5,6,7,8,9,10,11,12}), C6311)</f>
        <v>45684</v>
      </c>
      <c r="C6311">
        <v>27</v>
      </c>
      <c r="D6311" t="s">
        <v>14</v>
      </c>
      <c r="E6311">
        <v>2025</v>
      </c>
      <c r="F6311" t="s">
        <v>25</v>
      </c>
      <c r="G6311" t="s">
        <v>26</v>
      </c>
      <c r="H6311" t="s">
        <v>23</v>
      </c>
      <c r="I6311">
        <v>0</v>
      </c>
      <c r="J6311">
        <v>20</v>
      </c>
      <c r="K6311">
        <v>-20</v>
      </c>
      <c r="L6311">
        <v>0</v>
      </c>
      <c r="M6311">
        <v>8000</v>
      </c>
      <c r="N6311">
        <v>-8000</v>
      </c>
      <c r="O6311">
        <v>400</v>
      </c>
    </row>
    <row r="6312" spans="1:15" x14ac:dyDescent="0.3">
      <c r="A6312">
        <v>6311</v>
      </c>
      <c r="B6312" s="1">
        <f>DATE(E6312, LOOKUP(D6312, {"ene","feb","mar","abr","may","jun","jul","ago","sep","oct","nov","dic"}, {1,2,3,4,5,6,7,8,9,10,11,12}), C6312)</f>
        <v>45684</v>
      </c>
      <c r="C6312">
        <v>27</v>
      </c>
      <c r="D6312" t="s">
        <v>14</v>
      </c>
      <c r="E6312">
        <v>2025</v>
      </c>
      <c r="F6312" t="s">
        <v>25</v>
      </c>
      <c r="G6312" t="s">
        <v>26</v>
      </c>
      <c r="H6312" t="s">
        <v>20</v>
      </c>
      <c r="I6312">
        <v>0</v>
      </c>
      <c r="J6312">
        <v>20</v>
      </c>
      <c r="K6312">
        <v>-20</v>
      </c>
      <c r="L6312">
        <v>0</v>
      </c>
      <c r="M6312">
        <v>46000</v>
      </c>
      <c r="N6312">
        <v>-46000</v>
      </c>
      <c r="O6312">
        <v>2300</v>
      </c>
    </row>
    <row r="6313" spans="1:15" x14ac:dyDescent="0.3">
      <c r="A6313">
        <v>6312</v>
      </c>
      <c r="B6313" s="1">
        <f>DATE(E6313, LOOKUP(D6313, {"ene","feb","mar","abr","may","jun","jul","ago","sep","oct","nov","dic"}, {1,2,3,4,5,6,7,8,9,10,11,12}), C6313)</f>
        <v>45684</v>
      </c>
      <c r="C6313">
        <v>27</v>
      </c>
      <c r="D6313" t="s">
        <v>14</v>
      </c>
      <c r="E6313">
        <v>2025</v>
      </c>
      <c r="F6313" t="s">
        <v>25</v>
      </c>
      <c r="G6313" t="s">
        <v>26</v>
      </c>
      <c r="H6313" t="s">
        <v>22</v>
      </c>
      <c r="I6313">
        <v>0</v>
      </c>
      <c r="J6313">
        <v>17</v>
      </c>
      <c r="K6313">
        <v>-17</v>
      </c>
      <c r="L6313">
        <v>0</v>
      </c>
      <c r="M6313">
        <v>7650</v>
      </c>
      <c r="N6313">
        <v>-7650</v>
      </c>
      <c r="O6313">
        <v>450</v>
      </c>
    </row>
    <row r="6314" spans="1:15" x14ac:dyDescent="0.3">
      <c r="A6314">
        <v>6313</v>
      </c>
      <c r="B6314" s="1">
        <f>DATE(E6314, LOOKUP(D6314, {"ene","feb","mar","abr","may","jun","jul","ago","sep","oct","nov","dic"}, {1,2,3,4,5,6,7,8,9,10,11,12}), C6314)</f>
        <v>45684</v>
      </c>
      <c r="C6314">
        <v>27</v>
      </c>
      <c r="D6314" t="s">
        <v>14</v>
      </c>
      <c r="E6314">
        <v>2025</v>
      </c>
      <c r="F6314" t="s">
        <v>25</v>
      </c>
      <c r="G6314" t="s">
        <v>26</v>
      </c>
      <c r="H6314" t="s">
        <v>17</v>
      </c>
      <c r="I6314">
        <v>0</v>
      </c>
      <c r="J6314">
        <v>10</v>
      </c>
      <c r="K6314">
        <v>-10</v>
      </c>
      <c r="L6314">
        <v>0</v>
      </c>
      <c r="M6314">
        <v>7500</v>
      </c>
      <c r="N6314">
        <v>-7500</v>
      </c>
      <c r="O6314">
        <v>750</v>
      </c>
    </row>
    <row r="6315" spans="1:15" x14ac:dyDescent="0.3">
      <c r="A6315">
        <v>6314</v>
      </c>
      <c r="B6315" s="1">
        <f>DATE(E6315, LOOKUP(D6315, {"ene","feb","mar","abr","may","jun","jul","ago","sep","oct","nov","dic"}, {1,2,3,4,5,6,7,8,9,10,11,12}), C6315)</f>
        <v>45684</v>
      </c>
      <c r="C6315">
        <v>27</v>
      </c>
      <c r="D6315" t="s">
        <v>14</v>
      </c>
      <c r="E6315">
        <v>2025</v>
      </c>
      <c r="F6315" t="s">
        <v>25</v>
      </c>
      <c r="G6315" t="s">
        <v>26</v>
      </c>
      <c r="H6315" t="s">
        <v>19</v>
      </c>
      <c r="I6315">
        <v>0</v>
      </c>
      <c r="J6315">
        <v>17</v>
      </c>
      <c r="K6315">
        <v>-17</v>
      </c>
      <c r="L6315">
        <v>0</v>
      </c>
      <c r="M6315">
        <v>25500</v>
      </c>
      <c r="N6315">
        <v>-25500</v>
      </c>
      <c r="O6315">
        <v>1500</v>
      </c>
    </row>
    <row r="6316" spans="1:15" x14ac:dyDescent="0.3">
      <c r="A6316">
        <v>6315</v>
      </c>
      <c r="B6316" s="1">
        <f>DATE(E6316, LOOKUP(D6316, {"ene","feb","mar","abr","may","jun","jul","ago","sep","oct","nov","dic"}, {1,2,3,4,5,6,7,8,9,10,11,12}), C6316)</f>
        <v>45684</v>
      </c>
      <c r="C6316">
        <v>27</v>
      </c>
      <c r="D6316" t="s">
        <v>14</v>
      </c>
      <c r="E6316">
        <v>2025</v>
      </c>
      <c r="F6316" t="s">
        <v>25</v>
      </c>
      <c r="G6316" t="s">
        <v>26</v>
      </c>
      <c r="H6316" t="s">
        <v>21</v>
      </c>
      <c r="I6316">
        <v>0</v>
      </c>
      <c r="J6316">
        <v>1</v>
      </c>
      <c r="K6316">
        <v>-1</v>
      </c>
      <c r="L6316">
        <v>0</v>
      </c>
      <c r="M6316">
        <v>70</v>
      </c>
      <c r="N6316">
        <v>-70</v>
      </c>
      <c r="O6316">
        <v>70</v>
      </c>
    </row>
    <row r="6317" spans="1:15" x14ac:dyDescent="0.3">
      <c r="A6317">
        <v>6316</v>
      </c>
      <c r="B6317" s="1">
        <f>DATE(E6317, LOOKUP(D6317, {"ene","feb","mar","abr","may","jun","jul","ago","sep","oct","nov","dic"}, {1,2,3,4,5,6,7,8,9,10,11,12}), C6317)</f>
        <v>45684</v>
      </c>
      <c r="C6317">
        <v>27</v>
      </c>
      <c r="D6317" t="s">
        <v>14</v>
      </c>
      <c r="E6317">
        <v>2025</v>
      </c>
      <c r="F6317" t="s">
        <v>15</v>
      </c>
      <c r="G6317" t="s">
        <v>24</v>
      </c>
      <c r="H6317" t="s">
        <v>18</v>
      </c>
      <c r="I6317">
        <v>3</v>
      </c>
      <c r="J6317">
        <v>0</v>
      </c>
      <c r="K6317">
        <v>3</v>
      </c>
      <c r="L6317">
        <v>3600</v>
      </c>
      <c r="M6317">
        <v>0</v>
      </c>
      <c r="N6317">
        <v>3600</v>
      </c>
      <c r="O6317">
        <v>1200</v>
      </c>
    </row>
    <row r="6318" spans="1:15" x14ac:dyDescent="0.3">
      <c r="A6318">
        <v>6317</v>
      </c>
      <c r="B6318" s="1">
        <f>DATE(E6318, LOOKUP(D6318, {"ene","feb","mar","abr","may","jun","jul","ago","sep","oct","nov","dic"}, {1,2,3,4,5,6,7,8,9,10,11,12}), C6318)</f>
        <v>45684</v>
      </c>
      <c r="C6318">
        <v>27</v>
      </c>
      <c r="D6318" t="s">
        <v>14</v>
      </c>
      <c r="E6318">
        <v>2025</v>
      </c>
      <c r="F6318" t="s">
        <v>15</v>
      </c>
      <c r="G6318" t="s">
        <v>24</v>
      </c>
      <c r="H6318" t="s">
        <v>23</v>
      </c>
      <c r="I6318">
        <v>3</v>
      </c>
      <c r="J6318">
        <v>0</v>
      </c>
      <c r="K6318">
        <v>3</v>
      </c>
      <c r="L6318">
        <v>900</v>
      </c>
      <c r="M6318">
        <v>0</v>
      </c>
      <c r="N6318">
        <v>900</v>
      </c>
      <c r="O6318">
        <v>300</v>
      </c>
    </row>
    <row r="6319" spans="1:15" x14ac:dyDescent="0.3">
      <c r="A6319">
        <v>6318</v>
      </c>
      <c r="B6319" s="1">
        <f>DATE(E6319, LOOKUP(D6319, {"ene","feb","mar","abr","may","jun","jul","ago","sep","oct","nov","dic"}, {1,2,3,4,5,6,7,8,9,10,11,12}), C6319)</f>
        <v>45684</v>
      </c>
      <c r="C6319">
        <v>27</v>
      </c>
      <c r="D6319" t="s">
        <v>14</v>
      </c>
      <c r="E6319">
        <v>2025</v>
      </c>
      <c r="F6319" t="s">
        <v>15</v>
      </c>
      <c r="G6319" t="s">
        <v>24</v>
      </c>
      <c r="H6319" t="s">
        <v>20</v>
      </c>
      <c r="I6319">
        <v>3</v>
      </c>
      <c r="J6319">
        <v>0</v>
      </c>
      <c r="K6319">
        <v>3</v>
      </c>
      <c r="L6319">
        <v>6000</v>
      </c>
      <c r="M6319">
        <v>0</v>
      </c>
      <c r="N6319">
        <v>6000</v>
      </c>
      <c r="O6319">
        <v>2000</v>
      </c>
    </row>
    <row r="6320" spans="1:15" x14ac:dyDescent="0.3">
      <c r="A6320">
        <v>6319</v>
      </c>
      <c r="B6320" s="1">
        <f>DATE(E6320, LOOKUP(D6320, {"ene","feb","mar","abr","may","jun","jul","ago","sep","oct","nov","dic"}, {1,2,3,4,5,6,7,8,9,10,11,12}), C6320)</f>
        <v>45684</v>
      </c>
      <c r="C6320">
        <v>27</v>
      </c>
      <c r="D6320" t="s">
        <v>14</v>
      </c>
      <c r="E6320">
        <v>2025</v>
      </c>
      <c r="F6320" t="s">
        <v>25</v>
      </c>
      <c r="G6320" t="s">
        <v>26</v>
      </c>
      <c r="H6320" t="s">
        <v>22</v>
      </c>
      <c r="I6320">
        <v>0</v>
      </c>
      <c r="J6320">
        <v>12</v>
      </c>
      <c r="K6320">
        <v>-12</v>
      </c>
      <c r="L6320">
        <v>0</v>
      </c>
      <c r="M6320">
        <v>5400</v>
      </c>
      <c r="N6320">
        <v>-5400</v>
      </c>
      <c r="O6320">
        <v>450</v>
      </c>
    </row>
    <row r="6321" spans="1:15" x14ac:dyDescent="0.3">
      <c r="A6321">
        <v>6320</v>
      </c>
      <c r="B6321" s="1">
        <f>DATE(E6321, LOOKUP(D6321, {"ene","feb","mar","abr","may","jun","jul","ago","sep","oct","nov","dic"}, {1,2,3,4,5,6,7,8,9,10,11,12}), C6321)</f>
        <v>45684</v>
      </c>
      <c r="C6321">
        <v>27</v>
      </c>
      <c r="D6321" t="s">
        <v>14</v>
      </c>
      <c r="E6321">
        <v>2025</v>
      </c>
      <c r="F6321" t="s">
        <v>15</v>
      </c>
      <c r="G6321" t="s">
        <v>24</v>
      </c>
      <c r="H6321" t="s">
        <v>17</v>
      </c>
      <c r="I6321">
        <v>20</v>
      </c>
      <c r="J6321">
        <v>0</v>
      </c>
      <c r="K6321">
        <v>20</v>
      </c>
      <c r="L6321">
        <v>13000</v>
      </c>
      <c r="M6321">
        <v>0</v>
      </c>
      <c r="N6321">
        <v>13000</v>
      </c>
      <c r="O6321">
        <v>650</v>
      </c>
    </row>
    <row r="6322" spans="1:15" x14ac:dyDescent="0.3">
      <c r="A6322">
        <v>6321</v>
      </c>
      <c r="B6322" s="1">
        <f>DATE(E6322, LOOKUP(D6322, {"ene","feb","mar","abr","may","jun","jul","ago","sep","oct","nov","dic"}, {1,2,3,4,5,6,7,8,9,10,11,12}), C6322)</f>
        <v>45684</v>
      </c>
      <c r="C6322">
        <v>27</v>
      </c>
      <c r="D6322" t="s">
        <v>14</v>
      </c>
      <c r="E6322">
        <v>2025</v>
      </c>
      <c r="F6322" t="s">
        <v>25</v>
      </c>
      <c r="G6322" t="s">
        <v>26</v>
      </c>
      <c r="H6322" t="s">
        <v>19</v>
      </c>
      <c r="I6322">
        <v>0</v>
      </c>
      <c r="J6322">
        <v>4</v>
      </c>
      <c r="K6322">
        <v>-4</v>
      </c>
      <c r="L6322">
        <v>0</v>
      </c>
      <c r="M6322">
        <v>6000</v>
      </c>
      <c r="N6322">
        <v>-6000</v>
      </c>
      <c r="O6322">
        <v>1500</v>
      </c>
    </row>
    <row r="6323" spans="1:15" x14ac:dyDescent="0.3">
      <c r="A6323">
        <v>6322</v>
      </c>
      <c r="B6323" s="1">
        <f>DATE(E6323, LOOKUP(D6323, {"ene","feb","mar","abr","may","jun","jul","ago","sep","oct","nov","dic"}, {1,2,3,4,5,6,7,8,9,10,11,12}), C6323)</f>
        <v>45684</v>
      </c>
      <c r="C6323">
        <v>27</v>
      </c>
      <c r="D6323" t="s">
        <v>14</v>
      </c>
      <c r="E6323">
        <v>2025</v>
      </c>
      <c r="F6323" t="s">
        <v>25</v>
      </c>
      <c r="G6323" t="s">
        <v>26</v>
      </c>
      <c r="H6323" t="s">
        <v>21</v>
      </c>
      <c r="I6323">
        <v>0</v>
      </c>
      <c r="J6323">
        <v>17</v>
      </c>
      <c r="K6323">
        <v>-17</v>
      </c>
      <c r="L6323">
        <v>0</v>
      </c>
      <c r="M6323">
        <v>1190</v>
      </c>
      <c r="N6323">
        <v>-1190</v>
      </c>
      <c r="O6323">
        <v>70</v>
      </c>
    </row>
    <row r="6324" spans="1:15" x14ac:dyDescent="0.3">
      <c r="A6324">
        <v>6323</v>
      </c>
      <c r="B6324" s="1">
        <f>DATE(E6324, LOOKUP(D6324, {"ene","feb","mar","abr","may","jun","jul","ago","sep","oct","nov","dic"}, {1,2,3,4,5,6,7,8,9,10,11,12}), C6324)</f>
        <v>45684</v>
      </c>
      <c r="C6324">
        <v>27</v>
      </c>
      <c r="D6324" t="s">
        <v>14</v>
      </c>
      <c r="E6324">
        <v>2025</v>
      </c>
      <c r="F6324" t="s">
        <v>15</v>
      </c>
      <c r="G6324" t="s">
        <v>24</v>
      </c>
      <c r="H6324" t="s">
        <v>18</v>
      </c>
      <c r="I6324">
        <v>1</v>
      </c>
      <c r="J6324">
        <v>0</v>
      </c>
      <c r="K6324">
        <v>1</v>
      </c>
      <c r="L6324">
        <v>1200</v>
      </c>
      <c r="M6324">
        <v>0</v>
      </c>
      <c r="N6324">
        <v>1200</v>
      </c>
      <c r="O6324">
        <v>1200</v>
      </c>
    </row>
    <row r="6325" spans="1:15" x14ac:dyDescent="0.3">
      <c r="A6325">
        <v>6324</v>
      </c>
      <c r="B6325" s="1">
        <f>DATE(E6325, LOOKUP(D6325, {"ene","feb","mar","abr","may","jun","jul","ago","sep","oct","nov","dic"}, {1,2,3,4,5,6,7,8,9,10,11,12}), C6325)</f>
        <v>45684</v>
      </c>
      <c r="C6325">
        <v>27</v>
      </c>
      <c r="D6325" t="s">
        <v>14</v>
      </c>
      <c r="E6325">
        <v>2025</v>
      </c>
      <c r="F6325" t="s">
        <v>25</v>
      </c>
      <c r="G6325" t="s">
        <v>26</v>
      </c>
      <c r="H6325" t="s">
        <v>23</v>
      </c>
      <c r="I6325">
        <v>0</v>
      </c>
      <c r="J6325">
        <v>18</v>
      </c>
      <c r="K6325">
        <v>-18</v>
      </c>
      <c r="L6325">
        <v>0</v>
      </c>
      <c r="M6325">
        <v>7200</v>
      </c>
      <c r="N6325">
        <v>-7200</v>
      </c>
      <c r="O6325">
        <v>400</v>
      </c>
    </row>
    <row r="6326" spans="1:15" x14ac:dyDescent="0.3">
      <c r="A6326">
        <v>6325</v>
      </c>
      <c r="B6326" s="1">
        <f>DATE(E6326, LOOKUP(D6326, {"ene","feb","mar","abr","may","jun","jul","ago","sep","oct","nov","dic"}, {1,2,3,4,5,6,7,8,9,10,11,12}), C6326)</f>
        <v>45684</v>
      </c>
      <c r="C6326">
        <v>27</v>
      </c>
      <c r="D6326" t="s">
        <v>14</v>
      </c>
      <c r="E6326">
        <v>2025</v>
      </c>
      <c r="F6326" t="s">
        <v>25</v>
      </c>
      <c r="G6326" t="s">
        <v>26</v>
      </c>
      <c r="H6326" t="s">
        <v>20</v>
      </c>
      <c r="I6326">
        <v>0</v>
      </c>
      <c r="J6326">
        <v>19</v>
      </c>
      <c r="K6326">
        <v>-19</v>
      </c>
      <c r="L6326">
        <v>0</v>
      </c>
      <c r="M6326">
        <v>43700</v>
      </c>
      <c r="N6326">
        <v>-43700</v>
      </c>
      <c r="O6326">
        <v>2300</v>
      </c>
    </row>
    <row r="6327" spans="1:15" x14ac:dyDescent="0.3">
      <c r="A6327">
        <v>6326</v>
      </c>
      <c r="B6327" s="1">
        <f>DATE(E6327, LOOKUP(D6327, {"ene","feb","mar","abr","may","jun","jul","ago","sep","oct","nov","dic"}, {1,2,3,4,5,6,7,8,9,10,11,12}), C6327)</f>
        <v>45684</v>
      </c>
      <c r="C6327">
        <v>27</v>
      </c>
      <c r="D6327" t="s">
        <v>14</v>
      </c>
      <c r="E6327">
        <v>2025</v>
      </c>
      <c r="F6327" t="s">
        <v>25</v>
      </c>
      <c r="G6327" t="s">
        <v>26</v>
      </c>
      <c r="H6327" t="s">
        <v>22</v>
      </c>
      <c r="I6327">
        <v>0</v>
      </c>
      <c r="J6327">
        <v>1</v>
      </c>
      <c r="K6327">
        <v>-1</v>
      </c>
      <c r="L6327">
        <v>0</v>
      </c>
      <c r="M6327">
        <v>450</v>
      </c>
      <c r="N6327">
        <v>-450</v>
      </c>
      <c r="O6327">
        <v>450</v>
      </c>
    </row>
    <row r="6328" spans="1:15" x14ac:dyDescent="0.3">
      <c r="A6328">
        <v>6327</v>
      </c>
      <c r="B6328" s="1">
        <f>DATE(E6328, LOOKUP(D6328, {"ene","feb","mar","abr","may","jun","jul","ago","sep","oct","nov","dic"}, {1,2,3,4,5,6,7,8,9,10,11,12}), C6328)</f>
        <v>45684</v>
      </c>
      <c r="C6328">
        <v>27</v>
      </c>
      <c r="D6328" t="s">
        <v>14</v>
      </c>
      <c r="E6328">
        <v>2025</v>
      </c>
      <c r="F6328" t="s">
        <v>25</v>
      </c>
      <c r="G6328" t="s">
        <v>26</v>
      </c>
      <c r="H6328" t="s">
        <v>17</v>
      </c>
      <c r="I6328">
        <v>0</v>
      </c>
      <c r="J6328">
        <v>16</v>
      </c>
      <c r="K6328">
        <v>-16</v>
      </c>
      <c r="L6328">
        <v>0</v>
      </c>
      <c r="M6328">
        <v>12000</v>
      </c>
      <c r="N6328">
        <v>-12000</v>
      </c>
      <c r="O6328">
        <v>750</v>
      </c>
    </row>
    <row r="6329" spans="1:15" x14ac:dyDescent="0.3">
      <c r="A6329">
        <v>6328</v>
      </c>
      <c r="B6329" s="1">
        <f>DATE(E6329, LOOKUP(D6329, {"ene","feb","mar","abr","may","jun","jul","ago","sep","oct","nov","dic"}, {1,2,3,4,5,6,7,8,9,10,11,12}), C6329)</f>
        <v>45684</v>
      </c>
      <c r="C6329">
        <v>27</v>
      </c>
      <c r="D6329" t="s">
        <v>14</v>
      </c>
      <c r="E6329">
        <v>2025</v>
      </c>
      <c r="F6329" t="s">
        <v>15</v>
      </c>
      <c r="G6329" t="s">
        <v>24</v>
      </c>
      <c r="H6329" t="s">
        <v>19</v>
      </c>
      <c r="I6329">
        <v>10</v>
      </c>
      <c r="J6329">
        <v>0</v>
      </c>
      <c r="K6329">
        <v>10</v>
      </c>
      <c r="L6329">
        <v>12000</v>
      </c>
      <c r="M6329">
        <v>0</v>
      </c>
      <c r="N6329">
        <v>12000</v>
      </c>
      <c r="O6329">
        <v>1200</v>
      </c>
    </row>
    <row r="6330" spans="1:15" x14ac:dyDescent="0.3">
      <c r="A6330">
        <v>6329</v>
      </c>
      <c r="B6330" s="1">
        <f>DATE(E6330, LOOKUP(D6330, {"ene","feb","mar","abr","may","jun","jul","ago","sep","oct","nov","dic"}, {1,2,3,4,5,6,7,8,9,10,11,12}), C6330)</f>
        <v>45684</v>
      </c>
      <c r="C6330">
        <v>27</v>
      </c>
      <c r="D6330" t="s">
        <v>14</v>
      </c>
      <c r="E6330">
        <v>2025</v>
      </c>
      <c r="F6330" t="s">
        <v>15</v>
      </c>
      <c r="G6330" t="s">
        <v>24</v>
      </c>
      <c r="H6330" t="s">
        <v>21</v>
      </c>
      <c r="I6330">
        <v>2</v>
      </c>
      <c r="J6330">
        <v>0</v>
      </c>
      <c r="K6330">
        <v>2</v>
      </c>
      <c r="L6330">
        <v>100</v>
      </c>
      <c r="M6330">
        <v>0</v>
      </c>
      <c r="N6330">
        <v>100</v>
      </c>
      <c r="O6330">
        <v>50</v>
      </c>
    </row>
    <row r="6331" spans="1:15" x14ac:dyDescent="0.3">
      <c r="A6331">
        <v>6330</v>
      </c>
      <c r="B6331" s="1">
        <f>DATE(E6331, LOOKUP(D6331, {"ene","feb","mar","abr","may","jun","jul","ago","sep","oct","nov","dic"}, {1,2,3,4,5,6,7,8,9,10,11,12}), C6331)</f>
        <v>45684</v>
      </c>
      <c r="C6331">
        <v>27</v>
      </c>
      <c r="D6331" t="s">
        <v>14</v>
      </c>
      <c r="E6331">
        <v>2025</v>
      </c>
      <c r="F6331" t="s">
        <v>15</v>
      </c>
      <c r="G6331" t="s">
        <v>24</v>
      </c>
      <c r="H6331" t="s">
        <v>18</v>
      </c>
      <c r="I6331">
        <v>20</v>
      </c>
      <c r="J6331">
        <v>0</v>
      </c>
      <c r="K6331">
        <v>20</v>
      </c>
      <c r="L6331">
        <v>24000</v>
      </c>
      <c r="M6331">
        <v>0</v>
      </c>
      <c r="N6331">
        <v>24000</v>
      </c>
      <c r="O6331">
        <v>1200</v>
      </c>
    </row>
    <row r="6332" spans="1:15" x14ac:dyDescent="0.3">
      <c r="A6332">
        <v>6331</v>
      </c>
      <c r="B6332" s="1">
        <f>DATE(E6332, LOOKUP(D6332, {"ene","feb","mar","abr","may","jun","jul","ago","sep","oct","nov","dic"}, {1,2,3,4,5,6,7,8,9,10,11,12}), C6332)</f>
        <v>45684</v>
      </c>
      <c r="C6332">
        <v>27</v>
      </c>
      <c r="D6332" t="s">
        <v>14</v>
      </c>
      <c r="E6332">
        <v>2025</v>
      </c>
      <c r="F6332" t="s">
        <v>15</v>
      </c>
      <c r="G6332" t="s">
        <v>24</v>
      </c>
      <c r="H6332" t="s">
        <v>23</v>
      </c>
      <c r="I6332">
        <v>1</v>
      </c>
      <c r="J6332">
        <v>0</v>
      </c>
      <c r="K6332">
        <v>1</v>
      </c>
      <c r="L6332">
        <v>300</v>
      </c>
      <c r="M6332">
        <v>0</v>
      </c>
      <c r="N6332">
        <v>300</v>
      </c>
      <c r="O6332">
        <v>300</v>
      </c>
    </row>
    <row r="6333" spans="1:15" x14ac:dyDescent="0.3">
      <c r="A6333">
        <v>6332</v>
      </c>
      <c r="B6333" s="1">
        <f>DATE(E6333, LOOKUP(D6333, {"ene","feb","mar","abr","may","jun","jul","ago","sep","oct","nov","dic"}, {1,2,3,4,5,6,7,8,9,10,11,12}), C6333)</f>
        <v>45684</v>
      </c>
      <c r="C6333">
        <v>27</v>
      </c>
      <c r="D6333" t="s">
        <v>14</v>
      </c>
      <c r="E6333">
        <v>2025</v>
      </c>
      <c r="F6333" t="s">
        <v>15</v>
      </c>
      <c r="G6333" t="s">
        <v>24</v>
      </c>
      <c r="H6333" t="s">
        <v>20</v>
      </c>
      <c r="I6333">
        <v>10</v>
      </c>
      <c r="J6333">
        <v>0</v>
      </c>
      <c r="K6333">
        <v>10</v>
      </c>
      <c r="L6333">
        <v>20000</v>
      </c>
      <c r="M6333">
        <v>0</v>
      </c>
      <c r="N6333">
        <v>20000</v>
      </c>
      <c r="O6333">
        <v>2000</v>
      </c>
    </row>
    <row r="6334" spans="1:15" x14ac:dyDescent="0.3">
      <c r="A6334">
        <v>6333</v>
      </c>
      <c r="B6334" s="1">
        <f>DATE(E6334, LOOKUP(D6334, {"ene","feb","mar","abr","may","jun","jul","ago","sep","oct","nov","dic"}, {1,2,3,4,5,6,7,8,9,10,11,12}), C6334)</f>
        <v>45684</v>
      </c>
      <c r="C6334">
        <v>27</v>
      </c>
      <c r="D6334" t="s">
        <v>14</v>
      </c>
      <c r="E6334">
        <v>2025</v>
      </c>
      <c r="F6334" t="s">
        <v>15</v>
      </c>
      <c r="G6334" t="s">
        <v>24</v>
      </c>
      <c r="H6334" t="s">
        <v>22</v>
      </c>
      <c r="I6334">
        <v>3</v>
      </c>
      <c r="J6334">
        <v>0</v>
      </c>
      <c r="K6334">
        <v>3</v>
      </c>
      <c r="L6334">
        <v>1440</v>
      </c>
      <c r="M6334">
        <v>0</v>
      </c>
      <c r="N6334">
        <v>1440</v>
      </c>
      <c r="O6334">
        <v>480</v>
      </c>
    </row>
    <row r="6335" spans="1:15" x14ac:dyDescent="0.3">
      <c r="A6335">
        <v>6334</v>
      </c>
      <c r="B6335" s="1">
        <f>DATE(E6335, LOOKUP(D6335, {"ene","feb","mar","abr","may","jun","jul","ago","sep","oct","nov","dic"}, {1,2,3,4,5,6,7,8,9,10,11,12}), C6335)</f>
        <v>45684</v>
      </c>
      <c r="C6335">
        <v>27</v>
      </c>
      <c r="D6335" t="s">
        <v>14</v>
      </c>
      <c r="E6335">
        <v>2025</v>
      </c>
      <c r="F6335" t="s">
        <v>25</v>
      </c>
      <c r="G6335" t="s">
        <v>26</v>
      </c>
      <c r="H6335" t="s">
        <v>17</v>
      </c>
      <c r="I6335">
        <v>0</v>
      </c>
      <c r="J6335">
        <v>1</v>
      </c>
      <c r="K6335">
        <v>-1</v>
      </c>
      <c r="L6335">
        <v>0</v>
      </c>
      <c r="M6335">
        <v>750</v>
      </c>
      <c r="N6335">
        <v>-750</v>
      </c>
      <c r="O6335">
        <v>750</v>
      </c>
    </row>
    <row r="6336" spans="1:15" x14ac:dyDescent="0.3">
      <c r="A6336">
        <v>6335</v>
      </c>
      <c r="B6336" s="1">
        <f>DATE(E6336, LOOKUP(D6336, {"ene","feb","mar","abr","may","jun","jul","ago","sep","oct","nov","dic"}, {1,2,3,4,5,6,7,8,9,10,11,12}), C6336)</f>
        <v>45684</v>
      </c>
      <c r="C6336">
        <v>27</v>
      </c>
      <c r="D6336" t="s">
        <v>14</v>
      </c>
      <c r="E6336">
        <v>2025</v>
      </c>
      <c r="F6336" t="s">
        <v>25</v>
      </c>
      <c r="G6336" t="s">
        <v>26</v>
      </c>
      <c r="H6336" t="s">
        <v>19</v>
      </c>
      <c r="I6336">
        <v>0</v>
      </c>
      <c r="J6336">
        <v>19</v>
      </c>
      <c r="K6336">
        <v>-19</v>
      </c>
      <c r="L6336">
        <v>0</v>
      </c>
      <c r="M6336">
        <v>28500</v>
      </c>
      <c r="N6336">
        <v>-28500</v>
      </c>
      <c r="O6336">
        <v>1500</v>
      </c>
    </row>
    <row r="6337" spans="1:15" x14ac:dyDescent="0.3">
      <c r="A6337">
        <v>6336</v>
      </c>
      <c r="B6337" s="1">
        <f>DATE(E6337, LOOKUP(D6337, {"ene","feb","mar","abr","may","jun","jul","ago","sep","oct","nov","dic"}, {1,2,3,4,5,6,7,8,9,10,11,12}), C6337)</f>
        <v>45684</v>
      </c>
      <c r="C6337">
        <v>27</v>
      </c>
      <c r="D6337" t="s">
        <v>14</v>
      </c>
      <c r="E6337">
        <v>2025</v>
      </c>
      <c r="F6337" t="s">
        <v>25</v>
      </c>
      <c r="G6337" t="s">
        <v>26</v>
      </c>
      <c r="H6337" t="s">
        <v>21</v>
      </c>
      <c r="I6337">
        <v>0</v>
      </c>
      <c r="J6337">
        <v>17</v>
      </c>
      <c r="K6337">
        <v>-17</v>
      </c>
      <c r="L6337">
        <v>0</v>
      </c>
      <c r="M6337">
        <v>1190</v>
      </c>
      <c r="N6337">
        <v>-1190</v>
      </c>
      <c r="O6337">
        <v>70</v>
      </c>
    </row>
    <row r="6338" spans="1:15" x14ac:dyDescent="0.3">
      <c r="A6338">
        <v>6337</v>
      </c>
      <c r="B6338" s="1">
        <f>DATE(E6338, LOOKUP(D6338, {"ene","feb","mar","abr","may","jun","jul","ago","sep","oct","nov","dic"}, {1,2,3,4,5,6,7,8,9,10,11,12}), C6338)</f>
        <v>45684</v>
      </c>
      <c r="C6338">
        <v>27</v>
      </c>
      <c r="D6338" t="s">
        <v>14</v>
      </c>
      <c r="E6338">
        <v>2025</v>
      </c>
      <c r="F6338" t="s">
        <v>25</v>
      </c>
      <c r="G6338" t="s">
        <v>26</v>
      </c>
      <c r="H6338" t="s">
        <v>18</v>
      </c>
      <c r="I6338">
        <v>0</v>
      </c>
      <c r="J6338">
        <v>16</v>
      </c>
      <c r="K6338">
        <v>-16</v>
      </c>
      <c r="L6338">
        <v>0</v>
      </c>
      <c r="M6338">
        <v>24000</v>
      </c>
      <c r="N6338">
        <v>-24000</v>
      </c>
      <c r="O6338">
        <v>1500</v>
      </c>
    </row>
    <row r="6339" spans="1:15" x14ac:dyDescent="0.3">
      <c r="A6339">
        <v>6338</v>
      </c>
      <c r="B6339" s="1">
        <f>DATE(E6339, LOOKUP(D6339, {"ene","feb","mar","abr","may","jun","jul","ago","sep","oct","nov","dic"}, {1,2,3,4,5,6,7,8,9,10,11,12}), C6339)</f>
        <v>45684</v>
      </c>
      <c r="C6339">
        <v>27</v>
      </c>
      <c r="D6339" t="s">
        <v>14</v>
      </c>
      <c r="E6339">
        <v>2025</v>
      </c>
      <c r="F6339" t="s">
        <v>25</v>
      </c>
      <c r="G6339" t="s">
        <v>26</v>
      </c>
      <c r="H6339" t="s">
        <v>23</v>
      </c>
      <c r="I6339">
        <v>0</v>
      </c>
      <c r="J6339">
        <v>11</v>
      </c>
      <c r="K6339">
        <v>-11</v>
      </c>
      <c r="L6339">
        <v>0</v>
      </c>
      <c r="M6339">
        <v>4400</v>
      </c>
      <c r="N6339">
        <v>-4400</v>
      </c>
      <c r="O6339">
        <v>400</v>
      </c>
    </row>
    <row r="6340" spans="1:15" x14ac:dyDescent="0.3">
      <c r="A6340">
        <v>6339</v>
      </c>
      <c r="B6340" s="1">
        <f>DATE(E6340, LOOKUP(D6340, {"ene","feb","mar","abr","may","jun","jul","ago","sep","oct","nov","dic"}, {1,2,3,4,5,6,7,8,9,10,11,12}), C6340)</f>
        <v>45684</v>
      </c>
      <c r="C6340">
        <v>27</v>
      </c>
      <c r="D6340" t="s">
        <v>14</v>
      </c>
      <c r="E6340">
        <v>2025</v>
      </c>
      <c r="F6340" t="s">
        <v>15</v>
      </c>
      <c r="G6340" t="s">
        <v>24</v>
      </c>
      <c r="H6340" t="s">
        <v>20</v>
      </c>
      <c r="I6340">
        <v>3</v>
      </c>
      <c r="J6340">
        <v>0</v>
      </c>
      <c r="K6340">
        <v>3</v>
      </c>
      <c r="L6340">
        <v>6000</v>
      </c>
      <c r="M6340">
        <v>0</v>
      </c>
      <c r="N6340">
        <v>6000</v>
      </c>
      <c r="O6340">
        <v>2000</v>
      </c>
    </row>
    <row r="6341" spans="1:15" x14ac:dyDescent="0.3">
      <c r="A6341">
        <v>6340</v>
      </c>
      <c r="B6341" s="1">
        <f>DATE(E6341, LOOKUP(D6341, {"ene","feb","mar","abr","may","jun","jul","ago","sep","oct","nov","dic"}, {1,2,3,4,5,6,7,8,9,10,11,12}), C6341)</f>
        <v>45684</v>
      </c>
      <c r="C6341">
        <v>27</v>
      </c>
      <c r="D6341" t="s">
        <v>14</v>
      </c>
      <c r="E6341">
        <v>2025</v>
      </c>
      <c r="F6341" t="s">
        <v>15</v>
      </c>
      <c r="G6341" t="s">
        <v>24</v>
      </c>
      <c r="H6341" t="s">
        <v>22</v>
      </c>
      <c r="I6341">
        <v>15</v>
      </c>
      <c r="J6341">
        <v>0</v>
      </c>
      <c r="K6341">
        <v>15</v>
      </c>
      <c r="L6341">
        <v>7200</v>
      </c>
      <c r="M6341">
        <v>0</v>
      </c>
      <c r="N6341">
        <v>7200</v>
      </c>
      <c r="O6341">
        <v>480</v>
      </c>
    </row>
    <row r="6342" spans="1:15" x14ac:dyDescent="0.3">
      <c r="A6342">
        <v>6341</v>
      </c>
      <c r="B6342" s="1">
        <f>DATE(E6342, LOOKUP(D6342, {"ene","feb","mar","abr","may","jun","jul","ago","sep","oct","nov","dic"}, {1,2,3,4,5,6,7,8,9,10,11,12}), C6342)</f>
        <v>45684</v>
      </c>
      <c r="C6342">
        <v>27</v>
      </c>
      <c r="D6342" t="s">
        <v>14</v>
      </c>
      <c r="E6342">
        <v>2025</v>
      </c>
      <c r="F6342" t="s">
        <v>15</v>
      </c>
      <c r="G6342" t="s">
        <v>24</v>
      </c>
      <c r="H6342" t="s">
        <v>17</v>
      </c>
      <c r="I6342">
        <v>21</v>
      </c>
      <c r="J6342">
        <v>0</v>
      </c>
      <c r="K6342">
        <v>21</v>
      </c>
      <c r="L6342">
        <v>13650</v>
      </c>
      <c r="M6342">
        <v>0</v>
      </c>
      <c r="N6342">
        <v>13650</v>
      </c>
      <c r="O6342">
        <v>650</v>
      </c>
    </row>
    <row r="6343" spans="1:15" x14ac:dyDescent="0.3">
      <c r="A6343">
        <v>6342</v>
      </c>
      <c r="B6343" s="1">
        <f>DATE(E6343, LOOKUP(D6343, {"ene","feb","mar","abr","may","jun","jul","ago","sep","oct","nov","dic"}, {1,2,3,4,5,6,7,8,9,10,11,12}), C6343)</f>
        <v>45684</v>
      </c>
      <c r="C6343">
        <v>27</v>
      </c>
      <c r="D6343" t="s">
        <v>14</v>
      </c>
      <c r="E6343">
        <v>2025</v>
      </c>
      <c r="F6343" t="s">
        <v>25</v>
      </c>
      <c r="G6343" t="s">
        <v>26</v>
      </c>
      <c r="H6343" t="s">
        <v>19</v>
      </c>
      <c r="I6343">
        <v>0</v>
      </c>
      <c r="J6343">
        <v>10</v>
      </c>
      <c r="K6343">
        <v>-10</v>
      </c>
      <c r="L6343">
        <v>0</v>
      </c>
      <c r="M6343">
        <v>15000</v>
      </c>
      <c r="N6343">
        <v>-15000</v>
      </c>
      <c r="O6343">
        <v>1500</v>
      </c>
    </row>
    <row r="6344" spans="1:15" x14ac:dyDescent="0.3">
      <c r="A6344">
        <v>6343</v>
      </c>
      <c r="B6344" s="1">
        <f>DATE(E6344, LOOKUP(D6344, {"ene","feb","mar","abr","may","jun","jul","ago","sep","oct","nov","dic"}, {1,2,3,4,5,6,7,8,9,10,11,12}), C6344)</f>
        <v>45684</v>
      </c>
      <c r="C6344">
        <v>27</v>
      </c>
      <c r="D6344" t="s">
        <v>14</v>
      </c>
      <c r="E6344">
        <v>2025</v>
      </c>
      <c r="F6344" t="s">
        <v>25</v>
      </c>
      <c r="G6344" t="s">
        <v>26</v>
      </c>
      <c r="H6344" t="s">
        <v>21</v>
      </c>
      <c r="I6344">
        <v>0</v>
      </c>
      <c r="J6344">
        <v>5</v>
      </c>
      <c r="K6344">
        <v>-5</v>
      </c>
      <c r="L6344">
        <v>0</v>
      </c>
      <c r="M6344">
        <v>350</v>
      </c>
      <c r="N6344">
        <v>-350</v>
      </c>
      <c r="O6344">
        <v>70</v>
      </c>
    </row>
    <row r="6345" spans="1:15" x14ac:dyDescent="0.3">
      <c r="A6345">
        <v>6344</v>
      </c>
      <c r="B6345" s="1">
        <f>DATE(E6345, LOOKUP(D6345, {"ene","feb","mar","abr","may","jun","jul","ago","sep","oct","nov","dic"}, {1,2,3,4,5,6,7,8,9,10,11,12}), C6345)</f>
        <v>45684</v>
      </c>
      <c r="C6345">
        <v>27</v>
      </c>
      <c r="D6345" t="s">
        <v>14</v>
      </c>
      <c r="E6345">
        <v>2025</v>
      </c>
      <c r="F6345" t="s">
        <v>25</v>
      </c>
      <c r="G6345" t="s">
        <v>26</v>
      </c>
      <c r="H6345" t="s">
        <v>18</v>
      </c>
      <c r="I6345">
        <v>0</v>
      </c>
      <c r="J6345">
        <v>12</v>
      </c>
      <c r="K6345">
        <v>-12</v>
      </c>
      <c r="L6345">
        <v>0</v>
      </c>
      <c r="M6345">
        <v>18000</v>
      </c>
      <c r="N6345">
        <v>-18000</v>
      </c>
      <c r="O6345">
        <v>1500</v>
      </c>
    </row>
    <row r="6346" spans="1:15" x14ac:dyDescent="0.3">
      <c r="A6346">
        <v>6345</v>
      </c>
      <c r="B6346" s="1">
        <f>DATE(E6346, LOOKUP(D6346, {"ene","feb","mar","abr","may","jun","jul","ago","sep","oct","nov","dic"}, {1,2,3,4,5,6,7,8,9,10,11,12}), C6346)</f>
        <v>45684</v>
      </c>
      <c r="C6346">
        <v>27</v>
      </c>
      <c r="D6346" t="s">
        <v>14</v>
      </c>
      <c r="E6346">
        <v>2025</v>
      </c>
      <c r="F6346" t="s">
        <v>25</v>
      </c>
      <c r="G6346" t="s">
        <v>26</v>
      </c>
      <c r="H6346" t="s">
        <v>23</v>
      </c>
      <c r="I6346">
        <v>0</v>
      </c>
      <c r="J6346">
        <v>15</v>
      </c>
      <c r="K6346">
        <v>-15</v>
      </c>
      <c r="L6346">
        <v>0</v>
      </c>
      <c r="M6346">
        <v>6000</v>
      </c>
      <c r="N6346">
        <v>-6000</v>
      </c>
      <c r="O6346">
        <v>400</v>
      </c>
    </row>
    <row r="6347" spans="1:15" x14ac:dyDescent="0.3">
      <c r="A6347">
        <v>6346</v>
      </c>
      <c r="B6347" s="1">
        <f>DATE(E6347, LOOKUP(D6347, {"ene","feb","mar","abr","may","jun","jul","ago","sep","oct","nov","dic"}, {1,2,3,4,5,6,7,8,9,10,11,12}), C6347)</f>
        <v>45684</v>
      </c>
      <c r="C6347">
        <v>27</v>
      </c>
      <c r="D6347" t="s">
        <v>14</v>
      </c>
      <c r="E6347">
        <v>2025</v>
      </c>
      <c r="F6347" t="s">
        <v>25</v>
      </c>
      <c r="G6347" t="s">
        <v>26</v>
      </c>
      <c r="H6347" t="s">
        <v>20</v>
      </c>
      <c r="I6347">
        <v>0</v>
      </c>
      <c r="J6347">
        <v>10</v>
      </c>
      <c r="K6347">
        <v>-10</v>
      </c>
      <c r="L6347">
        <v>0</v>
      </c>
      <c r="M6347">
        <v>23000</v>
      </c>
      <c r="N6347">
        <v>-23000</v>
      </c>
      <c r="O6347">
        <v>2300</v>
      </c>
    </row>
    <row r="6348" spans="1:15" x14ac:dyDescent="0.3">
      <c r="A6348">
        <v>6347</v>
      </c>
      <c r="B6348" s="1">
        <f>DATE(E6348, LOOKUP(D6348, {"ene","feb","mar","abr","may","jun","jul","ago","sep","oct","nov","dic"}, {1,2,3,4,5,6,7,8,9,10,11,12}), C6348)</f>
        <v>45684</v>
      </c>
      <c r="C6348">
        <v>27</v>
      </c>
      <c r="D6348" t="s">
        <v>14</v>
      </c>
      <c r="E6348">
        <v>2025</v>
      </c>
      <c r="F6348" t="s">
        <v>15</v>
      </c>
      <c r="G6348" t="s">
        <v>24</v>
      </c>
      <c r="H6348" t="s">
        <v>22</v>
      </c>
      <c r="I6348">
        <v>3</v>
      </c>
      <c r="J6348">
        <v>0</v>
      </c>
      <c r="K6348">
        <v>3</v>
      </c>
      <c r="L6348">
        <v>1440</v>
      </c>
      <c r="M6348">
        <v>0</v>
      </c>
      <c r="N6348">
        <v>1440</v>
      </c>
      <c r="O6348">
        <v>480</v>
      </c>
    </row>
    <row r="6349" spans="1:15" x14ac:dyDescent="0.3">
      <c r="A6349">
        <v>6348</v>
      </c>
      <c r="B6349" s="1">
        <f>DATE(E6349, LOOKUP(D6349, {"ene","feb","mar","abr","may","jun","jul","ago","sep","oct","nov","dic"}, {1,2,3,4,5,6,7,8,9,10,11,12}), C6349)</f>
        <v>45684</v>
      </c>
      <c r="C6349">
        <v>27</v>
      </c>
      <c r="D6349" t="s">
        <v>14</v>
      </c>
      <c r="E6349">
        <v>2025</v>
      </c>
      <c r="F6349" t="s">
        <v>25</v>
      </c>
      <c r="G6349" t="s">
        <v>26</v>
      </c>
      <c r="H6349" t="s">
        <v>17</v>
      </c>
      <c r="I6349">
        <v>0</v>
      </c>
      <c r="J6349">
        <v>18</v>
      </c>
      <c r="K6349">
        <v>-18</v>
      </c>
      <c r="L6349">
        <v>0</v>
      </c>
      <c r="M6349">
        <v>13500</v>
      </c>
      <c r="N6349">
        <v>-13500</v>
      </c>
      <c r="O6349">
        <v>750</v>
      </c>
    </row>
    <row r="6350" spans="1:15" x14ac:dyDescent="0.3">
      <c r="A6350">
        <v>6349</v>
      </c>
      <c r="B6350" s="1">
        <f>DATE(E6350, LOOKUP(D6350, {"ene","feb","mar","abr","may","jun","jul","ago","sep","oct","nov","dic"}, {1,2,3,4,5,6,7,8,9,10,11,12}), C6350)</f>
        <v>45684</v>
      </c>
      <c r="C6350">
        <v>27</v>
      </c>
      <c r="D6350" t="s">
        <v>14</v>
      </c>
      <c r="E6350">
        <v>2025</v>
      </c>
      <c r="F6350" t="s">
        <v>15</v>
      </c>
      <c r="G6350" t="s">
        <v>24</v>
      </c>
      <c r="H6350" t="s">
        <v>19</v>
      </c>
      <c r="I6350">
        <v>3</v>
      </c>
      <c r="J6350">
        <v>0</v>
      </c>
      <c r="K6350">
        <v>3</v>
      </c>
      <c r="L6350">
        <v>3600</v>
      </c>
      <c r="M6350">
        <v>0</v>
      </c>
      <c r="N6350">
        <v>3600</v>
      </c>
      <c r="O6350">
        <v>1200</v>
      </c>
    </row>
    <row r="6351" spans="1:15" x14ac:dyDescent="0.3">
      <c r="A6351">
        <v>6350</v>
      </c>
      <c r="B6351" s="1">
        <f>DATE(E6351, LOOKUP(D6351, {"ene","feb","mar","abr","may","jun","jul","ago","sep","oct","nov","dic"}, {1,2,3,4,5,6,7,8,9,10,11,12}), C6351)</f>
        <v>45684</v>
      </c>
      <c r="C6351">
        <v>27</v>
      </c>
      <c r="D6351" t="s">
        <v>14</v>
      </c>
      <c r="E6351">
        <v>2025</v>
      </c>
      <c r="F6351" t="s">
        <v>25</v>
      </c>
      <c r="G6351" t="s">
        <v>26</v>
      </c>
      <c r="H6351" t="s">
        <v>21</v>
      </c>
      <c r="I6351">
        <v>0</v>
      </c>
      <c r="J6351">
        <v>17</v>
      </c>
      <c r="K6351">
        <v>-17</v>
      </c>
      <c r="L6351">
        <v>0</v>
      </c>
      <c r="M6351">
        <v>1190</v>
      </c>
      <c r="N6351">
        <v>-1190</v>
      </c>
      <c r="O6351">
        <v>70</v>
      </c>
    </row>
    <row r="6352" spans="1:15" x14ac:dyDescent="0.3">
      <c r="A6352">
        <v>6351</v>
      </c>
      <c r="B6352" s="1">
        <f>DATE(E6352, LOOKUP(D6352, {"ene","feb","mar","abr","may","jun","jul","ago","sep","oct","nov","dic"}, {1,2,3,4,5,6,7,8,9,10,11,12}), C6352)</f>
        <v>45684</v>
      </c>
      <c r="C6352">
        <v>27</v>
      </c>
      <c r="D6352" t="s">
        <v>14</v>
      </c>
      <c r="E6352">
        <v>2025</v>
      </c>
      <c r="F6352" t="s">
        <v>25</v>
      </c>
      <c r="G6352" t="s">
        <v>26</v>
      </c>
      <c r="H6352" t="s">
        <v>18</v>
      </c>
      <c r="I6352">
        <v>0</v>
      </c>
      <c r="J6352">
        <v>11</v>
      </c>
      <c r="K6352">
        <v>-11</v>
      </c>
      <c r="L6352">
        <v>0</v>
      </c>
      <c r="M6352">
        <v>16500</v>
      </c>
      <c r="N6352">
        <v>-16500</v>
      </c>
      <c r="O6352">
        <v>1500</v>
      </c>
    </row>
    <row r="6353" spans="1:15" x14ac:dyDescent="0.3">
      <c r="A6353">
        <v>6352</v>
      </c>
      <c r="B6353" s="1">
        <f>DATE(E6353, LOOKUP(D6353, {"ene","feb","mar","abr","may","jun","jul","ago","sep","oct","nov","dic"}, {1,2,3,4,5,6,7,8,9,10,11,12}), C6353)</f>
        <v>45684</v>
      </c>
      <c r="C6353">
        <v>27</v>
      </c>
      <c r="D6353" t="s">
        <v>14</v>
      </c>
      <c r="E6353">
        <v>2025</v>
      </c>
      <c r="F6353" t="s">
        <v>25</v>
      </c>
      <c r="G6353" t="s">
        <v>26</v>
      </c>
      <c r="H6353" t="s">
        <v>23</v>
      </c>
      <c r="I6353">
        <v>0</v>
      </c>
      <c r="J6353">
        <v>13</v>
      </c>
      <c r="K6353">
        <v>-13</v>
      </c>
      <c r="L6353">
        <v>0</v>
      </c>
      <c r="M6353">
        <v>5200</v>
      </c>
      <c r="N6353">
        <v>-5200</v>
      </c>
      <c r="O6353">
        <v>400</v>
      </c>
    </row>
    <row r="6354" spans="1:15" x14ac:dyDescent="0.3">
      <c r="A6354">
        <v>6353</v>
      </c>
      <c r="B6354" s="1">
        <f>DATE(E6354, LOOKUP(D6354, {"ene","feb","mar","abr","may","jun","jul","ago","sep","oct","nov","dic"}, {1,2,3,4,5,6,7,8,9,10,11,12}), C6354)</f>
        <v>45684</v>
      </c>
      <c r="C6354">
        <v>27</v>
      </c>
      <c r="D6354" t="s">
        <v>14</v>
      </c>
      <c r="E6354">
        <v>2025</v>
      </c>
      <c r="F6354" t="s">
        <v>15</v>
      </c>
      <c r="G6354" t="s">
        <v>24</v>
      </c>
      <c r="H6354" t="s">
        <v>20</v>
      </c>
      <c r="I6354">
        <v>20</v>
      </c>
      <c r="J6354">
        <v>0</v>
      </c>
      <c r="K6354">
        <v>20</v>
      </c>
      <c r="L6354">
        <v>40000</v>
      </c>
      <c r="M6354">
        <v>0</v>
      </c>
      <c r="N6354">
        <v>40000</v>
      </c>
      <c r="O6354">
        <v>2000</v>
      </c>
    </row>
    <row r="6355" spans="1:15" x14ac:dyDescent="0.3">
      <c r="A6355">
        <v>6354</v>
      </c>
      <c r="B6355" s="1">
        <f>DATE(E6355, LOOKUP(D6355, {"ene","feb","mar","abr","may","jun","jul","ago","sep","oct","nov","dic"}, {1,2,3,4,5,6,7,8,9,10,11,12}), C6355)</f>
        <v>45684</v>
      </c>
      <c r="C6355">
        <v>27</v>
      </c>
      <c r="D6355" t="s">
        <v>14</v>
      </c>
      <c r="E6355">
        <v>2025</v>
      </c>
      <c r="F6355" t="s">
        <v>15</v>
      </c>
      <c r="G6355" t="s">
        <v>24</v>
      </c>
      <c r="H6355" t="s">
        <v>22</v>
      </c>
      <c r="I6355">
        <v>3</v>
      </c>
      <c r="J6355">
        <v>0</v>
      </c>
      <c r="K6355">
        <v>3</v>
      </c>
      <c r="L6355">
        <v>1440</v>
      </c>
      <c r="M6355">
        <v>0</v>
      </c>
      <c r="N6355">
        <v>1440</v>
      </c>
      <c r="O6355">
        <v>480</v>
      </c>
    </row>
    <row r="6356" spans="1:15" x14ac:dyDescent="0.3">
      <c r="A6356">
        <v>6355</v>
      </c>
      <c r="B6356" s="1">
        <f>DATE(E6356, LOOKUP(D6356, {"ene","feb","mar","abr","may","jun","jul","ago","sep","oct","nov","dic"}, {1,2,3,4,5,6,7,8,9,10,11,12}), C6356)</f>
        <v>45684</v>
      </c>
      <c r="C6356">
        <v>27</v>
      </c>
      <c r="D6356" t="s">
        <v>14</v>
      </c>
      <c r="E6356">
        <v>2025</v>
      </c>
      <c r="F6356" t="s">
        <v>25</v>
      </c>
      <c r="G6356" t="s">
        <v>26</v>
      </c>
      <c r="H6356" t="s">
        <v>17</v>
      </c>
      <c r="I6356">
        <v>0</v>
      </c>
      <c r="J6356">
        <v>18</v>
      </c>
      <c r="K6356">
        <v>-18</v>
      </c>
      <c r="L6356">
        <v>0</v>
      </c>
      <c r="M6356">
        <v>13500</v>
      </c>
      <c r="N6356">
        <v>-13500</v>
      </c>
      <c r="O6356">
        <v>750</v>
      </c>
    </row>
    <row r="6357" spans="1:15" x14ac:dyDescent="0.3">
      <c r="A6357">
        <v>6356</v>
      </c>
      <c r="B6357" s="1">
        <f>DATE(E6357, LOOKUP(D6357, {"ene","feb","mar","abr","may","jun","jul","ago","sep","oct","nov","dic"}, {1,2,3,4,5,6,7,8,9,10,11,12}), C6357)</f>
        <v>45684</v>
      </c>
      <c r="C6357">
        <v>27</v>
      </c>
      <c r="D6357" t="s">
        <v>14</v>
      </c>
      <c r="E6357">
        <v>2025</v>
      </c>
      <c r="F6357" t="s">
        <v>25</v>
      </c>
      <c r="G6357" t="s">
        <v>26</v>
      </c>
      <c r="H6357" t="s">
        <v>19</v>
      </c>
      <c r="I6357">
        <v>0</v>
      </c>
      <c r="J6357">
        <v>3</v>
      </c>
      <c r="K6357">
        <v>-3</v>
      </c>
      <c r="L6357">
        <v>0</v>
      </c>
      <c r="M6357">
        <v>4500</v>
      </c>
      <c r="N6357">
        <v>-4500</v>
      </c>
      <c r="O6357">
        <v>1500</v>
      </c>
    </row>
    <row r="6358" spans="1:15" x14ac:dyDescent="0.3">
      <c r="A6358">
        <v>6357</v>
      </c>
      <c r="B6358" s="1">
        <f>DATE(E6358, LOOKUP(D6358, {"ene","feb","mar","abr","may","jun","jul","ago","sep","oct","nov","dic"}, {1,2,3,4,5,6,7,8,9,10,11,12}), C6358)</f>
        <v>45684</v>
      </c>
      <c r="C6358">
        <v>27</v>
      </c>
      <c r="D6358" t="s">
        <v>14</v>
      </c>
      <c r="E6358">
        <v>2025</v>
      </c>
      <c r="F6358" t="s">
        <v>25</v>
      </c>
      <c r="G6358" t="s">
        <v>26</v>
      </c>
      <c r="H6358" t="s">
        <v>21</v>
      </c>
      <c r="I6358">
        <v>0</v>
      </c>
      <c r="J6358">
        <v>17</v>
      </c>
      <c r="K6358">
        <v>-17</v>
      </c>
      <c r="L6358">
        <v>0</v>
      </c>
      <c r="M6358">
        <v>1190</v>
      </c>
      <c r="N6358">
        <v>-1190</v>
      </c>
      <c r="O6358">
        <v>70</v>
      </c>
    </row>
    <row r="6359" spans="1:15" x14ac:dyDescent="0.3">
      <c r="A6359">
        <v>6358</v>
      </c>
      <c r="B6359" s="1">
        <f>DATE(E6359, LOOKUP(D6359, {"ene","feb","mar","abr","may","jun","jul","ago","sep","oct","nov","dic"}, {1,2,3,4,5,6,7,8,9,10,11,12}), C6359)</f>
        <v>45684</v>
      </c>
      <c r="C6359">
        <v>27</v>
      </c>
      <c r="D6359" t="s">
        <v>14</v>
      </c>
      <c r="E6359">
        <v>2025</v>
      </c>
      <c r="F6359" t="s">
        <v>25</v>
      </c>
      <c r="G6359" t="s">
        <v>26</v>
      </c>
      <c r="H6359" t="s">
        <v>18</v>
      </c>
      <c r="I6359">
        <v>0</v>
      </c>
      <c r="J6359">
        <v>17</v>
      </c>
      <c r="K6359">
        <v>-17</v>
      </c>
      <c r="L6359">
        <v>0</v>
      </c>
      <c r="M6359">
        <v>25500</v>
      </c>
      <c r="N6359">
        <v>-25500</v>
      </c>
      <c r="O6359">
        <v>1500</v>
      </c>
    </row>
    <row r="6360" spans="1:15" x14ac:dyDescent="0.3">
      <c r="A6360">
        <v>6359</v>
      </c>
      <c r="B6360" s="1">
        <f>DATE(E6360, LOOKUP(D6360, {"ene","feb","mar","abr","may","jun","jul","ago","sep","oct","nov","dic"}, {1,2,3,4,5,6,7,8,9,10,11,12}), C6360)</f>
        <v>45684</v>
      </c>
      <c r="C6360">
        <v>27</v>
      </c>
      <c r="D6360" t="s">
        <v>14</v>
      </c>
      <c r="E6360">
        <v>2025</v>
      </c>
      <c r="F6360" t="s">
        <v>25</v>
      </c>
      <c r="G6360" t="s">
        <v>26</v>
      </c>
      <c r="H6360" t="s">
        <v>23</v>
      </c>
      <c r="I6360">
        <v>0</v>
      </c>
      <c r="J6360">
        <v>16</v>
      </c>
      <c r="K6360">
        <v>-16</v>
      </c>
      <c r="L6360">
        <v>0</v>
      </c>
      <c r="M6360">
        <v>6400</v>
      </c>
      <c r="N6360">
        <v>-6400</v>
      </c>
      <c r="O6360">
        <v>400</v>
      </c>
    </row>
    <row r="6361" spans="1:15" x14ac:dyDescent="0.3">
      <c r="A6361">
        <v>6360</v>
      </c>
      <c r="B6361" s="1">
        <f>DATE(E6361, LOOKUP(D6361, {"ene","feb","mar","abr","may","jun","jul","ago","sep","oct","nov","dic"}, {1,2,3,4,5,6,7,8,9,10,11,12}), C6361)</f>
        <v>45684</v>
      </c>
      <c r="C6361">
        <v>27</v>
      </c>
      <c r="D6361" t="s">
        <v>14</v>
      </c>
      <c r="E6361">
        <v>2025</v>
      </c>
      <c r="F6361" t="s">
        <v>25</v>
      </c>
      <c r="G6361" t="s">
        <v>26</v>
      </c>
      <c r="H6361" t="s">
        <v>20</v>
      </c>
      <c r="I6361">
        <v>0</v>
      </c>
      <c r="J6361">
        <v>13</v>
      </c>
      <c r="K6361">
        <v>-13</v>
      </c>
      <c r="L6361">
        <v>0</v>
      </c>
      <c r="M6361">
        <v>29900</v>
      </c>
      <c r="N6361">
        <v>-29900</v>
      </c>
      <c r="O6361">
        <v>2300</v>
      </c>
    </row>
    <row r="6362" spans="1:15" x14ac:dyDescent="0.3">
      <c r="A6362">
        <v>6361</v>
      </c>
      <c r="B6362" s="1">
        <f>DATE(E6362, LOOKUP(D6362, {"ene","feb","mar","abr","may","jun","jul","ago","sep","oct","nov","dic"}, {1,2,3,4,5,6,7,8,9,10,11,12}), C6362)</f>
        <v>45684</v>
      </c>
      <c r="C6362">
        <v>27</v>
      </c>
      <c r="D6362" t="s">
        <v>14</v>
      </c>
      <c r="E6362">
        <v>2025</v>
      </c>
      <c r="F6362" t="s">
        <v>25</v>
      </c>
      <c r="G6362" t="s">
        <v>26</v>
      </c>
      <c r="H6362" t="s">
        <v>22</v>
      </c>
      <c r="I6362">
        <v>0</v>
      </c>
      <c r="J6362">
        <v>18</v>
      </c>
      <c r="K6362">
        <v>-18</v>
      </c>
      <c r="L6362">
        <v>0</v>
      </c>
      <c r="M6362">
        <v>8100</v>
      </c>
      <c r="N6362">
        <v>-8100</v>
      </c>
      <c r="O6362">
        <v>450</v>
      </c>
    </row>
    <row r="6363" spans="1:15" x14ac:dyDescent="0.3">
      <c r="A6363">
        <v>6362</v>
      </c>
      <c r="B6363" s="1">
        <f>DATE(E6363, LOOKUP(D6363, {"ene","feb","mar","abr","may","jun","jul","ago","sep","oct","nov","dic"}, {1,2,3,4,5,6,7,8,9,10,11,12}), C6363)</f>
        <v>45684</v>
      </c>
      <c r="C6363">
        <v>27</v>
      </c>
      <c r="D6363" t="s">
        <v>14</v>
      </c>
      <c r="E6363">
        <v>2025</v>
      </c>
      <c r="F6363" t="s">
        <v>15</v>
      </c>
      <c r="G6363" t="s">
        <v>24</v>
      </c>
      <c r="H6363" t="s">
        <v>17</v>
      </c>
      <c r="I6363">
        <v>3</v>
      </c>
      <c r="J6363">
        <v>0</v>
      </c>
      <c r="K6363">
        <v>3</v>
      </c>
      <c r="L6363">
        <v>1950</v>
      </c>
      <c r="M6363">
        <v>0</v>
      </c>
      <c r="N6363">
        <v>1950</v>
      </c>
      <c r="O6363">
        <v>650</v>
      </c>
    </row>
    <row r="6364" spans="1:15" x14ac:dyDescent="0.3">
      <c r="A6364">
        <v>6363</v>
      </c>
      <c r="B6364" s="1">
        <f>DATE(E6364, LOOKUP(D6364, {"ene","feb","mar","abr","may","jun","jul","ago","sep","oct","nov","dic"}, {1,2,3,4,5,6,7,8,9,10,11,12}), C6364)</f>
        <v>45684</v>
      </c>
      <c r="C6364">
        <v>27</v>
      </c>
      <c r="D6364" t="s">
        <v>14</v>
      </c>
      <c r="E6364">
        <v>2025</v>
      </c>
      <c r="F6364" t="s">
        <v>25</v>
      </c>
      <c r="G6364" t="s">
        <v>26</v>
      </c>
      <c r="H6364" t="s">
        <v>19</v>
      </c>
      <c r="I6364">
        <v>0</v>
      </c>
      <c r="J6364">
        <v>3</v>
      </c>
      <c r="K6364">
        <v>-3</v>
      </c>
      <c r="L6364">
        <v>0</v>
      </c>
      <c r="M6364">
        <v>4500</v>
      </c>
      <c r="N6364">
        <v>-4500</v>
      </c>
      <c r="O6364">
        <v>1500</v>
      </c>
    </row>
    <row r="6365" spans="1:15" x14ac:dyDescent="0.3">
      <c r="A6365">
        <v>6364</v>
      </c>
      <c r="B6365" s="1">
        <f>DATE(E6365, LOOKUP(D6365, {"ene","feb","mar","abr","may","jun","jul","ago","sep","oct","nov","dic"}, {1,2,3,4,5,6,7,8,9,10,11,12}), C6365)</f>
        <v>45684</v>
      </c>
      <c r="C6365">
        <v>27</v>
      </c>
      <c r="D6365" t="s">
        <v>14</v>
      </c>
      <c r="E6365">
        <v>2025</v>
      </c>
      <c r="F6365" t="s">
        <v>15</v>
      </c>
      <c r="G6365" t="s">
        <v>24</v>
      </c>
      <c r="H6365" t="s">
        <v>21</v>
      </c>
      <c r="I6365">
        <v>3</v>
      </c>
      <c r="J6365">
        <v>0</v>
      </c>
      <c r="K6365">
        <v>3</v>
      </c>
      <c r="L6365">
        <v>150</v>
      </c>
      <c r="M6365">
        <v>0</v>
      </c>
      <c r="N6365">
        <v>150</v>
      </c>
      <c r="O6365">
        <v>50</v>
      </c>
    </row>
    <row r="6366" spans="1:15" x14ac:dyDescent="0.3">
      <c r="A6366">
        <v>6365</v>
      </c>
      <c r="B6366" s="1">
        <f>DATE(E6366, LOOKUP(D6366, {"ene","feb","mar","abr","may","jun","jul","ago","sep","oct","nov","dic"}, {1,2,3,4,5,6,7,8,9,10,11,12}), C6366)</f>
        <v>45684</v>
      </c>
      <c r="C6366">
        <v>27</v>
      </c>
      <c r="D6366" t="s">
        <v>14</v>
      </c>
      <c r="E6366">
        <v>2025</v>
      </c>
      <c r="F6366" t="s">
        <v>25</v>
      </c>
      <c r="G6366" t="s">
        <v>26</v>
      </c>
      <c r="H6366" t="s">
        <v>18</v>
      </c>
      <c r="I6366">
        <v>0</v>
      </c>
      <c r="J6366">
        <v>19</v>
      </c>
      <c r="K6366">
        <v>-19</v>
      </c>
      <c r="L6366">
        <v>0</v>
      </c>
      <c r="M6366">
        <v>28500</v>
      </c>
      <c r="N6366">
        <v>-28500</v>
      </c>
      <c r="O6366">
        <v>1500</v>
      </c>
    </row>
    <row r="6367" spans="1:15" x14ac:dyDescent="0.3">
      <c r="A6367">
        <v>6366</v>
      </c>
      <c r="B6367" s="1">
        <f>DATE(E6367, LOOKUP(D6367, {"ene","feb","mar","abr","may","jun","jul","ago","sep","oct","nov","dic"}, {1,2,3,4,5,6,7,8,9,10,11,12}), C6367)</f>
        <v>45684</v>
      </c>
      <c r="C6367">
        <v>27</v>
      </c>
      <c r="D6367" t="s">
        <v>14</v>
      </c>
      <c r="E6367">
        <v>2025</v>
      </c>
      <c r="F6367" t="s">
        <v>25</v>
      </c>
      <c r="G6367" t="s">
        <v>26</v>
      </c>
      <c r="H6367" t="s">
        <v>23</v>
      </c>
      <c r="I6367">
        <v>0</v>
      </c>
      <c r="J6367">
        <v>1</v>
      </c>
      <c r="K6367">
        <v>-1</v>
      </c>
      <c r="L6367">
        <v>0</v>
      </c>
      <c r="M6367">
        <v>400</v>
      </c>
      <c r="N6367">
        <v>-400</v>
      </c>
      <c r="O6367">
        <v>400</v>
      </c>
    </row>
    <row r="6368" spans="1:15" x14ac:dyDescent="0.3">
      <c r="A6368">
        <v>6367</v>
      </c>
      <c r="B6368" s="1">
        <f>DATE(E6368, LOOKUP(D6368, {"ene","feb","mar","abr","may","jun","jul","ago","sep","oct","nov","dic"}, {1,2,3,4,5,6,7,8,9,10,11,12}), C6368)</f>
        <v>45684</v>
      </c>
      <c r="C6368">
        <v>27</v>
      </c>
      <c r="D6368" t="s">
        <v>14</v>
      </c>
      <c r="E6368">
        <v>2025</v>
      </c>
      <c r="F6368" t="s">
        <v>25</v>
      </c>
      <c r="G6368" t="s">
        <v>26</v>
      </c>
      <c r="H6368" t="s">
        <v>20</v>
      </c>
      <c r="I6368">
        <v>0</v>
      </c>
      <c r="J6368">
        <v>10</v>
      </c>
      <c r="K6368">
        <v>-10</v>
      </c>
      <c r="L6368">
        <v>0</v>
      </c>
      <c r="M6368">
        <v>23000</v>
      </c>
      <c r="N6368">
        <v>-23000</v>
      </c>
      <c r="O6368">
        <v>2300</v>
      </c>
    </row>
    <row r="6369" spans="1:15" x14ac:dyDescent="0.3">
      <c r="A6369">
        <v>6368</v>
      </c>
      <c r="B6369" s="1">
        <f>DATE(E6369, LOOKUP(D6369, {"ene","feb","mar","abr","may","jun","jul","ago","sep","oct","nov","dic"}, {1,2,3,4,5,6,7,8,9,10,11,12}), C6369)</f>
        <v>45684</v>
      </c>
      <c r="C6369">
        <v>27</v>
      </c>
      <c r="D6369" t="s">
        <v>14</v>
      </c>
      <c r="E6369">
        <v>2025</v>
      </c>
      <c r="F6369" t="s">
        <v>15</v>
      </c>
      <c r="G6369" t="s">
        <v>24</v>
      </c>
      <c r="H6369" t="s">
        <v>22</v>
      </c>
      <c r="I6369">
        <v>15</v>
      </c>
      <c r="J6369">
        <v>0</v>
      </c>
      <c r="K6369">
        <v>15</v>
      </c>
      <c r="L6369">
        <v>7200</v>
      </c>
      <c r="M6369">
        <v>0</v>
      </c>
      <c r="N6369">
        <v>7200</v>
      </c>
      <c r="O6369">
        <v>480</v>
      </c>
    </row>
    <row r="6370" spans="1:15" x14ac:dyDescent="0.3">
      <c r="A6370">
        <v>6369</v>
      </c>
      <c r="B6370" s="1">
        <f>DATE(E6370, LOOKUP(D6370, {"ene","feb","mar","abr","may","jun","jul","ago","sep","oct","nov","dic"}, {1,2,3,4,5,6,7,8,9,10,11,12}), C6370)</f>
        <v>45684</v>
      </c>
      <c r="C6370">
        <v>27</v>
      </c>
      <c r="D6370" t="s">
        <v>14</v>
      </c>
      <c r="E6370">
        <v>2025</v>
      </c>
      <c r="F6370" t="s">
        <v>25</v>
      </c>
      <c r="G6370" t="s">
        <v>26</v>
      </c>
      <c r="H6370" t="s">
        <v>17</v>
      </c>
      <c r="I6370">
        <v>0</v>
      </c>
      <c r="J6370">
        <v>10</v>
      </c>
      <c r="K6370">
        <v>-10</v>
      </c>
      <c r="L6370">
        <v>0</v>
      </c>
      <c r="M6370">
        <v>7500</v>
      </c>
      <c r="N6370">
        <v>-7500</v>
      </c>
      <c r="O6370">
        <v>750</v>
      </c>
    </row>
    <row r="6371" spans="1:15" x14ac:dyDescent="0.3">
      <c r="A6371">
        <v>6370</v>
      </c>
      <c r="B6371" s="1">
        <f>DATE(E6371, LOOKUP(D6371, {"ene","feb","mar","abr","may","jun","jul","ago","sep","oct","nov","dic"}, {1,2,3,4,5,6,7,8,9,10,11,12}), C6371)</f>
        <v>45684</v>
      </c>
      <c r="C6371">
        <v>27</v>
      </c>
      <c r="D6371" t="s">
        <v>14</v>
      </c>
      <c r="E6371">
        <v>2025</v>
      </c>
      <c r="F6371" t="s">
        <v>25</v>
      </c>
      <c r="G6371" t="s">
        <v>26</v>
      </c>
      <c r="H6371" t="s">
        <v>19</v>
      </c>
      <c r="I6371">
        <v>0</v>
      </c>
      <c r="J6371">
        <v>18</v>
      </c>
      <c r="K6371">
        <v>-18</v>
      </c>
      <c r="L6371">
        <v>0</v>
      </c>
      <c r="M6371">
        <v>27000</v>
      </c>
      <c r="N6371">
        <v>-27000</v>
      </c>
      <c r="O6371">
        <v>1500</v>
      </c>
    </row>
    <row r="6372" spans="1:15" x14ac:dyDescent="0.3">
      <c r="A6372">
        <v>6371</v>
      </c>
      <c r="B6372" s="1">
        <f>DATE(E6372, LOOKUP(D6372, {"ene","feb","mar","abr","may","jun","jul","ago","sep","oct","nov","dic"}, {1,2,3,4,5,6,7,8,9,10,11,12}), C6372)</f>
        <v>45684</v>
      </c>
      <c r="C6372">
        <v>27</v>
      </c>
      <c r="D6372" t="s">
        <v>14</v>
      </c>
      <c r="E6372">
        <v>2025</v>
      </c>
      <c r="F6372" t="s">
        <v>15</v>
      </c>
      <c r="G6372" t="s">
        <v>24</v>
      </c>
      <c r="H6372" t="s">
        <v>21</v>
      </c>
      <c r="I6372">
        <v>1</v>
      </c>
      <c r="J6372">
        <v>0</v>
      </c>
      <c r="K6372">
        <v>1</v>
      </c>
      <c r="L6372">
        <v>50</v>
      </c>
      <c r="M6372">
        <v>0</v>
      </c>
      <c r="N6372">
        <v>50</v>
      </c>
      <c r="O6372">
        <v>50</v>
      </c>
    </row>
    <row r="6373" spans="1:15" x14ac:dyDescent="0.3">
      <c r="A6373">
        <v>6372</v>
      </c>
      <c r="B6373" s="1">
        <f>DATE(E6373, LOOKUP(D6373, {"ene","feb","mar","abr","may","jun","jul","ago","sep","oct","nov","dic"}, {1,2,3,4,5,6,7,8,9,10,11,12}), C6373)</f>
        <v>45684</v>
      </c>
      <c r="C6373">
        <v>27</v>
      </c>
      <c r="D6373" t="s">
        <v>14</v>
      </c>
      <c r="E6373">
        <v>2025</v>
      </c>
      <c r="F6373" t="s">
        <v>25</v>
      </c>
      <c r="G6373" t="s">
        <v>26</v>
      </c>
      <c r="H6373" t="s">
        <v>18</v>
      </c>
      <c r="I6373">
        <v>0</v>
      </c>
      <c r="J6373">
        <v>13</v>
      </c>
      <c r="K6373">
        <v>-13</v>
      </c>
      <c r="L6373">
        <v>0</v>
      </c>
      <c r="M6373">
        <v>19500</v>
      </c>
      <c r="N6373">
        <v>-19500</v>
      </c>
      <c r="O6373">
        <v>1500</v>
      </c>
    </row>
    <row r="6374" spans="1:15" x14ac:dyDescent="0.3">
      <c r="A6374">
        <v>6373</v>
      </c>
      <c r="B6374" s="1">
        <f>DATE(E6374, LOOKUP(D6374, {"ene","feb","mar","abr","may","jun","jul","ago","sep","oct","nov","dic"}, {1,2,3,4,5,6,7,8,9,10,11,12}), C6374)</f>
        <v>45684</v>
      </c>
      <c r="C6374">
        <v>27</v>
      </c>
      <c r="D6374" t="s">
        <v>14</v>
      </c>
      <c r="E6374">
        <v>2025</v>
      </c>
      <c r="F6374" t="s">
        <v>25</v>
      </c>
      <c r="G6374" t="s">
        <v>26</v>
      </c>
      <c r="H6374" t="s">
        <v>23</v>
      </c>
      <c r="I6374">
        <v>0</v>
      </c>
      <c r="J6374">
        <v>16</v>
      </c>
      <c r="K6374">
        <v>-16</v>
      </c>
      <c r="L6374">
        <v>0</v>
      </c>
      <c r="M6374">
        <v>6400</v>
      </c>
      <c r="N6374">
        <v>-6400</v>
      </c>
      <c r="O6374">
        <v>400</v>
      </c>
    </row>
    <row r="6375" spans="1:15" x14ac:dyDescent="0.3">
      <c r="A6375">
        <v>6374</v>
      </c>
      <c r="B6375" s="1">
        <f>DATE(E6375, LOOKUP(D6375, {"ene","feb","mar","abr","may","jun","jul","ago","sep","oct","nov","dic"}, {1,2,3,4,5,6,7,8,9,10,11,12}), C6375)</f>
        <v>45684</v>
      </c>
      <c r="C6375">
        <v>27</v>
      </c>
      <c r="D6375" t="s">
        <v>14</v>
      </c>
      <c r="E6375">
        <v>2025</v>
      </c>
      <c r="F6375" t="s">
        <v>15</v>
      </c>
      <c r="G6375" t="s">
        <v>24</v>
      </c>
      <c r="H6375" t="s">
        <v>20</v>
      </c>
      <c r="I6375">
        <v>3</v>
      </c>
      <c r="J6375">
        <v>0</v>
      </c>
      <c r="K6375">
        <v>3</v>
      </c>
      <c r="L6375">
        <v>6000</v>
      </c>
      <c r="M6375">
        <v>0</v>
      </c>
      <c r="N6375">
        <v>6000</v>
      </c>
      <c r="O6375">
        <v>2000</v>
      </c>
    </row>
    <row r="6376" spans="1:15" x14ac:dyDescent="0.3">
      <c r="A6376">
        <v>6375</v>
      </c>
      <c r="B6376" s="1">
        <f>DATE(E6376, LOOKUP(D6376, {"ene","feb","mar","abr","may","jun","jul","ago","sep","oct","nov","dic"}, {1,2,3,4,5,6,7,8,9,10,11,12}), C6376)</f>
        <v>45684</v>
      </c>
      <c r="C6376">
        <v>27</v>
      </c>
      <c r="D6376" t="s">
        <v>14</v>
      </c>
      <c r="E6376">
        <v>2025</v>
      </c>
      <c r="F6376" t="s">
        <v>15</v>
      </c>
      <c r="G6376" t="s">
        <v>24</v>
      </c>
      <c r="H6376" t="s">
        <v>22</v>
      </c>
      <c r="I6376">
        <v>3</v>
      </c>
      <c r="J6376">
        <v>0</v>
      </c>
      <c r="K6376">
        <v>3</v>
      </c>
      <c r="L6376">
        <v>1440</v>
      </c>
      <c r="M6376">
        <v>0</v>
      </c>
      <c r="N6376">
        <v>1440</v>
      </c>
      <c r="O6376">
        <v>480</v>
      </c>
    </row>
    <row r="6377" spans="1:15" x14ac:dyDescent="0.3">
      <c r="A6377">
        <v>6376</v>
      </c>
      <c r="B6377" s="1">
        <f>DATE(E6377, LOOKUP(D6377, {"ene","feb","mar","abr","may","jun","jul","ago","sep","oct","nov","dic"}, {1,2,3,4,5,6,7,8,9,10,11,12}), C6377)</f>
        <v>45684</v>
      </c>
      <c r="C6377">
        <v>27</v>
      </c>
      <c r="D6377" t="s">
        <v>14</v>
      </c>
      <c r="E6377">
        <v>2025</v>
      </c>
      <c r="F6377" t="s">
        <v>25</v>
      </c>
      <c r="G6377" t="s">
        <v>26</v>
      </c>
      <c r="H6377" t="s">
        <v>17</v>
      </c>
      <c r="I6377">
        <v>0</v>
      </c>
      <c r="J6377">
        <v>17</v>
      </c>
      <c r="K6377">
        <v>-17</v>
      </c>
      <c r="L6377">
        <v>0</v>
      </c>
      <c r="M6377">
        <v>12750</v>
      </c>
      <c r="N6377">
        <v>-12750</v>
      </c>
      <c r="O6377">
        <v>750</v>
      </c>
    </row>
    <row r="6378" spans="1:15" x14ac:dyDescent="0.3">
      <c r="A6378">
        <v>6377</v>
      </c>
      <c r="B6378" s="1">
        <f>DATE(E6378, LOOKUP(D6378, {"ene","feb","mar","abr","may","jun","jul","ago","sep","oct","nov","dic"}, {1,2,3,4,5,6,7,8,9,10,11,12}), C6378)</f>
        <v>45684</v>
      </c>
      <c r="C6378">
        <v>27</v>
      </c>
      <c r="D6378" t="s">
        <v>14</v>
      </c>
      <c r="E6378">
        <v>2025</v>
      </c>
      <c r="F6378" t="s">
        <v>25</v>
      </c>
      <c r="G6378" t="s">
        <v>26</v>
      </c>
      <c r="H6378" t="s">
        <v>19</v>
      </c>
      <c r="I6378">
        <v>0</v>
      </c>
      <c r="J6378">
        <v>19</v>
      </c>
      <c r="K6378">
        <v>-19</v>
      </c>
      <c r="L6378">
        <v>0</v>
      </c>
      <c r="M6378">
        <v>28500</v>
      </c>
      <c r="N6378">
        <v>-28500</v>
      </c>
      <c r="O6378">
        <v>1500</v>
      </c>
    </row>
    <row r="6379" spans="1:15" x14ac:dyDescent="0.3">
      <c r="A6379">
        <v>6378</v>
      </c>
      <c r="B6379" s="1">
        <f>DATE(E6379, LOOKUP(D6379, {"ene","feb","mar","abr","may","jun","jul","ago","sep","oct","nov","dic"}, {1,2,3,4,5,6,7,8,9,10,11,12}), C6379)</f>
        <v>45684</v>
      </c>
      <c r="C6379">
        <v>27</v>
      </c>
      <c r="D6379" t="s">
        <v>14</v>
      </c>
      <c r="E6379">
        <v>2025</v>
      </c>
      <c r="F6379" t="s">
        <v>15</v>
      </c>
      <c r="G6379" t="s">
        <v>24</v>
      </c>
      <c r="H6379" t="s">
        <v>21</v>
      </c>
      <c r="I6379">
        <v>3</v>
      </c>
      <c r="J6379">
        <v>0</v>
      </c>
      <c r="K6379">
        <v>3</v>
      </c>
      <c r="L6379">
        <v>150</v>
      </c>
      <c r="M6379">
        <v>0</v>
      </c>
      <c r="N6379">
        <v>150</v>
      </c>
      <c r="O6379">
        <v>50</v>
      </c>
    </row>
    <row r="6380" spans="1:15" x14ac:dyDescent="0.3">
      <c r="A6380">
        <v>6379</v>
      </c>
      <c r="B6380" s="1">
        <f>DATE(E6380, LOOKUP(D6380, {"ene","feb","mar","abr","may","jun","jul","ago","sep","oct","nov","dic"}, {1,2,3,4,5,6,7,8,9,10,11,12}), C6380)</f>
        <v>45684</v>
      </c>
      <c r="C6380">
        <v>27</v>
      </c>
      <c r="D6380" t="s">
        <v>14</v>
      </c>
      <c r="E6380">
        <v>2025</v>
      </c>
      <c r="F6380" t="s">
        <v>15</v>
      </c>
      <c r="G6380" t="s">
        <v>24</v>
      </c>
      <c r="H6380" t="s">
        <v>18</v>
      </c>
      <c r="I6380">
        <v>12</v>
      </c>
      <c r="J6380">
        <v>0</v>
      </c>
      <c r="K6380">
        <v>12</v>
      </c>
      <c r="L6380">
        <v>14400</v>
      </c>
      <c r="M6380">
        <v>0</v>
      </c>
      <c r="N6380">
        <v>14400</v>
      </c>
      <c r="O6380">
        <v>1200</v>
      </c>
    </row>
    <row r="6381" spans="1:15" x14ac:dyDescent="0.3">
      <c r="A6381">
        <v>6380</v>
      </c>
      <c r="B6381" s="1">
        <f>DATE(E6381, LOOKUP(D6381, {"ene","feb","mar","abr","may","jun","jul","ago","sep","oct","nov","dic"}, {1,2,3,4,5,6,7,8,9,10,11,12}), C6381)</f>
        <v>45684</v>
      </c>
      <c r="C6381">
        <v>27</v>
      </c>
      <c r="D6381" t="s">
        <v>14</v>
      </c>
      <c r="E6381">
        <v>2025</v>
      </c>
      <c r="F6381" t="s">
        <v>15</v>
      </c>
      <c r="G6381" t="s">
        <v>24</v>
      </c>
      <c r="H6381" t="s">
        <v>23</v>
      </c>
      <c r="I6381">
        <v>20</v>
      </c>
      <c r="J6381">
        <v>0</v>
      </c>
      <c r="K6381">
        <v>20</v>
      </c>
      <c r="L6381">
        <v>6000</v>
      </c>
      <c r="M6381">
        <v>0</v>
      </c>
      <c r="N6381">
        <v>6000</v>
      </c>
      <c r="O6381">
        <v>300</v>
      </c>
    </row>
    <row r="6382" spans="1:15" x14ac:dyDescent="0.3">
      <c r="A6382">
        <v>6381</v>
      </c>
      <c r="B6382" s="1">
        <f>DATE(E6382, LOOKUP(D6382, {"ene","feb","mar","abr","may","jun","jul","ago","sep","oct","nov","dic"}, {1,2,3,4,5,6,7,8,9,10,11,12}), C6382)</f>
        <v>45684</v>
      </c>
      <c r="C6382">
        <v>27</v>
      </c>
      <c r="D6382" t="s">
        <v>14</v>
      </c>
      <c r="E6382">
        <v>2025</v>
      </c>
      <c r="F6382" t="s">
        <v>15</v>
      </c>
      <c r="G6382" t="s">
        <v>24</v>
      </c>
      <c r="H6382" t="s">
        <v>20</v>
      </c>
      <c r="I6382">
        <v>18</v>
      </c>
      <c r="J6382">
        <v>0</v>
      </c>
      <c r="K6382">
        <v>18</v>
      </c>
      <c r="L6382">
        <v>36000</v>
      </c>
      <c r="M6382">
        <v>0</v>
      </c>
      <c r="N6382">
        <v>36000</v>
      </c>
      <c r="O6382">
        <v>2000</v>
      </c>
    </row>
    <row r="6383" spans="1:15" x14ac:dyDescent="0.3">
      <c r="A6383">
        <v>6382</v>
      </c>
      <c r="B6383" s="1">
        <f>DATE(E6383, LOOKUP(D6383, {"ene","feb","mar","abr","may","jun","jul","ago","sep","oct","nov","dic"}, {1,2,3,4,5,6,7,8,9,10,11,12}), C6383)</f>
        <v>45684</v>
      </c>
      <c r="C6383">
        <v>27</v>
      </c>
      <c r="D6383" t="s">
        <v>14</v>
      </c>
      <c r="E6383">
        <v>2025</v>
      </c>
      <c r="F6383" t="s">
        <v>25</v>
      </c>
      <c r="G6383" t="s">
        <v>26</v>
      </c>
      <c r="H6383" t="s">
        <v>22</v>
      </c>
      <c r="I6383">
        <v>0</v>
      </c>
      <c r="J6383">
        <v>19</v>
      </c>
      <c r="K6383">
        <v>-19</v>
      </c>
      <c r="L6383">
        <v>0</v>
      </c>
      <c r="M6383">
        <v>8550</v>
      </c>
      <c r="N6383">
        <v>-8550</v>
      </c>
      <c r="O6383">
        <v>450</v>
      </c>
    </row>
    <row r="6384" spans="1:15" x14ac:dyDescent="0.3">
      <c r="A6384">
        <v>6383</v>
      </c>
      <c r="B6384" s="1">
        <f>DATE(E6384, LOOKUP(D6384, {"ene","feb","mar","abr","may","jun","jul","ago","sep","oct","nov","dic"}, {1,2,3,4,5,6,7,8,9,10,11,12}), C6384)</f>
        <v>45684</v>
      </c>
      <c r="C6384">
        <v>27</v>
      </c>
      <c r="D6384" t="s">
        <v>14</v>
      </c>
      <c r="E6384">
        <v>2025</v>
      </c>
      <c r="F6384" t="s">
        <v>15</v>
      </c>
      <c r="G6384" t="s">
        <v>24</v>
      </c>
      <c r="H6384" t="s">
        <v>17</v>
      </c>
      <c r="I6384">
        <v>3</v>
      </c>
      <c r="J6384">
        <v>0</v>
      </c>
      <c r="K6384">
        <v>3</v>
      </c>
      <c r="L6384">
        <v>1950</v>
      </c>
      <c r="M6384">
        <v>0</v>
      </c>
      <c r="N6384">
        <v>1950</v>
      </c>
      <c r="O6384">
        <v>650</v>
      </c>
    </row>
    <row r="6385" spans="1:15" x14ac:dyDescent="0.3">
      <c r="A6385">
        <v>6384</v>
      </c>
      <c r="B6385" s="1">
        <f>DATE(E6385, LOOKUP(D6385, {"ene","feb","mar","abr","may","jun","jul","ago","sep","oct","nov","dic"}, {1,2,3,4,5,6,7,8,9,10,11,12}), C6385)</f>
        <v>45684</v>
      </c>
      <c r="C6385">
        <v>27</v>
      </c>
      <c r="D6385" t="s">
        <v>14</v>
      </c>
      <c r="E6385">
        <v>2025</v>
      </c>
      <c r="F6385" t="s">
        <v>25</v>
      </c>
      <c r="G6385" t="s">
        <v>26</v>
      </c>
      <c r="H6385" t="s">
        <v>19</v>
      </c>
      <c r="I6385">
        <v>0</v>
      </c>
      <c r="J6385">
        <v>11</v>
      </c>
      <c r="K6385">
        <v>-11</v>
      </c>
      <c r="L6385">
        <v>0</v>
      </c>
      <c r="M6385">
        <v>16500</v>
      </c>
      <c r="N6385">
        <v>-16500</v>
      </c>
      <c r="O6385">
        <v>1500</v>
      </c>
    </row>
    <row r="6386" spans="1:15" x14ac:dyDescent="0.3">
      <c r="A6386">
        <v>6385</v>
      </c>
      <c r="B6386" s="1">
        <f>DATE(E6386, LOOKUP(D6386, {"ene","feb","mar","abr","may","jun","jul","ago","sep","oct","nov","dic"}, {1,2,3,4,5,6,7,8,9,10,11,12}), C6386)</f>
        <v>45684</v>
      </c>
      <c r="C6386">
        <v>27</v>
      </c>
      <c r="D6386" t="s">
        <v>14</v>
      </c>
      <c r="E6386">
        <v>2025</v>
      </c>
      <c r="F6386" t="s">
        <v>25</v>
      </c>
      <c r="G6386" t="s">
        <v>26</v>
      </c>
      <c r="H6386" t="s">
        <v>21</v>
      </c>
      <c r="I6386">
        <v>0</v>
      </c>
      <c r="J6386">
        <v>17</v>
      </c>
      <c r="K6386">
        <v>-17</v>
      </c>
      <c r="L6386">
        <v>0</v>
      </c>
      <c r="M6386">
        <v>1190</v>
      </c>
      <c r="N6386">
        <v>-1190</v>
      </c>
      <c r="O6386">
        <v>70</v>
      </c>
    </row>
    <row r="6387" spans="1:15" x14ac:dyDescent="0.3">
      <c r="A6387">
        <v>6386</v>
      </c>
      <c r="B6387" s="1">
        <f>DATE(E6387, LOOKUP(D6387, {"ene","feb","mar","abr","may","jun","jul","ago","sep","oct","nov","dic"}, {1,2,3,4,5,6,7,8,9,10,11,12}), C6387)</f>
        <v>45684</v>
      </c>
      <c r="C6387">
        <v>27</v>
      </c>
      <c r="D6387" t="s">
        <v>14</v>
      </c>
      <c r="E6387">
        <v>2025</v>
      </c>
      <c r="F6387" t="s">
        <v>15</v>
      </c>
      <c r="G6387" t="s">
        <v>24</v>
      </c>
      <c r="H6387" t="s">
        <v>18</v>
      </c>
      <c r="I6387">
        <v>4</v>
      </c>
      <c r="J6387">
        <v>0</v>
      </c>
      <c r="K6387">
        <v>4</v>
      </c>
      <c r="L6387">
        <v>4800</v>
      </c>
      <c r="M6387">
        <v>0</v>
      </c>
      <c r="N6387">
        <v>4800</v>
      </c>
      <c r="O6387">
        <v>1200</v>
      </c>
    </row>
    <row r="6388" spans="1:15" x14ac:dyDescent="0.3">
      <c r="A6388">
        <v>6387</v>
      </c>
      <c r="B6388" s="1">
        <f>DATE(E6388, LOOKUP(D6388, {"ene","feb","mar","abr","may","jun","jul","ago","sep","oct","nov","dic"}, {1,2,3,4,5,6,7,8,9,10,11,12}), C6388)</f>
        <v>45684</v>
      </c>
      <c r="C6388">
        <v>27</v>
      </c>
      <c r="D6388" t="s">
        <v>14</v>
      </c>
      <c r="E6388">
        <v>2025</v>
      </c>
      <c r="F6388" t="s">
        <v>15</v>
      </c>
      <c r="G6388" t="s">
        <v>24</v>
      </c>
      <c r="H6388" t="s">
        <v>23</v>
      </c>
      <c r="I6388">
        <v>18</v>
      </c>
      <c r="J6388">
        <v>0</v>
      </c>
      <c r="K6388">
        <v>18</v>
      </c>
      <c r="L6388">
        <v>5400</v>
      </c>
      <c r="M6388">
        <v>0</v>
      </c>
      <c r="N6388">
        <v>5400</v>
      </c>
      <c r="O6388">
        <v>300</v>
      </c>
    </row>
    <row r="6389" spans="1:15" x14ac:dyDescent="0.3">
      <c r="A6389">
        <v>6388</v>
      </c>
      <c r="B6389" s="1">
        <f>DATE(E6389, LOOKUP(D6389, {"ene","feb","mar","abr","may","jun","jul","ago","sep","oct","nov","dic"}, {1,2,3,4,5,6,7,8,9,10,11,12}), C6389)</f>
        <v>45684</v>
      </c>
      <c r="C6389">
        <v>27</v>
      </c>
      <c r="D6389" t="s">
        <v>14</v>
      </c>
      <c r="E6389">
        <v>2025</v>
      </c>
      <c r="F6389" t="s">
        <v>25</v>
      </c>
      <c r="G6389" t="s">
        <v>26</v>
      </c>
      <c r="H6389" t="s">
        <v>20</v>
      </c>
      <c r="I6389">
        <v>0</v>
      </c>
      <c r="J6389">
        <v>15</v>
      </c>
      <c r="K6389">
        <v>-15</v>
      </c>
      <c r="L6389">
        <v>0</v>
      </c>
      <c r="M6389">
        <v>34500</v>
      </c>
      <c r="N6389">
        <v>-34500</v>
      </c>
      <c r="O6389">
        <v>2300</v>
      </c>
    </row>
    <row r="6390" spans="1:15" x14ac:dyDescent="0.3">
      <c r="A6390">
        <v>6389</v>
      </c>
      <c r="B6390" s="1">
        <f>DATE(E6390, LOOKUP(D6390, {"ene","feb","mar","abr","may","jun","jul","ago","sep","oct","nov","dic"}, {1,2,3,4,5,6,7,8,9,10,11,12}), C6390)</f>
        <v>45684</v>
      </c>
      <c r="C6390">
        <v>27</v>
      </c>
      <c r="D6390" t="s">
        <v>14</v>
      </c>
      <c r="E6390">
        <v>2025</v>
      </c>
      <c r="F6390" t="s">
        <v>15</v>
      </c>
      <c r="G6390" t="s">
        <v>24</v>
      </c>
      <c r="H6390" t="s">
        <v>22</v>
      </c>
      <c r="I6390">
        <v>20</v>
      </c>
      <c r="J6390">
        <v>0</v>
      </c>
      <c r="K6390">
        <v>20</v>
      </c>
      <c r="L6390">
        <v>9600</v>
      </c>
      <c r="M6390">
        <v>0</v>
      </c>
      <c r="N6390">
        <v>9600</v>
      </c>
      <c r="O6390">
        <v>480</v>
      </c>
    </row>
    <row r="6391" spans="1:15" x14ac:dyDescent="0.3">
      <c r="A6391">
        <v>6390</v>
      </c>
      <c r="B6391" s="1">
        <f>DATE(E6391, LOOKUP(D6391, {"ene","feb","mar","abr","may","jun","jul","ago","sep","oct","nov","dic"}, {1,2,3,4,5,6,7,8,9,10,11,12}), C6391)</f>
        <v>45684</v>
      </c>
      <c r="C6391">
        <v>27</v>
      </c>
      <c r="D6391" t="s">
        <v>14</v>
      </c>
      <c r="E6391">
        <v>2025</v>
      </c>
      <c r="F6391" t="s">
        <v>25</v>
      </c>
      <c r="G6391" t="s">
        <v>26</v>
      </c>
      <c r="H6391" t="s">
        <v>17</v>
      </c>
      <c r="I6391">
        <v>0</v>
      </c>
      <c r="J6391">
        <v>18</v>
      </c>
      <c r="K6391">
        <v>-18</v>
      </c>
      <c r="L6391">
        <v>0</v>
      </c>
      <c r="M6391">
        <v>13500</v>
      </c>
      <c r="N6391">
        <v>-13500</v>
      </c>
      <c r="O6391">
        <v>750</v>
      </c>
    </row>
    <row r="6392" spans="1:15" x14ac:dyDescent="0.3">
      <c r="A6392">
        <v>6391</v>
      </c>
      <c r="B6392" s="1">
        <f>DATE(E6392, LOOKUP(D6392, {"ene","feb","mar","abr","may","jun","jul","ago","sep","oct","nov","dic"}, {1,2,3,4,5,6,7,8,9,10,11,12}), C6392)</f>
        <v>45684</v>
      </c>
      <c r="C6392">
        <v>27</v>
      </c>
      <c r="D6392" t="s">
        <v>14</v>
      </c>
      <c r="E6392">
        <v>2025</v>
      </c>
      <c r="F6392" t="s">
        <v>25</v>
      </c>
      <c r="G6392" t="s">
        <v>26</v>
      </c>
      <c r="H6392" t="s">
        <v>19</v>
      </c>
      <c r="I6392">
        <v>0</v>
      </c>
      <c r="J6392">
        <v>14</v>
      </c>
      <c r="K6392">
        <v>-14</v>
      </c>
      <c r="L6392">
        <v>0</v>
      </c>
      <c r="M6392">
        <v>21000</v>
      </c>
      <c r="N6392">
        <v>-21000</v>
      </c>
      <c r="O6392">
        <v>1500</v>
      </c>
    </row>
    <row r="6393" spans="1:15" x14ac:dyDescent="0.3">
      <c r="A6393">
        <v>6392</v>
      </c>
      <c r="B6393" s="1">
        <f>DATE(E6393, LOOKUP(D6393, {"ene","feb","mar","abr","may","jun","jul","ago","sep","oct","nov","dic"}, {1,2,3,4,5,6,7,8,9,10,11,12}), C6393)</f>
        <v>45684</v>
      </c>
      <c r="C6393">
        <v>27</v>
      </c>
      <c r="D6393" t="s">
        <v>14</v>
      </c>
      <c r="E6393">
        <v>2025</v>
      </c>
      <c r="F6393" t="s">
        <v>15</v>
      </c>
      <c r="G6393" t="s">
        <v>24</v>
      </c>
      <c r="H6393" t="s">
        <v>21</v>
      </c>
      <c r="I6393">
        <v>3</v>
      </c>
      <c r="J6393">
        <v>0</v>
      </c>
      <c r="K6393">
        <v>3</v>
      </c>
      <c r="L6393">
        <v>150</v>
      </c>
      <c r="M6393">
        <v>0</v>
      </c>
      <c r="N6393">
        <v>150</v>
      </c>
      <c r="O6393">
        <v>50</v>
      </c>
    </row>
    <row r="6394" spans="1:15" x14ac:dyDescent="0.3">
      <c r="A6394">
        <v>6393</v>
      </c>
      <c r="B6394" s="1">
        <f>DATE(E6394, LOOKUP(D6394, {"ene","feb","mar","abr","may","jun","jul","ago","sep","oct","nov","dic"}, {1,2,3,4,5,6,7,8,9,10,11,12}), C6394)</f>
        <v>45684</v>
      </c>
      <c r="C6394">
        <v>27</v>
      </c>
      <c r="D6394" t="s">
        <v>14</v>
      </c>
      <c r="E6394">
        <v>2025</v>
      </c>
      <c r="F6394" t="s">
        <v>15</v>
      </c>
      <c r="G6394" t="s">
        <v>24</v>
      </c>
      <c r="H6394" t="s">
        <v>18</v>
      </c>
      <c r="I6394">
        <v>18</v>
      </c>
      <c r="J6394">
        <v>0</v>
      </c>
      <c r="K6394">
        <v>18</v>
      </c>
      <c r="L6394">
        <v>21600</v>
      </c>
      <c r="M6394">
        <v>0</v>
      </c>
      <c r="N6394">
        <v>21600</v>
      </c>
      <c r="O6394">
        <v>1200</v>
      </c>
    </row>
    <row r="6395" spans="1:15" x14ac:dyDescent="0.3">
      <c r="A6395">
        <v>6394</v>
      </c>
      <c r="B6395" s="1">
        <f>DATE(E6395, LOOKUP(D6395, {"ene","feb","mar","abr","may","jun","jul","ago","sep","oct","nov","dic"}, {1,2,3,4,5,6,7,8,9,10,11,12}), C6395)</f>
        <v>45684</v>
      </c>
      <c r="C6395">
        <v>27</v>
      </c>
      <c r="D6395" t="s">
        <v>14</v>
      </c>
      <c r="E6395">
        <v>2025</v>
      </c>
      <c r="F6395" t="s">
        <v>15</v>
      </c>
      <c r="G6395" t="s">
        <v>24</v>
      </c>
      <c r="H6395" t="s">
        <v>23</v>
      </c>
      <c r="I6395">
        <v>1</v>
      </c>
      <c r="J6395">
        <v>0</v>
      </c>
      <c r="K6395">
        <v>1</v>
      </c>
      <c r="L6395">
        <v>300</v>
      </c>
      <c r="M6395">
        <v>0</v>
      </c>
      <c r="N6395">
        <v>300</v>
      </c>
      <c r="O6395">
        <v>300</v>
      </c>
    </row>
    <row r="6396" spans="1:15" x14ac:dyDescent="0.3">
      <c r="A6396">
        <v>6395</v>
      </c>
      <c r="B6396" s="1">
        <f>DATE(E6396, LOOKUP(D6396, {"ene","feb","mar","abr","may","jun","jul","ago","sep","oct","nov","dic"}, {1,2,3,4,5,6,7,8,9,10,11,12}), C6396)</f>
        <v>45684</v>
      </c>
      <c r="C6396">
        <v>27</v>
      </c>
      <c r="D6396" t="s">
        <v>14</v>
      </c>
      <c r="E6396">
        <v>2025</v>
      </c>
      <c r="F6396" t="s">
        <v>15</v>
      </c>
      <c r="G6396" t="s">
        <v>24</v>
      </c>
      <c r="H6396" t="s">
        <v>20</v>
      </c>
      <c r="I6396">
        <v>17</v>
      </c>
      <c r="J6396">
        <v>0</v>
      </c>
      <c r="K6396">
        <v>17</v>
      </c>
      <c r="L6396">
        <v>34000</v>
      </c>
      <c r="M6396">
        <v>0</v>
      </c>
      <c r="N6396">
        <v>34000</v>
      </c>
      <c r="O6396">
        <v>2000</v>
      </c>
    </row>
    <row r="6397" spans="1:15" x14ac:dyDescent="0.3">
      <c r="A6397">
        <v>6396</v>
      </c>
      <c r="B6397" s="1">
        <f>DATE(E6397, LOOKUP(D6397, {"ene","feb","mar","abr","may","jun","jul","ago","sep","oct","nov","dic"}, {1,2,3,4,5,6,7,8,9,10,11,12}), C6397)</f>
        <v>45684</v>
      </c>
      <c r="C6397">
        <v>27</v>
      </c>
      <c r="D6397" t="s">
        <v>14</v>
      </c>
      <c r="E6397">
        <v>2025</v>
      </c>
      <c r="F6397" t="s">
        <v>15</v>
      </c>
      <c r="G6397" t="s">
        <v>24</v>
      </c>
      <c r="H6397" t="s">
        <v>22</v>
      </c>
      <c r="I6397">
        <v>17</v>
      </c>
      <c r="J6397">
        <v>0</v>
      </c>
      <c r="K6397">
        <v>17</v>
      </c>
      <c r="L6397">
        <v>8160</v>
      </c>
      <c r="M6397">
        <v>0</v>
      </c>
      <c r="N6397">
        <v>8160</v>
      </c>
      <c r="O6397">
        <v>480</v>
      </c>
    </row>
    <row r="6398" spans="1:15" x14ac:dyDescent="0.3">
      <c r="A6398">
        <v>6397</v>
      </c>
      <c r="B6398" s="1">
        <f>DATE(E6398, LOOKUP(D6398, {"ene","feb","mar","abr","may","jun","jul","ago","sep","oct","nov","dic"}, {1,2,3,4,5,6,7,8,9,10,11,12}), C6398)</f>
        <v>45684</v>
      </c>
      <c r="C6398">
        <v>27</v>
      </c>
      <c r="D6398" t="s">
        <v>14</v>
      </c>
      <c r="E6398">
        <v>2025</v>
      </c>
      <c r="F6398" t="s">
        <v>15</v>
      </c>
      <c r="G6398" t="s">
        <v>24</v>
      </c>
      <c r="H6398" t="s">
        <v>17</v>
      </c>
      <c r="I6398">
        <v>14</v>
      </c>
      <c r="J6398">
        <v>0</v>
      </c>
      <c r="K6398">
        <v>14</v>
      </c>
      <c r="L6398">
        <v>9100</v>
      </c>
      <c r="M6398">
        <v>0</v>
      </c>
      <c r="N6398">
        <v>9100</v>
      </c>
      <c r="O6398">
        <v>650</v>
      </c>
    </row>
    <row r="6399" spans="1:15" x14ac:dyDescent="0.3">
      <c r="A6399">
        <v>6398</v>
      </c>
      <c r="B6399" s="1">
        <f>DATE(E6399, LOOKUP(D6399, {"ene","feb","mar","abr","may","jun","jul","ago","sep","oct","nov","dic"}, {1,2,3,4,5,6,7,8,9,10,11,12}), C6399)</f>
        <v>45684</v>
      </c>
      <c r="C6399">
        <v>27</v>
      </c>
      <c r="D6399" t="s">
        <v>14</v>
      </c>
      <c r="E6399">
        <v>2025</v>
      </c>
      <c r="F6399" t="s">
        <v>25</v>
      </c>
      <c r="G6399" t="s">
        <v>26</v>
      </c>
      <c r="H6399" t="s">
        <v>19</v>
      </c>
      <c r="I6399">
        <v>0</v>
      </c>
      <c r="J6399">
        <v>3</v>
      </c>
      <c r="K6399">
        <v>-3</v>
      </c>
      <c r="L6399">
        <v>0</v>
      </c>
      <c r="M6399">
        <v>4500</v>
      </c>
      <c r="N6399">
        <v>-4500</v>
      </c>
      <c r="O6399">
        <v>1500</v>
      </c>
    </row>
    <row r="6400" spans="1:15" x14ac:dyDescent="0.3">
      <c r="A6400">
        <v>6399</v>
      </c>
      <c r="B6400" s="1">
        <f>DATE(E6400, LOOKUP(D6400, {"ene","feb","mar","abr","may","jun","jul","ago","sep","oct","nov","dic"}, {1,2,3,4,5,6,7,8,9,10,11,12}), C6400)</f>
        <v>45684</v>
      </c>
      <c r="C6400">
        <v>27</v>
      </c>
      <c r="D6400" t="s">
        <v>14</v>
      </c>
      <c r="E6400">
        <v>2025</v>
      </c>
      <c r="F6400" t="s">
        <v>15</v>
      </c>
      <c r="G6400" t="s">
        <v>24</v>
      </c>
      <c r="H6400" t="s">
        <v>21</v>
      </c>
      <c r="I6400">
        <v>15</v>
      </c>
      <c r="J6400">
        <v>0</v>
      </c>
      <c r="K6400">
        <v>15</v>
      </c>
      <c r="L6400">
        <v>750</v>
      </c>
      <c r="M6400">
        <v>0</v>
      </c>
      <c r="N6400">
        <v>750</v>
      </c>
      <c r="O6400">
        <v>50</v>
      </c>
    </row>
    <row r="6401" spans="1:15" x14ac:dyDescent="0.3">
      <c r="A6401">
        <v>6400</v>
      </c>
      <c r="B6401" s="1">
        <f>DATE(E6401, LOOKUP(D6401, {"ene","feb","mar","abr","may","jun","jul","ago","sep","oct","nov","dic"}, {1,2,3,4,5,6,7,8,9,10,11,12}), C6401)</f>
        <v>45684</v>
      </c>
      <c r="C6401">
        <v>27</v>
      </c>
      <c r="D6401" t="s">
        <v>14</v>
      </c>
      <c r="E6401">
        <v>2025</v>
      </c>
      <c r="F6401" t="s">
        <v>15</v>
      </c>
      <c r="G6401" t="s">
        <v>24</v>
      </c>
      <c r="H6401" t="s">
        <v>18</v>
      </c>
      <c r="I6401">
        <v>3</v>
      </c>
      <c r="J6401">
        <v>0</v>
      </c>
      <c r="K6401">
        <v>3</v>
      </c>
      <c r="L6401">
        <v>3600</v>
      </c>
      <c r="M6401">
        <v>0</v>
      </c>
      <c r="N6401">
        <v>3600</v>
      </c>
      <c r="O6401">
        <v>1200</v>
      </c>
    </row>
    <row r="6402" spans="1:15" x14ac:dyDescent="0.3">
      <c r="A6402">
        <v>6401</v>
      </c>
      <c r="B6402" s="1">
        <f>DATE(E6402, LOOKUP(D6402, {"ene","feb","mar","abr","may","jun","jul","ago","sep","oct","nov","dic"}, {1,2,3,4,5,6,7,8,9,10,11,12}), C6402)</f>
        <v>45684</v>
      </c>
      <c r="C6402">
        <v>27</v>
      </c>
      <c r="D6402" t="s">
        <v>14</v>
      </c>
      <c r="E6402">
        <v>2025</v>
      </c>
      <c r="F6402" t="s">
        <v>25</v>
      </c>
      <c r="G6402" t="s">
        <v>26</v>
      </c>
      <c r="H6402" t="s">
        <v>23</v>
      </c>
      <c r="I6402">
        <v>0</v>
      </c>
      <c r="J6402">
        <v>17</v>
      </c>
      <c r="K6402">
        <v>-17</v>
      </c>
      <c r="L6402">
        <v>0</v>
      </c>
      <c r="M6402">
        <v>6800</v>
      </c>
      <c r="N6402">
        <v>-6800</v>
      </c>
      <c r="O6402">
        <v>400</v>
      </c>
    </row>
    <row r="6403" spans="1:15" x14ac:dyDescent="0.3">
      <c r="A6403">
        <v>6402</v>
      </c>
      <c r="B6403" s="1">
        <f>DATE(E6403, LOOKUP(D6403, {"ene","feb","mar","abr","may","jun","jul","ago","sep","oct","nov","dic"}, {1,2,3,4,5,6,7,8,9,10,11,12}), C6403)</f>
        <v>45684</v>
      </c>
      <c r="C6403">
        <v>27</v>
      </c>
      <c r="D6403" t="s">
        <v>14</v>
      </c>
      <c r="E6403">
        <v>2025</v>
      </c>
      <c r="F6403" t="s">
        <v>15</v>
      </c>
      <c r="G6403" t="s">
        <v>24</v>
      </c>
      <c r="H6403" t="s">
        <v>20</v>
      </c>
      <c r="I6403">
        <v>8</v>
      </c>
      <c r="J6403">
        <v>0</v>
      </c>
      <c r="K6403">
        <v>8</v>
      </c>
      <c r="L6403">
        <v>16000</v>
      </c>
      <c r="M6403">
        <v>0</v>
      </c>
      <c r="N6403">
        <v>16000</v>
      </c>
      <c r="O6403">
        <v>2000</v>
      </c>
    </row>
    <row r="6404" spans="1:15" x14ac:dyDescent="0.3">
      <c r="A6404">
        <v>6403</v>
      </c>
      <c r="B6404" s="1">
        <f>DATE(E6404, LOOKUP(D6404, {"ene","feb","mar","abr","may","jun","jul","ago","sep","oct","nov","dic"}, {1,2,3,4,5,6,7,8,9,10,11,12}), C6404)</f>
        <v>45684</v>
      </c>
      <c r="C6404">
        <v>27</v>
      </c>
      <c r="D6404" t="s">
        <v>14</v>
      </c>
      <c r="E6404">
        <v>2025</v>
      </c>
      <c r="F6404" t="s">
        <v>25</v>
      </c>
      <c r="G6404" t="s">
        <v>26</v>
      </c>
      <c r="H6404" t="s">
        <v>22</v>
      </c>
      <c r="I6404">
        <v>0</v>
      </c>
      <c r="J6404">
        <v>5</v>
      </c>
      <c r="K6404">
        <v>-5</v>
      </c>
      <c r="L6404">
        <v>0</v>
      </c>
      <c r="M6404">
        <v>2250</v>
      </c>
      <c r="N6404">
        <v>-2250</v>
      </c>
      <c r="O6404">
        <v>450</v>
      </c>
    </row>
    <row r="6405" spans="1:15" x14ac:dyDescent="0.3">
      <c r="A6405">
        <v>6404</v>
      </c>
      <c r="B6405" s="1">
        <f>DATE(E6405, LOOKUP(D6405, {"ene","feb","mar","abr","may","jun","jul","ago","sep","oct","nov","dic"}, {1,2,3,4,5,6,7,8,9,10,11,12}), C6405)</f>
        <v>45684</v>
      </c>
      <c r="C6405">
        <v>27</v>
      </c>
      <c r="D6405" t="s">
        <v>14</v>
      </c>
      <c r="E6405">
        <v>2025</v>
      </c>
      <c r="F6405" t="s">
        <v>25</v>
      </c>
      <c r="G6405" t="s">
        <v>26</v>
      </c>
      <c r="H6405" t="s">
        <v>17</v>
      </c>
      <c r="I6405">
        <v>0</v>
      </c>
      <c r="J6405">
        <v>5</v>
      </c>
      <c r="K6405">
        <v>-5</v>
      </c>
      <c r="L6405">
        <v>0</v>
      </c>
      <c r="M6405">
        <v>3750</v>
      </c>
      <c r="N6405">
        <v>-3750</v>
      </c>
      <c r="O6405">
        <v>750</v>
      </c>
    </row>
    <row r="6406" spans="1:15" x14ac:dyDescent="0.3">
      <c r="A6406">
        <v>6405</v>
      </c>
      <c r="B6406" s="1">
        <f>DATE(E6406, LOOKUP(D6406, {"ene","feb","mar","abr","may","jun","jul","ago","sep","oct","nov","dic"}, {1,2,3,4,5,6,7,8,9,10,11,12}), C6406)</f>
        <v>45684</v>
      </c>
      <c r="C6406">
        <v>27</v>
      </c>
      <c r="D6406" t="s">
        <v>14</v>
      </c>
      <c r="E6406">
        <v>2025</v>
      </c>
      <c r="F6406" t="s">
        <v>15</v>
      </c>
      <c r="G6406" t="s">
        <v>24</v>
      </c>
      <c r="H6406" t="s">
        <v>19</v>
      </c>
      <c r="I6406">
        <v>16</v>
      </c>
      <c r="J6406">
        <v>0</v>
      </c>
      <c r="K6406">
        <v>16</v>
      </c>
      <c r="L6406">
        <v>19200</v>
      </c>
      <c r="M6406">
        <v>0</v>
      </c>
      <c r="N6406">
        <v>19200</v>
      </c>
      <c r="O6406">
        <v>1200</v>
      </c>
    </row>
    <row r="6407" spans="1:15" x14ac:dyDescent="0.3">
      <c r="A6407">
        <v>6406</v>
      </c>
      <c r="B6407" s="1">
        <f>DATE(E6407, LOOKUP(D6407, {"ene","feb","mar","abr","may","jun","jul","ago","sep","oct","nov","dic"}, {1,2,3,4,5,6,7,8,9,10,11,12}), C6407)</f>
        <v>45684</v>
      </c>
      <c r="C6407">
        <v>27</v>
      </c>
      <c r="D6407" t="s">
        <v>14</v>
      </c>
      <c r="E6407">
        <v>2025</v>
      </c>
      <c r="F6407" t="s">
        <v>25</v>
      </c>
      <c r="G6407" t="s">
        <v>26</v>
      </c>
      <c r="H6407" t="s">
        <v>21</v>
      </c>
      <c r="I6407">
        <v>0</v>
      </c>
      <c r="J6407">
        <v>3</v>
      </c>
      <c r="K6407">
        <v>-3</v>
      </c>
      <c r="L6407">
        <v>0</v>
      </c>
      <c r="M6407">
        <v>210</v>
      </c>
      <c r="N6407">
        <v>-210</v>
      </c>
      <c r="O6407">
        <v>70</v>
      </c>
    </row>
    <row r="6408" spans="1:15" x14ac:dyDescent="0.3">
      <c r="A6408">
        <v>6407</v>
      </c>
      <c r="B6408" s="1">
        <f>DATE(E6408, LOOKUP(D6408, {"ene","feb","mar","abr","may","jun","jul","ago","sep","oct","nov","dic"}, {1,2,3,4,5,6,7,8,9,10,11,12}), C6408)</f>
        <v>45684</v>
      </c>
      <c r="C6408">
        <v>27</v>
      </c>
      <c r="D6408" t="s">
        <v>14</v>
      </c>
      <c r="E6408">
        <v>2025</v>
      </c>
      <c r="F6408" t="s">
        <v>25</v>
      </c>
      <c r="G6408" t="s">
        <v>26</v>
      </c>
      <c r="H6408" t="s">
        <v>18</v>
      </c>
      <c r="I6408">
        <v>0</v>
      </c>
      <c r="J6408">
        <v>20</v>
      </c>
      <c r="K6408">
        <v>-20</v>
      </c>
      <c r="L6408">
        <v>0</v>
      </c>
      <c r="M6408">
        <v>30000</v>
      </c>
      <c r="N6408">
        <v>-30000</v>
      </c>
      <c r="O6408">
        <v>1500</v>
      </c>
    </row>
    <row r="6409" spans="1:15" x14ac:dyDescent="0.3">
      <c r="A6409">
        <v>6408</v>
      </c>
      <c r="B6409" s="1">
        <f>DATE(E6409, LOOKUP(D6409, {"ene","feb","mar","abr","may","jun","jul","ago","sep","oct","nov","dic"}, {1,2,3,4,5,6,7,8,9,10,11,12}), C6409)</f>
        <v>45684</v>
      </c>
      <c r="C6409">
        <v>27</v>
      </c>
      <c r="D6409" t="s">
        <v>14</v>
      </c>
      <c r="E6409">
        <v>2025</v>
      </c>
      <c r="F6409" t="s">
        <v>15</v>
      </c>
      <c r="G6409" t="s">
        <v>24</v>
      </c>
      <c r="H6409" t="s">
        <v>23</v>
      </c>
      <c r="I6409">
        <v>3</v>
      </c>
      <c r="J6409">
        <v>0</v>
      </c>
      <c r="K6409">
        <v>3</v>
      </c>
      <c r="L6409">
        <v>900</v>
      </c>
      <c r="M6409">
        <v>0</v>
      </c>
      <c r="N6409">
        <v>900</v>
      </c>
      <c r="O6409">
        <v>300</v>
      </c>
    </row>
    <row r="6410" spans="1:15" x14ac:dyDescent="0.3">
      <c r="A6410">
        <v>6409</v>
      </c>
      <c r="B6410" s="1">
        <f>DATE(E6410, LOOKUP(D6410, {"ene","feb","mar","abr","may","jun","jul","ago","sep","oct","nov","dic"}, {1,2,3,4,5,6,7,8,9,10,11,12}), C6410)</f>
        <v>45684</v>
      </c>
      <c r="C6410">
        <v>27</v>
      </c>
      <c r="D6410" t="s">
        <v>14</v>
      </c>
      <c r="E6410">
        <v>2025</v>
      </c>
      <c r="F6410" t="s">
        <v>25</v>
      </c>
      <c r="G6410" t="s">
        <v>26</v>
      </c>
      <c r="H6410" t="s">
        <v>20</v>
      </c>
      <c r="I6410">
        <v>0</v>
      </c>
      <c r="J6410">
        <v>11</v>
      </c>
      <c r="K6410">
        <v>-11</v>
      </c>
      <c r="L6410">
        <v>0</v>
      </c>
      <c r="M6410">
        <v>25300</v>
      </c>
      <c r="N6410">
        <v>-25300</v>
      </c>
      <c r="O6410">
        <v>2300</v>
      </c>
    </row>
    <row r="6411" spans="1:15" x14ac:dyDescent="0.3">
      <c r="A6411">
        <v>6410</v>
      </c>
      <c r="B6411" s="1">
        <f>DATE(E6411, LOOKUP(D6411, {"ene","feb","mar","abr","may","jun","jul","ago","sep","oct","nov","dic"}, {1,2,3,4,5,6,7,8,9,10,11,12}), C6411)</f>
        <v>45684</v>
      </c>
      <c r="C6411">
        <v>27</v>
      </c>
      <c r="D6411" t="s">
        <v>14</v>
      </c>
      <c r="E6411">
        <v>2025</v>
      </c>
      <c r="F6411" t="s">
        <v>25</v>
      </c>
      <c r="G6411" t="s">
        <v>26</v>
      </c>
      <c r="H6411" t="s">
        <v>22</v>
      </c>
      <c r="I6411">
        <v>0</v>
      </c>
      <c r="J6411">
        <v>3</v>
      </c>
      <c r="K6411">
        <v>-3</v>
      </c>
      <c r="L6411">
        <v>0</v>
      </c>
      <c r="M6411">
        <v>1350</v>
      </c>
      <c r="N6411">
        <v>-1350</v>
      </c>
      <c r="O6411">
        <v>450</v>
      </c>
    </row>
    <row r="6412" spans="1:15" x14ac:dyDescent="0.3">
      <c r="A6412">
        <v>6411</v>
      </c>
      <c r="B6412" s="1">
        <f>DATE(E6412, LOOKUP(D6412, {"ene","feb","mar","abr","may","jun","jul","ago","sep","oct","nov","dic"}, {1,2,3,4,5,6,7,8,9,10,11,12}), C6412)</f>
        <v>45684</v>
      </c>
      <c r="C6412">
        <v>27</v>
      </c>
      <c r="D6412" t="s">
        <v>14</v>
      </c>
      <c r="E6412">
        <v>2025</v>
      </c>
      <c r="F6412" t="s">
        <v>15</v>
      </c>
      <c r="G6412" t="s">
        <v>24</v>
      </c>
      <c r="H6412" t="s">
        <v>17</v>
      </c>
      <c r="I6412">
        <v>8</v>
      </c>
      <c r="J6412">
        <v>0</v>
      </c>
      <c r="K6412">
        <v>8</v>
      </c>
      <c r="L6412">
        <v>5200</v>
      </c>
      <c r="M6412">
        <v>0</v>
      </c>
      <c r="N6412">
        <v>5200</v>
      </c>
      <c r="O6412">
        <v>650</v>
      </c>
    </row>
    <row r="6413" spans="1:15" x14ac:dyDescent="0.3">
      <c r="A6413">
        <v>6412</v>
      </c>
      <c r="B6413" s="1">
        <f>DATE(E6413, LOOKUP(D6413, {"ene","feb","mar","abr","may","jun","jul","ago","sep","oct","nov","dic"}, {1,2,3,4,5,6,7,8,9,10,11,12}), C6413)</f>
        <v>45684</v>
      </c>
      <c r="C6413">
        <v>27</v>
      </c>
      <c r="D6413" t="s">
        <v>14</v>
      </c>
      <c r="E6413">
        <v>2025</v>
      </c>
      <c r="F6413" t="s">
        <v>15</v>
      </c>
      <c r="G6413" t="s">
        <v>24</v>
      </c>
      <c r="H6413" t="s">
        <v>19</v>
      </c>
      <c r="I6413">
        <v>14</v>
      </c>
      <c r="J6413">
        <v>0</v>
      </c>
      <c r="K6413">
        <v>14</v>
      </c>
      <c r="L6413">
        <v>16800</v>
      </c>
      <c r="M6413">
        <v>0</v>
      </c>
      <c r="N6413">
        <v>16800</v>
      </c>
      <c r="O6413">
        <v>1200</v>
      </c>
    </row>
    <row r="6414" spans="1:15" x14ac:dyDescent="0.3">
      <c r="A6414">
        <v>6413</v>
      </c>
      <c r="B6414" s="1">
        <f>DATE(E6414, LOOKUP(D6414, {"ene","feb","mar","abr","may","jun","jul","ago","sep","oct","nov","dic"}, {1,2,3,4,5,6,7,8,9,10,11,12}), C6414)</f>
        <v>45684</v>
      </c>
      <c r="C6414">
        <v>27</v>
      </c>
      <c r="D6414" t="s">
        <v>14</v>
      </c>
      <c r="E6414">
        <v>2025</v>
      </c>
      <c r="F6414" t="s">
        <v>25</v>
      </c>
      <c r="G6414" t="s">
        <v>26</v>
      </c>
      <c r="H6414" t="s">
        <v>21</v>
      </c>
      <c r="I6414">
        <v>0</v>
      </c>
      <c r="J6414">
        <v>5</v>
      </c>
      <c r="K6414">
        <v>-5</v>
      </c>
      <c r="L6414">
        <v>0</v>
      </c>
      <c r="M6414">
        <v>350</v>
      </c>
      <c r="N6414">
        <v>-350</v>
      </c>
      <c r="O6414">
        <v>70</v>
      </c>
    </row>
    <row r="6415" spans="1:15" x14ac:dyDescent="0.3">
      <c r="A6415">
        <v>6414</v>
      </c>
      <c r="B6415" s="1">
        <f>DATE(E6415, LOOKUP(D6415, {"ene","feb","mar","abr","may","jun","jul","ago","sep","oct","nov","dic"}, {1,2,3,4,5,6,7,8,9,10,11,12}), C6415)</f>
        <v>45684</v>
      </c>
      <c r="C6415">
        <v>27</v>
      </c>
      <c r="D6415" t="s">
        <v>14</v>
      </c>
      <c r="E6415">
        <v>2025</v>
      </c>
      <c r="F6415" t="s">
        <v>15</v>
      </c>
      <c r="G6415" t="s">
        <v>24</v>
      </c>
      <c r="H6415" t="s">
        <v>18</v>
      </c>
      <c r="I6415">
        <v>2</v>
      </c>
      <c r="J6415">
        <v>0</v>
      </c>
      <c r="K6415">
        <v>2</v>
      </c>
      <c r="L6415">
        <v>2400</v>
      </c>
      <c r="M6415">
        <v>0</v>
      </c>
      <c r="N6415">
        <v>2400</v>
      </c>
      <c r="O6415">
        <v>1200</v>
      </c>
    </row>
    <row r="6416" spans="1:15" x14ac:dyDescent="0.3">
      <c r="A6416">
        <v>6415</v>
      </c>
      <c r="B6416" s="1">
        <f>DATE(E6416, LOOKUP(D6416, {"ene","feb","mar","abr","may","jun","jul","ago","sep","oct","nov","dic"}, {1,2,3,4,5,6,7,8,9,10,11,12}), C6416)</f>
        <v>45684</v>
      </c>
      <c r="C6416">
        <v>27</v>
      </c>
      <c r="D6416" t="s">
        <v>14</v>
      </c>
      <c r="E6416">
        <v>2025</v>
      </c>
      <c r="F6416" t="s">
        <v>15</v>
      </c>
      <c r="G6416" t="s">
        <v>24</v>
      </c>
      <c r="H6416" t="s">
        <v>23</v>
      </c>
      <c r="I6416">
        <v>3</v>
      </c>
      <c r="J6416">
        <v>0</v>
      </c>
      <c r="K6416">
        <v>3</v>
      </c>
      <c r="L6416">
        <v>900</v>
      </c>
      <c r="M6416">
        <v>0</v>
      </c>
      <c r="N6416">
        <v>900</v>
      </c>
      <c r="O6416">
        <v>300</v>
      </c>
    </row>
    <row r="6417" spans="1:15" x14ac:dyDescent="0.3">
      <c r="A6417">
        <v>6416</v>
      </c>
      <c r="B6417" s="1">
        <f>DATE(E6417, LOOKUP(D6417, {"ene","feb","mar","abr","may","jun","jul","ago","sep","oct","nov","dic"}, {1,2,3,4,5,6,7,8,9,10,11,12}), C6417)</f>
        <v>45684</v>
      </c>
      <c r="C6417">
        <v>27</v>
      </c>
      <c r="D6417" t="s">
        <v>14</v>
      </c>
      <c r="E6417">
        <v>2025</v>
      </c>
      <c r="F6417" t="s">
        <v>25</v>
      </c>
      <c r="G6417" t="s">
        <v>26</v>
      </c>
      <c r="H6417" t="s">
        <v>20</v>
      </c>
      <c r="I6417">
        <v>0</v>
      </c>
      <c r="J6417">
        <v>2</v>
      </c>
      <c r="K6417">
        <v>-2</v>
      </c>
      <c r="L6417">
        <v>0</v>
      </c>
      <c r="M6417">
        <v>4600</v>
      </c>
      <c r="N6417">
        <v>-4600</v>
      </c>
      <c r="O6417">
        <v>2300</v>
      </c>
    </row>
    <row r="6418" spans="1:15" x14ac:dyDescent="0.3">
      <c r="A6418">
        <v>6417</v>
      </c>
      <c r="B6418" s="1">
        <f>DATE(E6418, LOOKUP(D6418, {"ene","feb","mar","abr","may","jun","jul","ago","sep","oct","nov","dic"}, {1,2,3,4,5,6,7,8,9,10,11,12}), C6418)</f>
        <v>45684</v>
      </c>
      <c r="C6418">
        <v>27</v>
      </c>
      <c r="D6418" t="s">
        <v>14</v>
      </c>
      <c r="E6418">
        <v>2025</v>
      </c>
      <c r="F6418" t="s">
        <v>15</v>
      </c>
      <c r="G6418" t="s">
        <v>24</v>
      </c>
      <c r="H6418" t="s">
        <v>22</v>
      </c>
      <c r="I6418">
        <v>3</v>
      </c>
      <c r="J6418">
        <v>0</v>
      </c>
      <c r="K6418">
        <v>3</v>
      </c>
      <c r="L6418">
        <v>1440</v>
      </c>
      <c r="M6418">
        <v>0</v>
      </c>
      <c r="N6418">
        <v>1440</v>
      </c>
      <c r="O6418">
        <v>480</v>
      </c>
    </row>
    <row r="6419" spans="1:15" x14ac:dyDescent="0.3">
      <c r="A6419">
        <v>6418</v>
      </c>
      <c r="B6419" s="1">
        <f>DATE(E6419, LOOKUP(D6419, {"ene","feb","mar","abr","may","jun","jul","ago","sep","oct","nov","dic"}, {1,2,3,4,5,6,7,8,9,10,11,12}), C6419)</f>
        <v>45684</v>
      </c>
      <c r="C6419">
        <v>27</v>
      </c>
      <c r="D6419" t="s">
        <v>14</v>
      </c>
      <c r="E6419">
        <v>2025</v>
      </c>
      <c r="F6419" t="s">
        <v>25</v>
      </c>
      <c r="G6419" t="s">
        <v>26</v>
      </c>
      <c r="H6419" t="s">
        <v>17</v>
      </c>
      <c r="I6419">
        <v>0</v>
      </c>
      <c r="J6419">
        <v>13</v>
      </c>
      <c r="K6419">
        <v>-13</v>
      </c>
      <c r="L6419">
        <v>0</v>
      </c>
      <c r="M6419">
        <v>9750</v>
      </c>
      <c r="N6419">
        <v>-9750</v>
      </c>
      <c r="O6419">
        <v>750</v>
      </c>
    </row>
    <row r="6420" spans="1:15" x14ac:dyDescent="0.3">
      <c r="A6420">
        <v>6419</v>
      </c>
      <c r="B6420" s="1">
        <f>DATE(E6420, LOOKUP(D6420, {"ene","feb","mar","abr","may","jun","jul","ago","sep","oct","nov","dic"}, {1,2,3,4,5,6,7,8,9,10,11,12}), C6420)</f>
        <v>45684</v>
      </c>
      <c r="C6420">
        <v>27</v>
      </c>
      <c r="D6420" t="s">
        <v>14</v>
      </c>
      <c r="E6420">
        <v>2025</v>
      </c>
      <c r="F6420" t="s">
        <v>15</v>
      </c>
      <c r="G6420" t="s">
        <v>24</v>
      </c>
      <c r="H6420" t="s">
        <v>19</v>
      </c>
      <c r="I6420">
        <v>18</v>
      </c>
      <c r="J6420">
        <v>0</v>
      </c>
      <c r="K6420">
        <v>18</v>
      </c>
      <c r="L6420">
        <v>21600</v>
      </c>
      <c r="M6420">
        <v>0</v>
      </c>
      <c r="N6420">
        <v>21600</v>
      </c>
      <c r="O6420">
        <v>1200</v>
      </c>
    </row>
    <row r="6421" spans="1:15" x14ac:dyDescent="0.3">
      <c r="A6421">
        <v>6420</v>
      </c>
      <c r="B6421" s="1">
        <f>DATE(E6421, LOOKUP(D6421, {"ene","feb","mar","abr","may","jun","jul","ago","sep","oct","nov","dic"}, {1,2,3,4,5,6,7,8,9,10,11,12}), C6421)</f>
        <v>45684</v>
      </c>
      <c r="C6421">
        <v>27</v>
      </c>
      <c r="D6421" t="s">
        <v>14</v>
      </c>
      <c r="E6421">
        <v>2025</v>
      </c>
      <c r="F6421" t="s">
        <v>25</v>
      </c>
      <c r="G6421" t="s">
        <v>26</v>
      </c>
      <c r="H6421" t="s">
        <v>21</v>
      </c>
      <c r="I6421">
        <v>0</v>
      </c>
      <c r="J6421">
        <v>17</v>
      </c>
      <c r="K6421">
        <v>-17</v>
      </c>
      <c r="L6421">
        <v>0</v>
      </c>
      <c r="M6421">
        <v>1190</v>
      </c>
      <c r="N6421">
        <v>-1190</v>
      </c>
      <c r="O6421">
        <v>70</v>
      </c>
    </row>
    <row r="6422" spans="1:15" x14ac:dyDescent="0.3">
      <c r="A6422">
        <v>6421</v>
      </c>
      <c r="B6422" s="1">
        <f>DATE(E6422, LOOKUP(D6422, {"ene","feb","mar","abr","may","jun","jul","ago","sep","oct","nov","dic"}, {1,2,3,4,5,6,7,8,9,10,11,12}), C6422)</f>
        <v>45684</v>
      </c>
      <c r="C6422">
        <v>27</v>
      </c>
      <c r="D6422" t="s">
        <v>14</v>
      </c>
      <c r="E6422">
        <v>2025</v>
      </c>
      <c r="F6422" t="s">
        <v>25</v>
      </c>
      <c r="G6422" t="s">
        <v>26</v>
      </c>
      <c r="H6422" t="s">
        <v>18</v>
      </c>
      <c r="I6422">
        <v>0</v>
      </c>
      <c r="J6422">
        <v>18</v>
      </c>
      <c r="K6422">
        <v>-18</v>
      </c>
      <c r="L6422">
        <v>0</v>
      </c>
      <c r="M6422">
        <v>27000</v>
      </c>
      <c r="N6422">
        <v>-27000</v>
      </c>
      <c r="O6422">
        <v>1500</v>
      </c>
    </row>
    <row r="6423" spans="1:15" x14ac:dyDescent="0.3">
      <c r="A6423">
        <v>6422</v>
      </c>
      <c r="B6423" s="1">
        <f>DATE(E6423, LOOKUP(D6423, {"ene","feb","mar","abr","may","jun","jul","ago","sep","oct","nov","dic"}, {1,2,3,4,5,6,7,8,9,10,11,12}), C6423)</f>
        <v>45684</v>
      </c>
      <c r="C6423">
        <v>27</v>
      </c>
      <c r="D6423" t="s">
        <v>14</v>
      </c>
      <c r="E6423">
        <v>2025</v>
      </c>
      <c r="F6423" t="s">
        <v>15</v>
      </c>
      <c r="G6423" t="s">
        <v>24</v>
      </c>
      <c r="H6423" t="s">
        <v>23</v>
      </c>
      <c r="I6423">
        <v>21</v>
      </c>
      <c r="J6423">
        <v>0</v>
      </c>
      <c r="K6423">
        <v>21</v>
      </c>
      <c r="L6423">
        <v>6300</v>
      </c>
      <c r="M6423">
        <v>0</v>
      </c>
      <c r="N6423">
        <v>6300</v>
      </c>
      <c r="O6423">
        <v>300</v>
      </c>
    </row>
    <row r="6424" spans="1:15" x14ac:dyDescent="0.3">
      <c r="A6424">
        <v>6423</v>
      </c>
      <c r="B6424" s="1">
        <f>DATE(E6424, LOOKUP(D6424, {"ene","feb","mar","abr","may","jun","jul","ago","sep","oct","nov","dic"}, {1,2,3,4,5,6,7,8,9,10,11,12}), C6424)</f>
        <v>45684</v>
      </c>
      <c r="C6424">
        <v>27</v>
      </c>
      <c r="D6424" t="s">
        <v>14</v>
      </c>
      <c r="E6424">
        <v>2025</v>
      </c>
      <c r="F6424" t="s">
        <v>15</v>
      </c>
      <c r="G6424" t="s">
        <v>24</v>
      </c>
      <c r="H6424" t="s">
        <v>20</v>
      </c>
      <c r="I6424">
        <v>11</v>
      </c>
      <c r="J6424">
        <v>0</v>
      </c>
      <c r="K6424">
        <v>11</v>
      </c>
      <c r="L6424">
        <v>22000</v>
      </c>
      <c r="M6424">
        <v>0</v>
      </c>
      <c r="N6424">
        <v>22000</v>
      </c>
      <c r="O6424">
        <v>2000</v>
      </c>
    </row>
    <row r="6425" spans="1:15" x14ac:dyDescent="0.3">
      <c r="A6425">
        <v>6424</v>
      </c>
      <c r="B6425" s="1">
        <f>DATE(E6425, LOOKUP(D6425, {"ene","feb","mar","abr","may","jun","jul","ago","sep","oct","nov","dic"}, {1,2,3,4,5,6,7,8,9,10,11,12}), C6425)</f>
        <v>45684</v>
      </c>
      <c r="C6425">
        <v>27</v>
      </c>
      <c r="D6425" t="s">
        <v>14</v>
      </c>
      <c r="E6425">
        <v>2025</v>
      </c>
      <c r="F6425" t="s">
        <v>15</v>
      </c>
      <c r="G6425" t="s">
        <v>24</v>
      </c>
      <c r="H6425" t="s">
        <v>22</v>
      </c>
      <c r="I6425">
        <v>11</v>
      </c>
      <c r="J6425">
        <v>0</v>
      </c>
      <c r="K6425">
        <v>11</v>
      </c>
      <c r="L6425">
        <v>5280</v>
      </c>
      <c r="M6425">
        <v>0</v>
      </c>
      <c r="N6425">
        <v>5280</v>
      </c>
      <c r="O6425">
        <v>480</v>
      </c>
    </row>
    <row r="6426" spans="1:15" x14ac:dyDescent="0.3">
      <c r="A6426">
        <v>6425</v>
      </c>
      <c r="B6426" s="1">
        <f>DATE(E6426, LOOKUP(D6426, {"ene","feb","mar","abr","may","jun","jul","ago","sep","oct","nov","dic"}, {1,2,3,4,5,6,7,8,9,10,11,12}), C6426)</f>
        <v>45684</v>
      </c>
      <c r="C6426">
        <v>27</v>
      </c>
      <c r="D6426" t="s">
        <v>14</v>
      </c>
      <c r="E6426">
        <v>2025</v>
      </c>
      <c r="F6426" t="s">
        <v>25</v>
      </c>
      <c r="G6426" t="s">
        <v>26</v>
      </c>
      <c r="H6426" t="s">
        <v>17</v>
      </c>
      <c r="I6426">
        <v>0</v>
      </c>
      <c r="J6426">
        <v>11</v>
      </c>
      <c r="K6426">
        <v>-11</v>
      </c>
      <c r="L6426">
        <v>0</v>
      </c>
      <c r="M6426">
        <v>8250</v>
      </c>
      <c r="N6426">
        <v>-8250</v>
      </c>
      <c r="O6426">
        <v>750</v>
      </c>
    </row>
    <row r="6427" spans="1:15" x14ac:dyDescent="0.3">
      <c r="A6427">
        <v>6426</v>
      </c>
      <c r="B6427" s="1">
        <f>DATE(E6427, LOOKUP(D6427, {"ene","feb","mar","abr","may","jun","jul","ago","sep","oct","nov","dic"}, {1,2,3,4,5,6,7,8,9,10,11,12}), C6427)</f>
        <v>45684</v>
      </c>
      <c r="C6427">
        <v>27</v>
      </c>
      <c r="D6427" t="s">
        <v>14</v>
      </c>
      <c r="E6427">
        <v>2025</v>
      </c>
      <c r="F6427" t="s">
        <v>25</v>
      </c>
      <c r="G6427" t="s">
        <v>26</v>
      </c>
      <c r="H6427" t="s">
        <v>19</v>
      </c>
      <c r="I6427">
        <v>0</v>
      </c>
      <c r="J6427">
        <v>4</v>
      </c>
      <c r="K6427">
        <v>-4</v>
      </c>
      <c r="L6427">
        <v>0</v>
      </c>
      <c r="M6427">
        <v>6000</v>
      </c>
      <c r="N6427">
        <v>-6000</v>
      </c>
      <c r="O6427">
        <v>1500</v>
      </c>
    </row>
    <row r="6428" spans="1:15" x14ac:dyDescent="0.3">
      <c r="A6428">
        <v>6427</v>
      </c>
      <c r="B6428" s="1">
        <f>DATE(E6428, LOOKUP(D6428, {"ene","feb","mar","abr","may","jun","jul","ago","sep","oct","nov","dic"}, {1,2,3,4,5,6,7,8,9,10,11,12}), C6428)</f>
        <v>45684</v>
      </c>
      <c r="C6428">
        <v>27</v>
      </c>
      <c r="D6428" t="s">
        <v>14</v>
      </c>
      <c r="E6428">
        <v>2025</v>
      </c>
      <c r="F6428" t="s">
        <v>15</v>
      </c>
      <c r="G6428" t="s">
        <v>24</v>
      </c>
      <c r="H6428" t="s">
        <v>21</v>
      </c>
      <c r="I6428">
        <v>3</v>
      </c>
      <c r="J6428">
        <v>0</v>
      </c>
      <c r="K6428">
        <v>3</v>
      </c>
      <c r="L6428">
        <v>150</v>
      </c>
      <c r="M6428">
        <v>0</v>
      </c>
      <c r="N6428">
        <v>150</v>
      </c>
      <c r="O6428">
        <v>50</v>
      </c>
    </row>
    <row r="6429" spans="1:15" x14ac:dyDescent="0.3">
      <c r="A6429">
        <v>6428</v>
      </c>
      <c r="B6429" s="1">
        <f>DATE(E6429, LOOKUP(D6429, {"ene","feb","mar","abr","may","jun","jul","ago","sep","oct","nov","dic"}, {1,2,3,4,5,6,7,8,9,10,11,12}), C6429)</f>
        <v>45684</v>
      </c>
      <c r="C6429">
        <v>27</v>
      </c>
      <c r="D6429" t="s">
        <v>14</v>
      </c>
      <c r="E6429">
        <v>2025</v>
      </c>
      <c r="F6429" t="s">
        <v>15</v>
      </c>
      <c r="G6429" t="s">
        <v>24</v>
      </c>
      <c r="H6429" t="s">
        <v>18</v>
      </c>
      <c r="I6429">
        <v>3</v>
      </c>
      <c r="J6429">
        <v>0</v>
      </c>
      <c r="K6429">
        <v>3</v>
      </c>
      <c r="L6429">
        <v>3600</v>
      </c>
      <c r="M6429">
        <v>0</v>
      </c>
      <c r="N6429">
        <v>3600</v>
      </c>
      <c r="O6429">
        <v>1200</v>
      </c>
    </row>
    <row r="6430" spans="1:15" x14ac:dyDescent="0.3">
      <c r="A6430">
        <v>6429</v>
      </c>
      <c r="B6430" s="1">
        <f>DATE(E6430, LOOKUP(D6430, {"ene","feb","mar","abr","may","jun","jul","ago","sep","oct","nov","dic"}, {1,2,3,4,5,6,7,8,9,10,11,12}), C6430)</f>
        <v>45684</v>
      </c>
      <c r="C6430">
        <v>27</v>
      </c>
      <c r="D6430" t="s">
        <v>14</v>
      </c>
      <c r="E6430">
        <v>2025</v>
      </c>
      <c r="F6430" t="s">
        <v>15</v>
      </c>
      <c r="G6430" t="s">
        <v>24</v>
      </c>
      <c r="H6430" t="s">
        <v>23</v>
      </c>
      <c r="I6430">
        <v>15</v>
      </c>
      <c r="J6430">
        <v>0</v>
      </c>
      <c r="K6430">
        <v>15</v>
      </c>
      <c r="L6430">
        <v>4500</v>
      </c>
      <c r="M6430">
        <v>0</v>
      </c>
      <c r="N6430">
        <v>4500</v>
      </c>
      <c r="O6430">
        <v>300</v>
      </c>
    </row>
    <row r="6431" spans="1:15" x14ac:dyDescent="0.3">
      <c r="A6431">
        <v>6430</v>
      </c>
      <c r="B6431" s="1">
        <f>DATE(E6431, LOOKUP(D6431, {"ene","feb","mar","abr","may","jun","jul","ago","sep","oct","nov","dic"}, {1,2,3,4,5,6,7,8,9,10,11,12}), C6431)</f>
        <v>45684</v>
      </c>
      <c r="C6431">
        <v>27</v>
      </c>
      <c r="D6431" t="s">
        <v>14</v>
      </c>
      <c r="E6431">
        <v>2025</v>
      </c>
      <c r="F6431" t="s">
        <v>25</v>
      </c>
      <c r="G6431" t="s">
        <v>26</v>
      </c>
      <c r="H6431" t="s">
        <v>20</v>
      </c>
      <c r="I6431">
        <v>0</v>
      </c>
      <c r="J6431">
        <v>15</v>
      </c>
      <c r="K6431">
        <v>-15</v>
      </c>
      <c r="L6431">
        <v>0</v>
      </c>
      <c r="M6431">
        <v>34500</v>
      </c>
      <c r="N6431">
        <v>-34500</v>
      </c>
      <c r="O6431">
        <v>2300</v>
      </c>
    </row>
    <row r="6432" spans="1:15" x14ac:dyDescent="0.3">
      <c r="A6432">
        <v>6431</v>
      </c>
      <c r="B6432" s="1">
        <f>DATE(E6432, LOOKUP(D6432, {"ene","feb","mar","abr","may","jun","jul","ago","sep","oct","nov","dic"}, {1,2,3,4,5,6,7,8,9,10,11,12}), C6432)</f>
        <v>45684</v>
      </c>
      <c r="C6432">
        <v>27</v>
      </c>
      <c r="D6432" t="s">
        <v>14</v>
      </c>
      <c r="E6432">
        <v>2025</v>
      </c>
      <c r="F6432" t="s">
        <v>25</v>
      </c>
      <c r="G6432" t="s">
        <v>26</v>
      </c>
      <c r="H6432" t="s">
        <v>22</v>
      </c>
      <c r="I6432">
        <v>0</v>
      </c>
      <c r="J6432">
        <v>16</v>
      </c>
      <c r="K6432">
        <v>-16</v>
      </c>
      <c r="L6432">
        <v>0</v>
      </c>
      <c r="M6432">
        <v>7200</v>
      </c>
      <c r="N6432">
        <v>-7200</v>
      </c>
      <c r="O6432">
        <v>450</v>
      </c>
    </row>
    <row r="6433" spans="1:15" x14ac:dyDescent="0.3">
      <c r="A6433">
        <v>6432</v>
      </c>
      <c r="B6433" s="1">
        <f>DATE(E6433, LOOKUP(D6433, {"ene","feb","mar","abr","may","jun","jul","ago","sep","oct","nov","dic"}, {1,2,3,4,5,6,7,8,9,10,11,12}), C6433)</f>
        <v>45684</v>
      </c>
      <c r="C6433">
        <v>27</v>
      </c>
      <c r="D6433" t="s">
        <v>14</v>
      </c>
      <c r="E6433">
        <v>2025</v>
      </c>
      <c r="F6433" t="s">
        <v>25</v>
      </c>
      <c r="G6433" t="s">
        <v>26</v>
      </c>
      <c r="H6433" t="s">
        <v>17</v>
      </c>
      <c r="I6433">
        <v>0</v>
      </c>
      <c r="J6433">
        <v>17</v>
      </c>
      <c r="K6433">
        <v>-17</v>
      </c>
      <c r="L6433">
        <v>0</v>
      </c>
      <c r="M6433">
        <v>12750</v>
      </c>
      <c r="N6433">
        <v>-12750</v>
      </c>
      <c r="O6433">
        <v>750</v>
      </c>
    </row>
    <row r="6434" spans="1:15" x14ac:dyDescent="0.3">
      <c r="A6434">
        <v>6433</v>
      </c>
      <c r="B6434" s="1">
        <f>DATE(E6434, LOOKUP(D6434, {"ene","feb","mar","abr","may","jun","jul","ago","sep","oct","nov","dic"}, {1,2,3,4,5,6,7,8,9,10,11,12}), C6434)</f>
        <v>45684</v>
      </c>
      <c r="C6434">
        <v>27</v>
      </c>
      <c r="D6434" t="s">
        <v>14</v>
      </c>
      <c r="E6434">
        <v>2025</v>
      </c>
      <c r="F6434" t="s">
        <v>25</v>
      </c>
      <c r="G6434" t="s">
        <v>26</v>
      </c>
      <c r="H6434" t="s">
        <v>19</v>
      </c>
      <c r="I6434">
        <v>0</v>
      </c>
      <c r="J6434">
        <v>17</v>
      </c>
      <c r="K6434">
        <v>-17</v>
      </c>
      <c r="L6434">
        <v>0</v>
      </c>
      <c r="M6434">
        <v>25500</v>
      </c>
      <c r="N6434">
        <v>-25500</v>
      </c>
      <c r="O6434">
        <v>1500</v>
      </c>
    </row>
    <row r="6435" spans="1:15" x14ac:dyDescent="0.3">
      <c r="A6435">
        <v>6434</v>
      </c>
      <c r="B6435" s="1">
        <f>DATE(E6435, LOOKUP(D6435, {"ene","feb","mar","abr","may","jun","jul","ago","sep","oct","nov","dic"}, {1,2,3,4,5,6,7,8,9,10,11,12}), C6435)</f>
        <v>45684</v>
      </c>
      <c r="C6435">
        <v>27</v>
      </c>
      <c r="D6435" t="s">
        <v>14</v>
      </c>
      <c r="E6435">
        <v>2025</v>
      </c>
      <c r="F6435" t="s">
        <v>25</v>
      </c>
      <c r="G6435" t="s">
        <v>26</v>
      </c>
      <c r="H6435" t="s">
        <v>21</v>
      </c>
      <c r="I6435">
        <v>0</v>
      </c>
      <c r="J6435">
        <v>4</v>
      </c>
      <c r="K6435">
        <v>-4</v>
      </c>
      <c r="L6435">
        <v>0</v>
      </c>
      <c r="M6435">
        <v>280</v>
      </c>
      <c r="N6435">
        <v>-280</v>
      </c>
      <c r="O6435">
        <v>70</v>
      </c>
    </row>
    <row r="6436" spans="1:15" x14ac:dyDescent="0.3">
      <c r="A6436">
        <v>6435</v>
      </c>
      <c r="B6436" s="1">
        <f>DATE(E6436, LOOKUP(D6436, {"ene","feb","mar","abr","may","jun","jul","ago","sep","oct","nov","dic"}, {1,2,3,4,5,6,7,8,9,10,11,12}), C6436)</f>
        <v>45684</v>
      </c>
      <c r="C6436">
        <v>27</v>
      </c>
      <c r="D6436" t="s">
        <v>14</v>
      </c>
      <c r="E6436">
        <v>2025</v>
      </c>
      <c r="F6436" t="s">
        <v>25</v>
      </c>
      <c r="G6436" t="s">
        <v>26</v>
      </c>
      <c r="H6436" t="s">
        <v>18</v>
      </c>
      <c r="I6436">
        <v>0</v>
      </c>
      <c r="J6436">
        <v>13</v>
      </c>
      <c r="K6436">
        <v>-13</v>
      </c>
      <c r="L6436">
        <v>0</v>
      </c>
      <c r="M6436">
        <v>19500</v>
      </c>
      <c r="N6436">
        <v>-19500</v>
      </c>
      <c r="O6436">
        <v>1500</v>
      </c>
    </row>
    <row r="6437" spans="1:15" x14ac:dyDescent="0.3">
      <c r="A6437">
        <v>6436</v>
      </c>
      <c r="B6437" s="1">
        <f>DATE(E6437, LOOKUP(D6437, {"ene","feb","mar","abr","may","jun","jul","ago","sep","oct","nov","dic"}, {1,2,3,4,5,6,7,8,9,10,11,12}), C6437)</f>
        <v>45684</v>
      </c>
      <c r="C6437">
        <v>27</v>
      </c>
      <c r="D6437" t="s">
        <v>14</v>
      </c>
      <c r="E6437">
        <v>2025</v>
      </c>
      <c r="F6437" t="s">
        <v>15</v>
      </c>
      <c r="G6437" t="s">
        <v>24</v>
      </c>
      <c r="H6437" t="s">
        <v>23</v>
      </c>
      <c r="I6437">
        <v>3</v>
      </c>
      <c r="J6437">
        <v>0</v>
      </c>
      <c r="K6437">
        <v>3</v>
      </c>
      <c r="L6437">
        <v>900</v>
      </c>
      <c r="M6437">
        <v>0</v>
      </c>
      <c r="N6437">
        <v>900</v>
      </c>
      <c r="O6437">
        <v>300</v>
      </c>
    </row>
    <row r="6438" spans="1:15" x14ac:dyDescent="0.3">
      <c r="A6438">
        <v>6437</v>
      </c>
      <c r="B6438" s="1">
        <f>DATE(E6438, LOOKUP(D6438, {"ene","feb","mar","abr","may","jun","jul","ago","sep","oct","nov","dic"}, {1,2,3,4,5,6,7,8,9,10,11,12}), C6438)</f>
        <v>45684</v>
      </c>
      <c r="C6438">
        <v>27</v>
      </c>
      <c r="D6438" t="s">
        <v>14</v>
      </c>
      <c r="E6438">
        <v>2025</v>
      </c>
      <c r="F6438" t="s">
        <v>25</v>
      </c>
      <c r="G6438" t="s">
        <v>26</v>
      </c>
      <c r="H6438" t="s">
        <v>20</v>
      </c>
      <c r="I6438">
        <v>0</v>
      </c>
      <c r="J6438">
        <v>20</v>
      </c>
      <c r="K6438">
        <v>-20</v>
      </c>
      <c r="L6438">
        <v>0</v>
      </c>
      <c r="M6438">
        <v>46000</v>
      </c>
      <c r="N6438">
        <v>-46000</v>
      </c>
      <c r="O6438">
        <v>2300</v>
      </c>
    </row>
    <row r="6439" spans="1:15" x14ac:dyDescent="0.3">
      <c r="A6439">
        <v>6438</v>
      </c>
      <c r="B6439" s="1">
        <f>DATE(E6439, LOOKUP(D6439, {"ene","feb","mar","abr","may","jun","jul","ago","sep","oct","nov","dic"}, {1,2,3,4,5,6,7,8,9,10,11,12}), C6439)</f>
        <v>45684</v>
      </c>
      <c r="C6439">
        <v>27</v>
      </c>
      <c r="D6439" t="s">
        <v>14</v>
      </c>
      <c r="E6439">
        <v>2025</v>
      </c>
      <c r="F6439" t="s">
        <v>25</v>
      </c>
      <c r="G6439" t="s">
        <v>26</v>
      </c>
      <c r="H6439" t="s">
        <v>22</v>
      </c>
      <c r="I6439">
        <v>0</v>
      </c>
      <c r="J6439">
        <v>1</v>
      </c>
      <c r="K6439">
        <v>-1</v>
      </c>
      <c r="L6439">
        <v>0</v>
      </c>
      <c r="M6439">
        <v>450</v>
      </c>
      <c r="N6439">
        <v>-450</v>
      </c>
      <c r="O6439">
        <v>450</v>
      </c>
    </row>
    <row r="6440" spans="1:15" x14ac:dyDescent="0.3">
      <c r="A6440">
        <v>6439</v>
      </c>
      <c r="B6440" s="1">
        <f>DATE(E6440, LOOKUP(D6440, {"ene","feb","mar","abr","may","jun","jul","ago","sep","oct","nov","dic"}, {1,2,3,4,5,6,7,8,9,10,11,12}), C6440)</f>
        <v>45684</v>
      </c>
      <c r="C6440">
        <v>27</v>
      </c>
      <c r="D6440" t="s">
        <v>14</v>
      </c>
      <c r="E6440">
        <v>2025</v>
      </c>
      <c r="F6440" t="s">
        <v>15</v>
      </c>
      <c r="G6440" t="s">
        <v>24</v>
      </c>
      <c r="H6440" t="s">
        <v>17</v>
      </c>
      <c r="I6440">
        <v>3</v>
      </c>
      <c r="J6440">
        <v>0</v>
      </c>
      <c r="K6440">
        <v>3</v>
      </c>
      <c r="L6440">
        <v>1950</v>
      </c>
      <c r="M6440">
        <v>0</v>
      </c>
      <c r="N6440">
        <v>1950</v>
      </c>
      <c r="O6440">
        <v>650</v>
      </c>
    </row>
    <row r="6441" spans="1:15" x14ac:dyDescent="0.3">
      <c r="A6441">
        <v>6440</v>
      </c>
      <c r="B6441" s="1">
        <f>DATE(E6441, LOOKUP(D6441, {"ene","feb","mar","abr","may","jun","jul","ago","sep","oct","nov","dic"}, {1,2,3,4,5,6,7,8,9,10,11,12}), C6441)</f>
        <v>45684</v>
      </c>
      <c r="C6441">
        <v>27</v>
      </c>
      <c r="D6441" t="s">
        <v>14</v>
      </c>
      <c r="E6441">
        <v>2025</v>
      </c>
      <c r="F6441" t="s">
        <v>25</v>
      </c>
      <c r="G6441" t="s">
        <v>26</v>
      </c>
      <c r="H6441" t="s">
        <v>19</v>
      </c>
      <c r="I6441">
        <v>0</v>
      </c>
      <c r="J6441">
        <v>11</v>
      </c>
      <c r="K6441">
        <v>-11</v>
      </c>
      <c r="L6441">
        <v>0</v>
      </c>
      <c r="M6441">
        <v>16500</v>
      </c>
      <c r="N6441">
        <v>-16500</v>
      </c>
      <c r="O6441">
        <v>1500</v>
      </c>
    </row>
    <row r="6442" spans="1:15" x14ac:dyDescent="0.3">
      <c r="A6442">
        <v>6441</v>
      </c>
      <c r="B6442" s="1">
        <f>DATE(E6442, LOOKUP(D6442, {"ene","feb","mar","abr","may","jun","jul","ago","sep","oct","nov","dic"}, {1,2,3,4,5,6,7,8,9,10,11,12}), C6442)</f>
        <v>45684</v>
      </c>
      <c r="C6442">
        <v>27</v>
      </c>
      <c r="D6442" t="s">
        <v>14</v>
      </c>
      <c r="E6442">
        <v>2025</v>
      </c>
      <c r="F6442" t="s">
        <v>25</v>
      </c>
      <c r="G6442" t="s">
        <v>26</v>
      </c>
      <c r="H6442" t="s">
        <v>21</v>
      </c>
      <c r="I6442">
        <v>0</v>
      </c>
      <c r="J6442">
        <v>11</v>
      </c>
      <c r="K6442">
        <v>-11</v>
      </c>
      <c r="L6442">
        <v>0</v>
      </c>
      <c r="M6442">
        <v>770</v>
      </c>
      <c r="N6442">
        <v>-770</v>
      </c>
      <c r="O6442">
        <v>70</v>
      </c>
    </row>
    <row r="6443" spans="1:15" x14ac:dyDescent="0.3">
      <c r="A6443">
        <v>6442</v>
      </c>
      <c r="B6443" s="1">
        <f>DATE(E6443, LOOKUP(D6443, {"ene","feb","mar","abr","may","jun","jul","ago","sep","oct","nov","dic"}, {1,2,3,4,5,6,7,8,9,10,11,12}), C6443)</f>
        <v>45684</v>
      </c>
      <c r="C6443">
        <v>27</v>
      </c>
      <c r="D6443" t="s">
        <v>14</v>
      </c>
      <c r="E6443">
        <v>2025</v>
      </c>
      <c r="F6443" t="s">
        <v>25</v>
      </c>
      <c r="G6443" t="s">
        <v>26</v>
      </c>
      <c r="H6443" t="s">
        <v>18</v>
      </c>
      <c r="I6443">
        <v>0</v>
      </c>
      <c r="J6443">
        <v>3</v>
      </c>
      <c r="K6443">
        <v>-3</v>
      </c>
      <c r="L6443">
        <v>0</v>
      </c>
      <c r="M6443">
        <v>4500</v>
      </c>
      <c r="N6443">
        <v>-4500</v>
      </c>
      <c r="O6443">
        <v>1500</v>
      </c>
    </row>
    <row r="6444" spans="1:15" x14ac:dyDescent="0.3">
      <c r="A6444">
        <v>6443</v>
      </c>
      <c r="B6444" s="1">
        <f>DATE(E6444, LOOKUP(D6444, {"ene","feb","mar","abr","may","jun","jul","ago","sep","oct","nov","dic"}, {1,2,3,4,5,6,7,8,9,10,11,12}), C6444)</f>
        <v>45684</v>
      </c>
      <c r="C6444">
        <v>27</v>
      </c>
      <c r="D6444" t="s">
        <v>14</v>
      </c>
      <c r="E6444">
        <v>2025</v>
      </c>
      <c r="F6444" t="s">
        <v>15</v>
      </c>
      <c r="G6444" t="s">
        <v>24</v>
      </c>
      <c r="H6444" t="s">
        <v>23</v>
      </c>
      <c r="I6444">
        <v>15</v>
      </c>
      <c r="J6444">
        <v>0</v>
      </c>
      <c r="K6444">
        <v>15</v>
      </c>
      <c r="L6444">
        <v>4500</v>
      </c>
      <c r="M6444">
        <v>0</v>
      </c>
      <c r="N6444">
        <v>4500</v>
      </c>
      <c r="O6444">
        <v>300</v>
      </c>
    </row>
    <row r="6445" spans="1:15" x14ac:dyDescent="0.3">
      <c r="A6445">
        <v>6444</v>
      </c>
      <c r="B6445" s="1">
        <f>DATE(E6445, LOOKUP(D6445, {"ene","feb","mar","abr","may","jun","jul","ago","sep","oct","nov","dic"}, {1,2,3,4,5,6,7,8,9,10,11,12}), C6445)</f>
        <v>45684</v>
      </c>
      <c r="C6445">
        <v>27</v>
      </c>
      <c r="D6445" t="s">
        <v>14</v>
      </c>
      <c r="E6445">
        <v>2025</v>
      </c>
      <c r="F6445" t="s">
        <v>25</v>
      </c>
      <c r="G6445" t="s">
        <v>26</v>
      </c>
      <c r="H6445" t="s">
        <v>20</v>
      </c>
      <c r="I6445">
        <v>0</v>
      </c>
      <c r="J6445">
        <v>20</v>
      </c>
      <c r="K6445">
        <v>-20</v>
      </c>
      <c r="L6445">
        <v>0</v>
      </c>
      <c r="M6445">
        <v>46000</v>
      </c>
      <c r="N6445">
        <v>-46000</v>
      </c>
      <c r="O6445">
        <v>2300</v>
      </c>
    </row>
    <row r="6446" spans="1:15" x14ac:dyDescent="0.3">
      <c r="A6446">
        <v>6445</v>
      </c>
      <c r="B6446" s="1">
        <f>DATE(E6446, LOOKUP(D6446, {"ene","feb","mar","abr","may","jun","jul","ago","sep","oct","nov","dic"}, {1,2,3,4,5,6,7,8,9,10,11,12}), C6446)</f>
        <v>45684</v>
      </c>
      <c r="C6446">
        <v>27</v>
      </c>
      <c r="D6446" t="s">
        <v>14</v>
      </c>
      <c r="E6446">
        <v>2025</v>
      </c>
      <c r="F6446" t="s">
        <v>25</v>
      </c>
      <c r="G6446" t="s">
        <v>26</v>
      </c>
      <c r="H6446" t="s">
        <v>22</v>
      </c>
      <c r="I6446">
        <v>0</v>
      </c>
      <c r="J6446">
        <v>3</v>
      </c>
      <c r="K6446">
        <v>-3</v>
      </c>
      <c r="L6446">
        <v>0</v>
      </c>
      <c r="M6446">
        <v>1350</v>
      </c>
      <c r="N6446">
        <v>-1350</v>
      </c>
      <c r="O6446">
        <v>450</v>
      </c>
    </row>
    <row r="6447" spans="1:15" x14ac:dyDescent="0.3">
      <c r="A6447">
        <v>6446</v>
      </c>
      <c r="B6447" s="1">
        <f>DATE(E6447, LOOKUP(D6447, {"ene","feb","mar","abr","may","jun","jul","ago","sep","oct","nov","dic"}, {1,2,3,4,5,6,7,8,9,10,11,12}), C6447)</f>
        <v>45684</v>
      </c>
      <c r="C6447">
        <v>27</v>
      </c>
      <c r="D6447" t="s">
        <v>14</v>
      </c>
      <c r="E6447">
        <v>2025</v>
      </c>
      <c r="F6447" t="s">
        <v>25</v>
      </c>
      <c r="G6447" t="s">
        <v>26</v>
      </c>
      <c r="H6447" t="s">
        <v>17</v>
      </c>
      <c r="I6447">
        <v>0</v>
      </c>
      <c r="J6447">
        <v>10</v>
      </c>
      <c r="K6447">
        <v>-10</v>
      </c>
      <c r="L6447">
        <v>0</v>
      </c>
      <c r="M6447">
        <v>7500</v>
      </c>
      <c r="N6447">
        <v>-7500</v>
      </c>
      <c r="O6447">
        <v>750</v>
      </c>
    </row>
    <row r="6448" spans="1:15" x14ac:dyDescent="0.3">
      <c r="A6448">
        <v>6447</v>
      </c>
      <c r="B6448" s="1">
        <f>DATE(E6448, LOOKUP(D6448, {"ene","feb","mar","abr","may","jun","jul","ago","sep","oct","nov","dic"}, {1,2,3,4,5,6,7,8,9,10,11,12}), C6448)</f>
        <v>45684</v>
      </c>
      <c r="C6448">
        <v>27</v>
      </c>
      <c r="D6448" t="s">
        <v>14</v>
      </c>
      <c r="E6448">
        <v>2025</v>
      </c>
      <c r="F6448" t="s">
        <v>15</v>
      </c>
      <c r="G6448" t="s">
        <v>24</v>
      </c>
      <c r="H6448" t="s">
        <v>19</v>
      </c>
      <c r="I6448">
        <v>3</v>
      </c>
      <c r="J6448">
        <v>0</v>
      </c>
      <c r="K6448">
        <v>3</v>
      </c>
      <c r="L6448">
        <v>3600</v>
      </c>
      <c r="M6448">
        <v>0</v>
      </c>
      <c r="N6448">
        <v>3600</v>
      </c>
      <c r="O6448">
        <v>1200</v>
      </c>
    </row>
    <row r="6449" spans="1:15" x14ac:dyDescent="0.3">
      <c r="A6449">
        <v>6448</v>
      </c>
      <c r="B6449" s="1">
        <f>DATE(E6449, LOOKUP(D6449, {"ene","feb","mar","abr","may","jun","jul","ago","sep","oct","nov","dic"}, {1,2,3,4,5,6,7,8,9,10,11,12}), C6449)</f>
        <v>45684</v>
      </c>
      <c r="C6449">
        <v>27</v>
      </c>
      <c r="D6449" t="s">
        <v>14</v>
      </c>
      <c r="E6449">
        <v>2025</v>
      </c>
      <c r="F6449" t="s">
        <v>25</v>
      </c>
      <c r="G6449" t="s">
        <v>26</v>
      </c>
      <c r="H6449" t="s">
        <v>21</v>
      </c>
      <c r="I6449">
        <v>0</v>
      </c>
      <c r="J6449">
        <v>17</v>
      </c>
      <c r="K6449">
        <v>-17</v>
      </c>
      <c r="L6449">
        <v>0</v>
      </c>
      <c r="M6449">
        <v>1190</v>
      </c>
      <c r="N6449">
        <v>-1190</v>
      </c>
      <c r="O6449">
        <v>70</v>
      </c>
    </row>
    <row r="6450" spans="1:15" x14ac:dyDescent="0.3">
      <c r="A6450">
        <v>6449</v>
      </c>
      <c r="B6450" s="1">
        <f>DATE(E6450, LOOKUP(D6450, {"ene","feb","mar","abr","may","jun","jul","ago","sep","oct","nov","dic"}, {1,2,3,4,5,6,7,8,9,10,11,12}), C6450)</f>
        <v>45684</v>
      </c>
      <c r="C6450">
        <v>27</v>
      </c>
      <c r="D6450" t="s">
        <v>14</v>
      </c>
      <c r="E6450">
        <v>2025</v>
      </c>
      <c r="F6450" t="s">
        <v>25</v>
      </c>
      <c r="G6450" t="s">
        <v>26</v>
      </c>
      <c r="H6450" t="s">
        <v>18</v>
      </c>
      <c r="I6450">
        <v>0</v>
      </c>
      <c r="J6450">
        <v>17</v>
      </c>
      <c r="K6450">
        <v>-17</v>
      </c>
      <c r="L6450">
        <v>0</v>
      </c>
      <c r="M6450">
        <v>25500</v>
      </c>
      <c r="N6450">
        <v>-25500</v>
      </c>
      <c r="O6450">
        <v>1500</v>
      </c>
    </row>
    <row r="6451" spans="1:15" x14ac:dyDescent="0.3">
      <c r="A6451">
        <v>6450</v>
      </c>
      <c r="B6451" s="1">
        <f>DATE(E6451, LOOKUP(D6451, {"ene","feb","mar","abr","may","jun","jul","ago","sep","oct","nov","dic"}, {1,2,3,4,5,6,7,8,9,10,11,12}), C6451)</f>
        <v>45684</v>
      </c>
      <c r="C6451">
        <v>27</v>
      </c>
      <c r="D6451" t="s">
        <v>14</v>
      </c>
      <c r="E6451">
        <v>2025</v>
      </c>
      <c r="F6451" t="s">
        <v>25</v>
      </c>
      <c r="G6451" t="s">
        <v>26</v>
      </c>
      <c r="H6451" t="s">
        <v>23</v>
      </c>
      <c r="I6451">
        <v>0</v>
      </c>
      <c r="J6451">
        <v>14</v>
      </c>
      <c r="K6451">
        <v>-14</v>
      </c>
      <c r="L6451">
        <v>0</v>
      </c>
      <c r="M6451">
        <v>5600</v>
      </c>
      <c r="N6451">
        <v>-5600</v>
      </c>
      <c r="O6451">
        <v>400</v>
      </c>
    </row>
    <row r="6452" spans="1:15" x14ac:dyDescent="0.3">
      <c r="A6452">
        <v>6451</v>
      </c>
      <c r="B6452" s="1">
        <f>DATE(E6452, LOOKUP(D6452, {"ene","feb","mar","abr","may","jun","jul","ago","sep","oct","nov","dic"}, {1,2,3,4,5,6,7,8,9,10,11,12}), C6452)</f>
        <v>45684</v>
      </c>
      <c r="C6452">
        <v>27</v>
      </c>
      <c r="D6452" t="s">
        <v>14</v>
      </c>
      <c r="E6452">
        <v>2025</v>
      </c>
      <c r="F6452" t="s">
        <v>25</v>
      </c>
      <c r="G6452" t="s">
        <v>26</v>
      </c>
      <c r="H6452" t="s">
        <v>20</v>
      </c>
      <c r="I6452">
        <v>0</v>
      </c>
      <c r="J6452">
        <v>17</v>
      </c>
      <c r="K6452">
        <v>-17</v>
      </c>
      <c r="L6452">
        <v>0</v>
      </c>
      <c r="M6452">
        <v>39100</v>
      </c>
      <c r="N6452">
        <v>-39100</v>
      </c>
      <c r="O6452">
        <v>2300</v>
      </c>
    </row>
    <row r="6453" spans="1:15" x14ac:dyDescent="0.3">
      <c r="A6453">
        <v>6452</v>
      </c>
      <c r="B6453" s="1">
        <f>DATE(E6453, LOOKUP(D6453, {"ene","feb","mar","abr","may","jun","jul","ago","sep","oct","nov","dic"}, {1,2,3,4,5,6,7,8,9,10,11,12}), C6453)</f>
        <v>45684</v>
      </c>
      <c r="C6453">
        <v>27</v>
      </c>
      <c r="D6453" t="s">
        <v>14</v>
      </c>
      <c r="E6453">
        <v>2025</v>
      </c>
      <c r="F6453" t="s">
        <v>15</v>
      </c>
      <c r="G6453" t="s">
        <v>24</v>
      </c>
      <c r="H6453" t="s">
        <v>22</v>
      </c>
      <c r="I6453">
        <v>14</v>
      </c>
      <c r="J6453">
        <v>0</v>
      </c>
      <c r="K6453">
        <v>14</v>
      </c>
      <c r="L6453">
        <v>6720</v>
      </c>
      <c r="M6453">
        <v>0</v>
      </c>
      <c r="N6453">
        <v>6720</v>
      </c>
      <c r="O6453">
        <v>480</v>
      </c>
    </row>
    <row r="6454" spans="1:15" x14ac:dyDescent="0.3">
      <c r="A6454">
        <v>6453</v>
      </c>
      <c r="B6454" s="1">
        <f>DATE(E6454, LOOKUP(D6454, {"ene","feb","mar","abr","may","jun","jul","ago","sep","oct","nov","dic"}, {1,2,3,4,5,6,7,8,9,10,11,12}), C6454)</f>
        <v>45684</v>
      </c>
      <c r="C6454">
        <v>27</v>
      </c>
      <c r="D6454" t="s">
        <v>14</v>
      </c>
      <c r="E6454">
        <v>2025</v>
      </c>
      <c r="F6454" t="s">
        <v>15</v>
      </c>
      <c r="G6454" t="s">
        <v>24</v>
      </c>
      <c r="H6454" t="s">
        <v>17</v>
      </c>
      <c r="I6454">
        <v>3</v>
      </c>
      <c r="J6454">
        <v>0</v>
      </c>
      <c r="K6454">
        <v>3</v>
      </c>
      <c r="L6454">
        <v>1950</v>
      </c>
      <c r="M6454">
        <v>0</v>
      </c>
      <c r="N6454">
        <v>1950</v>
      </c>
      <c r="O6454">
        <v>650</v>
      </c>
    </row>
    <row r="6455" spans="1:15" x14ac:dyDescent="0.3">
      <c r="A6455">
        <v>6454</v>
      </c>
      <c r="B6455" s="1">
        <f>DATE(E6455, LOOKUP(D6455, {"ene","feb","mar","abr","may","jun","jul","ago","sep","oct","nov","dic"}, {1,2,3,4,5,6,7,8,9,10,11,12}), C6455)</f>
        <v>45684</v>
      </c>
      <c r="C6455">
        <v>27</v>
      </c>
      <c r="D6455" t="s">
        <v>14</v>
      </c>
      <c r="E6455">
        <v>2025</v>
      </c>
      <c r="F6455" t="s">
        <v>15</v>
      </c>
      <c r="G6455" t="s">
        <v>24</v>
      </c>
      <c r="H6455" t="s">
        <v>19</v>
      </c>
      <c r="I6455">
        <v>19</v>
      </c>
      <c r="J6455">
        <v>0</v>
      </c>
      <c r="K6455">
        <v>19</v>
      </c>
      <c r="L6455">
        <v>22800</v>
      </c>
      <c r="M6455">
        <v>0</v>
      </c>
      <c r="N6455">
        <v>22800</v>
      </c>
      <c r="O6455">
        <v>1200</v>
      </c>
    </row>
    <row r="6456" spans="1:15" x14ac:dyDescent="0.3">
      <c r="A6456">
        <v>6455</v>
      </c>
      <c r="B6456" s="1">
        <f>DATE(E6456, LOOKUP(D6456, {"ene","feb","mar","abr","may","jun","jul","ago","sep","oct","nov","dic"}, {1,2,3,4,5,6,7,8,9,10,11,12}), C6456)</f>
        <v>45684</v>
      </c>
      <c r="C6456">
        <v>27</v>
      </c>
      <c r="D6456" t="s">
        <v>14</v>
      </c>
      <c r="E6456">
        <v>2025</v>
      </c>
      <c r="F6456" t="s">
        <v>15</v>
      </c>
      <c r="G6456" t="s">
        <v>24</v>
      </c>
      <c r="H6456" t="s">
        <v>21</v>
      </c>
      <c r="I6456">
        <v>13</v>
      </c>
      <c r="J6456">
        <v>0</v>
      </c>
      <c r="K6456">
        <v>13</v>
      </c>
      <c r="L6456">
        <v>650</v>
      </c>
      <c r="M6456">
        <v>0</v>
      </c>
      <c r="N6456">
        <v>650</v>
      </c>
      <c r="O6456">
        <v>50</v>
      </c>
    </row>
    <row r="6457" spans="1:15" x14ac:dyDescent="0.3">
      <c r="A6457">
        <v>6456</v>
      </c>
      <c r="B6457" s="1">
        <f>DATE(E6457, LOOKUP(D6457, {"ene","feb","mar","abr","may","jun","jul","ago","sep","oct","nov","dic"}, {1,2,3,4,5,6,7,8,9,10,11,12}), C6457)</f>
        <v>45684</v>
      </c>
      <c r="C6457">
        <v>27</v>
      </c>
      <c r="D6457" t="s">
        <v>14</v>
      </c>
      <c r="E6457">
        <v>2025</v>
      </c>
      <c r="F6457" t="s">
        <v>15</v>
      </c>
      <c r="G6457" t="s">
        <v>24</v>
      </c>
      <c r="H6457" t="s">
        <v>18</v>
      </c>
      <c r="I6457">
        <v>19</v>
      </c>
      <c r="J6457">
        <v>0</v>
      </c>
      <c r="K6457">
        <v>19</v>
      </c>
      <c r="L6457">
        <v>22800</v>
      </c>
      <c r="M6457">
        <v>0</v>
      </c>
      <c r="N6457">
        <v>22800</v>
      </c>
      <c r="O6457">
        <v>1200</v>
      </c>
    </row>
    <row r="6458" spans="1:15" x14ac:dyDescent="0.3">
      <c r="A6458">
        <v>6457</v>
      </c>
      <c r="B6458" s="1">
        <f>DATE(E6458, LOOKUP(D6458, {"ene","feb","mar","abr","may","jun","jul","ago","sep","oct","nov","dic"}, {1,2,3,4,5,6,7,8,9,10,11,12}), C6458)</f>
        <v>45684</v>
      </c>
      <c r="C6458">
        <v>27</v>
      </c>
      <c r="D6458" t="s">
        <v>14</v>
      </c>
      <c r="E6458">
        <v>2025</v>
      </c>
      <c r="F6458" t="s">
        <v>15</v>
      </c>
      <c r="G6458" t="s">
        <v>24</v>
      </c>
      <c r="H6458" t="s">
        <v>23</v>
      </c>
      <c r="I6458">
        <v>3</v>
      </c>
      <c r="J6458">
        <v>0</v>
      </c>
      <c r="K6458">
        <v>3</v>
      </c>
      <c r="L6458">
        <v>900</v>
      </c>
      <c r="M6458">
        <v>0</v>
      </c>
      <c r="N6458">
        <v>900</v>
      </c>
      <c r="O6458">
        <v>300</v>
      </c>
    </row>
    <row r="6459" spans="1:15" x14ac:dyDescent="0.3">
      <c r="A6459">
        <v>6458</v>
      </c>
      <c r="B6459" s="1">
        <f>DATE(E6459, LOOKUP(D6459, {"ene","feb","mar","abr","may","jun","jul","ago","sep","oct","nov","dic"}, {1,2,3,4,5,6,7,8,9,10,11,12}), C6459)</f>
        <v>45684</v>
      </c>
      <c r="C6459">
        <v>27</v>
      </c>
      <c r="D6459" t="s">
        <v>14</v>
      </c>
      <c r="E6459">
        <v>2025</v>
      </c>
      <c r="F6459" t="s">
        <v>25</v>
      </c>
      <c r="G6459" t="s">
        <v>26</v>
      </c>
      <c r="H6459" t="s">
        <v>20</v>
      </c>
      <c r="I6459">
        <v>0</v>
      </c>
      <c r="J6459">
        <v>17</v>
      </c>
      <c r="K6459">
        <v>-17</v>
      </c>
      <c r="L6459">
        <v>0</v>
      </c>
      <c r="M6459">
        <v>39100</v>
      </c>
      <c r="N6459">
        <v>-39100</v>
      </c>
      <c r="O6459">
        <v>2300</v>
      </c>
    </row>
    <row r="6460" spans="1:15" x14ac:dyDescent="0.3">
      <c r="A6460">
        <v>6459</v>
      </c>
      <c r="B6460" s="1">
        <f>DATE(E6460, LOOKUP(D6460, {"ene","feb","mar","abr","may","jun","jul","ago","sep","oct","nov","dic"}, {1,2,3,4,5,6,7,8,9,10,11,12}), C6460)</f>
        <v>45684</v>
      </c>
      <c r="C6460">
        <v>27</v>
      </c>
      <c r="D6460" t="s">
        <v>14</v>
      </c>
      <c r="E6460">
        <v>2025</v>
      </c>
      <c r="F6460" t="s">
        <v>15</v>
      </c>
      <c r="G6460" t="s">
        <v>24</v>
      </c>
      <c r="H6460" t="s">
        <v>22</v>
      </c>
      <c r="I6460">
        <v>3</v>
      </c>
      <c r="J6460">
        <v>0</v>
      </c>
      <c r="K6460">
        <v>3</v>
      </c>
      <c r="L6460">
        <v>1440</v>
      </c>
      <c r="M6460">
        <v>0</v>
      </c>
      <c r="N6460">
        <v>1440</v>
      </c>
      <c r="O6460">
        <v>480</v>
      </c>
    </row>
    <row r="6461" spans="1:15" x14ac:dyDescent="0.3">
      <c r="A6461">
        <v>6460</v>
      </c>
      <c r="B6461" s="1">
        <f>DATE(E6461, LOOKUP(D6461, {"ene","feb","mar","abr","may","jun","jul","ago","sep","oct","nov","dic"}, {1,2,3,4,5,6,7,8,9,10,11,12}), C6461)</f>
        <v>45684</v>
      </c>
      <c r="C6461">
        <v>27</v>
      </c>
      <c r="D6461" t="s">
        <v>14</v>
      </c>
      <c r="E6461">
        <v>2025</v>
      </c>
      <c r="F6461" t="s">
        <v>15</v>
      </c>
      <c r="G6461" t="s">
        <v>24</v>
      </c>
      <c r="H6461" t="s">
        <v>17</v>
      </c>
      <c r="I6461">
        <v>3</v>
      </c>
      <c r="J6461">
        <v>0</v>
      </c>
      <c r="K6461">
        <v>3</v>
      </c>
      <c r="L6461">
        <v>1950</v>
      </c>
      <c r="M6461">
        <v>0</v>
      </c>
      <c r="N6461">
        <v>1950</v>
      </c>
      <c r="O6461">
        <v>650</v>
      </c>
    </row>
    <row r="6462" spans="1:15" x14ac:dyDescent="0.3">
      <c r="A6462">
        <v>6461</v>
      </c>
      <c r="B6462" s="1">
        <f>DATE(E6462, LOOKUP(D6462, {"ene","feb","mar","abr","may","jun","jul","ago","sep","oct","nov","dic"}, {1,2,3,4,5,6,7,8,9,10,11,12}), C6462)</f>
        <v>45684</v>
      </c>
      <c r="C6462">
        <v>27</v>
      </c>
      <c r="D6462" t="s">
        <v>14</v>
      </c>
      <c r="E6462">
        <v>2025</v>
      </c>
      <c r="F6462" t="s">
        <v>25</v>
      </c>
      <c r="G6462" t="s">
        <v>26</v>
      </c>
      <c r="H6462" t="s">
        <v>19</v>
      </c>
      <c r="I6462">
        <v>0</v>
      </c>
      <c r="J6462">
        <v>12</v>
      </c>
      <c r="K6462">
        <v>-12</v>
      </c>
      <c r="L6462">
        <v>0</v>
      </c>
      <c r="M6462">
        <v>18000</v>
      </c>
      <c r="N6462">
        <v>-18000</v>
      </c>
      <c r="O6462">
        <v>1500</v>
      </c>
    </row>
    <row r="6463" spans="1:15" x14ac:dyDescent="0.3">
      <c r="A6463">
        <v>6462</v>
      </c>
      <c r="B6463" s="1">
        <f>DATE(E6463, LOOKUP(D6463, {"ene","feb","mar","abr","may","jun","jul","ago","sep","oct","nov","dic"}, {1,2,3,4,5,6,7,8,9,10,11,12}), C6463)</f>
        <v>45684</v>
      </c>
      <c r="C6463">
        <v>27</v>
      </c>
      <c r="D6463" t="s">
        <v>14</v>
      </c>
      <c r="E6463">
        <v>2025</v>
      </c>
      <c r="F6463" t="s">
        <v>25</v>
      </c>
      <c r="G6463" t="s">
        <v>26</v>
      </c>
      <c r="H6463" t="s">
        <v>21</v>
      </c>
      <c r="I6463">
        <v>0</v>
      </c>
      <c r="J6463">
        <v>14</v>
      </c>
      <c r="K6463">
        <v>-14</v>
      </c>
      <c r="L6463">
        <v>0</v>
      </c>
      <c r="M6463">
        <v>980</v>
      </c>
      <c r="N6463">
        <v>-980</v>
      </c>
      <c r="O6463">
        <v>70</v>
      </c>
    </row>
    <row r="6464" spans="1:15" x14ac:dyDescent="0.3">
      <c r="A6464">
        <v>6463</v>
      </c>
      <c r="B6464" s="1">
        <f>DATE(E6464, LOOKUP(D6464, {"ene","feb","mar","abr","may","jun","jul","ago","sep","oct","nov","dic"}, {1,2,3,4,5,6,7,8,9,10,11,12}), C6464)</f>
        <v>45684</v>
      </c>
      <c r="C6464">
        <v>27</v>
      </c>
      <c r="D6464" t="s">
        <v>14</v>
      </c>
      <c r="E6464">
        <v>2025</v>
      </c>
      <c r="F6464" t="s">
        <v>25</v>
      </c>
      <c r="G6464" t="s">
        <v>26</v>
      </c>
      <c r="H6464" t="s">
        <v>18</v>
      </c>
      <c r="I6464">
        <v>0</v>
      </c>
      <c r="J6464">
        <v>17</v>
      </c>
      <c r="K6464">
        <v>-17</v>
      </c>
      <c r="L6464">
        <v>0</v>
      </c>
      <c r="M6464">
        <v>25500</v>
      </c>
      <c r="N6464">
        <v>-25500</v>
      </c>
      <c r="O6464">
        <v>1500</v>
      </c>
    </row>
    <row r="6465" spans="1:15" x14ac:dyDescent="0.3">
      <c r="A6465">
        <v>6464</v>
      </c>
      <c r="B6465" s="1">
        <f>DATE(E6465, LOOKUP(D6465, {"ene","feb","mar","abr","may","jun","jul","ago","sep","oct","nov","dic"}, {1,2,3,4,5,6,7,8,9,10,11,12}), C6465)</f>
        <v>45684</v>
      </c>
      <c r="C6465">
        <v>27</v>
      </c>
      <c r="D6465" t="s">
        <v>14</v>
      </c>
      <c r="E6465">
        <v>2025</v>
      </c>
      <c r="F6465" t="s">
        <v>15</v>
      </c>
      <c r="G6465" t="s">
        <v>24</v>
      </c>
      <c r="H6465" t="s">
        <v>23</v>
      </c>
      <c r="I6465">
        <v>3</v>
      </c>
      <c r="J6465">
        <v>0</v>
      </c>
      <c r="K6465">
        <v>3</v>
      </c>
      <c r="L6465">
        <v>900</v>
      </c>
      <c r="M6465">
        <v>0</v>
      </c>
      <c r="N6465">
        <v>900</v>
      </c>
      <c r="O6465">
        <v>300</v>
      </c>
    </row>
    <row r="6466" spans="1:15" x14ac:dyDescent="0.3">
      <c r="A6466">
        <v>6465</v>
      </c>
      <c r="B6466" s="1">
        <f>DATE(E6466, LOOKUP(D6466, {"ene","feb","mar","abr","may","jun","jul","ago","sep","oct","nov","dic"}, {1,2,3,4,5,6,7,8,9,10,11,12}), C6466)</f>
        <v>45684</v>
      </c>
      <c r="C6466">
        <v>27</v>
      </c>
      <c r="D6466" t="s">
        <v>14</v>
      </c>
      <c r="E6466">
        <v>2025</v>
      </c>
      <c r="F6466" t="s">
        <v>15</v>
      </c>
      <c r="G6466" t="s">
        <v>24</v>
      </c>
      <c r="H6466" t="s">
        <v>20</v>
      </c>
      <c r="I6466">
        <v>4</v>
      </c>
      <c r="J6466">
        <v>0</v>
      </c>
      <c r="K6466">
        <v>4</v>
      </c>
      <c r="L6466">
        <v>8000</v>
      </c>
      <c r="M6466">
        <v>0</v>
      </c>
      <c r="N6466">
        <v>8000</v>
      </c>
      <c r="O6466">
        <v>2000</v>
      </c>
    </row>
    <row r="6467" spans="1:15" x14ac:dyDescent="0.3">
      <c r="A6467">
        <v>6466</v>
      </c>
      <c r="B6467" s="1">
        <f>DATE(E6467, LOOKUP(D6467, {"ene","feb","mar","abr","may","jun","jul","ago","sep","oct","nov","dic"}, {1,2,3,4,5,6,7,8,9,10,11,12}), C6467)</f>
        <v>45684</v>
      </c>
      <c r="C6467">
        <v>27</v>
      </c>
      <c r="D6467" t="s">
        <v>14</v>
      </c>
      <c r="E6467">
        <v>2025</v>
      </c>
      <c r="F6467" t="s">
        <v>25</v>
      </c>
      <c r="G6467" t="s">
        <v>26</v>
      </c>
      <c r="H6467" t="s">
        <v>22</v>
      </c>
      <c r="I6467">
        <v>0</v>
      </c>
      <c r="J6467">
        <v>10</v>
      </c>
      <c r="K6467">
        <v>-10</v>
      </c>
      <c r="L6467">
        <v>0</v>
      </c>
      <c r="M6467">
        <v>4500</v>
      </c>
      <c r="N6467">
        <v>-4500</v>
      </c>
      <c r="O6467">
        <v>450</v>
      </c>
    </row>
    <row r="6468" spans="1:15" x14ac:dyDescent="0.3">
      <c r="A6468">
        <v>6467</v>
      </c>
      <c r="B6468" s="1">
        <f>DATE(E6468, LOOKUP(D6468, {"ene","feb","mar","abr","may","jun","jul","ago","sep","oct","nov","dic"}, {1,2,3,4,5,6,7,8,9,10,11,12}), C6468)</f>
        <v>45684</v>
      </c>
      <c r="C6468">
        <v>27</v>
      </c>
      <c r="D6468" t="s">
        <v>14</v>
      </c>
      <c r="E6468">
        <v>2025</v>
      </c>
      <c r="F6468" t="s">
        <v>25</v>
      </c>
      <c r="G6468" t="s">
        <v>26</v>
      </c>
      <c r="H6468" t="s">
        <v>17</v>
      </c>
      <c r="I6468">
        <v>0</v>
      </c>
      <c r="J6468">
        <v>17</v>
      </c>
      <c r="K6468">
        <v>-17</v>
      </c>
      <c r="L6468">
        <v>0</v>
      </c>
      <c r="M6468">
        <v>12750</v>
      </c>
      <c r="N6468">
        <v>-12750</v>
      </c>
      <c r="O6468">
        <v>750</v>
      </c>
    </row>
    <row r="6469" spans="1:15" x14ac:dyDescent="0.3">
      <c r="A6469">
        <v>6468</v>
      </c>
      <c r="B6469" s="1">
        <f>DATE(E6469, LOOKUP(D6469, {"ene","feb","mar","abr","may","jun","jul","ago","sep","oct","nov","dic"}, {1,2,3,4,5,6,7,8,9,10,11,12}), C6469)</f>
        <v>45684</v>
      </c>
      <c r="C6469">
        <v>27</v>
      </c>
      <c r="D6469" t="s">
        <v>14</v>
      </c>
      <c r="E6469">
        <v>2025</v>
      </c>
      <c r="F6469" t="s">
        <v>15</v>
      </c>
      <c r="G6469" t="s">
        <v>24</v>
      </c>
      <c r="H6469" t="s">
        <v>19</v>
      </c>
      <c r="I6469">
        <v>3</v>
      </c>
      <c r="J6469">
        <v>0</v>
      </c>
      <c r="K6469">
        <v>3</v>
      </c>
      <c r="L6469">
        <v>3600</v>
      </c>
      <c r="M6469">
        <v>0</v>
      </c>
      <c r="N6469">
        <v>3600</v>
      </c>
      <c r="O6469">
        <v>1200</v>
      </c>
    </row>
    <row r="6470" spans="1:15" x14ac:dyDescent="0.3">
      <c r="A6470">
        <v>6469</v>
      </c>
      <c r="B6470" s="1">
        <f>DATE(E6470, LOOKUP(D6470, {"ene","feb","mar","abr","may","jun","jul","ago","sep","oct","nov","dic"}, {1,2,3,4,5,6,7,8,9,10,11,12}), C6470)</f>
        <v>45684</v>
      </c>
      <c r="C6470">
        <v>27</v>
      </c>
      <c r="D6470" t="s">
        <v>14</v>
      </c>
      <c r="E6470">
        <v>2025</v>
      </c>
      <c r="F6470" t="s">
        <v>15</v>
      </c>
      <c r="G6470" t="s">
        <v>24</v>
      </c>
      <c r="H6470" t="s">
        <v>21</v>
      </c>
      <c r="I6470">
        <v>11</v>
      </c>
      <c r="J6470">
        <v>0</v>
      </c>
      <c r="K6470">
        <v>11</v>
      </c>
      <c r="L6470">
        <v>550</v>
      </c>
      <c r="M6470">
        <v>0</v>
      </c>
      <c r="N6470">
        <v>550</v>
      </c>
      <c r="O6470">
        <v>50</v>
      </c>
    </row>
    <row r="6471" spans="1:15" x14ac:dyDescent="0.3">
      <c r="A6471">
        <v>6470</v>
      </c>
      <c r="B6471" s="1">
        <f>DATE(E6471, LOOKUP(D6471, {"ene","feb","mar","abr","may","jun","jul","ago","sep","oct","nov","dic"}, {1,2,3,4,5,6,7,8,9,10,11,12}), C6471)</f>
        <v>45684</v>
      </c>
      <c r="C6471">
        <v>27</v>
      </c>
      <c r="D6471" t="s">
        <v>14</v>
      </c>
      <c r="E6471">
        <v>2025</v>
      </c>
      <c r="F6471" t="s">
        <v>25</v>
      </c>
      <c r="G6471" t="s">
        <v>26</v>
      </c>
      <c r="H6471" t="s">
        <v>18</v>
      </c>
      <c r="I6471">
        <v>0</v>
      </c>
      <c r="J6471">
        <v>13</v>
      </c>
      <c r="K6471">
        <v>-13</v>
      </c>
      <c r="L6471">
        <v>0</v>
      </c>
      <c r="M6471">
        <v>19500</v>
      </c>
      <c r="N6471">
        <v>-19500</v>
      </c>
      <c r="O6471">
        <v>1500</v>
      </c>
    </row>
    <row r="6472" spans="1:15" x14ac:dyDescent="0.3">
      <c r="A6472">
        <v>6471</v>
      </c>
      <c r="B6472" s="1">
        <f>DATE(E6472, LOOKUP(D6472, {"ene","feb","mar","abr","may","jun","jul","ago","sep","oct","nov","dic"}, {1,2,3,4,5,6,7,8,9,10,11,12}), C6472)</f>
        <v>45684</v>
      </c>
      <c r="C6472">
        <v>27</v>
      </c>
      <c r="D6472" t="s">
        <v>14</v>
      </c>
      <c r="E6472">
        <v>2025</v>
      </c>
      <c r="F6472" t="s">
        <v>25</v>
      </c>
      <c r="G6472" t="s">
        <v>26</v>
      </c>
      <c r="H6472" t="s">
        <v>23</v>
      </c>
      <c r="I6472">
        <v>0</v>
      </c>
      <c r="J6472">
        <v>11</v>
      </c>
      <c r="K6472">
        <v>-11</v>
      </c>
      <c r="L6472">
        <v>0</v>
      </c>
      <c r="M6472">
        <v>4400</v>
      </c>
      <c r="N6472">
        <v>-4400</v>
      </c>
      <c r="O6472">
        <v>400</v>
      </c>
    </row>
    <row r="6473" spans="1:15" x14ac:dyDescent="0.3">
      <c r="A6473">
        <v>6472</v>
      </c>
      <c r="B6473" s="1">
        <f>DATE(E6473, LOOKUP(D6473, {"ene","feb","mar","abr","may","jun","jul","ago","sep","oct","nov","dic"}, {1,2,3,4,5,6,7,8,9,10,11,12}), C6473)</f>
        <v>45684</v>
      </c>
      <c r="C6473">
        <v>27</v>
      </c>
      <c r="D6473" t="s">
        <v>14</v>
      </c>
      <c r="E6473">
        <v>2025</v>
      </c>
      <c r="F6473" t="s">
        <v>15</v>
      </c>
      <c r="G6473" t="s">
        <v>24</v>
      </c>
      <c r="H6473" t="s">
        <v>20</v>
      </c>
      <c r="I6473">
        <v>3</v>
      </c>
      <c r="J6473">
        <v>0</v>
      </c>
      <c r="K6473">
        <v>3</v>
      </c>
      <c r="L6473">
        <v>6000</v>
      </c>
      <c r="M6473">
        <v>0</v>
      </c>
      <c r="N6473">
        <v>6000</v>
      </c>
      <c r="O6473">
        <v>2000</v>
      </c>
    </row>
    <row r="6474" spans="1:15" x14ac:dyDescent="0.3">
      <c r="A6474">
        <v>6473</v>
      </c>
      <c r="B6474" s="1">
        <f>DATE(E6474, LOOKUP(D6474, {"ene","feb","mar","abr","may","jun","jul","ago","sep","oct","nov","dic"}, {1,2,3,4,5,6,7,8,9,10,11,12}), C6474)</f>
        <v>45684</v>
      </c>
      <c r="C6474">
        <v>27</v>
      </c>
      <c r="D6474" t="s">
        <v>14</v>
      </c>
      <c r="E6474">
        <v>2025</v>
      </c>
      <c r="F6474" t="s">
        <v>25</v>
      </c>
      <c r="G6474" t="s">
        <v>26</v>
      </c>
      <c r="H6474" t="s">
        <v>22</v>
      </c>
      <c r="I6474">
        <v>0</v>
      </c>
      <c r="J6474">
        <v>17</v>
      </c>
      <c r="K6474">
        <v>-17</v>
      </c>
      <c r="L6474">
        <v>0</v>
      </c>
      <c r="M6474">
        <v>7650</v>
      </c>
      <c r="N6474">
        <v>-7650</v>
      </c>
      <c r="O6474">
        <v>450</v>
      </c>
    </row>
    <row r="6475" spans="1:15" x14ac:dyDescent="0.3">
      <c r="A6475">
        <v>6474</v>
      </c>
      <c r="B6475" s="1">
        <f>DATE(E6475, LOOKUP(D6475, {"ene","feb","mar","abr","may","jun","jul","ago","sep","oct","nov","dic"}, {1,2,3,4,5,6,7,8,9,10,11,12}), C6475)</f>
        <v>45684</v>
      </c>
      <c r="C6475">
        <v>27</v>
      </c>
      <c r="D6475" t="s">
        <v>14</v>
      </c>
      <c r="E6475">
        <v>2025</v>
      </c>
      <c r="F6475" t="s">
        <v>25</v>
      </c>
      <c r="G6475" t="s">
        <v>26</v>
      </c>
      <c r="H6475" t="s">
        <v>17</v>
      </c>
      <c r="I6475">
        <v>0</v>
      </c>
      <c r="J6475">
        <v>18</v>
      </c>
      <c r="K6475">
        <v>-18</v>
      </c>
      <c r="L6475">
        <v>0</v>
      </c>
      <c r="M6475">
        <v>13500</v>
      </c>
      <c r="N6475">
        <v>-13500</v>
      </c>
      <c r="O6475">
        <v>750</v>
      </c>
    </row>
    <row r="6476" spans="1:15" x14ac:dyDescent="0.3">
      <c r="A6476">
        <v>6475</v>
      </c>
      <c r="B6476" s="1">
        <f>DATE(E6476, LOOKUP(D6476, {"ene","feb","mar","abr","may","jun","jul","ago","sep","oct","nov","dic"}, {1,2,3,4,5,6,7,8,9,10,11,12}), C6476)</f>
        <v>45684</v>
      </c>
      <c r="C6476">
        <v>27</v>
      </c>
      <c r="D6476" t="s">
        <v>14</v>
      </c>
      <c r="E6476">
        <v>2025</v>
      </c>
      <c r="F6476" t="s">
        <v>15</v>
      </c>
      <c r="G6476" t="s">
        <v>24</v>
      </c>
      <c r="H6476" t="s">
        <v>19</v>
      </c>
      <c r="I6476">
        <v>13</v>
      </c>
      <c r="J6476">
        <v>0</v>
      </c>
      <c r="K6476">
        <v>13</v>
      </c>
      <c r="L6476">
        <v>15600</v>
      </c>
      <c r="M6476">
        <v>0</v>
      </c>
      <c r="N6476">
        <v>15600</v>
      </c>
      <c r="O6476">
        <v>1200</v>
      </c>
    </row>
    <row r="6477" spans="1:15" x14ac:dyDescent="0.3">
      <c r="A6477">
        <v>6476</v>
      </c>
      <c r="B6477" s="1">
        <f>DATE(E6477, LOOKUP(D6477, {"ene","feb","mar","abr","may","jun","jul","ago","sep","oct","nov","dic"}, {1,2,3,4,5,6,7,8,9,10,11,12}), C6477)</f>
        <v>45684</v>
      </c>
      <c r="C6477">
        <v>27</v>
      </c>
      <c r="D6477" t="s">
        <v>14</v>
      </c>
      <c r="E6477">
        <v>2025</v>
      </c>
      <c r="F6477" t="s">
        <v>25</v>
      </c>
      <c r="G6477" t="s">
        <v>26</v>
      </c>
      <c r="H6477" t="s">
        <v>21</v>
      </c>
      <c r="I6477">
        <v>0</v>
      </c>
      <c r="J6477">
        <v>5</v>
      </c>
      <c r="K6477">
        <v>-5</v>
      </c>
      <c r="L6477">
        <v>0</v>
      </c>
      <c r="M6477">
        <v>350</v>
      </c>
      <c r="N6477">
        <v>-350</v>
      </c>
      <c r="O6477">
        <v>70</v>
      </c>
    </row>
    <row r="6478" spans="1:15" x14ac:dyDescent="0.3">
      <c r="A6478">
        <v>6477</v>
      </c>
      <c r="B6478" s="1">
        <f>DATE(E6478, LOOKUP(D6478, {"ene","feb","mar","abr","may","jun","jul","ago","sep","oct","nov","dic"}, {1,2,3,4,5,6,7,8,9,10,11,12}), C6478)</f>
        <v>45684</v>
      </c>
      <c r="C6478">
        <v>27</v>
      </c>
      <c r="D6478" t="s">
        <v>14</v>
      </c>
      <c r="E6478">
        <v>2025</v>
      </c>
      <c r="F6478" t="s">
        <v>25</v>
      </c>
      <c r="G6478" t="s">
        <v>26</v>
      </c>
      <c r="H6478" t="s">
        <v>18</v>
      </c>
      <c r="I6478">
        <v>0</v>
      </c>
      <c r="J6478">
        <v>13</v>
      </c>
      <c r="K6478">
        <v>-13</v>
      </c>
      <c r="L6478">
        <v>0</v>
      </c>
      <c r="M6478">
        <v>19500</v>
      </c>
      <c r="N6478">
        <v>-19500</v>
      </c>
      <c r="O6478">
        <v>1500</v>
      </c>
    </row>
    <row r="6479" spans="1:15" x14ac:dyDescent="0.3">
      <c r="A6479">
        <v>6478</v>
      </c>
      <c r="B6479" s="1">
        <f>DATE(E6479, LOOKUP(D6479, {"ene","feb","mar","abr","may","jun","jul","ago","sep","oct","nov","dic"}, {1,2,3,4,5,6,7,8,9,10,11,12}), C6479)</f>
        <v>45684</v>
      </c>
      <c r="C6479">
        <v>27</v>
      </c>
      <c r="D6479" t="s">
        <v>14</v>
      </c>
      <c r="E6479">
        <v>2025</v>
      </c>
      <c r="F6479" t="s">
        <v>25</v>
      </c>
      <c r="G6479" t="s">
        <v>26</v>
      </c>
      <c r="H6479" t="s">
        <v>23</v>
      </c>
      <c r="I6479">
        <v>0</v>
      </c>
      <c r="J6479">
        <v>16</v>
      </c>
      <c r="K6479">
        <v>-16</v>
      </c>
      <c r="L6479">
        <v>0</v>
      </c>
      <c r="M6479">
        <v>6400</v>
      </c>
      <c r="N6479">
        <v>-6400</v>
      </c>
      <c r="O6479">
        <v>400</v>
      </c>
    </row>
    <row r="6480" spans="1:15" x14ac:dyDescent="0.3">
      <c r="A6480">
        <v>6479</v>
      </c>
      <c r="B6480" s="1">
        <f>DATE(E6480, LOOKUP(D6480, {"ene","feb","mar","abr","may","jun","jul","ago","sep","oct","nov","dic"}, {1,2,3,4,5,6,7,8,9,10,11,12}), C6480)</f>
        <v>45684</v>
      </c>
      <c r="C6480">
        <v>27</v>
      </c>
      <c r="D6480" t="s">
        <v>14</v>
      </c>
      <c r="E6480">
        <v>2025</v>
      </c>
      <c r="F6480" t="s">
        <v>15</v>
      </c>
      <c r="G6480" t="s">
        <v>24</v>
      </c>
      <c r="H6480" t="s">
        <v>20</v>
      </c>
      <c r="I6480">
        <v>3</v>
      </c>
      <c r="J6480">
        <v>0</v>
      </c>
      <c r="K6480">
        <v>3</v>
      </c>
      <c r="L6480">
        <v>6000</v>
      </c>
      <c r="M6480">
        <v>0</v>
      </c>
      <c r="N6480">
        <v>6000</v>
      </c>
      <c r="O6480">
        <v>2000</v>
      </c>
    </row>
    <row r="6481" spans="1:15" x14ac:dyDescent="0.3">
      <c r="A6481">
        <v>6480</v>
      </c>
      <c r="B6481" s="1">
        <f>DATE(E6481, LOOKUP(D6481, {"ene","feb","mar","abr","may","jun","jul","ago","sep","oct","nov","dic"}, {1,2,3,4,5,6,7,8,9,10,11,12}), C6481)</f>
        <v>45684</v>
      </c>
      <c r="C6481">
        <v>27</v>
      </c>
      <c r="D6481" t="s">
        <v>14</v>
      </c>
      <c r="E6481">
        <v>2025</v>
      </c>
      <c r="F6481" t="s">
        <v>25</v>
      </c>
      <c r="G6481" t="s">
        <v>26</v>
      </c>
      <c r="H6481" t="s">
        <v>22</v>
      </c>
      <c r="I6481">
        <v>0</v>
      </c>
      <c r="J6481">
        <v>17</v>
      </c>
      <c r="K6481">
        <v>-17</v>
      </c>
      <c r="L6481">
        <v>0</v>
      </c>
      <c r="M6481">
        <v>7650</v>
      </c>
      <c r="N6481">
        <v>-7650</v>
      </c>
      <c r="O6481">
        <v>450</v>
      </c>
    </row>
    <row r="6482" spans="1:15" x14ac:dyDescent="0.3">
      <c r="A6482">
        <v>6481</v>
      </c>
      <c r="B6482" s="1">
        <f>DATE(E6482, LOOKUP(D6482, {"ene","feb","mar","abr","may","jun","jul","ago","sep","oct","nov","dic"}, {1,2,3,4,5,6,7,8,9,10,11,12}), C6482)</f>
        <v>45684</v>
      </c>
      <c r="C6482">
        <v>27</v>
      </c>
      <c r="D6482" t="s">
        <v>14</v>
      </c>
      <c r="E6482">
        <v>2025</v>
      </c>
      <c r="F6482" t="s">
        <v>15</v>
      </c>
      <c r="G6482" t="s">
        <v>24</v>
      </c>
      <c r="H6482" t="s">
        <v>17</v>
      </c>
      <c r="I6482">
        <v>7</v>
      </c>
      <c r="J6482">
        <v>0</v>
      </c>
      <c r="K6482">
        <v>7</v>
      </c>
      <c r="L6482">
        <v>4550</v>
      </c>
      <c r="M6482">
        <v>0</v>
      </c>
      <c r="N6482">
        <v>4550</v>
      </c>
      <c r="O6482">
        <v>650</v>
      </c>
    </row>
    <row r="6483" spans="1:15" x14ac:dyDescent="0.3">
      <c r="A6483">
        <v>6482</v>
      </c>
      <c r="B6483" s="1">
        <f>DATE(E6483, LOOKUP(D6483, {"ene","feb","mar","abr","may","jun","jul","ago","sep","oct","nov","dic"}, {1,2,3,4,5,6,7,8,9,10,11,12}), C6483)</f>
        <v>45684</v>
      </c>
      <c r="C6483">
        <v>27</v>
      </c>
      <c r="D6483" t="s">
        <v>14</v>
      </c>
      <c r="E6483">
        <v>2025</v>
      </c>
      <c r="F6483" t="s">
        <v>25</v>
      </c>
      <c r="G6483" t="s">
        <v>26</v>
      </c>
      <c r="H6483" t="s">
        <v>19</v>
      </c>
      <c r="I6483">
        <v>0</v>
      </c>
      <c r="J6483">
        <v>16</v>
      </c>
      <c r="K6483">
        <v>-16</v>
      </c>
      <c r="L6483">
        <v>0</v>
      </c>
      <c r="M6483">
        <v>24000</v>
      </c>
      <c r="N6483">
        <v>-24000</v>
      </c>
      <c r="O6483">
        <v>1500</v>
      </c>
    </row>
    <row r="6484" spans="1:15" x14ac:dyDescent="0.3">
      <c r="A6484">
        <v>6483</v>
      </c>
      <c r="B6484" s="1">
        <f>DATE(E6484, LOOKUP(D6484, {"ene","feb","mar","abr","may","jun","jul","ago","sep","oct","nov","dic"}, {1,2,3,4,5,6,7,8,9,10,11,12}), C6484)</f>
        <v>45684</v>
      </c>
      <c r="C6484">
        <v>27</v>
      </c>
      <c r="D6484" t="s">
        <v>14</v>
      </c>
      <c r="E6484">
        <v>2025</v>
      </c>
      <c r="F6484" t="s">
        <v>25</v>
      </c>
      <c r="G6484" t="s">
        <v>26</v>
      </c>
      <c r="H6484" t="s">
        <v>21</v>
      </c>
      <c r="I6484">
        <v>0</v>
      </c>
      <c r="J6484">
        <v>5</v>
      </c>
      <c r="K6484">
        <v>-5</v>
      </c>
      <c r="L6484">
        <v>0</v>
      </c>
      <c r="M6484">
        <v>350</v>
      </c>
      <c r="N6484">
        <v>-350</v>
      </c>
      <c r="O6484">
        <v>70</v>
      </c>
    </row>
    <row r="6485" spans="1:15" x14ac:dyDescent="0.3">
      <c r="A6485">
        <v>6484</v>
      </c>
      <c r="B6485" s="1">
        <f>DATE(E6485, LOOKUP(D6485, {"ene","feb","mar","abr","may","jun","jul","ago","sep","oct","nov","dic"}, {1,2,3,4,5,6,7,8,9,10,11,12}), C6485)</f>
        <v>45684</v>
      </c>
      <c r="C6485">
        <v>27</v>
      </c>
      <c r="D6485" t="s">
        <v>14</v>
      </c>
      <c r="E6485">
        <v>2025</v>
      </c>
      <c r="F6485" t="s">
        <v>25</v>
      </c>
      <c r="G6485" t="s">
        <v>26</v>
      </c>
      <c r="H6485" t="s">
        <v>18</v>
      </c>
      <c r="I6485">
        <v>0</v>
      </c>
      <c r="J6485">
        <v>3</v>
      </c>
      <c r="K6485">
        <v>-3</v>
      </c>
      <c r="L6485">
        <v>0</v>
      </c>
      <c r="M6485">
        <v>4500</v>
      </c>
      <c r="N6485">
        <v>-4500</v>
      </c>
      <c r="O6485">
        <v>1500</v>
      </c>
    </row>
    <row r="6486" spans="1:15" x14ac:dyDescent="0.3">
      <c r="A6486">
        <v>6485</v>
      </c>
      <c r="B6486" s="1">
        <f>DATE(E6486, LOOKUP(D6486, {"ene","feb","mar","abr","may","jun","jul","ago","sep","oct","nov","dic"}, {1,2,3,4,5,6,7,8,9,10,11,12}), C6486)</f>
        <v>45684</v>
      </c>
      <c r="C6486">
        <v>27</v>
      </c>
      <c r="D6486" t="s">
        <v>14</v>
      </c>
      <c r="E6486">
        <v>2025</v>
      </c>
      <c r="F6486" t="s">
        <v>25</v>
      </c>
      <c r="G6486" t="s">
        <v>26</v>
      </c>
      <c r="H6486" t="s">
        <v>23</v>
      </c>
      <c r="I6486">
        <v>0</v>
      </c>
      <c r="J6486">
        <v>17</v>
      </c>
      <c r="K6486">
        <v>-17</v>
      </c>
      <c r="L6486">
        <v>0</v>
      </c>
      <c r="M6486">
        <v>6800</v>
      </c>
      <c r="N6486">
        <v>-6800</v>
      </c>
      <c r="O6486">
        <v>400</v>
      </c>
    </row>
    <row r="6487" spans="1:15" x14ac:dyDescent="0.3">
      <c r="A6487">
        <v>6486</v>
      </c>
      <c r="B6487" s="1">
        <f>DATE(E6487, LOOKUP(D6487, {"ene","feb","mar","abr","may","jun","jul","ago","sep","oct","nov","dic"}, {1,2,3,4,5,6,7,8,9,10,11,12}), C6487)</f>
        <v>45684</v>
      </c>
      <c r="C6487">
        <v>27</v>
      </c>
      <c r="D6487" t="s">
        <v>14</v>
      </c>
      <c r="E6487">
        <v>2025</v>
      </c>
      <c r="F6487" t="s">
        <v>15</v>
      </c>
      <c r="G6487" t="s">
        <v>24</v>
      </c>
      <c r="H6487" t="s">
        <v>20</v>
      </c>
      <c r="I6487">
        <v>19</v>
      </c>
      <c r="J6487">
        <v>0</v>
      </c>
      <c r="K6487">
        <v>19</v>
      </c>
      <c r="L6487">
        <v>38000</v>
      </c>
      <c r="M6487">
        <v>0</v>
      </c>
      <c r="N6487">
        <v>38000</v>
      </c>
      <c r="O6487">
        <v>2000</v>
      </c>
    </row>
    <row r="6488" spans="1:15" x14ac:dyDescent="0.3">
      <c r="A6488">
        <v>6487</v>
      </c>
      <c r="B6488" s="1">
        <f>DATE(E6488, LOOKUP(D6488, {"ene","feb","mar","abr","may","jun","jul","ago","sep","oct","nov","dic"}, {1,2,3,4,5,6,7,8,9,10,11,12}), C6488)</f>
        <v>45684</v>
      </c>
      <c r="C6488">
        <v>27</v>
      </c>
      <c r="D6488" t="s">
        <v>14</v>
      </c>
      <c r="E6488">
        <v>2025</v>
      </c>
      <c r="F6488" t="s">
        <v>15</v>
      </c>
      <c r="G6488" t="s">
        <v>24</v>
      </c>
      <c r="H6488" t="s">
        <v>22</v>
      </c>
      <c r="I6488">
        <v>3</v>
      </c>
      <c r="J6488">
        <v>0</v>
      </c>
      <c r="K6488">
        <v>3</v>
      </c>
      <c r="L6488">
        <v>1440</v>
      </c>
      <c r="M6488">
        <v>0</v>
      </c>
      <c r="N6488">
        <v>1440</v>
      </c>
      <c r="O6488">
        <v>480</v>
      </c>
    </row>
    <row r="6489" spans="1:15" x14ac:dyDescent="0.3">
      <c r="A6489">
        <v>6488</v>
      </c>
      <c r="B6489" s="1">
        <f>DATE(E6489, LOOKUP(D6489, {"ene","feb","mar","abr","may","jun","jul","ago","sep","oct","nov","dic"}, {1,2,3,4,5,6,7,8,9,10,11,12}), C6489)</f>
        <v>45684</v>
      </c>
      <c r="C6489">
        <v>27</v>
      </c>
      <c r="D6489" t="s">
        <v>14</v>
      </c>
      <c r="E6489">
        <v>2025</v>
      </c>
      <c r="F6489" t="s">
        <v>25</v>
      </c>
      <c r="G6489" t="s">
        <v>26</v>
      </c>
      <c r="H6489" t="s">
        <v>17</v>
      </c>
      <c r="I6489">
        <v>0</v>
      </c>
      <c r="J6489">
        <v>3</v>
      </c>
      <c r="K6489">
        <v>-3</v>
      </c>
      <c r="L6489">
        <v>0</v>
      </c>
      <c r="M6489">
        <v>2250</v>
      </c>
      <c r="N6489">
        <v>-2250</v>
      </c>
      <c r="O6489">
        <v>750</v>
      </c>
    </row>
    <row r="6490" spans="1:15" x14ac:dyDescent="0.3">
      <c r="A6490">
        <v>6489</v>
      </c>
      <c r="B6490" s="1">
        <f>DATE(E6490, LOOKUP(D6490, {"ene","feb","mar","abr","may","jun","jul","ago","sep","oct","nov","dic"}, {1,2,3,4,5,6,7,8,9,10,11,12}), C6490)</f>
        <v>45684</v>
      </c>
      <c r="C6490">
        <v>27</v>
      </c>
      <c r="D6490" t="s">
        <v>14</v>
      </c>
      <c r="E6490">
        <v>2025</v>
      </c>
      <c r="F6490" t="s">
        <v>25</v>
      </c>
      <c r="G6490" t="s">
        <v>26</v>
      </c>
      <c r="H6490" t="s">
        <v>19</v>
      </c>
      <c r="I6490">
        <v>0</v>
      </c>
      <c r="J6490">
        <v>5</v>
      </c>
      <c r="K6490">
        <v>-5</v>
      </c>
      <c r="L6490">
        <v>0</v>
      </c>
      <c r="M6490">
        <v>7500</v>
      </c>
      <c r="N6490">
        <v>-7500</v>
      </c>
      <c r="O6490">
        <v>1500</v>
      </c>
    </row>
    <row r="6491" spans="1:15" x14ac:dyDescent="0.3">
      <c r="A6491">
        <v>6490</v>
      </c>
      <c r="B6491" s="1">
        <f>DATE(E6491, LOOKUP(D6491, {"ene","feb","mar","abr","may","jun","jul","ago","sep","oct","nov","dic"}, {1,2,3,4,5,6,7,8,9,10,11,12}), C6491)</f>
        <v>45684</v>
      </c>
      <c r="C6491">
        <v>27</v>
      </c>
      <c r="D6491" t="s">
        <v>14</v>
      </c>
      <c r="E6491">
        <v>2025</v>
      </c>
      <c r="F6491" t="s">
        <v>25</v>
      </c>
      <c r="G6491" t="s">
        <v>26</v>
      </c>
      <c r="H6491" t="s">
        <v>21</v>
      </c>
      <c r="I6491">
        <v>0</v>
      </c>
      <c r="J6491">
        <v>17</v>
      </c>
      <c r="K6491">
        <v>-17</v>
      </c>
      <c r="L6491">
        <v>0</v>
      </c>
      <c r="M6491">
        <v>1190</v>
      </c>
      <c r="N6491">
        <v>-1190</v>
      </c>
      <c r="O6491">
        <v>70</v>
      </c>
    </row>
    <row r="6492" spans="1:15" x14ac:dyDescent="0.3">
      <c r="A6492">
        <v>6491</v>
      </c>
      <c r="B6492" s="1">
        <f>DATE(E6492, LOOKUP(D6492, {"ene","feb","mar","abr","may","jun","jul","ago","sep","oct","nov","dic"}, {1,2,3,4,5,6,7,8,9,10,11,12}), C6492)</f>
        <v>45684</v>
      </c>
      <c r="C6492">
        <v>27</v>
      </c>
      <c r="D6492" t="s">
        <v>14</v>
      </c>
      <c r="E6492">
        <v>2025</v>
      </c>
      <c r="F6492" t="s">
        <v>15</v>
      </c>
      <c r="G6492" t="s">
        <v>24</v>
      </c>
      <c r="H6492" t="s">
        <v>18</v>
      </c>
      <c r="I6492">
        <v>3</v>
      </c>
      <c r="J6492">
        <v>0</v>
      </c>
      <c r="K6492">
        <v>3</v>
      </c>
      <c r="L6492">
        <v>3600</v>
      </c>
      <c r="M6492">
        <v>0</v>
      </c>
      <c r="N6492">
        <v>3600</v>
      </c>
      <c r="O6492">
        <v>1200</v>
      </c>
    </row>
    <row r="6493" spans="1:15" x14ac:dyDescent="0.3">
      <c r="A6493">
        <v>6492</v>
      </c>
      <c r="B6493" s="1">
        <f>DATE(E6493, LOOKUP(D6493, {"ene","feb","mar","abr","may","jun","jul","ago","sep","oct","nov","dic"}, {1,2,3,4,5,6,7,8,9,10,11,12}), C6493)</f>
        <v>45684</v>
      </c>
      <c r="C6493">
        <v>27</v>
      </c>
      <c r="D6493" t="s">
        <v>14</v>
      </c>
      <c r="E6493">
        <v>2025</v>
      </c>
      <c r="F6493" t="s">
        <v>15</v>
      </c>
      <c r="G6493" t="s">
        <v>24</v>
      </c>
      <c r="H6493" t="s">
        <v>23</v>
      </c>
      <c r="I6493">
        <v>3</v>
      </c>
      <c r="J6493">
        <v>0</v>
      </c>
      <c r="K6493">
        <v>3</v>
      </c>
      <c r="L6493">
        <v>900</v>
      </c>
      <c r="M6493">
        <v>0</v>
      </c>
      <c r="N6493">
        <v>900</v>
      </c>
      <c r="O6493">
        <v>300</v>
      </c>
    </row>
    <row r="6494" spans="1:15" x14ac:dyDescent="0.3">
      <c r="A6494">
        <v>6493</v>
      </c>
      <c r="B6494" s="1">
        <f>DATE(E6494, LOOKUP(D6494, {"ene","feb","mar","abr","may","jun","jul","ago","sep","oct","nov","dic"}, {1,2,3,4,5,6,7,8,9,10,11,12}), C6494)</f>
        <v>45684</v>
      </c>
      <c r="C6494">
        <v>27</v>
      </c>
      <c r="D6494" t="s">
        <v>14</v>
      </c>
      <c r="E6494">
        <v>2025</v>
      </c>
      <c r="F6494" t="s">
        <v>15</v>
      </c>
      <c r="G6494" t="s">
        <v>24</v>
      </c>
      <c r="H6494" t="s">
        <v>20</v>
      </c>
      <c r="I6494">
        <v>16</v>
      </c>
      <c r="J6494">
        <v>0</v>
      </c>
      <c r="K6494">
        <v>16</v>
      </c>
      <c r="L6494">
        <v>32000</v>
      </c>
      <c r="M6494">
        <v>0</v>
      </c>
      <c r="N6494">
        <v>32000</v>
      </c>
      <c r="O6494">
        <v>2000</v>
      </c>
    </row>
    <row r="6495" spans="1:15" x14ac:dyDescent="0.3">
      <c r="A6495">
        <v>6494</v>
      </c>
      <c r="B6495" s="1">
        <f>DATE(E6495, LOOKUP(D6495, {"ene","feb","mar","abr","may","jun","jul","ago","sep","oct","nov","dic"}, {1,2,3,4,5,6,7,8,9,10,11,12}), C6495)</f>
        <v>45684</v>
      </c>
      <c r="C6495">
        <v>27</v>
      </c>
      <c r="D6495" t="s">
        <v>14</v>
      </c>
      <c r="E6495">
        <v>2025</v>
      </c>
      <c r="F6495" t="s">
        <v>15</v>
      </c>
      <c r="G6495" t="s">
        <v>24</v>
      </c>
      <c r="H6495" t="s">
        <v>22</v>
      </c>
      <c r="I6495">
        <v>3</v>
      </c>
      <c r="J6495">
        <v>0</v>
      </c>
      <c r="K6495">
        <v>3</v>
      </c>
      <c r="L6495">
        <v>1440</v>
      </c>
      <c r="M6495">
        <v>0</v>
      </c>
      <c r="N6495">
        <v>1440</v>
      </c>
      <c r="O6495">
        <v>480</v>
      </c>
    </row>
    <row r="6496" spans="1:15" x14ac:dyDescent="0.3">
      <c r="A6496">
        <v>6495</v>
      </c>
      <c r="B6496" s="1">
        <f>DATE(E6496, LOOKUP(D6496, {"ene","feb","mar","abr","may","jun","jul","ago","sep","oct","nov","dic"}, {1,2,3,4,5,6,7,8,9,10,11,12}), C6496)</f>
        <v>45684</v>
      </c>
      <c r="C6496">
        <v>27</v>
      </c>
      <c r="D6496" t="s">
        <v>14</v>
      </c>
      <c r="E6496">
        <v>2025</v>
      </c>
      <c r="F6496" t="s">
        <v>15</v>
      </c>
      <c r="G6496" t="s">
        <v>24</v>
      </c>
      <c r="H6496" t="s">
        <v>17</v>
      </c>
      <c r="I6496">
        <v>21</v>
      </c>
      <c r="J6496">
        <v>0</v>
      </c>
      <c r="K6496">
        <v>21</v>
      </c>
      <c r="L6496">
        <v>13650</v>
      </c>
      <c r="M6496">
        <v>0</v>
      </c>
      <c r="N6496">
        <v>13650</v>
      </c>
      <c r="O6496">
        <v>650</v>
      </c>
    </row>
    <row r="6497" spans="1:15" x14ac:dyDescent="0.3">
      <c r="A6497">
        <v>6496</v>
      </c>
      <c r="B6497" s="1">
        <f>DATE(E6497, LOOKUP(D6497, {"ene","feb","mar","abr","may","jun","jul","ago","sep","oct","nov","dic"}, {1,2,3,4,5,6,7,8,9,10,11,12}), C6497)</f>
        <v>45684</v>
      </c>
      <c r="C6497">
        <v>27</v>
      </c>
      <c r="D6497" t="s">
        <v>14</v>
      </c>
      <c r="E6497">
        <v>2025</v>
      </c>
      <c r="F6497" t="s">
        <v>25</v>
      </c>
      <c r="G6497" t="s">
        <v>26</v>
      </c>
      <c r="H6497" t="s">
        <v>19</v>
      </c>
      <c r="I6497">
        <v>0</v>
      </c>
      <c r="J6497">
        <v>13</v>
      </c>
      <c r="K6497">
        <v>-13</v>
      </c>
      <c r="L6497">
        <v>0</v>
      </c>
      <c r="M6497">
        <v>19500</v>
      </c>
      <c r="N6497">
        <v>-19500</v>
      </c>
      <c r="O6497">
        <v>1500</v>
      </c>
    </row>
    <row r="6498" spans="1:15" x14ac:dyDescent="0.3">
      <c r="A6498">
        <v>6497</v>
      </c>
      <c r="B6498" s="1">
        <f>DATE(E6498, LOOKUP(D6498, {"ene","feb","mar","abr","may","jun","jul","ago","sep","oct","nov","dic"}, {1,2,3,4,5,6,7,8,9,10,11,12}), C6498)</f>
        <v>45684</v>
      </c>
      <c r="C6498">
        <v>27</v>
      </c>
      <c r="D6498" t="s">
        <v>14</v>
      </c>
      <c r="E6498">
        <v>2025</v>
      </c>
      <c r="F6498" t="s">
        <v>25</v>
      </c>
      <c r="G6498" t="s">
        <v>26</v>
      </c>
      <c r="H6498" t="s">
        <v>21</v>
      </c>
      <c r="I6498">
        <v>0</v>
      </c>
      <c r="J6498">
        <v>14</v>
      </c>
      <c r="K6498">
        <v>-14</v>
      </c>
      <c r="L6498">
        <v>0</v>
      </c>
      <c r="M6498">
        <v>980</v>
      </c>
      <c r="N6498">
        <v>-980</v>
      </c>
      <c r="O6498">
        <v>70</v>
      </c>
    </row>
    <row r="6499" spans="1:15" x14ac:dyDescent="0.3">
      <c r="A6499">
        <v>6498</v>
      </c>
      <c r="B6499" s="1">
        <f>DATE(E6499, LOOKUP(D6499, {"ene","feb","mar","abr","may","jun","jul","ago","sep","oct","nov","dic"}, {1,2,3,4,5,6,7,8,9,10,11,12}), C6499)</f>
        <v>45684</v>
      </c>
      <c r="C6499">
        <v>27</v>
      </c>
      <c r="D6499" t="s">
        <v>14</v>
      </c>
      <c r="E6499">
        <v>2025</v>
      </c>
      <c r="F6499" t="s">
        <v>25</v>
      </c>
      <c r="G6499" t="s">
        <v>26</v>
      </c>
      <c r="H6499" t="s">
        <v>18</v>
      </c>
      <c r="I6499">
        <v>0</v>
      </c>
      <c r="J6499">
        <v>18</v>
      </c>
      <c r="K6499">
        <v>-18</v>
      </c>
      <c r="L6499">
        <v>0</v>
      </c>
      <c r="M6499">
        <v>27000</v>
      </c>
      <c r="N6499">
        <v>-27000</v>
      </c>
      <c r="O6499">
        <v>1500</v>
      </c>
    </row>
    <row r="6500" spans="1:15" x14ac:dyDescent="0.3">
      <c r="A6500">
        <v>6499</v>
      </c>
      <c r="B6500" s="1">
        <f>DATE(E6500, LOOKUP(D6500, {"ene","feb","mar","abr","may","jun","jul","ago","sep","oct","nov","dic"}, {1,2,3,4,5,6,7,8,9,10,11,12}), C6500)</f>
        <v>45684</v>
      </c>
      <c r="C6500">
        <v>27</v>
      </c>
      <c r="D6500" t="s">
        <v>14</v>
      </c>
      <c r="E6500">
        <v>2025</v>
      </c>
      <c r="F6500" t="s">
        <v>25</v>
      </c>
      <c r="G6500" t="s">
        <v>26</v>
      </c>
      <c r="H6500" t="s">
        <v>23</v>
      </c>
      <c r="I6500">
        <v>0</v>
      </c>
      <c r="J6500">
        <v>5</v>
      </c>
      <c r="K6500">
        <v>-5</v>
      </c>
      <c r="L6500">
        <v>0</v>
      </c>
      <c r="M6500">
        <v>2000</v>
      </c>
      <c r="N6500">
        <v>-2000</v>
      </c>
      <c r="O6500">
        <v>400</v>
      </c>
    </row>
    <row r="6501" spans="1:15" x14ac:dyDescent="0.3">
      <c r="A6501">
        <v>6500</v>
      </c>
      <c r="B6501" s="1">
        <f>DATE(E6501, LOOKUP(D6501, {"ene","feb","mar","abr","may","jun","jul","ago","sep","oct","nov","dic"}, {1,2,3,4,5,6,7,8,9,10,11,12}), C6501)</f>
        <v>45684</v>
      </c>
      <c r="C6501">
        <v>27</v>
      </c>
      <c r="D6501" t="s">
        <v>14</v>
      </c>
      <c r="E6501">
        <v>2025</v>
      </c>
      <c r="F6501" t="s">
        <v>15</v>
      </c>
      <c r="G6501" t="s">
        <v>24</v>
      </c>
      <c r="H6501" t="s">
        <v>20</v>
      </c>
      <c r="I6501">
        <v>5</v>
      </c>
      <c r="J6501">
        <v>0</v>
      </c>
      <c r="K6501">
        <v>5</v>
      </c>
      <c r="L6501">
        <v>10000</v>
      </c>
      <c r="M6501">
        <v>0</v>
      </c>
      <c r="N6501">
        <v>10000</v>
      </c>
      <c r="O6501">
        <v>2000</v>
      </c>
    </row>
    <row r="6502" spans="1:15" x14ac:dyDescent="0.3">
      <c r="A6502">
        <v>6501</v>
      </c>
      <c r="B6502" s="1">
        <f>DATE(E6502, LOOKUP(D6502, {"ene","feb","mar","abr","may","jun","jul","ago","sep","oct","nov","dic"}, {1,2,3,4,5,6,7,8,9,10,11,12}), C6502)</f>
        <v>45684</v>
      </c>
      <c r="C6502">
        <v>27</v>
      </c>
      <c r="D6502" t="s">
        <v>14</v>
      </c>
      <c r="E6502">
        <v>2025</v>
      </c>
      <c r="F6502" t="s">
        <v>15</v>
      </c>
      <c r="G6502" t="s">
        <v>24</v>
      </c>
      <c r="H6502" t="s">
        <v>22</v>
      </c>
      <c r="I6502">
        <v>13</v>
      </c>
      <c r="J6502">
        <v>0</v>
      </c>
      <c r="K6502">
        <v>13</v>
      </c>
      <c r="L6502">
        <v>6240</v>
      </c>
      <c r="M6502">
        <v>0</v>
      </c>
      <c r="N6502">
        <v>6240</v>
      </c>
      <c r="O6502">
        <v>480</v>
      </c>
    </row>
    <row r="6503" spans="1:15" x14ac:dyDescent="0.3">
      <c r="A6503">
        <v>6502</v>
      </c>
      <c r="B6503" s="1">
        <f>DATE(E6503, LOOKUP(D6503, {"ene","feb","mar","abr","may","jun","jul","ago","sep","oct","nov","dic"}, {1,2,3,4,5,6,7,8,9,10,11,12}), C6503)</f>
        <v>45684</v>
      </c>
      <c r="C6503">
        <v>27</v>
      </c>
      <c r="D6503" t="s">
        <v>14</v>
      </c>
      <c r="E6503">
        <v>2025</v>
      </c>
      <c r="F6503" t="s">
        <v>15</v>
      </c>
      <c r="G6503" t="s">
        <v>24</v>
      </c>
      <c r="H6503" t="s">
        <v>17</v>
      </c>
      <c r="I6503">
        <v>13</v>
      </c>
      <c r="J6503">
        <v>0</v>
      </c>
      <c r="K6503">
        <v>13</v>
      </c>
      <c r="L6503">
        <v>8450</v>
      </c>
      <c r="M6503">
        <v>0</v>
      </c>
      <c r="N6503">
        <v>8450</v>
      </c>
      <c r="O6503">
        <v>650</v>
      </c>
    </row>
    <row r="6504" spans="1:15" x14ac:dyDescent="0.3">
      <c r="A6504">
        <v>6503</v>
      </c>
      <c r="B6504" s="1">
        <f>DATE(E6504, LOOKUP(D6504, {"ene","feb","mar","abr","may","jun","jul","ago","sep","oct","nov","dic"}, {1,2,3,4,5,6,7,8,9,10,11,12}), C6504)</f>
        <v>45684</v>
      </c>
      <c r="C6504">
        <v>27</v>
      </c>
      <c r="D6504" t="s">
        <v>14</v>
      </c>
      <c r="E6504">
        <v>2025</v>
      </c>
      <c r="F6504" t="s">
        <v>25</v>
      </c>
      <c r="G6504" t="s">
        <v>26</v>
      </c>
      <c r="H6504" t="s">
        <v>19</v>
      </c>
      <c r="I6504">
        <v>0</v>
      </c>
      <c r="J6504">
        <v>12</v>
      </c>
      <c r="K6504">
        <v>-12</v>
      </c>
      <c r="L6504">
        <v>0</v>
      </c>
      <c r="M6504">
        <v>18000</v>
      </c>
      <c r="N6504">
        <v>-18000</v>
      </c>
      <c r="O6504">
        <v>1500</v>
      </c>
    </row>
    <row r="6505" spans="1:15" x14ac:dyDescent="0.3">
      <c r="A6505">
        <v>6504</v>
      </c>
      <c r="B6505" s="1">
        <f>DATE(E6505, LOOKUP(D6505, {"ene","feb","mar","abr","may","jun","jul","ago","sep","oct","nov","dic"}, {1,2,3,4,5,6,7,8,9,10,11,12}), C6505)</f>
        <v>45684</v>
      </c>
      <c r="C6505">
        <v>27</v>
      </c>
      <c r="D6505" t="s">
        <v>14</v>
      </c>
      <c r="E6505">
        <v>2025</v>
      </c>
      <c r="F6505" t="s">
        <v>25</v>
      </c>
      <c r="G6505" t="s">
        <v>26</v>
      </c>
      <c r="H6505" t="s">
        <v>21</v>
      </c>
      <c r="I6505">
        <v>0</v>
      </c>
      <c r="J6505">
        <v>17</v>
      </c>
      <c r="K6505">
        <v>-17</v>
      </c>
      <c r="L6505">
        <v>0</v>
      </c>
      <c r="M6505">
        <v>1190</v>
      </c>
      <c r="N6505">
        <v>-1190</v>
      </c>
      <c r="O6505">
        <v>70</v>
      </c>
    </row>
    <row r="6506" spans="1:15" x14ac:dyDescent="0.3">
      <c r="A6506">
        <v>6505</v>
      </c>
      <c r="B6506" s="1">
        <f>DATE(E6506, LOOKUP(D6506, {"ene","feb","mar","abr","may","jun","jul","ago","sep","oct","nov","dic"}, {1,2,3,4,5,6,7,8,9,10,11,12}), C6506)</f>
        <v>45684</v>
      </c>
      <c r="C6506">
        <v>27</v>
      </c>
      <c r="D6506" t="s">
        <v>14</v>
      </c>
      <c r="E6506">
        <v>2025</v>
      </c>
      <c r="F6506" t="s">
        <v>15</v>
      </c>
      <c r="G6506" t="s">
        <v>24</v>
      </c>
      <c r="H6506" t="s">
        <v>18</v>
      </c>
      <c r="I6506">
        <v>22</v>
      </c>
      <c r="J6506">
        <v>0</v>
      </c>
      <c r="K6506">
        <v>22</v>
      </c>
      <c r="L6506">
        <v>26400</v>
      </c>
      <c r="M6506">
        <v>0</v>
      </c>
      <c r="N6506">
        <v>26400</v>
      </c>
      <c r="O6506">
        <v>1200</v>
      </c>
    </row>
    <row r="6507" spans="1:15" x14ac:dyDescent="0.3">
      <c r="A6507">
        <v>6506</v>
      </c>
      <c r="B6507" s="1">
        <f>DATE(E6507, LOOKUP(D6507, {"ene","feb","mar","abr","may","jun","jul","ago","sep","oct","nov","dic"}, {1,2,3,4,5,6,7,8,9,10,11,12}), C6507)</f>
        <v>45684</v>
      </c>
      <c r="C6507">
        <v>27</v>
      </c>
      <c r="D6507" t="s">
        <v>14</v>
      </c>
      <c r="E6507">
        <v>2025</v>
      </c>
      <c r="F6507" t="s">
        <v>25</v>
      </c>
      <c r="G6507" t="s">
        <v>26</v>
      </c>
      <c r="H6507" t="s">
        <v>23</v>
      </c>
      <c r="I6507">
        <v>0</v>
      </c>
      <c r="J6507">
        <v>17</v>
      </c>
      <c r="K6507">
        <v>-17</v>
      </c>
      <c r="L6507">
        <v>0</v>
      </c>
      <c r="M6507">
        <v>6800</v>
      </c>
      <c r="N6507">
        <v>-6800</v>
      </c>
      <c r="O6507">
        <v>400</v>
      </c>
    </row>
    <row r="6508" spans="1:15" x14ac:dyDescent="0.3">
      <c r="A6508">
        <v>6507</v>
      </c>
      <c r="B6508" s="1">
        <f>DATE(E6508, LOOKUP(D6508, {"ene","feb","mar","abr","may","jun","jul","ago","sep","oct","nov","dic"}, {1,2,3,4,5,6,7,8,9,10,11,12}), C6508)</f>
        <v>45684</v>
      </c>
      <c r="C6508">
        <v>27</v>
      </c>
      <c r="D6508" t="s">
        <v>14</v>
      </c>
      <c r="E6508">
        <v>2025</v>
      </c>
      <c r="F6508" t="s">
        <v>15</v>
      </c>
      <c r="G6508" t="s">
        <v>24</v>
      </c>
      <c r="H6508" t="s">
        <v>20</v>
      </c>
      <c r="I6508">
        <v>15</v>
      </c>
      <c r="J6508">
        <v>0</v>
      </c>
      <c r="K6508">
        <v>15</v>
      </c>
      <c r="L6508">
        <v>30000</v>
      </c>
      <c r="M6508">
        <v>0</v>
      </c>
      <c r="N6508">
        <v>30000</v>
      </c>
      <c r="O6508">
        <v>2000</v>
      </c>
    </row>
    <row r="6509" spans="1:15" x14ac:dyDescent="0.3">
      <c r="A6509">
        <v>6508</v>
      </c>
      <c r="B6509" s="1">
        <f>DATE(E6509, LOOKUP(D6509, {"ene","feb","mar","abr","may","jun","jul","ago","sep","oct","nov","dic"}, {1,2,3,4,5,6,7,8,9,10,11,12}), C6509)</f>
        <v>45684</v>
      </c>
      <c r="C6509">
        <v>27</v>
      </c>
      <c r="D6509" t="s">
        <v>14</v>
      </c>
      <c r="E6509">
        <v>2025</v>
      </c>
      <c r="F6509" t="s">
        <v>25</v>
      </c>
      <c r="G6509" t="s">
        <v>26</v>
      </c>
      <c r="H6509" t="s">
        <v>22</v>
      </c>
      <c r="I6509">
        <v>0</v>
      </c>
      <c r="J6509">
        <v>15</v>
      </c>
      <c r="K6509">
        <v>-15</v>
      </c>
      <c r="L6509">
        <v>0</v>
      </c>
      <c r="M6509">
        <v>6750</v>
      </c>
      <c r="N6509">
        <v>-6750</v>
      </c>
      <c r="O6509">
        <v>450</v>
      </c>
    </row>
    <row r="6510" spans="1:15" x14ac:dyDescent="0.3">
      <c r="A6510">
        <v>6509</v>
      </c>
      <c r="B6510" s="1">
        <f>DATE(E6510, LOOKUP(D6510, {"ene","feb","mar","abr","may","jun","jul","ago","sep","oct","nov","dic"}, {1,2,3,4,5,6,7,8,9,10,11,12}), C6510)</f>
        <v>45684</v>
      </c>
      <c r="C6510">
        <v>27</v>
      </c>
      <c r="D6510" t="s">
        <v>14</v>
      </c>
      <c r="E6510">
        <v>2025</v>
      </c>
      <c r="F6510" t="s">
        <v>15</v>
      </c>
      <c r="G6510" t="s">
        <v>24</v>
      </c>
      <c r="H6510" t="s">
        <v>17</v>
      </c>
      <c r="I6510">
        <v>19</v>
      </c>
      <c r="J6510">
        <v>0</v>
      </c>
      <c r="K6510">
        <v>19</v>
      </c>
      <c r="L6510">
        <v>12350</v>
      </c>
      <c r="M6510">
        <v>0</v>
      </c>
      <c r="N6510">
        <v>12350</v>
      </c>
      <c r="O6510">
        <v>650</v>
      </c>
    </row>
    <row r="6511" spans="1:15" x14ac:dyDescent="0.3">
      <c r="A6511">
        <v>6510</v>
      </c>
      <c r="B6511" s="1">
        <f>DATE(E6511, LOOKUP(D6511, {"ene","feb","mar","abr","may","jun","jul","ago","sep","oct","nov","dic"}, {1,2,3,4,5,6,7,8,9,10,11,12}), C6511)</f>
        <v>45684</v>
      </c>
      <c r="C6511">
        <v>27</v>
      </c>
      <c r="D6511" t="s">
        <v>14</v>
      </c>
      <c r="E6511">
        <v>2025</v>
      </c>
      <c r="F6511" t="s">
        <v>15</v>
      </c>
      <c r="G6511" t="s">
        <v>24</v>
      </c>
      <c r="H6511" t="s">
        <v>19</v>
      </c>
      <c r="I6511">
        <v>13</v>
      </c>
      <c r="J6511">
        <v>0</v>
      </c>
      <c r="K6511">
        <v>13</v>
      </c>
      <c r="L6511">
        <v>15600</v>
      </c>
      <c r="M6511">
        <v>0</v>
      </c>
      <c r="N6511">
        <v>15600</v>
      </c>
      <c r="O6511">
        <v>1200</v>
      </c>
    </row>
    <row r="6512" spans="1:15" x14ac:dyDescent="0.3">
      <c r="A6512">
        <v>6511</v>
      </c>
      <c r="B6512" s="1">
        <f>DATE(E6512, LOOKUP(D6512, {"ene","feb","mar","abr","may","jun","jul","ago","sep","oct","nov","dic"}, {1,2,3,4,5,6,7,8,9,10,11,12}), C6512)</f>
        <v>45684</v>
      </c>
      <c r="C6512">
        <v>27</v>
      </c>
      <c r="D6512" t="s">
        <v>14</v>
      </c>
      <c r="E6512">
        <v>2025</v>
      </c>
      <c r="F6512" t="s">
        <v>25</v>
      </c>
      <c r="G6512" t="s">
        <v>26</v>
      </c>
      <c r="H6512" t="s">
        <v>21</v>
      </c>
      <c r="I6512">
        <v>0</v>
      </c>
      <c r="J6512">
        <v>1</v>
      </c>
      <c r="K6512">
        <v>-1</v>
      </c>
      <c r="L6512">
        <v>0</v>
      </c>
      <c r="M6512">
        <v>70</v>
      </c>
      <c r="N6512">
        <v>-70</v>
      </c>
      <c r="O6512">
        <v>70</v>
      </c>
    </row>
    <row r="6513" spans="1:15" x14ac:dyDescent="0.3">
      <c r="A6513">
        <v>6512</v>
      </c>
      <c r="B6513" s="1">
        <f>DATE(E6513, LOOKUP(D6513, {"ene","feb","mar","abr","may","jun","jul","ago","sep","oct","nov","dic"}, {1,2,3,4,5,6,7,8,9,10,11,12}), C6513)</f>
        <v>45684</v>
      </c>
      <c r="C6513">
        <v>27</v>
      </c>
      <c r="D6513" t="s">
        <v>14</v>
      </c>
      <c r="E6513">
        <v>2025</v>
      </c>
      <c r="F6513" t="s">
        <v>25</v>
      </c>
      <c r="G6513" t="s">
        <v>26</v>
      </c>
      <c r="H6513" t="s">
        <v>18</v>
      </c>
      <c r="I6513">
        <v>0</v>
      </c>
      <c r="J6513">
        <v>2</v>
      </c>
      <c r="K6513">
        <v>-2</v>
      </c>
      <c r="L6513">
        <v>0</v>
      </c>
      <c r="M6513">
        <v>3000</v>
      </c>
      <c r="N6513">
        <v>-3000</v>
      </c>
      <c r="O6513">
        <v>1500</v>
      </c>
    </row>
    <row r="6514" spans="1:15" x14ac:dyDescent="0.3">
      <c r="A6514">
        <v>6513</v>
      </c>
      <c r="B6514" s="1">
        <f>DATE(E6514, LOOKUP(D6514, {"ene","feb","mar","abr","may","jun","jul","ago","sep","oct","nov","dic"}, {1,2,3,4,5,6,7,8,9,10,11,12}), C6514)</f>
        <v>45684</v>
      </c>
      <c r="C6514">
        <v>27</v>
      </c>
      <c r="D6514" t="s">
        <v>14</v>
      </c>
      <c r="E6514">
        <v>2025</v>
      </c>
      <c r="F6514" t="s">
        <v>15</v>
      </c>
      <c r="G6514" t="s">
        <v>24</v>
      </c>
      <c r="H6514" t="s">
        <v>23</v>
      </c>
      <c r="I6514">
        <v>3</v>
      </c>
      <c r="J6514">
        <v>0</v>
      </c>
      <c r="K6514">
        <v>3</v>
      </c>
      <c r="L6514">
        <v>900</v>
      </c>
      <c r="M6514">
        <v>0</v>
      </c>
      <c r="N6514">
        <v>900</v>
      </c>
      <c r="O6514">
        <v>300</v>
      </c>
    </row>
    <row r="6515" spans="1:15" x14ac:dyDescent="0.3">
      <c r="A6515">
        <v>6514</v>
      </c>
      <c r="B6515" s="1">
        <f>DATE(E6515, LOOKUP(D6515, {"ene","feb","mar","abr","may","jun","jul","ago","sep","oct","nov","dic"}, {1,2,3,4,5,6,7,8,9,10,11,12}), C6515)</f>
        <v>45685</v>
      </c>
      <c r="C6515">
        <v>28</v>
      </c>
      <c r="D6515" t="s">
        <v>14</v>
      </c>
      <c r="E6515">
        <v>2025</v>
      </c>
      <c r="F6515" t="s">
        <v>15</v>
      </c>
      <c r="G6515" t="s">
        <v>24</v>
      </c>
      <c r="H6515" t="s">
        <v>21</v>
      </c>
      <c r="I6515">
        <v>1</v>
      </c>
      <c r="J6515">
        <v>0</v>
      </c>
      <c r="K6515">
        <v>1</v>
      </c>
      <c r="L6515">
        <v>50</v>
      </c>
      <c r="M6515">
        <v>0</v>
      </c>
      <c r="N6515">
        <v>50</v>
      </c>
      <c r="O6515">
        <v>50</v>
      </c>
    </row>
    <row r="6516" spans="1:15" x14ac:dyDescent="0.3">
      <c r="A6516">
        <v>6515</v>
      </c>
      <c r="B6516" s="1">
        <f>DATE(E6516, LOOKUP(D6516, {"ene","feb","mar","abr","may","jun","jul","ago","sep","oct","nov","dic"}, {1,2,3,4,5,6,7,8,9,10,11,12}), C6516)</f>
        <v>45685</v>
      </c>
      <c r="C6516">
        <v>28</v>
      </c>
      <c r="D6516" t="s">
        <v>14</v>
      </c>
      <c r="E6516">
        <v>2025</v>
      </c>
      <c r="F6516" t="s">
        <v>15</v>
      </c>
      <c r="G6516" t="s">
        <v>24</v>
      </c>
      <c r="H6516" t="s">
        <v>18</v>
      </c>
      <c r="I6516">
        <v>7</v>
      </c>
      <c r="J6516">
        <v>0</v>
      </c>
      <c r="K6516">
        <v>7</v>
      </c>
      <c r="L6516">
        <v>8400</v>
      </c>
      <c r="M6516">
        <v>0</v>
      </c>
      <c r="N6516">
        <v>8400</v>
      </c>
      <c r="O6516">
        <v>1200</v>
      </c>
    </row>
    <row r="6517" spans="1:15" x14ac:dyDescent="0.3">
      <c r="A6517">
        <v>6516</v>
      </c>
      <c r="B6517" s="1">
        <f>DATE(E6517, LOOKUP(D6517, {"ene","feb","mar","abr","may","jun","jul","ago","sep","oct","nov","dic"}, {1,2,3,4,5,6,7,8,9,10,11,12}), C6517)</f>
        <v>45685</v>
      </c>
      <c r="C6517">
        <v>28</v>
      </c>
      <c r="D6517" t="s">
        <v>14</v>
      </c>
      <c r="E6517">
        <v>2025</v>
      </c>
      <c r="F6517" t="s">
        <v>15</v>
      </c>
      <c r="G6517" t="s">
        <v>24</v>
      </c>
      <c r="H6517" t="s">
        <v>23</v>
      </c>
      <c r="I6517">
        <v>16</v>
      </c>
      <c r="J6517">
        <v>0</v>
      </c>
      <c r="K6517">
        <v>16</v>
      </c>
      <c r="L6517">
        <v>4800</v>
      </c>
      <c r="M6517">
        <v>0</v>
      </c>
      <c r="N6517">
        <v>4800</v>
      </c>
      <c r="O6517">
        <v>300</v>
      </c>
    </row>
    <row r="6518" spans="1:15" x14ac:dyDescent="0.3">
      <c r="A6518">
        <v>6517</v>
      </c>
      <c r="B6518" s="1">
        <f>DATE(E6518, LOOKUP(D6518, {"ene","feb","mar","abr","may","jun","jul","ago","sep","oct","nov","dic"}, {1,2,3,4,5,6,7,8,9,10,11,12}), C6518)</f>
        <v>45685</v>
      </c>
      <c r="C6518">
        <v>28</v>
      </c>
      <c r="D6518" t="s">
        <v>14</v>
      </c>
      <c r="E6518">
        <v>2025</v>
      </c>
      <c r="F6518" t="s">
        <v>25</v>
      </c>
      <c r="G6518" t="s">
        <v>26</v>
      </c>
      <c r="H6518" t="s">
        <v>20</v>
      </c>
      <c r="I6518">
        <v>0</v>
      </c>
      <c r="J6518">
        <v>17</v>
      </c>
      <c r="K6518">
        <v>-17</v>
      </c>
      <c r="L6518">
        <v>0</v>
      </c>
      <c r="M6518">
        <v>39100</v>
      </c>
      <c r="N6518">
        <v>-39100</v>
      </c>
      <c r="O6518">
        <v>2300</v>
      </c>
    </row>
    <row r="6519" spans="1:15" x14ac:dyDescent="0.3">
      <c r="A6519">
        <v>6518</v>
      </c>
      <c r="B6519" s="1">
        <f>DATE(E6519, LOOKUP(D6519, {"ene","feb","mar","abr","may","jun","jul","ago","sep","oct","nov","dic"}, {1,2,3,4,5,6,7,8,9,10,11,12}), C6519)</f>
        <v>45685</v>
      </c>
      <c r="C6519">
        <v>28</v>
      </c>
      <c r="D6519" t="s">
        <v>14</v>
      </c>
      <c r="E6519">
        <v>2025</v>
      </c>
      <c r="F6519" t="s">
        <v>25</v>
      </c>
      <c r="G6519" t="s">
        <v>26</v>
      </c>
      <c r="H6519" t="s">
        <v>22</v>
      </c>
      <c r="I6519">
        <v>0</v>
      </c>
      <c r="J6519">
        <v>17</v>
      </c>
      <c r="K6519">
        <v>-17</v>
      </c>
      <c r="L6519">
        <v>0</v>
      </c>
      <c r="M6519">
        <v>7650</v>
      </c>
      <c r="N6519">
        <v>-7650</v>
      </c>
      <c r="O6519">
        <v>450</v>
      </c>
    </row>
    <row r="6520" spans="1:15" x14ac:dyDescent="0.3">
      <c r="A6520">
        <v>6519</v>
      </c>
      <c r="B6520" s="1">
        <f>DATE(E6520, LOOKUP(D6520, {"ene","feb","mar","abr","may","jun","jul","ago","sep","oct","nov","dic"}, {1,2,3,4,5,6,7,8,9,10,11,12}), C6520)</f>
        <v>45685</v>
      </c>
      <c r="C6520">
        <v>28</v>
      </c>
      <c r="D6520" t="s">
        <v>14</v>
      </c>
      <c r="E6520">
        <v>2025</v>
      </c>
      <c r="F6520" t="s">
        <v>25</v>
      </c>
      <c r="G6520" t="s">
        <v>26</v>
      </c>
      <c r="H6520" t="s">
        <v>17</v>
      </c>
      <c r="I6520">
        <v>0</v>
      </c>
      <c r="J6520">
        <v>13</v>
      </c>
      <c r="K6520">
        <v>-13</v>
      </c>
      <c r="L6520">
        <v>0</v>
      </c>
      <c r="M6520">
        <v>9750</v>
      </c>
      <c r="N6520">
        <v>-9750</v>
      </c>
      <c r="O6520">
        <v>750</v>
      </c>
    </row>
    <row r="6521" spans="1:15" x14ac:dyDescent="0.3">
      <c r="A6521">
        <v>6520</v>
      </c>
      <c r="B6521" s="1">
        <f>DATE(E6521, LOOKUP(D6521, {"ene","feb","mar","abr","may","jun","jul","ago","sep","oct","nov","dic"}, {1,2,3,4,5,6,7,8,9,10,11,12}), C6521)</f>
        <v>45685</v>
      </c>
      <c r="C6521">
        <v>28</v>
      </c>
      <c r="D6521" t="s">
        <v>14</v>
      </c>
      <c r="E6521">
        <v>2025</v>
      </c>
      <c r="F6521" t="s">
        <v>25</v>
      </c>
      <c r="G6521" t="s">
        <v>26</v>
      </c>
      <c r="H6521" t="s">
        <v>19</v>
      </c>
      <c r="I6521">
        <v>0</v>
      </c>
      <c r="J6521">
        <v>16</v>
      </c>
      <c r="K6521">
        <v>-16</v>
      </c>
      <c r="L6521">
        <v>0</v>
      </c>
      <c r="M6521">
        <v>24000</v>
      </c>
      <c r="N6521">
        <v>-24000</v>
      </c>
      <c r="O6521">
        <v>1500</v>
      </c>
    </row>
    <row r="6522" spans="1:15" x14ac:dyDescent="0.3">
      <c r="A6522">
        <v>6521</v>
      </c>
      <c r="B6522" s="1">
        <f>DATE(E6522, LOOKUP(D6522, {"ene","feb","mar","abr","may","jun","jul","ago","sep","oct","nov","dic"}, {1,2,3,4,5,6,7,8,9,10,11,12}), C6522)</f>
        <v>45685</v>
      </c>
      <c r="C6522">
        <v>28</v>
      </c>
      <c r="D6522" t="s">
        <v>14</v>
      </c>
      <c r="E6522">
        <v>2025</v>
      </c>
      <c r="F6522" t="s">
        <v>25</v>
      </c>
      <c r="G6522" t="s">
        <v>26</v>
      </c>
      <c r="H6522" t="s">
        <v>21</v>
      </c>
      <c r="I6522">
        <v>0</v>
      </c>
      <c r="J6522">
        <v>3</v>
      </c>
      <c r="K6522">
        <v>-3</v>
      </c>
      <c r="L6522">
        <v>0</v>
      </c>
      <c r="M6522">
        <v>210</v>
      </c>
      <c r="N6522">
        <v>-210</v>
      </c>
      <c r="O6522">
        <v>70</v>
      </c>
    </row>
    <row r="6523" spans="1:15" x14ac:dyDescent="0.3">
      <c r="A6523">
        <v>6522</v>
      </c>
      <c r="B6523" s="1">
        <f>DATE(E6523, LOOKUP(D6523, {"ene","feb","mar","abr","may","jun","jul","ago","sep","oct","nov","dic"}, {1,2,3,4,5,6,7,8,9,10,11,12}), C6523)</f>
        <v>45685</v>
      </c>
      <c r="C6523">
        <v>28</v>
      </c>
      <c r="D6523" t="s">
        <v>14</v>
      </c>
      <c r="E6523">
        <v>2025</v>
      </c>
      <c r="F6523" t="s">
        <v>25</v>
      </c>
      <c r="G6523" t="s">
        <v>26</v>
      </c>
      <c r="H6523" t="s">
        <v>18</v>
      </c>
      <c r="I6523">
        <v>0</v>
      </c>
      <c r="J6523">
        <v>2</v>
      </c>
      <c r="K6523">
        <v>-2</v>
      </c>
      <c r="L6523">
        <v>0</v>
      </c>
      <c r="M6523">
        <v>3000</v>
      </c>
      <c r="N6523">
        <v>-3000</v>
      </c>
      <c r="O6523">
        <v>1500</v>
      </c>
    </row>
    <row r="6524" spans="1:15" x14ac:dyDescent="0.3">
      <c r="A6524">
        <v>6523</v>
      </c>
      <c r="B6524" s="1">
        <f>DATE(E6524, LOOKUP(D6524, {"ene","feb","mar","abr","may","jun","jul","ago","sep","oct","nov","dic"}, {1,2,3,4,5,6,7,8,9,10,11,12}), C6524)</f>
        <v>45685</v>
      </c>
      <c r="C6524">
        <v>28</v>
      </c>
      <c r="D6524" t="s">
        <v>14</v>
      </c>
      <c r="E6524">
        <v>2025</v>
      </c>
      <c r="F6524" t="s">
        <v>25</v>
      </c>
      <c r="G6524" t="s">
        <v>26</v>
      </c>
      <c r="H6524" t="s">
        <v>23</v>
      </c>
      <c r="I6524">
        <v>0</v>
      </c>
      <c r="J6524">
        <v>17</v>
      </c>
      <c r="K6524">
        <v>-17</v>
      </c>
      <c r="L6524">
        <v>0</v>
      </c>
      <c r="M6524">
        <v>6800</v>
      </c>
      <c r="N6524">
        <v>-6800</v>
      </c>
      <c r="O6524">
        <v>400</v>
      </c>
    </row>
    <row r="6525" spans="1:15" x14ac:dyDescent="0.3">
      <c r="A6525">
        <v>6524</v>
      </c>
      <c r="B6525" s="1">
        <f>DATE(E6525, LOOKUP(D6525, {"ene","feb","mar","abr","may","jun","jul","ago","sep","oct","nov","dic"}, {1,2,3,4,5,6,7,8,9,10,11,12}), C6525)</f>
        <v>45685</v>
      </c>
      <c r="C6525">
        <v>28</v>
      </c>
      <c r="D6525" t="s">
        <v>14</v>
      </c>
      <c r="E6525">
        <v>2025</v>
      </c>
      <c r="F6525" t="s">
        <v>25</v>
      </c>
      <c r="G6525" t="s">
        <v>26</v>
      </c>
      <c r="H6525" t="s">
        <v>20</v>
      </c>
      <c r="I6525">
        <v>0</v>
      </c>
      <c r="J6525">
        <v>2</v>
      </c>
      <c r="K6525">
        <v>-2</v>
      </c>
      <c r="L6525">
        <v>0</v>
      </c>
      <c r="M6525">
        <v>4600</v>
      </c>
      <c r="N6525">
        <v>-4600</v>
      </c>
      <c r="O6525">
        <v>2300</v>
      </c>
    </row>
    <row r="6526" spans="1:15" x14ac:dyDescent="0.3">
      <c r="A6526">
        <v>6525</v>
      </c>
      <c r="B6526" s="1">
        <f>DATE(E6526, LOOKUP(D6526, {"ene","feb","mar","abr","may","jun","jul","ago","sep","oct","nov","dic"}, {1,2,3,4,5,6,7,8,9,10,11,12}), C6526)</f>
        <v>45685</v>
      </c>
      <c r="C6526">
        <v>28</v>
      </c>
      <c r="D6526" t="s">
        <v>14</v>
      </c>
      <c r="E6526">
        <v>2025</v>
      </c>
      <c r="F6526" t="s">
        <v>15</v>
      </c>
      <c r="G6526" t="s">
        <v>24</v>
      </c>
      <c r="H6526" t="s">
        <v>22</v>
      </c>
      <c r="I6526">
        <v>8</v>
      </c>
      <c r="J6526">
        <v>0</v>
      </c>
      <c r="K6526">
        <v>8</v>
      </c>
      <c r="L6526">
        <v>3840</v>
      </c>
      <c r="M6526">
        <v>0</v>
      </c>
      <c r="N6526">
        <v>3840</v>
      </c>
      <c r="O6526">
        <v>480</v>
      </c>
    </row>
    <row r="6527" spans="1:15" x14ac:dyDescent="0.3">
      <c r="A6527">
        <v>6526</v>
      </c>
      <c r="B6527" s="1">
        <f>DATE(E6527, LOOKUP(D6527, {"ene","feb","mar","abr","may","jun","jul","ago","sep","oct","nov","dic"}, {1,2,3,4,5,6,7,8,9,10,11,12}), C6527)</f>
        <v>45685</v>
      </c>
      <c r="C6527">
        <v>28</v>
      </c>
      <c r="D6527" t="s">
        <v>14</v>
      </c>
      <c r="E6527">
        <v>2025</v>
      </c>
      <c r="F6527" t="s">
        <v>25</v>
      </c>
      <c r="G6527" t="s">
        <v>26</v>
      </c>
      <c r="H6527" t="s">
        <v>17</v>
      </c>
      <c r="I6527">
        <v>0</v>
      </c>
      <c r="J6527">
        <v>17</v>
      </c>
      <c r="K6527">
        <v>-17</v>
      </c>
      <c r="L6527">
        <v>0</v>
      </c>
      <c r="M6527">
        <v>12750</v>
      </c>
      <c r="N6527">
        <v>-12750</v>
      </c>
      <c r="O6527">
        <v>750</v>
      </c>
    </row>
    <row r="6528" spans="1:15" x14ac:dyDescent="0.3">
      <c r="A6528">
        <v>6527</v>
      </c>
      <c r="B6528" s="1">
        <f>DATE(E6528, LOOKUP(D6528, {"ene","feb","mar","abr","may","jun","jul","ago","sep","oct","nov","dic"}, {1,2,3,4,5,6,7,8,9,10,11,12}), C6528)</f>
        <v>45685</v>
      </c>
      <c r="C6528">
        <v>28</v>
      </c>
      <c r="D6528" t="s">
        <v>14</v>
      </c>
      <c r="E6528">
        <v>2025</v>
      </c>
      <c r="F6528" t="s">
        <v>25</v>
      </c>
      <c r="G6528" t="s">
        <v>26</v>
      </c>
      <c r="H6528" t="s">
        <v>19</v>
      </c>
      <c r="I6528">
        <v>0</v>
      </c>
      <c r="J6528">
        <v>10</v>
      </c>
      <c r="K6528">
        <v>-10</v>
      </c>
      <c r="L6528">
        <v>0</v>
      </c>
      <c r="M6528">
        <v>15000</v>
      </c>
      <c r="N6528">
        <v>-15000</v>
      </c>
      <c r="O6528">
        <v>1500</v>
      </c>
    </row>
    <row r="6529" spans="1:15" x14ac:dyDescent="0.3">
      <c r="A6529">
        <v>6528</v>
      </c>
      <c r="B6529" s="1">
        <f>DATE(E6529, LOOKUP(D6529, {"ene","feb","mar","abr","may","jun","jul","ago","sep","oct","nov","dic"}, {1,2,3,4,5,6,7,8,9,10,11,12}), C6529)</f>
        <v>45685</v>
      </c>
      <c r="C6529">
        <v>28</v>
      </c>
      <c r="D6529" t="s">
        <v>14</v>
      </c>
      <c r="E6529">
        <v>2025</v>
      </c>
      <c r="F6529" t="s">
        <v>25</v>
      </c>
      <c r="G6529" t="s">
        <v>26</v>
      </c>
      <c r="H6529" t="s">
        <v>21</v>
      </c>
      <c r="I6529">
        <v>0</v>
      </c>
      <c r="J6529">
        <v>15</v>
      </c>
      <c r="K6529">
        <v>-15</v>
      </c>
      <c r="L6529">
        <v>0</v>
      </c>
      <c r="M6529">
        <v>1050</v>
      </c>
      <c r="N6529">
        <v>-1050</v>
      </c>
      <c r="O6529">
        <v>70</v>
      </c>
    </row>
    <row r="6530" spans="1:15" x14ac:dyDescent="0.3">
      <c r="A6530">
        <v>6529</v>
      </c>
      <c r="B6530" s="1">
        <f>DATE(E6530, LOOKUP(D6530, {"ene","feb","mar","abr","may","jun","jul","ago","sep","oct","nov","dic"}, {1,2,3,4,5,6,7,8,9,10,11,12}), C6530)</f>
        <v>45685</v>
      </c>
      <c r="C6530">
        <v>28</v>
      </c>
      <c r="D6530" t="s">
        <v>14</v>
      </c>
      <c r="E6530">
        <v>2025</v>
      </c>
      <c r="F6530" t="s">
        <v>25</v>
      </c>
      <c r="G6530" t="s">
        <v>26</v>
      </c>
      <c r="H6530" t="s">
        <v>18</v>
      </c>
      <c r="I6530">
        <v>0</v>
      </c>
      <c r="J6530">
        <v>17</v>
      </c>
      <c r="K6530">
        <v>-17</v>
      </c>
      <c r="L6530">
        <v>0</v>
      </c>
      <c r="M6530">
        <v>25500</v>
      </c>
      <c r="N6530">
        <v>-25500</v>
      </c>
      <c r="O6530">
        <v>1500</v>
      </c>
    </row>
    <row r="6531" spans="1:15" x14ac:dyDescent="0.3">
      <c r="A6531">
        <v>6530</v>
      </c>
      <c r="B6531" s="1">
        <f>DATE(E6531, LOOKUP(D6531, {"ene","feb","mar","abr","may","jun","jul","ago","sep","oct","nov","dic"}, {1,2,3,4,5,6,7,8,9,10,11,12}), C6531)</f>
        <v>45685</v>
      </c>
      <c r="C6531">
        <v>28</v>
      </c>
      <c r="D6531" t="s">
        <v>14</v>
      </c>
      <c r="E6531">
        <v>2025</v>
      </c>
      <c r="F6531" t="s">
        <v>25</v>
      </c>
      <c r="G6531" t="s">
        <v>26</v>
      </c>
      <c r="H6531" t="s">
        <v>23</v>
      </c>
      <c r="I6531">
        <v>0</v>
      </c>
      <c r="J6531">
        <v>3</v>
      </c>
      <c r="K6531">
        <v>-3</v>
      </c>
      <c r="L6531">
        <v>0</v>
      </c>
      <c r="M6531">
        <v>1200</v>
      </c>
      <c r="N6531">
        <v>-1200</v>
      </c>
      <c r="O6531">
        <v>400</v>
      </c>
    </row>
    <row r="6532" spans="1:15" x14ac:dyDescent="0.3">
      <c r="A6532">
        <v>6531</v>
      </c>
      <c r="B6532" s="1">
        <f>DATE(E6532, LOOKUP(D6532, {"ene","feb","mar","abr","may","jun","jul","ago","sep","oct","nov","dic"}, {1,2,3,4,5,6,7,8,9,10,11,12}), C6532)</f>
        <v>45685</v>
      </c>
      <c r="C6532">
        <v>28</v>
      </c>
      <c r="D6532" t="s">
        <v>14</v>
      </c>
      <c r="E6532">
        <v>2025</v>
      </c>
      <c r="F6532" t="s">
        <v>25</v>
      </c>
      <c r="G6532" t="s">
        <v>26</v>
      </c>
      <c r="H6532" t="s">
        <v>20</v>
      </c>
      <c r="I6532">
        <v>0</v>
      </c>
      <c r="J6532">
        <v>17</v>
      </c>
      <c r="K6532">
        <v>-17</v>
      </c>
      <c r="L6532">
        <v>0</v>
      </c>
      <c r="M6532">
        <v>39100</v>
      </c>
      <c r="N6532">
        <v>-39100</v>
      </c>
      <c r="O6532">
        <v>2300</v>
      </c>
    </row>
    <row r="6533" spans="1:15" x14ac:dyDescent="0.3">
      <c r="A6533">
        <v>6532</v>
      </c>
      <c r="B6533" s="1">
        <f>DATE(E6533, LOOKUP(D6533, {"ene","feb","mar","abr","may","jun","jul","ago","sep","oct","nov","dic"}, {1,2,3,4,5,6,7,8,9,10,11,12}), C6533)</f>
        <v>45685</v>
      </c>
      <c r="C6533">
        <v>28</v>
      </c>
      <c r="D6533" t="s">
        <v>14</v>
      </c>
      <c r="E6533">
        <v>2025</v>
      </c>
      <c r="F6533" t="s">
        <v>25</v>
      </c>
      <c r="G6533" t="s">
        <v>26</v>
      </c>
      <c r="H6533" t="s">
        <v>22</v>
      </c>
      <c r="I6533">
        <v>0</v>
      </c>
      <c r="J6533">
        <v>11</v>
      </c>
      <c r="K6533">
        <v>-11</v>
      </c>
      <c r="L6533">
        <v>0</v>
      </c>
      <c r="M6533">
        <v>4950</v>
      </c>
      <c r="N6533">
        <v>-4950</v>
      </c>
      <c r="O6533">
        <v>450</v>
      </c>
    </row>
    <row r="6534" spans="1:15" x14ac:dyDescent="0.3">
      <c r="A6534">
        <v>6533</v>
      </c>
      <c r="B6534" s="1">
        <f>DATE(E6534, LOOKUP(D6534, {"ene","feb","mar","abr","may","jun","jul","ago","sep","oct","nov","dic"}, {1,2,3,4,5,6,7,8,9,10,11,12}), C6534)</f>
        <v>45685</v>
      </c>
      <c r="C6534">
        <v>28</v>
      </c>
      <c r="D6534" t="s">
        <v>14</v>
      </c>
      <c r="E6534">
        <v>2025</v>
      </c>
      <c r="F6534" t="s">
        <v>15</v>
      </c>
      <c r="G6534" t="s">
        <v>24</v>
      </c>
      <c r="H6534" t="s">
        <v>17</v>
      </c>
      <c r="I6534">
        <v>4</v>
      </c>
      <c r="J6534">
        <v>0</v>
      </c>
      <c r="K6534">
        <v>4</v>
      </c>
      <c r="L6534">
        <v>2600</v>
      </c>
      <c r="M6534">
        <v>0</v>
      </c>
      <c r="N6534">
        <v>2600</v>
      </c>
      <c r="O6534">
        <v>650</v>
      </c>
    </row>
    <row r="6535" spans="1:15" x14ac:dyDescent="0.3">
      <c r="A6535">
        <v>6534</v>
      </c>
      <c r="B6535" s="1">
        <f>DATE(E6535, LOOKUP(D6535, {"ene","feb","mar","abr","may","jun","jul","ago","sep","oct","nov","dic"}, {1,2,3,4,5,6,7,8,9,10,11,12}), C6535)</f>
        <v>45685</v>
      </c>
      <c r="C6535">
        <v>28</v>
      </c>
      <c r="D6535" t="s">
        <v>14</v>
      </c>
      <c r="E6535">
        <v>2025</v>
      </c>
      <c r="F6535" t="s">
        <v>15</v>
      </c>
      <c r="G6535" t="s">
        <v>24</v>
      </c>
      <c r="H6535" t="s">
        <v>19</v>
      </c>
      <c r="I6535">
        <v>16</v>
      </c>
      <c r="J6535">
        <v>0</v>
      </c>
      <c r="K6535">
        <v>16</v>
      </c>
      <c r="L6535">
        <v>19200</v>
      </c>
      <c r="M6535">
        <v>0</v>
      </c>
      <c r="N6535">
        <v>19200</v>
      </c>
      <c r="O6535">
        <v>1200</v>
      </c>
    </row>
    <row r="6536" spans="1:15" x14ac:dyDescent="0.3">
      <c r="A6536">
        <v>6535</v>
      </c>
      <c r="B6536" s="1">
        <f>DATE(E6536, LOOKUP(D6536, {"ene","feb","mar","abr","may","jun","jul","ago","sep","oct","nov","dic"}, {1,2,3,4,5,6,7,8,9,10,11,12}), C6536)</f>
        <v>45685</v>
      </c>
      <c r="C6536">
        <v>28</v>
      </c>
      <c r="D6536" t="s">
        <v>14</v>
      </c>
      <c r="E6536">
        <v>2025</v>
      </c>
      <c r="F6536" t="s">
        <v>15</v>
      </c>
      <c r="G6536" t="s">
        <v>24</v>
      </c>
      <c r="H6536" t="s">
        <v>21</v>
      </c>
      <c r="I6536">
        <v>3</v>
      </c>
      <c r="J6536">
        <v>0</v>
      </c>
      <c r="K6536">
        <v>3</v>
      </c>
      <c r="L6536">
        <v>150</v>
      </c>
      <c r="M6536">
        <v>0</v>
      </c>
      <c r="N6536">
        <v>150</v>
      </c>
      <c r="O6536">
        <v>50</v>
      </c>
    </row>
    <row r="6537" spans="1:15" x14ac:dyDescent="0.3">
      <c r="A6537">
        <v>6536</v>
      </c>
      <c r="B6537" s="1">
        <f>DATE(E6537, LOOKUP(D6537, {"ene","feb","mar","abr","may","jun","jul","ago","sep","oct","nov","dic"}, {1,2,3,4,5,6,7,8,9,10,11,12}), C6537)</f>
        <v>45685</v>
      </c>
      <c r="C6537">
        <v>28</v>
      </c>
      <c r="D6537" t="s">
        <v>14</v>
      </c>
      <c r="E6537">
        <v>2025</v>
      </c>
      <c r="F6537" t="s">
        <v>25</v>
      </c>
      <c r="G6537" t="s">
        <v>26</v>
      </c>
      <c r="H6537" t="s">
        <v>18</v>
      </c>
      <c r="I6537">
        <v>0</v>
      </c>
      <c r="J6537">
        <v>2</v>
      </c>
      <c r="K6537">
        <v>-2</v>
      </c>
      <c r="L6537">
        <v>0</v>
      </c>
      <c r="M6537">
        <v>3000</v>
      </c>
      <c r="N6537">
        <v>-3000</v>
      </c>
      <c r="O6537">
        <v>1500</v>
      </c>
    </row>
    <row r="6538" spans="1:15" x14ac:dyDescent="0.3">
      <c r="A6538">
        <v>6537</v>
      </c>
      <c r="B6538" s="1">
        <f>DATE(E6538, LOOKUP(D6538, {"ene","feb","mar","abr","may","jun","jul","ago","sep","oct","nov","dic"}, {1,2,3,4,5,6,7,8,9,10,11,12}), C6538)</f>
        <v>45685</v>
      </c>
      <c r="C6538">
        <v>28</v>
      </c>
      <c r="D6538" t="s">
        <v>14</v>
      </c>
      <c r="E6538">
        <v>2025</v>
      </c>
      <c r="F6538" t="s">
        <v>25</v>
      </c>
      <c r="G6538" t="s">
        <v>26</v>
      </c>
      <c r="H6538" t="s">
        <v>23</v>
      </c>
      <c r="I6538">
        <v>0</v>
      </c>
      <c r="J6538">
        <v>17</v>
      </c>
      <c r="K6538">
        <v>-17</v>
      </c>
      <c r="L6538">
        <v>0</v>
      </c>
      <c r="M6538">
        <v>6800</v>
      </c>
      <c r="N6538">
        <v>-6800</v>
      </c>
      <c r="O6538">
        <v>400</v>
      </c>
    </row>
    <row r="6539" spans="1:15" x14ac:dyDescent="0.3">
      <c r="A6539">
        <v>6538</v>
      </c>
      <c r="B6539" s="1">
        <f>DATE(E6539, LOOKUP(D6539, {"ene","feb","mar","abr","may","jun","jul","ago","sep","oct","nov","dic"}, {1,2,3,4,5,6,7,8,9,10,11,12}), C6539)</f>
        <v>45685</v>
      </c>
      <c r="C6539">
        <v>28</v>
      </c>
      <c r="D6539" t="s">
        <v>14</v>
      </c>
      <c r="E6539">
        <v>2025</v>
      </c>
      <c r="F6539" t="s">
        <v>15</v>
      </c>
      <c r="G6539" t="s">
        <v>24</v>
      </c>
      <c r="H6539" t="s">
        <v>20</v>
      </c>
      <c r="I6539">
        <v>3</v>
      </c>
      <c r="J6539">
        <v>0</v>
      </c>
      <c r="K6539">
        <v>3</v>
      </c>
      <c r="L6539">
        <v>6000</v>
      </c>
      <c r="M6539">
        <v>0</v>
      </c>
      <c r="N6539">
        <v>6000</v>
      </c>
      <c r="O6539">
        <v>2000</v>
      </c>
    </row>
    <row r="6540" spans="1:15" x14ac:dyDescent="0.3">
      <c r="A6540">
        <v>6539</v>
      </c>
      <c r="B6540" s="1">
        <f>DATE(E6540, LOOKUP(D6540, {"ene","feb","mar","abr","may","jun","jul","ago","sep","oct","nov","dic"}, {1,2,3,4,5,6,7,8,9,10,11,12}), C6540)</f>
        <v>45685</v>
      </c>
      <c r="C6540">
        <v>28</v>
      </c>
      <c r="D6540" t="s">
        <v>14</v>
      </c>
      <c r="E6540">
        <v>2025</v>
      </c>
      <c r="F6540" t="s">
        <v>15</v>
      </c>
      <c r="G6540" t="s">
        <v>24</v>
      </c>
      <c r="H6540" t="s">
        <v>22</v>
      </c>
      <c r="I6540">
        <v>3</v>
      </c>
      <c r="J6540">
        <v>0</v>
      </c>
      <c r="K6540">
        <v>3</v>
      </c>
      <c r="L6540">
        <v>1440</v>
      </c>
      <c r="M6540">
        <v>0</v>
      </c>
      <c r="N6540">
        <v>1440</v>
      </c>
      <c r="O6540">
        <v>480</v>
      </c>
    </row>
    <row r="6541" spans="1:15" x14ac:dyDescent="0.3">
      <c r="A6541">
        <v>6540</v>
      </c>
      <c r="B6541" s="1">
        <f>DATE(E6541, LOOKUP(D6541, {"ene","feb","mar","abr","may","jun","jul","ago","sep","oct","nov","dic"}, {1,2,3,4,5,6,7,8,9,10,11,12}), C6541)</f>
        <v>45685</v>
      </c>
      <c r="C6541">
        <v>28</v>
      </c>
      <c r="D6541" t="s">
        <v>14</v>
      </c>
      <c r="E6541">
        <v>2025</v>
      </c>
      <c r="F6541" t="s">
        <v>15</v>
      </c>
      <c r="G6541" t="s">
        <v>24</v>
      </c>
      <c r="H6541" t="s">
        <v>17</v>
      </c>
      <c r="I6541">
        <v>3</v>
      </c>
      <c r="J6541">
        <v>0</v>
      </c>
      <c r="K6541">
        <v>3</v>
      </c>
      <c r="L6541">
        <v>1950</v>
      </c>
      <c r="M6541">
        <v>0</v>
      </c>
      <c r="N6541">
        <v>1950</v>
      </c>
      <c r="O6541">
        <v>650</v>
      </c>
    </row>
    <row r="6542" spans="1:15" x14ac:dyDescent="0.3">
      <c r="A6542">
        <v>6541</v>
      </c>
      <c r="B6542" s="1">
        <f>DATE(E6542, LOOKUP(D6542, {"ene","feb","mar","abr","may","jun","jul","ago","sep","oct","nov","dic"}, {1,2,3,4,5,6,7,8,9,10,11,12}), C6542)</f>
        <v>45685</v>
      </c>
      <c r="C6542">
        <v>28</v>
      </c>
      <c r="D6542" t="s">
        <v>14</v>
      </c>
      <c r="E6542">
        <v>2025</v>
      </c>
      <c r="F6542" t="s">
        <v>25</v>
      </c>
      <c r="G6542" t="s">
        <v>26</v>
      </c>
      <c r="H6542" t="s">
        <v>19</v>
      </c>
      <c r="I6542">
        <v>0</v>
      </c>
      <c r="J6542">
        <v>18</v>
      </c>
      <c r="K6542">
        <v>-18</v>
      </c>
      <c r="L6542">
        <v>0</v>
      </c>
      <c r="M6542">
        <v>27000</v>
      </c>
      <c r="N6542">
        <v>-27000</v>
      </c>
      <c r="O6542">
        <v>1500</v>
      </c>
    </row>
    <row r="6543" spans="1:15" x14ac:dyDescent="0.3">
      <c r="A6543">
        <v>6542</v>
      </c>
      <c r="B6543" s="1">
        <f>DATE(E6543, LOOKUP(D6543, {"ene","feb","mar","abr","may","jun","jul","ago","sep","oct","nov","dic"}, {1,2,3,4,5,6,7,8,9,10,11,12}), C6543)</f>
        <v>45685</v>
      </c>
      <c r="C6543">
        <v>28</v>
      </c>
      <c r="D6543" t="s">
        <v>14</v>
      </c>
      <c r="E6543">
        <v>2025</v>
      </c>
      <c r="F6543" t="s">
        <v>15</v>
      </c>
      <c r="G6543" t="s">
        <v>24</v>
      </c>
      <c r="H6543" t="s">
        <v>21</v>
      </c>
      <c r="I6543">
        <v>15</v>
      </c>
      <c r="J6543">
        <v>0</v>
      </c>
      <c r="K6543">
        <v>15</v>
      </c>
      <c r="L6543">
        <v>750</v>
      </c>
      <c r="M6543">
        <v>0</v>
      </c>
      <c r="N6543">
        <v>750</v>
      </c>
      <c r="O6543">
        <v>50</v>
      </c>
    </row>
    <row r="6544" spans="1:15" x14ac:dyDescent="0.3">
      <c r="A6544">
        <v>6543</v>
      </c>
      <c r="B6544" s="1">
        <f>DATE(E6544, LOOKUP(D6544, {"ene","feb","mar","abr","may","jun","jul","ago","sep","oct","nov","dic"}, {1,2,3,4,5,6,7,8,9,10,11,12}), C6544)</f>
        <v>45685</v>
      </c>
      <c r="C6544">
        <v>28</v>
      </c>
      <c r="D6544" t="s">
        <v>14</v>
      </c>
      <c r="E6544">
        <v>2025</v>
      </c>
      <c r="F6544" t="s">
        <v>25</v>
      </c>
      <c r="G6544" t="s">
        <v>26</v>
      </c>
      <c r="H6544" t="s">
        <v>18</v>
      </c>
      <c r="I6544">
        <v>0</v>
      </c>
      <c r="J6544">
        <v>13</v>
      </c>
      <c r="K6544">
        <v>-13</v>
      </c>
      <c r="L6544">
        <v>0</v>
      </c>
      <c r="M6544">
        <v>19500</v>
      </c>
      <c r="N6544">
        <v>-19500</v>
      </c>
      <c r="O6544">
        <v>1500</v>
      </c>
    </row>
    <row r="6545" spans="1:15" x14ac:dyDescent="0.3">
      <c r="A6545">
        <v>6544</v>
      </c>
      <c r="B6545" s="1">
        <f>DATE(E6545, LOOKUP(D6545, {"ene","feb","mar","abr","may","jun","jul","ago","sep","oct","nov","dic"}, {1,2,3,4,5,6,7,8,9,10,11,12}), C6545)</f>
        <v>45685</v>
      </c>
      <c r="C6545">
        <v>28</v>
      </c>
      <c r="D6545" t="s">
        <v>14</v>
      </c>
      <c r="E6545">
        <v>2025</v>
      </c>
      <c r="F6545" t="s">
        <v>25</v>
      </c>
      <c r="G6545" t="s">
        <v>26</v>
      </c>
      <c r="H6545" t="s">
        <v>23</v>
      </c>
      <c r="I6545">
        <v>0</v>
      </c>
      <c r="J6545">
        <v>17</v>
      </c>
      <c r="K6545">
        <v>-17</v>
      </c>
      <c r="L6545">
        <v>0</v>
      </c>
      <c r="M6545">
        <v>6800</v>
      </c>
      <c r="N6545">
        <v>-6800</v>
      </c>
      <c r="O6545">
        <v>400</v>
      </c>
    </row>
    <row r="6546" spans="1:15" x14ac:dyDescent="0.3">
      <c r="A6546">
        <v>6545</v>
      </c>
      <c r="B6546" s="1">
        <f>DATE(E6546, LOOKUP(D6546, {"ene","feb","mar","abr","may","jun","jul","ago","sep","oct","nov","dic"}, {1,2,3,4,5,6,7,8,9,10,11,12}), C6546)</f>
        <v>45685</v>
      </c>
      <c r="C6546">
        <v>28</v>
      </c>
      <c r="D6546" t="s">
        <v>14</v>
      </c>
      <c r="E6546">
        <v>2025</v>
      </c>
      <c r="F6546" t="s">
        <v>15</v>
      </c>
      <c r="G6546" t="s">
        <v>24</v>
      </c>
      <c r="H6546" t="s">
        <v>20</v>
      </c>
      <c r="I6546">
        <v>2</v>
      </c>
      <c r="J6546">
        <v>0</v>
      </c>
      <c r="K6546">
        <v>2</v>
      </c>
      <c r="L6546">
        <v>4000</v>
      </c>
      <c r="M6546">
        <v>0</v>
      </c>
      <c r="N6546">
        <v>4000</v>
      </c>
      <c r="O6546">
        <v>2000</v>
      </c>
    </row>
    <row r="6547" spans="1:15" x14ac:dyDescent="0.3">
      <c r="A6547">
        <v>6546</v>
      </c>
      <c r="B6547" s="1">
        <f>DATE(E6547, LOOKUP(D6547, {"ene","feb","mar","abr","may","jun","jul","ago","sep","oct","nov","dic"}, {1,2,3,4,5,6,7,8,9,10,11,12}), C6547)</f>
        <v>45685</v>
      </c>
      <c r="C6547">
        <v>28</v>
      </c>
      <c r="D6547" t="s">
        <v>14</v>
      </c>
      <c r="E6547">
        <v>2025</v>
      </c>
      <c r="F6547" t="s">
        <v>15</v>
      </c>
      <c r="G6547" t="s">
        <v>24</v>
      </c>
      <c r="H6547" t="s">
        <v>22</v>
      </c>
      <c r="I6547">
        <v>3</v>
      </c>
      <c r="J6547">
        <v>0</v>
      </c>
      <c r="K6547">
        <v>3</v>
      </c>
      <c r="L6547">
        <v>1440</v>
      </c>
      <c r="M6547">
        <v>0</v>
      </c>
      <c r="N6547">
        <v>1440</v>
      </c>
      <c r="O6547">
        <v>480</v>
      </c>
    </row>
    <row r="6548" spans="1:15" x14ac:dyDescent="0.3">
      <c r="A6548">
        <v>6547</v>
      </c>
      <c r="B6548" s="1">
        <f>DATE(E6548, LOOKUP(D6548, {"ene","feb","mar","abr","may","jun","jul","ago","sep","oct","nov","dic"}, {1,2,3,4,5,6,7,8,9,10,11,12}), C6548)</f>
        <v>45685</v>
      </c>
      <c r="C6548">
        <v>28</v>
      </c>
      <c r="D6548" t="s">
        <v>14</v>
      </c>
      <c r="E6548">
        <v>2025</v>
      </c>
      <c r="F6548" t="s">
        <v>25</v>
      </c>
      <c r="G6548" t="s">
        <v>26</v>
      </c>
      <c r="H6548" t="s">
        <v>17</v>
      </c>
      <c r="I6548">
        <v>0</v>
      </c>
      <c r="J6548">
        <v>20</v>
      </c>
      <c r="K6548">
        <v>-20</v>
      </c>
      <c r="L6548">
        <v>0</v>
      </c>
      <c r="M6548">
        <v>15000</v>
      </c>
      <c r="N6548">
        <v>-15000</v>
      </c>
      <c r="O6548">
        <v>750</v>
      </c>
    </row>
    <row r="6549" spans="1:15" x14ac:dyDescent="0.3">
      <c r="A6549">
        <v>6548</v>
      </c>
      <c r="B6549" s="1">
        <f>DATE(E6549, LOOKUP(D6549, {"ene","feb","mar","abr","may","jun","jul","ago","sep","oct","nov","dic"}, {1,2,3,4,5,6,7,8,9,10,11,12}), C6549)</f>
        <v>45685</v>
      </c>
      <c r="C6549">
        <v>28</v>
      </c>
      <c r="D6549" t="s">
        <v>14</v>
      </c>
      <c r="E6549">
        <v>2025</v>
      </c>
      <c r="F6549" t="s">
        <v>25</v>
      </c>
      <c r="G6549" t="s">
        <v>26</v>
      </c>
      <c r="H6549" t="s">
        <v>19</v>
      </c>
      <c r="I6549">
        <v>0</v>
      </c>
      <c r="J6549">
        <v>18</v>
      </c>
      <c r="K6549">
        <v>-18</v>
      </c>
      <c r="L6549">
        <v>0</v>
      </c>
      <c r="M6549">
        <v>27000</v>
      </c>
      <c r="N6549">
        <v>-27000</v>
      </c>
      <c r="O6549">
        <v>1500</v>
      </c>
    </row>
    <row r="6550" spans="1:15" x14ac:dyDescent="0.3">
      <c r="A6550">
        <v>6549</v>
      </c>
      <c r="B6550" s="1">
        <f>DATE(E6550, LOOKUP(D6550, {"ene","feb","mar","abr","may","jun","jul","ago","sep","oct","nov","dic"}, {1,2,3,4,5,6,7,8,9,10,11,12}), C6550)</f>
        <v>45685</v>
      </c>
      <c r="C6550">
        <v>28</v>
      </c>
      <c r="D6550" t="s">
        <v>14</v>
      </c>
      <c r="E6550">
        <v>2025</v>
      </c>
      <c r="F6550" t="s">
        <v>25</v>
      </c>
      <c r="G6550" t="s">
        <v>26</v>
      </c>
      <c r="H6550" t="s">
        <v>21</v>
      </c>
      <c r="I6550">
        <v>0</v>
      </c>
      <c r="J6550">
        <v>3</v>
      </c>
      <c r="K6550">
        <v>-3</v>
      </c>
      <c r="L6550">
        <v>0</v>
      </c>
      <c r="M6550">
        <v>210</v>
      </c>
      <c r="N6550">
        <v>-210</v>
      </c>
      <c r="O6550">
        <v>70</v>
      </c>
    </row>
    <row r="6551" spans="1:15" x14ac:dyDescent="0.3">
      <c r="A6551">
        <v>6550</v>
      </c>
      <c r="B6551" s="1">
        <f>DATE(E6551, LOOKUP(D6551, {"ene","feb","mar","abr","may","jun","jul","ago","sep","oct","nov","dic"}, {1,2,3,4,5,6,7,8,9,10,11,12}), C6551)</f>
        <v>45685</v>
      </c>
      <c r="C6551">
        <v>28</v>
      </c>
      <c r="D6551" t="s">
        <v>14</v>
      </c>
      <c r="E6551">
        <v>2025</v>
      </c>
      <c r="F6551" t="s">
        <v>25</v>
      </c>
      <c r="G6551" t="s">
        <v>26</v>
      </c>
      <c r="H6551" t="s">
        <v>18</v>
      </c>
      <c r="I6551">
        <v>0</v>
      </c>
      <c r="J6551">
        <v>2</v>
      </c>
      <c r="K6551">
        <v>-2</v>
      </c>
      <c r="L6551">
        <v>0</v>
      </c>
      <c r="M6551">
        <v>3000</v>
      </c>
      <c r="N6551">
        <v>-3000</v>
      </c>
      <c r="O6551">
        <v>1500</v>
      </c>
    </row>
    <row r="6552" spans="1:15" x14ac:dyDescent="0.3">
      <c r="A6552">
        <v>6551</v>
      </c>
      <c r="B6552" s="1">
        <f>DATE(E6552, LOOKUP(D6552, {"ene","feb","mar","abr","may","jun","jul","ago","sep","oct","nov","dic"}, {1,2,3,4,5,6,7,8,9,10,11,12}), C6552)</f>
        <v>45685</v>
      </c>
      <c r="C6552">
        <v>28</v>
      </c>
      <c r="D6552" t="s">
        <v>14</v>
      </c>
      <c r="E6552">
        <v>2025</v>
      </c>
      <c r="F6552" t="s">
        <v>15</v>
      </c>
      <c r="G6552" t="s">
        <v>24</v>
      </c>
      <c r="H6552" t="s">
        <v>23</v>
      </c>
      <c r="I6552">
        <v>3</v>
      </c>
      <c r="J6552">
        <v>0</v>
      </c>
      <c r="K6552">
        <v>3</v>
      </c>
      <c r="L6552">
        <v>900</v>
      </c>
      <c r="M6552">
        <v>0</v>
      </c>
      <c r="N6552">
        <v>900</v>
      </c>
      <c r="O6552">
        <v>300</v>
      </c>
    </row>
    <row r="6553" spans="1:15" x14ac:dyDescent="0.3">
      <c r="A6553">
        <v>6552</v>
      </c>
      <c r="B6553" s="1">
        <f>DATE(E6553, LOOKUP(D6553, {"ene","feb","mar","abr","may","jun","jul","ago","sep","oct","nov","dic"}, {1,2,3,4,5,6,7,8,9,10,11,12}), C6553)</f>
        <v>45685</v>
      </c>
      <c r="C6553">
        <v>28</v>
      </c>
      <c r="D6553" t="s">
        <v>14</v>
      </c>
      <c r="E6553">
        <v>2025</v>
      </c>
      <c r="F6553" t="s">
        <v>15</v>
      </c>
      <c r="G6553" t="s">
        <v>24</v>
      </c>
      <c r="H6553" t="s">
        <v>20</v>
      </c>
      <c r="I6553">
        <v>13</v>
      </c>
      <c r="J6553">
        <v>0</v>
      </c>
      <c r="K6553">
        <v>13</v>
      </c>
      <c r="L6553">
        <v>26000</v>
      </c>
      <c r="M6553">
        <v>0</v>
      </c>
      <c r="N6553">
        <v>26000</v>
      </c>
      <c r="O6553">
        <v>2000</v>
      </c>
    </row>
    <row r="6554" spans="1:15" x14ac:dyDescent="0.3">
      <c r="A6554">
        <v>6553</v>
      </c>
      <c r="B6554" s="1">
        <f>DATE(E6554, LOOKUP(D6554, {"ene","feb","mar","abr","may","jun","jul","ago","sep","oct","nov","dic"}, {1,2,3,4,5,6,7,8,9,10,11,12}), C6554)</f>
        <v>45685</v>
      </c>
      <c r="C6554">
        <v>28</v>
      </c>
      <c r="D6554" t="s">
        <v>14</v>
      </c>
      <c r="E6554">
        <v>2025</v>
      </c>
      <c r="F6554" t="s">
        <v>15</v>
      </c>
      <c r="G6554" t="s">
        <v>24</v>
      </c>
      <c r="H6554" t="s">
        <v>22</v>
      </c>
      <c r="I6554">
        <v>1</v>
      </c>
      <c r="J6554">
        <v>0</v>
      </c>
      <c r="K6554">
        <v>1</v>
      </c>
      <c r="L6554">
        <v>480</v>
      </c>
      <c r="M6554">
        <v>0</v>
      </c>
      <c r="N6554">
        <v>480</v>
      </c>
      <c r="O6554">
        <v>480</v>
      </c>
    </row>
    <row r="6555" spans="1:15" x14ac:dyDescent="0.3">
      <c r="A6555">
        <v>6554</v>
      </c>
      <c r="B6555" s="1">
        <f>DATE(E6555, LOOKUP(D6555, {"ene","feb","mar","abr","may","jun","jul","ago","sep","oct","nov","dic"}, {1,2,3,4,5,6,7,8,9,10,11,12}), C6555)</f>
        <v>45685</v>
      </c>
      <c r="C6555">
        <v>28</v>
      </c>
      <c r="D6555" t="s">
        <v>14</v>
      </c>
      <c r="E6555">
        <v>2025</v>
      </c>
      <c r="F6555" t="s">
        <v>25</v>
      </c>
      <c r="G6555" t="s">
        <v>26</v>
      </c>
      <c r="H6555" t="s">
        <v>17</v>
      </c>
      <c r="I6555">
        <v>0</v>
      </c>
      <c r="J6555">
        <v>10</v>
      </c>
      <c r="K6555">
        <v>-10</v>
      </c>
      <c r="L6555">
        <v>0</v>
      </c>
      <c r="M6555">
        <v>7500</v>
      </c>
      <c r="N6555">
        <v>-7500</v>
      </c>
      <c r="O6555">
        <v>750</v>
      </c>
    </row>
    <row r="6556" spans="1:15" x14ac:dyDescent="0.3">
      <c r="A6556">
        <v>6555</v>
      </c>
      <c r="B6556" s="1">
        <f>DATE(E6556, LOOKUP(D6556, {"ene","feb","mar","abr","may","jun","jul","ago","sep","oct","nov","dic"}, {1,2,3,4,5,6,7,8,9,10,11,12}), C6556)</f>
        <v>45685</v>
      </c>
      <c r="C6556">
        <v>28</v>
      </c>
      <c r="D6556" t="s">
        <v>14</v>
      </c>
      <c r="E6556">
        <v>2025</v>
      </c>
      <c r="F6556" t="s">
        <v>15</v>
      </c>
      <c r="G6556" t="s">
        <v>24</v>
      </c>
      <c r="H6556" t="s">
        <v>19</v>
      </c>
      <c r="I6556">
        <v>14</v>
      </c>
      <c r="J6556">
        <v>0</v>
      </c>
      <c r="K6556">
        <v>14</v>
      </c>
      <c r="L6556">
        <v>16800</v>
      </c>
      <c r="M6556">
        <v>0</v>
      </c>
      <c r="N6556">
        <v>16800</v>
      </c>
      <c r="O6556">
        <v>1200</v>
      </c>
    </row>
    <row r="6557" spans="1:15" x14ac:dyDescent="0.3">
      <c r="A6557">
        <v>6556</v>
      </c>
      <c r="B6557" s="1">
        <f>DATE(E6557, LOOKUP(D6557, {"ene","feb","mar","abr","may","jun","jul","ago","sep","oct","nov","dic"}, {1,2,3,4,5,6,7,8,9,10,11,12}), C6557)</f>
        <v>45685</v>
      </c>
      <c r="C6557">
        <v>28</v>
      </c>
      <c r="D6557" t="s">
        <v>14</v>
      </c>
      <c r="E6557">
        <v>2025</v>
      </c>
      <c r="F6557" t="s">
        <v>25</v>
      </c>
      <c r="G6557" t="s">
        <v>26</v>
      </c>
      <c r="H6557" t="s">
        <v>21</v>
      </c>
      <c r="I6557">
        <v>0</v>
      </c>
      <c r="J6557">
        <v>15</v>
      </c>
      <c r="K6557">
        <v>-15</v>
      </c>
      <c r="L6557">
        <v>0</v>
      </c>
      <c r="M6557">
        <v>1050</v>
      </c>
      <c r="N6557">
        <v>-1050</v>
      </c>
      <c r="O6557">
        <v>70</v>
      </c>
    </row>
    <row r="6558" spans="1:15" x14ac:dyDescent="0.3">
      <c r="A6558">
        <v>6557</v>
      </c>
      <c r="B6558" s="1">
        <f>DATE(E6558, LOOKUP(D6558, {"ene","feb","mar","abr","may","jun","jul","ago","sep","oct","nov","dic"}, {1,2,3,4,5,6,7,8,9,10,11,12}), C6558)</f>
        <v>45685</v>
      </c>
      <c r="C6558">
        <v>28</v>
      </c>
      <c r="D6558" t="s">
        <v>14</v>
      </c>
      <c r="E6558">
        <v>2025</v>
      </c>
      <c r="F6558" t="s">
        <v>15</v>
      </c>
      <c r="G6558" t="s">
        <v>24</v>
      </c>
      <c r="H6558" t="s">
        <v>18</v>
      </c>
      <c r="I6558">
        <v>17</v>
      </c>
      <c r="J6558">
        <v>0</v>
      </c>
      <c r="K6558">
        <v>17</v>
      </c>
      <c r="L6558">
        <v>20400</v>
      </c>
      <c r="M6558">
        <v>0</v>
      </c>
      <c r="N6558">
        <v>20400</v>
      </c>
      <c r="O6558">
        <v>1200</v>
      </c>
    </row>
    <row r="6559" spans="1:15" x14ac:dyDescent="0.3">
      <c r="A6559">
        <v>6558</v>
      </c>
      <c r="B6559" s="1">
        <f>DATE(E6559, LOOKUP(D6559, {"ene","feb","mar","abr","may","jun","jul","ago","sep","oct","nov","dic"}, {1,2,3,4,5,6,7,8,9,10,11,12}), C6559)</f>
        <v>45685</v>
      </c>
      <c r="C6559">
        <v>28</v>
      </c>
      <c r="D6559" t="s">
        <v>14</v>
      </c>
      <c r="E6559">
        <v>2025</v>
      </c>
      <c r="F6559" t="s">
        <v>25</v>
      </c>
      <c r="G6559" t="s">
        <v>26</v>
      </c>
      <c r="H6559" t="s">
        <v>23</v>
      </c>
      <c r="I6559">
        <v>0</v>
      </c>
      <c r="J6559">
        <v>17</v>
      </c>
      <c r="K6559">
        <v>-17</v>
      </c>
      <c r="L6559">
        <v>0</v>
      </c>
      <c r="M6559">
        <v>6800</v>
      </c>
      <c r="N6559">
        <v>-6800</v>
      </c>
      <c r="O6559">
        <v>400</v>
      </c>
    </row>
    <row r="6560" spans="1:15" x14ac:dyDescent="0.3">
      <c r="A6560">
        <v>6559</v>
      </c>
      <c r="B6560" s="1">
        <f>DATE(E6560, LOOKUP(D6560, {"ene","feb","mar","abr","may","jun","jul","ago","sep","oct","nov","dic"}, {1,2,3,4,5,6,7,8,9,10,11,12}), C6560)</f>
        <v>45685</v>
      </c>
      <c r="C6560">
        <v>28</v>
      </c>
      <c r="D6560" t="s">
        <v>14</v>
      </c>
      <c r="E6560">
        <v>2025</v>
      </c>
      <c r="F6560" t="s">
        <v>25</v>
      </c>
      <c r="G6560" t="s">
        <v>26</v>
      </c>
      <c r="H6560" t="s">
        <v>20</v>
      </c>
      <c r="I6560">
        <v>0</v>
      </c>
      <c r="J6560">
        <v>17</v>
      </c>
      <c r="K6560">
        <v>-17</v>
      </c>
      <c r="L6560">
        <v>0</v>
      </c>
      <c r="M6560">
        <v>39100</v>
      </c>
      <c r="N6560">
        <v>-39100</v>
      </c>
      <c r="O6560">
        <v>2300</v>
      </c>
    </row>
    <row r="6561" spans="1:15" x14ac:dyDescent="0.3">
      <c r="A6561">
        <v>6560</v>
      </c>
      <c r="B6561" s="1">
        <f>DATE(E6561, LOOKUP(D6561, {"ene","feb","mar","abr","may","jun","jul","ago","sep","oct","nov","dic"}, {1,2,3,4,5,6,7,8,9,10,11,12}), C6561)</f>
        <v>45685</v>
      </c>
      <c r="C6561">
        <v>28</v>
      </c>
      <c r="D6561" t="s">
        <v>14</v>
      </c>
      <c r="E6561">
        <v>2025</v>
      </c>
      <c r="F6561" t="s">
        <v>15</v>
      </c>
      <c r="G6561" t="s">
        <v>24</v>
      </c>
      <c r="H6561" t="s">
        <v>22</v>
      </c>
      <c r="I6561">
        <v>3</v>
      </c>
      <c r="J6561">
        <v>0</v>
      </c>
      <c r="K6561">
        <v>3</v>
      </c>
      <c r="L6561">
        <v>1440</v>
      </c>
      <c r="M6561">
        <v>0</v>
      </c>
      <c r="N6561">
        <v>1440</v>
      </c>
      <c r="O6561">
        <v>480</v>
      </c>
    </row>
    <row r="6562" spans="1:15" x14ac:dyDescent="0.3">
      <c r="A6562">
        <v>6561</v>
      </c>
      <c r="B6562" s="1">
        <f>DATE(E6562, LOOKUP(D6562, {"ene","feb","mar","abr","may","jun","jul","ago","sep","oct","nov","dic"}, {1,2,3,4,5,6,7,8,9,10,11,12}), C6562)</f>
        <v>45685</v>
      </c>
      <c r="C6562">
        <v>28</v>
      </c>
      <c r="D6562" t="s">
        <v>14</v>
      </c>
      <c r="E6562">
        <v>2025</v>
      </c>
      <c r="F6562" t="s">
        <v>25</v>
      </c>
      <c r="G6562" t="s">
        <v>26</v>
      </c>
      <c r="H6562" t="s">
        <v>17</v>
      </c>
      <c r="I6562">
        <v>0</v>
      </c>
      <c r="J6562">
        <v>18</v>
      </c>
      <c r="K6562">
        <v>-18</v>
      </c>
      <c r="L6562">
        <v>0</v>
      </c>
      <c r="M6562">
        <v>13500</v>
      </c>
      <c r="N6562">
        <v>-13500</v>
      </c>
      <c r="O6562">
        <v>750</v>
      </c>
    </row>
    <row r="6563" spans="1:15" x14ac:dyDescent="0.3">
      <c r="A6563">
        <v>6562</v>
      </c>
      <c r="B6563" s="1">
        <f>DATE(E6563, LOOKUP(D6563, {"ene","feb","mar","abr","may","jun","jul","ago","sep","oct","nov","dic"}, {1,2,3,4,5,6,7,8,9,10,11,12}), C6563)</f>
        <v>45685</v>
      </c>
      <c r="C6563">
        <v>28</v>
      </c>
      <c r="D6563" t="s">
        <v>14</v>
      </c>
      <c r="E6563">
        <v>2025</v>
      </c>
      <c r="F6563" t="s">
        <v>25</v>
      </c>
      <c r="G6563" t="s">
        <v>26</v>
      </c>
      <c r="H6563" t="s">
        <v>19</v>
      </c>
      <c r="I6563">
        <v>0</v>
      </c>
      <c r="J6563">
        <v>4</v>
      </c>
      <c r="K6563">
        <v>-4</v>
      </c>
      <c r="L6563">
        <v>0</v>
      </c>
      <c r="M6563">
        <v>6000</v>
      </c>
      <c r="N6563">
        <v>-6000</v>
      </c>
      <c r="O6563">
        <v>1500</v>
      </c>
    </row>
    <row r="6564" spans="1:15" x14ac:dyDescent="0.3">
      <c r="A6564">
        <v>6563</v>
      </c>
      <c r="B6564" s="1">
        <f>DATE(E6564, LOOKUP(D6564, {"ene","feb","mar","abr","may","jun","jul","ago","sep","oct","nov","dic"}, {1,2,3,4,5,6,7,8,9,10,11,12}), C6564)</f>
        <v>45685</v>
      </c>
      <c r="C6564">
        <v>28</v>
      </c>
      <c r="D6564" t="s">
        <v>14</v>
      </c>
      <c r="E6564">
        <v>2025</v>
      </c>
      <c r="F6564" t="s">
        <v>25</v>
      </c>
      <c r="G6564" t="s">
        <v>26</v>
      </c>
      <c r="H6564" t="s">
        <v>21</v>
      </c>
      <c r="I6564">
        <v>0</v>
      </c>
      <c r="J6564">
        <v>5</v>
      </c>
      <c r="K6564">
        <v>-5</v>
      </c>
      <c r="L6564">
        <v>0</v>
      </c>
      <c r="M6564">
        <v>350</v>
      </c>
      <c r="N6564">
        <v>-350</v>
      </c>
      <c r="O6564">
        <v>70</v>
      </c>
    </row>
    <row r="6565" spans="1:15" x14ac:dyDescent="0.3">
      <c r="A6565">
        <v>6564</v>
      </c>
      <c r="B6565" s="1">
        <f>DATE(E6565, LOOKUP(D6565, {"ene","feb","mar","abr","may","jun","jul","ago","sep","oct","nov","dic"}, {1,2,3,4,5,6,7,8,9,10,11,12}), C6565)</f>
        <v>45685</v>
      </c>
      <c r="C6565">
        <v>28</v>
      </c>
      <c r="D6565" t="s">
        <v>14</v>
      </c>
      <c r="E6565">
        <v>2025</v>
      </c>
      <c r="F6565" t="s">
        <v>15</v>
      </c>
      <c r="G6565" t="s">
        <v>24</v>
      </c>
      <c r="H6565" t="s">
        <v>18</v>
      </c>
      <c r="I6565">
        <v>3</v>
      </c>
      <c r="J6565">
        <v>0</v>
      </c>
      <c r="K6565">
        <v>3</v>
      </c>
      <c r="L6565">
        <v>3600</v>
      </c>
      <c r="M6565">
        <v>0</v>
      </c>
      <c r="N6565">
        <v>3600</v>
      </c>
      <c r="O6565">
        <v>1200</v>
      </c>
    </row>
    <row r="6566" spans="1:15" x14ac:dyDescent="0.3">
      <c r="A6566">
        <v>6565</v>
      </c>
      <c r="B6566" s="1">
        <f>DATE(E6566, LOOKUP(D6566, {"ene","feb","mar","abr","may","jun","jul","ago","sep","oct","nov","dic"}, {1,2,3,4,5,6,7,8,9,10,11,12}), C6566)</f>
        <v>45685</v>
      </c>
      <c r="C6566">
        <v>28</v>
      </c>
      <c r="D6566" t="s">
        <v>14</v>
      </c>
      <c r="E6566">
        <v>2025</v>
      </c>
      <c r="F6566" t="s">
        <v>25</v>
      </c>
      <c r="G6566" t="s">
        <v>26</v>
      </c>
      <c r="H6566" t="s">
        <v>23</v>
      </c>
      <c r="I6566">
        <v>0</v>
      </c>
      <c r="J6566">
        <v>20</v>
      </c>
      <c r="K6566">
        <v>-20</v>
      </c>
      <c r="L6566">
        <v>0</v>
      </c>
      <c r="M6566">
        <v>8000</v>
      </c>
      <c r="N6566">
        <v>-8000</v>
      </c>
      <c r="O6566">
        <v>400</v>
      </c>
    </row>
    <row r="6567" spans="1:15" x14ac:dyDescent="0.3">
      <c r="A6567">
        <v>6566</v>
      </c>
      <c r="B6567" s="1">
        <f>DATE(E6567, LOOKUP(D6567, {"ene","feb","mar","abr","may","jun","jul","ago","sep","oct","nov","dic"}, {1,2,3,4,5,6,7,8,9,10,11,12}), C6567)</f>
        <v>45685</v>
      </c>
      <c r="C6567">
        <v>28</v>
      </c>
      <c r="D6567" t="s">
        <v>14</v>
      </c>
      <c r="E6567">
        <v>2025</v>
      </c>
      <c r="F6567" t="s">
        <v>15</v>
      </c>
      <c r="G6567" t="s">
        <v>24</v>
      </c>
      <c r="H6567" t="s">
        <v>20</v>
      </c>
      <c r="I6567">
        <v>11</v>
      </c>
      <c r="J6567">
        <v>0</v>
      </c>
      <c r="K6567">
        <v>11</v>
      </c>
      <c r="L6567">
        <v>22000</v>
      </c>
      <c r="M6567">
        <v>0</v>
      </c>
      <c r="N6567">
        <v>22000</v>
      </c>
      <c r="O6567">
        <v>2000</v>
      </c>
    </row>
    <row r="6568" spans="1:15" x14ac:dyDescent="0.3">
      <c r="A6568">
        <v>6567</v>
      </c>
      <c r="B6568" s="1">
        <f>DATE(E6568, LOOKUP(D6568, {"ene","feb","mar","abr","may","jun","jul","ago","sep","oct","nov","dic"}, {1,2,3,4,5,6,7,8,9,10,11,12}), C6568)</f>
        <v>45685</v>
      </c>
      <c r="C6568">
        <v>28</v>
      </c>
      <c r="D6568" t="s">
        <v>14</v>
      </c>
      <c r="E6568">
        <v>2025</v>
      </c>
      <c r="F6568" t="s">
        <v>25</v>
      </c>
      <c r="G6568" t="s">
        <v>26</v>
      </c>
      <c r="H6568" t="s">
        <v>22</v>
      </c>
      <c r="I6568">
        <v>0</v>
      </c>
      <c r="J6568">
        <v>17</v>
      </c>
      <c r="K6568">
        <v>-17</v>
      </c>
      <c r="L6568">
        <v>0</v>
      </c>
      <c r="M6568">
        <v>7650</v>
      </c>
      <c r="N6568">
        <v>-7650</v>
      </c>
      <c r="O6568">
        <v>450</v>
      </c>
    </row>
    <row r="6569" spans="1:15" x14ac:dyDescent="0.3">
      <c r="A6569">
        <v>6568</v>
      </c>
      <c r="B6569" s="1">
        <f>DATE(E6569, LOOKUP(D6569, {"ene","feb","mar","abr","may","jun","jul","ago","sep","oct","nov","dic"}, {1,2,3,4,5,6,7,8,9,10,11,12}), C6569)</f>
        <v>45685</v>
      </c>
      <c r="C6569">
        <v>28</v>
      </c>
      <c r="D6569" t="s">
        <v>14</v>
      </c>
      <c r="E6569">
        <v>2025</v>
      </c>
      <c r="F6569" t="s">
        <v>15</v>
      </c>
      <c r="G6569" t="s">
        <v>24</v>
      </c>
      <c r="H6569" t="s">
        <v>17</v>
      </c>
      <c r="I6569">
        <v>4</v>
      </c>
      <c r="J6569">
        <v>0</v>
      </c>
      <c r="K6569">
        <v>4</v>
      </c>
      <c r="L6569">
        <v>2600</v>
      </c>
      <c r="M6569">
        <v>0</v>
      </c>
      <c r="N6569">
        <v>2600</v>
      </c>
      <c r="O6569">
        <v>650</v>
      </c>
    </row>
    <row r="6570" spans="1:15" x14ac:dyDescent="0.3">
      <c r="A6570">
        <v>6569</v>
      </c>
      <c r="B6570" s="1">
        <f>DATE(E6570, LOOKUP(D6570, {"ene","feb","mar","abr","may","jun","jul","ago","sep","oct","nov","dic"}, {1,2,3,4,5,6,7,8,9,10,11,12}), C6570)</f>
        <v>45685</v>
      </c>
      <c r="C6570">
        <v>28</v>
      </c>
      <c r="D6570" t="s">
        <v>14</v>
      </c>
      <c r="E6570">
        <v>2025</v>
      </c>
      <c r="F6570" t="s">
        <v>15</v>
      </c>
      <c r="G6570" t="s">
        <v>24</v>
      </c>
      <c r="H6570" t="s">
        <v>19</v>
      </c>
      <c r="I6570">
        <v>4</v>
      </c>
      <c r="J6570">
        <v>0</v>
      </c>
      <c r="K6570">
        <v>4</v>
      </c>
      <c r="L6570">
        <v>4800</v>
      </c>
      <c r="M6570">
        <v>0</v>
      </c>
      <c r="N6570">
        <v>4800</v>
      </c>
      <c r="O6570">
        <v>1200</v>
      </c>
    </row>
    <row r="6571" spans="1:15" x14ac:dyDescent="0.3">
      <c r="A6571">
        <v>6570</v>
      </c>
      <c r="B6571" s="1">
        <f>DATE(E6571, LOOKUP(D6571, {"ene","feb","mar","abr","may","jun","jul","ago","sep","oct","nov","dic"}, {1,2,3,4,5,6,7,8,9,10,11,12}), C6571)</f>
        <v>45685</v>
      </c>
      <c r="C6571">
        <v>28</v>
      </c>
      <c r="D6571" t="s">
        <v>14</v>
      </c>
      <c r="E6571">
        <v>2025</v>
      </c>
      <c r="F6571" t="s">
        <v>25</v>
      </c>
      <c r="G6571" t="s">
        <v>26</v>
      </c>
      <c r="H6571" t="s">
        <v>21</v>
      </c>
      <c r="I6571">
        <v>0</v>
      </c>
      <c r="J6571">
        <v>14</v>
      </c>
      <c r="K6571">
        <v>-14</v>
      </c>
      <c r="L6571">
        <v>0</v>
      </c>
      <c r="M6571">
        <v>980</v>
      </c>
      <c r="N6571">
        <v>-980</v>
      </c>
      <c r="O6571">
        <v>70</v>
      </c>
    </row>
    <row r="6572" spans="1:15" x14ac:dyDescent="0.3">
      <c r="A6572">
        <v>6571</v>
      </c>
      <c r="B6572" s="1">
        <f>DATE(E6572, LOOKUP(D6572, {"ene","feb","mar","abr","may","jun","jul","ago","sep","oct","nov","dic"}, {1,2,3,4,5,6,7,8,9,10,11,12}), C6572)</f>
        <v>45685</v>
      </c>
      <c r="C6572">
        <v>28</v>
      </c>
      <c r="D6572" t="s">
        <v>14</v>
      </c>
      <c r="E6572">
        <v>2025</v>
      </c>
      <c r="F6572" t="s">
        <v>15</v>
      </c>
      <c r="G6572" t="s">
        <v>24</v>
      </c>
      <c r="H6572" t="s">
        <v>18</v>
      </c>
      <c r="I6572">
        <v>15</v>
      </c>
      <c r="J6572">
        <v>0</v>
      </c>
      <c r="K6572">
        <v>15</v>
      </c>
      <c r="L6572">
        <v>18000</v>
      </c>
      <c r="M6572">
        <v>0</v>
      </c>
      <c r="N6572">
        <v>18000</v>
      </c>
      <c r="O6572">
        <v>1200</v>
      </c>
    </row>
    <row r="6573" spans="1:15" x14ac:dyDescent="0.3">
      <c r="A6573">
        <v>6572</v>
      </c>
      <c r="B6573" s="1">
        <f>DATE(E6573, LOOKUP(D6573, {"ene","feb","mar","abr","may","jun","jul","ago","sep","oct","nov","dic"}, {1,2,3,4,5,6,7,8,9,10,11,12}), C6573)</f>
        <v>45685</v>
      </c>
      <c r="C6573">
        <v>28</v>
      </c>
      <c r="D6573" t="s">
        <v>14</v>
      </c>
      <c r="E6573">
        <v>2025</v>
      </c>
      <c r="F6573" t="s">
        <v>25</v>
      </c>
      <c r="G6573" t="s">
        <v>26</v>
      </c>
      <c r="H6573" t="s">
        <v>23</v>
      </c>
      <c r="I6573">
        <v>0</v>
      </c>
      <c r="J6573">
        <v>20</v>
      </c>
      <c r="K6573">
        <v>-20</v>
      </c>
      <c r="L6573">
        <v>0</v>
      </c>
      <c r="M6573">
        <v>8000</v>
      </c>
      <c r="N6573">
        <v>-8000</v>
      </c>
      <c r="O6573">
        <v>400</v>
      </c>
    </row>
    <row r="6574" spans="1:15" x14ac:dyDescent="0.3">
      <c r="A6574">
        <v>6573</v>
      </c>
      <c r="B6574" s="1">
        <f>DATE(E6574, LOOKUP(D6574, {"ene","feb","mar","abr","may","jun","jul","ago","sep","oct","nov","dic"}, {1,2,3,4,5,6,7,8,9,10,11,12}), C6574)</f>
        <v>45685</v>
      </c>
      <c r="C6574">
        <v>28</v>
      </c>
      <c r="D6574" t="s">
        <v>14</v>
      </c>
      <c r="E6574">
        <v>2025</v>
      </c>
      <c r="F6574" t="s">
        <v>25</v>
      </c>
      <c r="G6574" t="s">
        <v>26</v>
      </c>
      <c r="H6574" t="s">
        <v>20</v>
      </c>
      <c r="I6574">
        <v>0</v>
      </c>
      <c r="J6574">
        <v>20</v>
      </c>
      <c r="K6574">
        <v>-20</v>
      </c>
      <c r="L6574">
        <v>0</v>
      </c>
      <c r="M6574">
        <v>46000</v>
      </c>
      <c r="N6574">
        <v>-46000</v>
      </c>
      <c r="O6574">
        <v>2300</v>
      </c>
    </row>
    <row r="6575" spans="1:15" x14ac:dyDescent="0.3">
      <c r="A6575">
        <v>6574</v>
      </c>
      <c r="B6575" s="1">
        <f>DATE(E6575, LOOKUP(D6575, {"ene","feb","mar","abr","may","jun","jul","ago","sep","oct","nov","dic"}, {1,2,3,4,5,6,7,8,9,10,11,12}), C6575)</f>
        <v>45685</v>
      </c>
      <c r="C6575">
        <v>28</v>
      </c>
      <c r="D6575" t="s">
        <v>14</v>
      </c>
      <c r="E6575">
        <v>2025</v>
      </c>
      <c r="F6575" t="s">
        <v>25</v>
      </c>
      <c r="G6575" t="s">
        <v>26</v>
      </c>
      <c r="H6575" t="s">
        <v>22</v>
      </c>
      <c r="I6575">
        <v>0</v>
      </c>
      <c r="J6575">
        <v>17</v>
      </c>
      <c r="K6575">
        <v>-17</v>
      </c>
      <c r="L6575">
        <v>0</v>
      </c>
      <c r="M6575">
        <v>7650</v>
      </c>
      <c r="N6575">
        <v>-7650</v>
      </c>
      <c r="O6575">
        <v>450</v>
      </c>
    </row>
    <row r="6576" spans="1:15" x14ac:dyDescent="0.3">
      <c r="A6576">
        <v>6575</v>
      </c>
      <c r="B6576" s="1">
        <f>DATE(E6576, LOOKUP(D6576, {"ene","feb","mar","abr","may","jun","jul","ago","sep","oct","nov","dic"}, {1,2,3,4,5,6,7,8,9,10,11,12}), C6576)</f>
        <v>45685</v>
      </c>
      <c r="C6576">
        <v>28</v>
      </c>
      <c r="D6576" t="s">
        <v>14</v>
      </c>
      <c r="E6576">
        <v>2025</v>
      </c>
      <c r="F6576" t="s">
        <v>25</v>
      </c>
      <c r="G6576" t="s">
        <v>26</v>
      </c>
      <c r="H6576" t="s">
        <v>17</v>
      </c>
      <c r="I6576">
        <v>0</v>
      </c>
      <c r="J6576">
        <v>10</v>
      </c>
      <c r="K6576">
        <v>-10</v>
      </c>
      <c r="L6576">
        <v>0</v>
      </c>
      <c r="M6576">
        <v>7500</v>
      </c>
      <c r="N6576">
        <v>-7500</v>
      </c>
      <c r="O6576">
        <v>750</v>
      </c>
    </row>
    <row r="6577" spans="1:15" x14ac:dyDescent="0.3">
      <c r="A6577">
        <v>6576</v>
      </c>
      <c r="B6577" s="1">
        <f>DATE(E6577, LOOKUP(D6577, {"ene","feb","mar","abr","may","jun","jul","ago","sep","oct","nov","dic"}, {1,2,3,4,5,6,7,8,9,10,11,12}), C6577)</f>
        <v>45685</v>
      </c>
      <c r="C6577">
        <v>28</v>
      </c>
      <c r="D6577" t="s">
        <v>14</v>
      </c>
      <c r="E6577">
        <v>2025</v>
      </c>
      <c r="F6577" t="s">
        <v>25</v>
      </c>
      <c r="G6577" t="s">
        <v>26</v>
      </c>
      <c r="H6577" t="s">
        <v>19</v>
      </c>
      <c r="I6577">
        <v>0</v>
      </c>
      <c r="J6577">
        <v>17</v>
      </c>
      <c r="K6577">
        <v>-17</v>
      </c>
      <c r="L6577">
        <v>0</v>
      </c>
      <c r="M6577">
        <v>25500</v>
      </c>
      <c r="N6577">
        <v>-25500</v>
      </c>
      <c r="O6577">
        <v>1500</v>
      </c>
    </row>
    <row r="6578" spans="1:15" x14ac:dyDescent="0.3">
      <c r="A6578">
        <v>6577</v>
      </c>
      <c r="B6578" s="1">
        <f>DATE(E6578, LOOKUP(D6578, {"ene","feb","mar","abr","may","jun","jul","ago","sep","oct","nov","dic"}, {1,2,3,4,5,6,7,8,9,10,11,12}), C6578)</f>
        <v>45685</v>
      </c>
      <c r="C6578">
        <v>28</v>
      </c>
      <c r="D6578" t="s">
        <v>14</v>
      </c>
      <c r="E6578">
        <v>2025</v>
      </c>
      <c r="F6578" t="s">
        <v>25</v>
      </c>
      <c r="G6578" t="s">
        <v>26</v>
      </c>
      <c r="H6578" t="s">
        <v>21</v>
      </c>
      <c r="I6578">
        <v>0</v>
      </c>
      <c r="J6578">
        <v>1</v>
      </c>
      <c r="K6578">
        <v>-1</v>
      </c>
      <c r="L6578">
        <v>0</v>
      </c>
      <c r="M6578">
        <v>70</v>
      </c>
      <c r="N6578">
        <v>-70</v>
      </c>
      <c r="O6578">
        <v>70</v>
      </c>
    </row>
    <row r="6579" spans="1:15" x14ac:dyDescent="0.3">
      <c r="A6579">
        <v>6578</v>
      </c>
      <c r="B6579" s="1">
        <f>DATE(E6579, LOOKUP(D6579, {"ene","feb","mar","abr","may","jun","jul","ago","sep","oct","nov","dic"}, {1,2,3,4,5,6,7,8,9,10,11,12}), C6579)</f>
        <v>45685</v>
      </c>
      <c r="C6579">
        <v>28</v>
      </c>
      <c r="D6579" t="s">
        <v>14</v>
      </c>
      <c r="E6579">
        <v>2025</v>
      </c>
      <c r="F6579" t="s">
        <v>15</v>
      </c>
      <c r="G6579" t="s">
        <v>24</v>
      </c>
      <c r="H6579" t="s">
        <v>18</v>
      </c>
      <c r="I6579">
        <v>3</v>
      </c>
      <c r="J6579">
        <v>0</v>
      </c>
      <c r="K6579">
        <v>3</v>
      </c>
      <c r="L6579">
        <v>3600</v>
      </c>
      <c r="M6579">
        <v>0</v>
      </c>
      <c r="N6579">
        <v>3600</v>
      </c>
      <c r="O6579">
        <v>1200</v>
      </c>
    </row>
    <row r="6580" spans="1:15" x14ac:dyDescent="0.3">
      <c r="A6580">
        <v>6579</v>
      </c>
      <c r="B6580" s="1">
        <f>DATE(E6580, LOOKUP(D6580, {"ene","feb","mar","abr","may","jun","jul","ago","sep","oct","nov","dic"}, {1,2,3,4,5,6,7,8,9,10,11,12}), C6580)</f>
        <v>45685</v>
      </c>
      <c r="C6580">
        <v>28</v>
      </c>
      <c r="D6580" t="s">
        <v>14</v>
      </c>
      <c r="E6580">
        <v>2025</v>
      </c>
      <c r="F6580" t="s">
        <v>15</v>
      </c>
      <c r="G6580" t="s">
        <v>24</v>
      </c>
      <c r="H6580" t="s">
        <v>23</v>
      </c>
      <c r="I6580">
        <v>3</v>
      </c>
      <c r="J6580">
        <v>0</v>
      </c>
      <c r="K6580">
        <v>3</v>
      </c>
      <c r="L6580">
        <v>900</v>
      </c>
      <c r="M6580">
        <v>0</v>
      </c>
      <c r="N6580">
        <v>900</v>
      </c>
      <c r="O6580">
        <v>300</v>
      </c>
    </row>
    <row r="6581" spans="1:15" x14ac:dyDescent="0.3">
      <c r="A6581">
        <v>6580</v>
      </c>
      <c r="B6581" s="1">
        <f>DATE(E6581, LOOKUP(D6581, {"ene","feb","mar","abr","may","jun","jul","ago","sep","oct","nov","dic"}, {1,2,3,4,5,6,7,8,9,10,11,12}), C6581)</f>
        <v>45685</v>
      </c>
      <c r="C6581">
        <v>28</v>
      </c>
      <c r="D6581" t="s">
        <v>14</v>
      </c>
      <c r="E6581">
        <v>2025</v>
      </c>
      <c r="F6581" t="s">
        <v>15</v>
      </c>
      <c r="G6581" t="s">
        <v>24</v>
      </c>
      <c r="H6581" t="s">
        <v>20</v>
      </c>
      <c r="I6581">
        <v>3</v>
      </c>
      <c r="J6581">
        <v>0</v>
      </c>
      <c r="K6581">
        <v>3</v>
      </c>
      <c r="L6581">
        <v>6000</v>
      </c>
      <c r="M6581">
        <v>0</v>
      </c>
      <c r="N6581">
        <v>6000</v>
      </c>
      <c r="O6581">
        <v>2000</v>
      </c>
    </row>
    <row r="6582" spans="1:15" x14ac:dyDescent="0.3">
      <c r="A6582">
        <v>6581</v>
      </c>
      <c r="B6582" s="1">
        <f>DATE(E6582, LOOKUP(D6582, {"ene","feb","mar","abr","may","jun","jul","ago","sep","oct","nov","dic"}, {1,2,3,4,5,6,7,8,9,10,11,12}), C6582)</f>
        <v>45685</v>
      </c>
      <c r="C6582">
        <v>28</v>
      </c>
      <c r="D6582" t="s">
        <v>14</v>
      </c>
      <c r="E6582">
        <v>2025</v>
      </c>
      <c r="F6582" t="s">
        <v>25</v>
      </c>
      <c r="G6582" t="s">
        <v>26</v>
      </c>
      <c r="H6582" t="s">
        <v>22</v>
      </c>
      <c r="I6582">
        <v>0</v>
      </c>
      <c r="J6582">
        <v>12</v>
      </c>
      <c r="K6582">
        <v>-12</v>
      </c>
      <c r="L6582">
        <v>0</v>
      </c>
      <c r="M6582">
        <v>5400</v>
      </c>
      <c r="N6582">
        <v>-5400</v>
      </c>
      <c r="O6582">
        <v>450</v>
      </c>
    </row>
    <row r="6583" spans="1:15" x14ac:dyDescent="0.3">
      <c r="A6583">
        <v>6582</v>
      </c>
      <c r="B6583" s="1">
        <f>DATE(E6583, LOOKUP(D6583, {"ene","feb","mar","abr","may","jun","jul","ago","sep","oct","nov","dic"}, {1,2,3,4,5,6,7,8,9,10,11,12}), C6583)</f>
        <v>45685</v>
      </c>
      <c r="C6583">
        <v>28</v>
      </c>
      <c r="D6583" t="s">
        <v>14</v>
      </c>
      <c r="E6583">
        <v>2025</v>
      </c>
      <c r="F6583" t="s">
        <v>15</v>
      </c>
      <c r="G6583" t="s">
        <v>24</v>
      </c>
      <c r="H6583" t="s">
        <v>17</v>
      </c>
      <c r="I6583">
        <v>20</v>
      </c>
      <c r="J6583">
        <v>0</v>
      </c>
      <c r="K6583">
        <v>20</v>
      </c>
      <c r="L6583">
        <v>13000</v>
      </c>
      <c r="M6583">
        <v>0</v>
      </c>
      <c r="N6583">
        <v>13000</v>
      </c>
      <c r="O6583">
        <v>650</v>
      </c>
    </row>
    <row r="6584" spans="1:15" x14ac:dyDescent="0.3">
      <c r="A6584">
        <v>6583</v>
      </c>
      <c r="B6584" s="1">
        <f>DATE(E6584, LOOKUP(D6584, {"ene","feb","mar","abr","may","jun","jul","ago","sep","oct","nov","dic"}, {1,2,3,4,5,6,7,8,9,10,11,12}), C6584)</f>
        <v>45685</v>
      </c>
      <c r="C6584">
        <v>28</v>
      </c>
      <c r="D6584" t="s">
        <v>14</v>
      </c>
      <c r="E6584">
        <v>2025</v>
      </c>
      <c r="F6584" t="s">
        <v>25</v>
      </c>
      <c r="G6584" t="s">
        <v>26</v>
      </c>
      <c r="H6584" t="s">
        <v>19</v>
      </c>
      <c r="I6584">
        <v>0</v>
      </c>
      <c r="J6584">
        <v>4</v>
      </c>
      <c r="K6584">
        <v>-4</v>
      </c>
      <c r="L6584">
        <v>0</v>
      </c>
      <c r="M6584">
        <v>6000</v>
      </c>
      <c r="N6584">
        <v>-6000</v>
      </c>
      <c r="O6584">
        <v>1500</v>
      </c>
    </row>
    <row r="6585" spans="1:15" x14ac:dyDescent="0.3">
      <c r="A6585">
        <v>6584</v>
      </c>
      <c r="B6585" s="1">
        <f>DATE(E6585, LOOKUP(D6585, {"ene","feb","mar","abr","may","jun","jul","ago","sep","oct","nov","dic"}, {1,2,3,4,5,6,7,8,9,10,11,12}), C6585)</f>
        <v>45685</v>
      </c>
      <c r="C6585">
        <v>28</v>
      </c>
      <c r="D6585" t="s">
        <v>14</v>
      </c>
      <c r="E6585">
        <v>2025</v>
      </c>
      <c r="F6585" t="s">
        <v>25</v>
      </c>
      <c r="G6585" t="s">
        <v>26</v>
      </c>
      <c r="H6585" t="s">
        <v>21</v>
      </c>
      <c r="I6585">
        <v>0</v>
      </c>
      <c r="J6585">
        <v>17</v>
      </c>
      <c r="K6585">
        <v>-17</v>
      </c>
      <c r="L6585">
        <v>0</v>
      </c>
      <c r="M6585">
        <v>1190</v>
      </c>
      <c r="N6585">
        <v>-1190</v>
      </c>
      <c r="O6585">
        <v>70</v>
      </c>
    </row>
    <row r="6586" spans="1:15" x14ac:dyDescent="0.3">
      <c r="A6586">
        <v>6585</v>
      </c>
      <c r="B6586" s="1">
        <f>DATE(E6586, LOOKUP(D6586, {"ene","feb","mar","abr","may","jun","jul","ago","sep","oct","nov","dic"}, {1,2,3,4,5,6,7,8,9,10,11,12}), C6586)</f>
        <v>45685</v>
      </c>
      <c r="C6586">
        <v>28</v>
      </c>
      <c r="D6586" t="s">
        <v>14</v>
      </c>
      <c r="E6586">
        <v>2025</v>
      </c>
      <c r="F6586" t="s">
        <v>15</v>
      </c>
      <c r="G6586" t="s">
        <v>24</v>
      </c>
      <c r="H6586" t="s">
        <v>18</v>
      </c>
      <c r="I6586">
        <v>1</v>
      </c>
      <c r="J6586">
        <v>0</v>
      </c>
      <c r="K6586">
        <v>1</v>
      </c>
      <c r="L6586">
        <v>1200</v>
      </c>
      <c r="M6586">
        <v>0</v>
      </c>
      <c r="N6586">
        <v>1200</v>
      </c>
      <c r="O6586">
        <v>1200</v>
      </c>
    </row>
    <row r="6587" spans="1:15" x14ac:dyDescent="0.3">
      <c r="A6587">
        <v>6586</v>
      </c>
      <c r="B6587" s="1">
        <f>DATE(E6587, LOOKUP(D6587, {"ene","feb","mar","abr","may","jun","jul","ago","sep","oct","nov","dic"}, {1,2,3,4,5,6,7,8,9,10,11,12}), C6587)</f>
        <v>45685</v>
      </c>
      <c r="C6587">
        <v>28</v>
      </c>
      <c r="D6587" t="s">
        <v>14</v>
      </c>
      <c r="E6587">
        <v>2025</v>
      </c>
      <c r="F6587" t="s">
        <v>25</v>
      </c>
      <c r="G6587" t="s">
        <v>26</v>
      </c>
      <c r="H6587" t="s">
        <v>23</v>
      </c>
      <c r="I6587">
        <v>0</v>
      </c>
      <c r="J6587">
        <v>18</v>
      </c>
      <c r="K6587">
        <v>-18</v>
      </c>
      <c r="L6587">
        <v>0</v>
      </c>
      <c r="M6587">
        <v>7200</v>
      </c>
      <c r="N6587">
        <v>-7200</v>
      </c>
      <c r="O6587">
        <v>400</v>
      </c>
    </row>
    <row r="6588" spans="1:15" x14ac:dyDescent="0.3">
      <c r="A6588">
        <v>6587</v>
      </c>
      <c r="B6588" s="1">
        <f>DATE(E6588, LOOKUP(D6588, {"ene","feb","mar","abr","may","jun","jul","ago","sep","oct","nov","dic"}, {1,2,3,4,5,6,7,8,9,10,11,12}), C6588)</f>
        <v>45685</v>
      </c>
      <c r="C6588">
        <v>28</v>
      </c>
      <c r="D6588" t="s">
        <v>14</v>
      </c>
      <c r="E6588">
        <v>2025</v>
      </c>
      <c r="F6588" t="s">
        <v>25</v>
      </c>
      <c r="G6588" t="s">
        <v>26</v>
      </c>
      <c r="H6588" t="s">
        <v>20</v>
      </c>
      <c r="I6588">
        <v>0</v>
      </c>
      <c r="J6588">
        <v>19</v>
      </c>
      <c r="K6588">
        <v>-19</v>
      </c>
      <c r="L6588">
        <v>0</v>
      </c>
      <c r="M6588">
        <v>43700</v>
      </c>
      <c r="N6588">
        <v>-43700</v>
      </c>
      <c r="O6588">
        <v>2300</v>
      </c>
    </row>
    <row r="6589" spans="1:15" x14ac:dyDescent="0.3">
      <c r="A6589">
        <v>6588</v>
      </c>
      <c r="B6589" s="1">
        <f>DATE(E6589, LOOKUP(D6589, {"ene","feb","mar","abr","may","jun","jul","ago","sep","oct","nov","dic"}, {1,2,3,4,5,6,7,8,9,10,11,12}), C6589)</f>
        <v>45685</v>
      </c>
      <c r="C6589">
        <v>28</v>
      </c>
      <c r="D6589" t="s">
        <v>14</v>
      </c>
      <c r="E6589">
        <v>2025</v>
      </c>
      <c r="F6589" t="s">
        <v>25</v>
      </c>
      <c r="G6589" t="s">
        <v>26</v>
      </c>
      <c r="H6589" t="s">
        <v>22</v>
      </c>
      <c r="I6589">
        <v>0</v>
      </c>
      <c r="J6589">
        <v>1</v>
      </c>
      <c r="K6589">
        <v>-1</v>
      </c>
      <c r="L6589">
        <v>0</v>
      </c>
      <c r="M6589">
        <v>450</v>
      </c>
      <c r="N6589">
        <v>-450</v>
      </c>
      <c r="O6589">
        <v>450</v>
      </c>
    </row>
    <row r="6590" spans="1:15" x14ac:dyDescent="0.3">
      <c r="A6590">
        <v>6589</v>
      </c>
      <c r="B6590" s="1">
        <f>DATE(E6590, LOOKUP(D6590, {"ene","feb","mar","abr","may","jun","jul","ago","sep","oct","nov","dic"}, {1,2,3,4,5,6,7,8,9,10,11,12}), C6590)</f>
        <v>45685</v>
      </c>
      <c r="C6590">
        <v>28</v>
      </c>
      <c r="D6590" t="s">
        <v>14</v>
      </c>
      <c r="E6590">
        <v>2025</v>
      </c>
      <c r="F6590" t="s">
        <v>25</v>
      </c>
      <c r="G6590" t="s">
        <v>26</v>
      </c>
      <c r="H6590" t="s">
        <v>17</v>
      </c>
      <c r="I6590">
        <v>0</v>
      </c>
      <c r="J6590">
        <v>16</v>
      </c>
      <c r="K6590">
        <v>-16</v>
      </c>
      <c r="L6590">
        <v>0</v>
      </c>
      <c r="M6590">
        <v>12000</v>
      </c>
      <c r="N6590">
        <v>-12000</v>
      </c>
      <c r="O6590">
        <v>750</v>
      </c>
    </row>
    <row r="6591" spans="1:15" x14ac:dyDescent="0.3">
      <c r="A6591">
        <v>6590</v>
      </c>
      <c r="B6591" s="1">
        <f>DATE(E6591, LOOKUP(D6591, {"ene","feb","mar","abr","may","jun","jul","ago","sep","oct","nov","dic"}, {1,2,3,4,5,6,7,8,9,10,11,12}), C6591)</f>
        <v>45685</v>
      </c>
      <c r="C6591">
        <v>28</v>
      </c>
      <c r="D6591" t="s">
        <v>14</v>
      </c>
      <c r="E6591">
        <v>2025</v>
      </c>
      <c r="F6591" t="s">
        <v>15</v>
      </c>
      <c r="G6591" t="s">
        <v>24</v>
      </c>
      <c r="H6591" t="s">
        <v>19</v>
      </c>
      <c r="I6591">
        <v>10</v>
      </c>
      <c r="J6591">
        <v>0</v>
      </c>
      <c r="K6591">
        <v>10</v>
      </c>
      <c r="L6591">
        <v>12000</v>
      </c>
      <c r="M6591">
        <v>0</v>
      </c>
      <c r="N6591">
        <v>12000</v>
      </c>
      <c r="O6591">
        <v>1200</v>
      </c>
    </row>
    <row r="6592" spans="1:15" x14ac:dyDescent="0.3">
      <c r="A6592">
        <v>6591</v>
      </c>
      <c r="B6592" s="1">
        <f>DATE(E6592, LOOKUP(D6592, {"ene","feb","mar","abr","may","jun","jul","ago","sep","oct","nov","dic"}, {1,2,3,4,5,6,7,8,9,10,11,12}), C6592)</f>
        <v>45685</v>
      </c>
      <c r="C6592">
        <v>28</v>
      </c>
      <c r="D6592" t="s">
        <v>14</v>
      </c>
      <c r="E6592">
        <v>2025</v>
      </c>
      <c r="F6592" t="s">
        <v>15</v>
      </c>
      <c r="G6592" t="s">
        <v>24</v>
      </c>
      <c r="H6592" t="s">
        <v>21</v>
      </c>
      <c r="I6592">
        <v>2</v>
      </c>
      <c r="J6592">
        <v>0</v>
      </c>
      <c r="K6592">
        <v>2</v>
      </c>
      <c r="L6592">
        <v>100</v>
      </c>
      <c r="M6592">
        <v>0</v>
      </c>
      <c r="N6592">
        <v>100</v>
      </c>
      <c r="O6592">
        <v>50</v>
      </c>
    </row>
    <row r="6593" spans="1:15" x14ac:dyDescent="0.3">
      <c r="A6593">
        <v>6592</v>
      </c>
      <c r="B6593" s="1">
        <f>DATE(E6593, LOOKUP(D6593, {"ene","feb","mar","abr","may","jun","jul","ago","sep","oct","nov","dic"}, {1,2,3,4,5,6,7,8,9,10,11,12}), C6593)</f>
        <v>45685</v>
      </c>
      <c r="C6593">
        <v>28</v>
      </c>
      <c r="D6593" t="s">
        <v>14</v>
      </c>
      <c r="E6593">
        <v>2025</v>
      </c>
      <c r="F6593" t="s">
        <v>15</v>
      </c>
      <c r="G6593" t="s">
        <v>24</v>
      </c>
      <c r="H6593" t="s">
        <v>18</v>
      </c>
      <c r="I6593">
        <v>20</v>
      </c>
      <c r="J6593">
        <v>0</v>
      </c>
      <c r="K6593">
        <v>20</v>
      </c>
      <c r="L6593">
        <v>24000</v>
      </c>
      <c r="M6593">
        <v>0</v>
      </c>
      <c r="N6593">
        <v>24000</v>
      </c>
      <c r="O6593">
        <v>1200</v>
      </c>
    </row>
    <row r="6594" spans="1:15" x14ac:dyDescent="0.3">
      <c r="A6594">
        <v>6593</v>
      </c>
      <c r="B6594" s="1">
        <f>DATE(E6594, LOOKUP(D6594, {"ene","feb","mar","abr","may","jun","jul","ago","sep","oct","nov","dic"}, {1,2,3,4,5,6,7,8,9,10,11,12}), C6594)</f>
        <v>45685</v>
      </c>
      <c r="C6594">
        <v>28</v>
      </c>
      <c r="D6594" t="s">
        <v>14</v>
      </c>
      <c r="E6594">
        <v>2025</v>
      </c>
      <c r="F6594" t="s">
        <v>15</v>
      </c>
      <c r="G6594" t="s">
        <v>24</v>
      </c>
      <c r="H6594" t="s">
        <v>23</v>
      </c>
      <c r="I6594">
        <v>1</v>
      </c>
      <c r="J6594">
        <v>0</v>
      </c>
      <c r="K6594">
        <v>1</v>
      </c>
      <c r="L6594">
        <v>300</v>
      </c>
      <c r="M6594">
        <v>0</v>
      </c>
      <c r="N6594">
        <v>300</v>
      </c>
      <c r="O6594">
        <v>300</v>
      </c>
    </row>
    <row r="6595" spans="1:15" x14ac:dyDescent="0.3">
      <c r="A6595">
        <v>6594</v>
      </c>
      <c r="B6595" s="1">
        <f>DATE(E6595, LOOKUP(D6595, {"ene","feb","mar","abr","may","jun","jul","ago","sep","oct","nov","dic"}, {1,2,3,4,5,6,7,8,9,10,11,12}), C6595)</f>
        <v>45685</v>
      </c>
      <c r="C6595">
        <v>28</v>
      </c>
      <c r="D6595" t="s">
        <v>14</v>
      </c>
      <c r="E6595">
        <v>2025</v>
      </c>
      <c r="F6595" t="s">
        <v>15</v>
      </c>
      <c r="G6595" t="s">
        <v>24</v>
      </c>
      <c r="H6595" t="s">
        <v>20</v>
      </c>
      <c r="I6595">
        <v>10</v>
      </c>
      <c r="J6595">
        <v>0</v>
      </c>
      <c r="K6595">
        <v>10</v>
      </c>
      <c r="L6595">
        <v>20000</v>
      </c>
      <c r="M6595">
        <v>0</v>
      </c>
      <c r="N6595">
        <v>20000</v>
      </c>
      <c r="O6595">
        <v>2000</v>
      </c>
    </row>
    <row r="6596" spans="1:15" x14ac:dyDescent="0.3">
      <c r="A6596">
        <v>6595</v>
      </c>
      <c r="B6596" s="1">
        <f>DATE(E6596, LOOKUP(D6596, {"ene","feb","mar","abr","may","jun","jul","ago","sep","oct","nov","dic"}, {1,2,3,4,5,6,7,8,9,10,11,12}), C6596)</f>
        <v>45685</v>
      </c>
      <c r="C6596">
        <v>28</v>
      </c>
      <c r="D6596" t="s">
        <v>14</v>
      </c>
      <c r="E6596">
        <v>2025</v>
      </c>
      <c r="F6596" t="s">
        <v>15</v>
      </c>
      <c r="G6596" t="s">
        <v>24</v>
      </c>
      <c r="H6596" t="s">
        <v>22</v>
      </c>
      <c r="I6596">
        <v>3</v>
      </c>
      <c r="J6596">
        <v>0</v>
      </c>
      <c r="K6596">
        <v>3</v>
      </c>
      <c r="L6596">
        <v>1440</v>
      </c>
      <c r="M6596">
        <v>0</v>
      </c>
      <c r="N6596">
        <v>1440</v>
      </c>
      <c r="O6596">
        <v>480</v>
      </c>
    </row>
    <row r="6597" spans="1:15" x14ac:dyDescent="0.3">
      <c r="A6597">
        <v>6596</v>
      </c>
      <c r="B6597" s="1">
        <f>DATE(E6597, LOOKUP(D6597, {"ene","feb","mar","abr","may","jun","jul","ago","sep","oct","nov","dic"}, {1,2,3,4,5,6,7,8,9,10,11,12}), C6597)</f>
        <v>45685</v>
      </c>
      <c r="C6597">
        <v>28</v>
      </c>
      <c r="D6597" t="s">
        <v>14</v>
      </c>
      <c r="E6597">
        <v>2025</v>
      </c>
      <c r="F6597" t="s">
        <v>25</v>
      </c>
      <c r="G6597" t="s">
        <v>26</v>
      </c>
      <c r="H6597" t="s">
        <v>17</v>
      </c>
      <c r="I6597">
        <v>0</v>
      </c>
      <c r="J6597">
        <v>1</v>
      </c>
      <c r="K6597">
        <v>-1</v>
      </c>
      <c r="L6597">
        <v>0</v>
      </c>
      <c r="M6597">
        <v>750</v>
      </c>
      <c r="N6597">
        <v>-750</v>
      </c>
      <c r="O6597">
        <v>750</v>
      </c>
    </row>
    <row r="6598" spans="1:15" x14ac:dyDescent="0.3">
      <c r="A6598">
        <v>6597</v>
      </c>
      <c r="B6598" s="1">
        <f>DATE(E6598, LOOKUP(D6598, {"ene","feb","mar","abr","may","jun","jul","ago","sep","oct","nov","dic"}, {1,2,3,4,5,6,7,8,9,10,11,12}), C6598)</f>
        <v>45685</v>
      </c>
      <c r="C6598">
        <v>28</v>
      </c>
      <c r="D6598" t="s">
        <v>14</v>
      </c>
      <c r="E6598">
        <v>2025</v>
      </c>
      <c r="F6598" t="s">
        <v>25</v>
      </c>
      <c r="G6598" t="s">
        <v>26</v>
      </c>
      <c r="H6598" t="s">
        <v>19</v>
      </c>
      <c r="I6598">
        <v>0</v>
      </c>
      <c r="J6598">
        <v>19</v>
      </c>
      <c r="K6598">
        <v>-19</v>
      </c>
      <c r="L6598">
        <v>0</v>
      </c>
      <c r="M6598">
        <v>28500</v>
      </c>
      <c r="N6598">
        <v>-28500</v>
      </c>
      <c r="O6598">
        <v>1500</v>
      </c>
    </row>
    <row r="6599" spans="1:15" x14ac:dyDescent="0.3">
      <c r="A6599">
        <v>6598</v>
      </c>
      <c r="B6599" s="1">
        <f>DATE(E6599, LOOKUP(D6599, {"ene","feb","mar","abr","may","jun","jul","ago","sep","oct","nov","dic"}, {1,2,3,4,5,6,7,8,9,10,11,12}), C6599)</f>
        <v>45685</v>
      </c>
      <c r="C6599">
        <v>28</v>
      </c>
      <c r="D6599" t="s">
        <v>14</v>
      </c>
      <c r="E6599">
        <v>2025</v>
      </c>
      <c r="F6599" t="s">
        <v>25</v>
      </c>
      <c r="G6599" t="s">
        <v>26</v>
      </c>
      <c r="H6599" t="s">
        <v>21</v>
      </c>
      <c r="I6599">
        <v>0</v>
      </c>
      <c r="J6599">
        <v>17</v>
      </c>
      <c r="K6599">
        <v>-17</v>
      </c>
      <c r="L6599">
        <v>0</v>
      </c>
      <c r="M6599">
        <v>1190</v>
      </c>
      <c r="N6599">
        <v>-1190</v>
      </c>
      <c r="O6599">
        <v>70</v>
      </c>
    </row>
    <row r="6600" spans="1:15" x14ac:dyDescent="0.3">
      <c r="A6600">
        <v>6599</v>
      </c>
      <c r="B6600" s="1">
        <f>DATE(E6600, LOOKUP(D6600, {"ene","feb","mar","abr","may","jun","jul","ago","sep","oct","nov","dic"}, {1,2,3,4,5,6,7,8,9,10,11,12}), C6600)</f>
        <v>45685</v>
      </c>
      <c r="C6600">
        <v>28</v>
      </c>
      <c r="D6600" t="s">
        <v>14</v>
      </c>
      <c r="E6600">
        <v>2025</v>
      </c>
      <c r="F6600" t="s">
        <v>25</v>
      </c>
      <c r="G6600" t="s">
        <v>26</v>
      </c>
      <c r="H6600" t="s">
        <v>18</v>
      </c>
      <c r="I6600">
        <v>0</v>
      </c>
      <c r="J6600">
        <v>16</v>
      </c>
      <c r="K6600">
        <v>-16</v>
      </c>
      <c r="L6600">
        <v>0</v>
      </c>
      <c r="M6600">
        <v>24000</v>
      </c>
      <c r="N6600">
        <v>-24000</v>
      </c>
      <c r="O6600">
        <v>1500</v>
      </c>
    </row>
    <row r="6601" spans="1:15" x14ac:dyDescent="0.3">
      <c r="A6601">
        <v>6600</v>
      </c>
      <c r="B6601" s="1">
        <f>DATE(E6601, LOOKUP(D6601, {"ene","feb","mar","abr","may","jun","jul","ago","sep","oct","nov","dic"}, {1,2,3,4,5,6,7,8,9,10,11,12}), C6601)</f>
        <v>45685</v>
      </c>
      <c r="C6601">
        <v>28</v>
      </c>
      <c r="D6601" t="s">
        <v>14</v>
      </c>
      <c r="E6601">
        <v>2025</v>
      </c>
      <c r="F6601" t="s">
        <v>25</v>
      </c>
      <c r="G6601" t="s">
        <v>26</v>
      </c>
      <c r="H6601" t="s">
        <v>23</v>
      </c>
      <c r="I6601">
        <v>0</v>
      </c>
      <c r="J6601">
        <v>11</v>
      </c>
      <c r="K6601">
        <v>-11</v>
      </c>
      <c r="L6601">
        <v>0</v>
      </c>
      <c r="M6601">
        <v>4400</v>
      </c>
      <c r="N6601">
        <v>-4400</v>
      </c>
      <c r="O6601">
        <v>400</v>
      </c>
    </row>
    <row r="6602" spans="1:15" x14ac:dyDescent="0.3">
      <c r="A6602">
        <v>6601</v>
      </c>
      <c r="B6602" s="1">
        <f>DATE(E6602, LOOKUP(D6602, {"ene","feb","mar","abr","may","jun","jul","ago","sep","oct","nov","dic"}, {1,2,3,4,5,6,7,8,9,10,11,12}), C6602)</f>
        <v>45685</v>
      </c>
      <c r="C6602">
        <v>28</v>
      </c>
      <c r="D6602" t="s">
        <v>14</v>
      </c>
      <c r="E6602">
        <v>2025</v>
      </c>
      <c r="F6602" t="s">
        <v>15</v>
      </c>
      <c r="G6602" t="s">
        <v>24</v>
      </c>
      <c r="H6602" t="s">
        <v>20</v>
      </c>
      <c r="I6602">
        <v>3</v>
      </c>
      <c r="J6602">
        <v>0</v>
      </c>
      <c r="K6602">
        <v>3</v>
      </c>
      <c r="L6602">
        <v>6000</v>
      </c>
      <c r="M6602">
        <v>0</v>
      </c>
      <c r="N6602">
        <v>6000</v>
      </c>
      <c r="O6602">
        <v>2000</v>
      </c>
    </row>
    <row r="6603" spans="1:15" x14ac:dyDescent="0.3">
      <c r="A6603">
        <v>6602</v>
      </c>
      <c r="B6603" s="1">
        <f>DATE(E6603, LOOKUP(D6603, {"ene","feb","mar","abr","may","jun","jul","ago","sep","oct","nov","dic"}, {1,2,3,4,5,6,7,8,9,10,11,12}), C6603)</f>
        <v>45685</v>
      </c>
      <c r="C6603">
        <v>28</v>
      </c>
      <c r="D6603" t="s">
        <v>14</v>
      </c>
      <c r="E6603">
        <v>2025</v>
      </c>
      <c r="F6603" t="s">
        <v>15</v>
      </c>
      <c r="G6603" t="s">
        <v>24</v>
      </c>
      <c r="H6603" t="s">
        <v>22</v>
      </c>
      <c r="I6603">
        <v>15</v>
      </c>
      <c r="J6603">
        <v>0</v>
      </c>
      <c r="K6603">
        <v>15</v>
      </c>
      <c r="L6603">
        <v>7200</v>
      </c>
      <c r="M6603">
        <v>0</v>
      </c>
      <c r="N6603">
        <v>7200</v>
      </c>
      <c r="O6603">
        <v>480</v>
      </c>
    </row>
    <row r="6604" spans="1:15" x14ac:dyDescent="0.3">
      <c r="A6604">
        <v>6603</v>
      </c>
      <c r="B6604" s="1">
        <f>DATE(E6604, LOOKUP(D6604, {"ene","feb","mar","abr","may","jun","jul","ago","sep","oct","nov","dic"}, {1,2,3,4,5,6,7,8,9,10,11,12}), C6604)</f>
        <v>45685</v>
      </c>
      <c r="C6604">
        <v>28</v>
      </c>
      <c r="D6604" t="s">
        <v>14</v>
      </c>
      <c r="E6604">
        <v>2025</v>
      </c>
      <c r="F6604" t="s">
        <v>15</v>
      </c>
      <c r="G6604" t="s">
        <v>24</v>
      </c>
      <c r="H6604" t="s">
        <v>17</v>
      </c>
      <c r="I6604">
        <v>21</v>
      </c>
      <c r="J6604">
        <v>0</v>
      </c>
      <c r="K6604">
        <v>21</v>
      </c>
      <c r="L6604">
        <v>13650</v>
      </c>
      <c r="M6604">
        <v>0</v>
      </c>
      <c r="N6604">
        <v>13650</v>
      </c>
      <c r="O6604">
        <v>650</v>
      </c>
    </row>
    <row r="6605" spans="1:15" x14ac:dyDescent="0.3">
      <c r="A6605">
        <v>6604</v>
      </c>
      <c r="B6605" s="1">
        <f>DATE(E6605, LOOKUP(D6605, {"ene","feb","mar","abr","may","jun","jul","ago","sep","oct","nov","dic"}, {1,2,3,4,5,6,7,8,9,10,11,12}), C6605)</f>
        <v>45685</v>
      </c>
      <c r="C6605">
        <v>28</v>
      </c>
      <c r="D6605" t="s">
        <v>14</v>
      </c>
      <c r="E6605">
        <v>2025</v>
      </c>
      <c r="F6605" t="s">
        <v>25</v>
      </c>
      <c r="G6605" t="s">
        <v>26</v>
      </c>
      <c r="H6605" t="s">
        <v>19</v>
      </c>
      <c r="I6605">
        <v>0</v>
      </c>
      <c r="J6605">
        <v>10</v>
      </c>
      <c r="K6605">
        <v>-10</v>
      </c>
      <c r="L6605">
        <v>0</v>
      </c>
      <c r="M6605">
        <v>15000</v>
      </c>
      <c r="N6605">
        <v>-15000</v>
      </c>
      <c r="O6605">
        <v>1500</v>
      </c>
    </row>
    <row r="6606" spans="1:15" x14ac:dyDescent="0.3">
      <c r="A6606">
        <v>6605</v>
      </c>
      <c r="B6606" s="1">
        <f>DATE(E6606, LOOKUP(D6606, {"ene","feb","mar","abr","may","jun","jul","ago","sep","oct","nov","dic"}, {1,2,3,4,5,6,7,8,9,10,11,12}), C6606)</f>
        <v>45685</v>
      </c>
      <c r="C6606">
        <v>28</v>
      </c>
      <c r="D6606" t="s">
        <v>14</v>
      </c>
      <c r="E6606">
        <v>2025</v>
      </c>
      <c r="F6606" t="s">
        <v>25</v>
      </c>
      <c r="G6606" t="s">
        <v>26</v>
      </c>
      <c r="H6606" t="s">
        <v>21</v>
      </c>
      <c r="I6606">
        <v>0</v>
      </c>
      <c r="J6606">
        <v>5</v>
      </c>
      <c r="K6606">
        <v>-5</v>
      </c>
      <c r="L6606">
        <v>0</v>
      </c>
      <c r="M6606">
        <v>350</v>
      </c>
      <c r="N6606">
        <v>-350</v>
      </c>
      <c r="O6606">
        <v>70</v>
      </c>
    </row>
    <row r="6607" spans="1:15" x14ac:dyDescent="0.3">
      <c r="A6607">
        <v>6606</v>
      </c>
      <c r="B6607" s="1">
        <f>DATE(E6607, LOOKUP(D6607, {"ene","feb","mar","abr","may","jun","jul","ago","sep","oct","nov","dic"}, {1,2,3,4,5,6,7,8,9,10,11,12}), C6607)</f>
        <v>45685</v>
      </c>
      <c r="C6607">
        <v>28</v>
      </c>
      <c r="D6607" t="s">
        <v>14</v>
      </c>
      <c r="E6607">
        <v>2025</v>
      </c>
      <c r="F6607" t="s">
        <v>25</v>
      </c>
      <c r="G6607" t="s">
        <v>26</v>
      </c>
      <c r="H6607" t="s">
        <v>18</v>
      </c>
      <c r="I6607">
        <v>0</v>
      </c>
      <c r="J6607">
        <v>12</v>
      </c>
      <c r="K6607">
        <v>-12</v>
      </c>
      <c r="L6607">
        <v>0</v>
      </c>
      <c r="M6607">
        <v>18000</v>
      </c>
      <c r="N6607">
        <v>-18000</v>
      </c>
      <c r="O6607">
        <v>1500</v>
      </c>
    </row>
    <row r="6608" spans="1:15" x14ac:dyDescent="0.3">
      <c r="A6608">
        <v>6607</v>
      </c>
      <c r="B6608" s="1">
        <f>DATE(E6608, LOOKUP(D6608, {"ene","feb","mar","abr","may","jun","jul","ago","sep","oct","nov","dic"}, {1,2,3,4,5,6,7,8,9,10,11,12}), C6608)</f>
        <v>45685</v>
      </c>
      <c r="C6608">
        <v>28</v>
      </c>
      <c r="D6608" t="s">
        <v>14</v>
      </c>
      <c r="E6608">
        <v>2025</v>
      </c>
      <c r="F6608" t="s">
        <v>25</v>
      </c>
      <c r="G6608" t="s">
        <v>26</v>
      </c>
      <c r="H6608" t="s">
        <v>23</v>
      </c>
      <c r="I6608">
        <v>0</v>
      </c>
      <c r="J6608">
        <v>15</v>
      </c>
      <c r="K6608">
        <v>-15</v>
      </c>
      <c r="L6608">
        <v>0</v>
      </c>
      <c r="M6608">
        <v>6000</v>
      </c>
      <c r="N6608">
        <v>-6000</v>
      </c>
      <c r="O6608">
        <v>400</v>
      </c>
    </row>
    <row r="6609" spans="1:15" x14ac:dyDescent="0.3">
      <c r="A6609">
        <v>6608</v>
      </c>
      <c r="B6609" s="1">
        <f>DATE(E6609, LOOKUP(D6609, {"ene","feb","mar","abr","may","jun","jul","ago","sep","oct","nov","dic"}, {1,2,3,4,5,6,7,8,9,10,11,12}), C6609)</f>
        <v>45685</v>
      </c>
      <c r="C6609">
        <v>28</v>
      </c>
      <c r="D6609" t="s">
        <v>14</v>
      </c>
      <c r="E6609">
        <v>2025</v>
      </c>
      <c r="F6609" t="s">
        <v>25</v>
      </c>
      <c r="G6609" t="s">
        <v>26</v>
      </c>
      <c r="H6609" t="s">
        <v>20</v>
      </c>
      <c r="I6609">
        <v>0</v>
      </c>
      <c r="J6609">
        <v>10</v>
      </c>
      <c r="K6609">
        <v>-10</v>
      </c>
      <c r="L6609">
        <v>0</v>
      </c>
      <c r="M6609">
        <v>23000</v>
      </c>
      <c r="N6609">
        <v>-23000</v>
      </c>
      <c r="O6609">
        <v>2300</v>
      </c>
    </row>
    <row r="6610" spans="1:15" x14ac:dyDescent="0.3">
      <c r="A6610">
        <v>6609</v>
      </c>
      <c r="B6610" s="1">
        <f>DATE(E6610, LOOKUP(D6610, {"ene","feb","mar","abr","may","jun","jul","ago","sep","oct","nov","dic"}, {1,2,3,4,5,6,7,8,9,10,11,12}), C6610)</f>
        <v>45685</v>
      </c>
      <c r="C6610">
        <v>28</v>
      </c>
      <c r="D6610" t="s">
        <v>14</v>
      </c>
      <c r="E6610">
        <v>2025</v>
      </c>
      <c r="F6610" t="s">
        <v>15</v>
      </c>
      <c r="G6610" t="s">
        <v>24</v>
      </c>
      <c r="H6610" t="s">
        <v>22</v>
      </c>
      <c r="I6610">
        <v>3</v>
      </c>
      <c r="J6610">
        <v>0</v>
      </c>
      <c r="K6610">
        <v>3</v>
      </c>
      <c r="L6610">
        <v>1440</v>
      </c>
      <c r="M6610">
        <v>0</v>
      </c>
      <c r="N6610">
        <v>1440</v>
      </c>
      <c r="O6610">
        <v>480</v>
      </c>
    </row>
    <row r="6611" spans="1:15" x14ac:dyDescent="0.3">
      <c r="A6611">
        <v>6610</v>
      </c>
      <c r="B6611" s="1">
        <f>DATE(E6611, LOOKUP(D6611, {"ene","feb","mar","abr","may","jun","jul","ago","sep","oct","nov","dic"}, {1,2,3,4,5,6,7,8,9,10,11,12}), C6611)</f>
        <v>45685</v>
      </c>
      <c r="C6611">
        <v>28</v>
      </c>
      <c r="D6611" t="s">
        <v>14</v>
      </c>
      <c r="E6611">
        <v>2025</v>
      </c>
      <c r="F6611" t="s">
        <v>25</v>
      </c>
      <c r="G6611" t="s">
        <v>26</v>
      </c>
      <c r="H6611" t="s">
        <v>17</v>
      </c>
      <c r="I6611">
        <v>0</v>
      </c>
      <c r="J6611">
        <v>18</v>
      </c>
      <c r="K6611">
        <v>-18</v>
      </c>
      <c r="L6611">
        <v>0</v>
      </c>
      <c r="M6611">
        <v>13500</v>
      </c>
      <c r="N6611">
        <v>-13500</v>
      </c>
      <c r="O6611">
        <v>750</v>
      </c>
    </row>
    <row r="6612" spans="1:15" x14ac:dyDescent="0.3">
      <c r="A6612">
        <v>6611</v>
      </c>
      <c r="B6612" s="1">
        <f>DATE(E6612, LOOKUP(D6612, {"ene","feb","mar","abr","may","jun","jul","ago","sep","oct","nov","dic"}, {1,2,3,4,5,6,7,8,9,10,11,12}), C6612)</f>
        <v>45685</v>
      </c>
      <c r="C6612">
        <v>28</v>
      </c>
      <c r="D6612" t="s">
        <v>14</v>
      </c>
      <c r="E6612">
        <v>2025</v>
      </c>
      <c r="F6612" t="s">
        <v>15</v>
      </c>
      <c r="G6612" t="s">
        <v>24</v>
      </c>
      <c r="H6612" t="s">
        <v>19</v>
      </c>
      <c r="I6612">
        <v>3</v>
      </c>
      <c r="J6612">
        <v>0</v>
      </c>
      <c r="K6612">
        <v>3</v>
      </c>
      <c r="L6612">
        <v>3600</v>
      </c>
      <c r="M6612">
        <v>0</v>
      </c>
      <c r="N6612">
        <v>3600</v>
      </c>
      <c r="O6612">
        <v>1200</v>
      </c>
    </row>
    <row r="6613" spans="1:15" x14ac:dyDescent="0.3">
      <c r="A6613">
        <v>6612</v>
      </c>
      <c r="B6613" s="1">
        <f>DATE(E6613, LOOKUP(D6613, {"ene","feb","mar","abr","may","jun","jul","ago","sep","oct","nov","dic"}, {1,2,3,4,5,6,7,8,9,10,11,12}), C6613)</f>
        <v>45685</v>
      </c>
      <c r="C6613">
        <v>28</v>
      </c>
      <c r="D6613" t="s">
        <v>14</v>
      </c>
      <c r="E6613">
        <v>2025</v>
      </c>
      <c r="F6613" t="s">
        <v>25</v>
      </c>
      <c r="G6613" t="s">
        <v>26</v>
      </c>
      <c r="H6613" t="s">
        <v>21</v>
      </c>
      <c r="I6613">
        <v>0</v>
      </c>
      <c r="J6613">
        <v>17</v>
      </c>
      <c r="K6613">
        <v>-17</v>
      </c>
      <c r="L6613">
        <v>0</v>
      </c>
      <c r="M6613">
        <v>1190</v>
      </c>
      <c r="N6613">
        <v>-1190</v>
      </c>
      <c r="O6613">
        <v>70</v>
      </c>
    </row>
    <row r="6614" spans="1:15" x14ac:dyDescent="0.3">
      <c r="A6614">
        <v>6613</v>
      </c>
      <c r="B6614" s="1">
        <f>DATE(E6614, LOOKUP(D6614, {"ene","feb","mar","abr","may","jun","jul","ago","sep","oct","nov","dic"}, {1,2,3,4,5,6,7,8,9,10,11,12}), C6614)</f>
        <v>45685</v>
      </c>
      <c r="C6614">
        <v>28</v>
      </c>
      <c r="D6614" t="s">
        <v>14</v>
      </c>
      <c r="E6614">
        <v>2025</v>
      </c>
      <c r="F6614" t="s">
        <v>25</v>
      </c>
      <c r="G6614" t="s">
        <v>26</v>
      </c>
      <c r="H6614" t="s">
        <v>18</v>
      </c>
      <c r="I6614">
        <v>0</v>
      </c>
      <c r="J6614">
        <v>11</v>
      </c>
      <c r="K6614">
        <v>-11</v>
      </c>
      <c r="L6614">
        <v>0</v>
      </c>
      <c r="M6614">
        <v>16500</v>
      </c>
      <c r="N6614">
        <v>-16500</v>
      </c>
      <c r="O6614">
        <v>1500</v>
      </c>
    </row>
    <row r="6615" spans="1:15" x14ac:dyDescent="0.3">
      <c r="A6615">
        <v>6614</v>
      </c>
      <c r="B6615" s="1">
        <f>DATE(E6615, LOOKUP(D6615, {"ene","feb","mar","abr","may","jun","jul","ago","sep","oct","nov","dic"}, {1,2,3,4,5,6,7,8,9,10,11,12}), C6615)</f>
        <v>45685</v>
      </c>
      <c r="C6615">
        <v>28</v>
      </c>
      <c r="D6615" t="s">
        <v>14</v>
      </c>
      <c r="E6615">
        <v>2025</v>
      </c>
      <c r="F6615" t="s">
        <v>25</v>
      </c>
      <c r="G6615" t="s">
        <v>26</v>
      </c>
      <c r="H6615" t="s">
        <v>23</v>
      </c>
      <c r="I6615">
        <v>0</v>
      </c>
      <c r="J6615">
        <v>13</v>
      </c>
      <c r="K6615">
        <v>-13</v>
      </c>
      <c r="L6615">
        <v>0</v>
      </c>
      <c r="M6615">
        <v>5200</v>
      </c>
      <c r="N6615">
        <v>-5200</v>
      </c>
      <c r="O6615">
        <v>400</v>
      </c>
    </row>
    <row r="6616" spans="1:15" x14ac:dyDescent="0.3">
      <c r="A6616">
        <v>6615</v>
      </c>
      <c r="B6616" s="1">
        <f>DATE(E6616, LOOKUP(D6616, {"ene","feb","mar","abr","may","jun","jul","ago","sep","oct","nov","dic"}, {1,2,3,4,5,6,7,8,9,10,11,12}), C6616)</f>
        <v>45685</v>
      </c>
      <c r="C6616">
        <v>28</v>
      </c>
      <c r="D6616" t="s">
        <v>14</v>
      </c>
      <c r="E6616">
        <v>2025</v>
      </c>
      <c r="F6616" t="s">
        <v>15</v>
      </c>
      <c r="G6616" t="s">
        <v>24</v>
      </c>
      <c r="H6616" t="s">
        <v>20</v>
      </c>
      <c r="I6616">
        <v>20</v>
      </c>
      <c r="J6616">
        <v>0</v>
      </c>
      <c r="K6616">
        <v>20</v>
      </c>
      <c r="L6616">
        <v>40000</v>
      </c>
      <c r="M6616">
        <v>0</v>
      </c>
      <c r="N6616">
        <v>40000</v>
      </c>
      <c r="O6616">
        <v>2000</v>
      </c>
    </row>
    <row r="6617" spans="1:15" x14ac:dyDescent="0.3">
      <c r="A6617">
        <v>6616</v>
      </c>
      <c r="B6617" s="1">
        <f>DATE(E6617, LOOKUP(D6617, {"ene","feb","mar","abr","may","jun","jul","ago","sep","oct","nov","dic"}, {1,2,3,4,5,6,7,8,9,10,11,12}), C6617)</f>
        <v>45685</v>
      </c>
      <c r="C6617">
        <v>28</v>
      </c>
      <c r="D6617" t="s">
        <v>14</v>
      </c>
      <c r="E6617">
        <v>2025</v>
      </c>
      <c r="F6617" t="s">
        <v>15</v>
      </c>
      <c r="G6617" t="s">
        <v>24</v>
      </c>
      <c r="H6617" t="s">
        <v>22</v>
      </c>
      <c r="I6617">
        <v>3</v>
      </c>
      <c r="J6617">
        <v>0</v>
      </c>
      <c r="K6617">
        <v>3</v>
      </c>
      <c r="L6617">
        <v>1440</v>
      </c>
      <c r="M6617">
        <v>0</v>
      </c>
      <c r="N6617">
        <v>1440</v>
      </c>
      <c r="O6617">
        <v>480</v>
      </c>
    </row>
    <row r="6618" spans="1:15" x14ac:dyDescent="0.3">
      <c r="A6618">
        <v>6617</v>
      </c>
      <c r="B6618" s="1">
        <f>DATE(E6618, LOOKUP(D6618, {"ene","feb","mar","abr","may","jun","jul","ago","sep","oct","nov","dic"}, {1,2,3,4,5,6,7,8,9,10,11,12}), C6618)</f>
        <v>45685</v>
      </c>
      <c r="C6618">
        <v>28</v>
      </c>
      <c r="D6618" t="s">
        <v>14</v>
      </c>
      <c r="E6618">
        <v>2025</v>
      </c>
      <c r="F6618" t="s">
        <v>25</v>
      </c>
      <c r="G6618" t="s">
        <v>26</v>
      </c>
      <c r="H6618" t="s">
        <v>17</v>
      </c>
      <c r="I6618">
        <v>0</v>
      </c>
      <c r="J6618">
        <v>18</v>
      </c>
      <c r="K6618">
        <v>-18</v>
      </c>
      <c r="L6618">
        <v>0</v>
      </c>
      <c r="M6618">
        <v>13500</v>
      </c>
      <c r="N6618">
        <v>-13500</v>
      </c>
      <c r="O6618">
        <v>750</v>
      </c>
    </row>
    <row r="6619" spans="1:15" x14ac:dyDescent="0.3">
      <c r="A6619">
        <v>6618</v>
      </c>
      <c r="B6619" s="1">
        <f>DATE(E6619, LOOKUP(D6619, {"ene","feb","mar","abr","may","jun","jul","ago","sep","oct","nov","dic"}, {1,2,3,4,5,6,7,8,9,10,11,12}), C6619)</f>
        <v>45685</v>
      </c>
      <c r="C6619">
        <v>28</v>
      </c>
      <c r="D6619" t="s">
        <v>14</v>
      </c>
      <c r="E6619">
        <v>2025</v>
      </c>
      <c r="F6619" t="s">
        <v>25</v>
      </c>
      <c r="G6619" t="s">
        <v>26</v>
      </c>
      <c r="H6619" t="s">
        <v>19</v>
      </c>
      <c r="I6619">
        <v>0</v>
      </c>
      <c r="J6619">
        <v>3</v>
      </c>
      <c r="K6619">
        <v>-3</v>
      </c>
      <c r="L6619">
        <v>0</v>
      </c>
      <c r="M6619">
        <v>4500</v>
      </c>
      <c r="N6619">
        <v>-4500</v>
      </c>
      <c r="O6619">
        <v>1500</v>
      </c>
    </row>
    <row r="6620" spans="1:15" x14ac:dyDescent="0.3">
      <c r="A6620">
        <v>6619</v>
      </c>
      <c r="B6620" s="1">
        <f>DATE(E6620, LOOKUP(D6620, {"ene","feb","mar","abr","may","jun","jul","ago","sep","oct","nov","dic"}, {1,2,3,4,5,6,7,8,9,10,11,12}), C6620)</f>
        <v>45685</v>
      </c>
      <c r="C6620">
        <v>28</v>
      </c>
      <c r="D6620" t="s">
        <v>14</v>
      </c>
      <c r="E6620">
        <v>2025</v>
      </c>
      <c r="F6620" t="s">
        <v>25</v>
      </c>
      <c r="G6620" t="s">
        <v>26</v>
      </c>
      <c r="H6620" t="s">
        <v>21</v>
      </c>
      <c r="I6620">
        <v>0</v>
      </c>
      <c r="J6620">
        <v>17</v>
      </c>
      <c r="K6620">
        <v>-17</v>
      </c>
      <c r="L6620">
        <v>0</v>
      </c>
      <c r="M6620">
        <v>1190</v>
      </c>
      <c r="N6620">
        <v>-1190</v>
      </c>
      <c r="O6620">
        <v>70</v>
      </c>
    </row>
    <row r="6621" spans="1:15" x14ac:dyDescent="0.3">
      <c r="A6621">
        <v>6620</v>
      </c>
      <c r="B6621" s="1">
        <f>DATE(E6621, LOOKUP(D6621, {"ene","feb","mar","abr","may","jun","jul","ago","sep","oct","nov","dic"}, {1,2,3,4,5,6,7,8,9,10,11,12}), C6621)</f>
        <v>45685</v>
      </c>
      <c r="C6621">
        <v>28</v>
      </c>
      <c r="D6621" t="s">
        <v>14</v>
      </c>
      <c r="E6621">
        <v>2025</v>
      </c>
      <c r="F6621" t="s">
        <v>25</v>
      </c>
      <c r="G6621" t="s">
        <v>26</v>
      </c>
      <c r="H6621" t="s">
        <v>18</v>
      </c>
      <c r="I6621">
        <v>0</v>
      </c>
      <c r="J6621">
        <v>17</v>
      </c>
      <c r="K6621">
        <v>-17</v>
      </c>
      <c r="L6621">
        <v>0</v>
      </c>
      <c r="M6621">
        <v>25500</v>
      </c>
      <c r="N6621">
        <v>-25500</v>
      </c>
      <c r="O6621">
        <v>1500</v>
      </c>
    </row>
    <row r="6622" spans="1:15" x14ac:dyDescent="0.3">
      <c r="A6622">
        <v>6621</v>
      </c>
      <c r="B6622" s="1">
        <f>DATE(E6622, LOOKUP(D6622, {"ene","feb","mar","abr","may","jun","jul","ago","sep","oct","nov","dic"}, {1,2,3,4,5,6,7,8,9,10,11,12}), C6622)</f>
        <v>45685</v>
      </c>
      <c r="C6622">
        <v>28</v>
      </c>
      <c r="D6622" t="s">
        <v>14</v>
      </c>
      <c r="E6622">
        <v>2025</v>
      </c>
      <c r="F6622" t="s">
        <v>25</v>
      </c>
      <c r="G6622" t="s">
        <v>26</v>
      </c>
      <c r="H6622" t="s">
        <v>23</v>
      </c>
      <c r="I6622">
        <v>0</v>
      </c>
      <c r="J6622">
        <v>16</v>
      </c>
      <c r="K6622">
        <v>-16</v>
      </c>
      <c r="L6622">
        <v>0</v>
      </c>
      <c r="M6622">
        <v>6400</v>
      </c>
      <c r="N6622">
        <v>-6400</v>
      </c>
      <c r="O6622">
        <v>400</v>
      </c>
    </row>
    <row r="6623" spans="1:15" x14ac:dyDescent="0.3">
      <c r="A6623">
        <v>6622</v>
      </c>
      <c r="B6623" s="1">
        <f>DATE(E6623, LOOKUP(D6623, {"ene","feb","mar","abr","may","jun","jul","ago","sep","oct","nov","dic"}, {1,2,3,4,5,6,7,8,9,10,11,12}), C6623)</f>
        <v>45685</v>
      </c>
      <c r="C6623">
        <v>28</v>
      </c>
      <c r="D6623" t="s">
        <v>14</v>
      </c>
      <c r="E6623">
        <v>2025</v>
      </c>
      <c r="F6623" t="s">
        <v>25</v>
      </c>
      <c r="G6623" t="s">
        <v>26</v>
      </c>
      <c r="H6623" t="s">
        <v>20</v>
      </c>
      <c r="I6623">
        <v>0</v>
      </c>
      <c r="J6623">
        <v>13</v>
      </c>
      <c r="K6623">
        <v>-13</v>
      </c>
      <c r="L6623">
        <v>0</v>
      </c>
      <c r="M6623">
        <v>29900</v>
      </c>
      <c r="N6623">
        <v>-29900</v>
      </c>
      <c r="O6623">
        <v>2300</v>
      </c>
    </row>
    <row r="6624" spans="1:15" x14ac:dyDescent="0.3">
      <c r="A6624">
        <v>6623</v>
      </c>
      <c r="B6624" s="1">
        <f>DATE(E6624, LOOKUP(D6624, {"ene","feb","mar","abr","may","jun","jul","ago","sep","oct","nov","dic"}, {1,2,3,4,5,6,7,8,9,10,11,12}), C6624)</f>
        <v>45685</v>
      </c>
      <c r="C6624">
        <v>28</v>
      </c>
      <c r="D6624" t="s">
        <v>14</v>
      </c>
      <c r="E6624">
        <v>2025</v>
      </c>
      <c r="F6624" t="s">
        <v>25</v>
      </c>
      <c r="G6624" t="s">
        <v>26</v>
      </c>
      <c r="H6624" t="s">
        <v>22</v>
      </c>
      <c r="I6624">
        <v>0</v>
      </c>
      <c r="J6624">
        <v>18</v>
      </c>
      <c r="K6624">
        <v>-18</v>
      </c>
      <c r="L6624">
        <v>0</v>
      </c>
      <c r="M6624">
        <v>8100</v>
      </c>
      <c r="N6624">
        <v>-8100</v>
      </c>
      <c r="O6624">
        <v>450</v>
      </c>
    </row>
    <row r="6625" spans="1:15" x14ac:dyDescent="0.3">
      <c r="A6625">
        <v>6624</v>
      </c>
      <c r="B6625" s="1">
        <f>DATE(E6625, LOOKUP(D6625, {"ene","feb","mar","abr","may","jun","jul","ago","sep","oct","nov","dic"}, {1,2,3,4,5,6,7,8,9,10,11,12}), C6625)</f>
        <v>45685</v>
      </c>
      <c r="C6625">
        <v>28</v>
      </c>
      <c r="D6625" t="s">
        <v>14</v>
      </c>
      <c r="E6625">
        <v>2025</v>
      </c>
      <c r="F6625" t="s">
        <v>15</v>
      </c>
      <c r="G6625" t="s">
        <v>24</v>
      </c>
      <c r="H6625" t="s">
        <v>17</v>
      </c>
      <c r="I6625">
        <v>3</v>
      </c>
      <c r="J6625">
        <v>0</v>
      </c>
      <c r="K6625">
        <v>3</v>
      </c>
      <c r="L6625">
        <v>1950</v>
      </c>
      <c r="M6625">
        <v>0</v>
      </c>
      <c r="N6625">
        <v>1950</v>
      </c>
      <c r="O6625">
        <v>650</v>
      </c>
    </row>
    <row r="6626" spans="1:15" x14ac:dyDescent="0.3">
      <c r="A6626">
        <v>6625</v>
      </c>
      <c r="B6626" s="1">
        <f>DATE(E6626, LOOKUP(D6626, {"ene","feb","mar","abr","may","jun","jul","ago","sep","oct","nov","dic"}, {1,2,3,4,5,6,7,8,9,10,11,12}), C6626)</f>
        <v>45685</v>
      </c>
      <c r="C6626">
        <v>28</v>
      </c>
      <c r="D6626" t="s">
        <v>14</v>
      </c>
      <c r="E6626">
        <v>2025</v>
      </c>
      <c r="F6626" t="s">
        <v>25</v>
      </c>
      <c r="G6626" t="s">
        <v>26</v>
      </c>
      <c r="H6626" t="s">
        <v>19</v>
      </c>
      <c r="I6626">
        <v>0</v>
      </c>
      <c r="J6626">
        <v>3</v>
      </c>
      <c r="K6626">
        <v>-3</v>
      </c>
      <c r="L6626">
        <v>0</v>
      </c>
      <c r="M6626">
        <v>4500</v>
      </c>
      <c r="N6626">
        <v>-4500</v>
      </c>
      <c r="O6626">
        <v>1500</v>
      </c>
    </row>
    <row r="6627" spans="1:15" x14ac:dyDescent="0.3">
      <c r="A6627">
        <v>6626</v>
      </c>
      <c r="B6627" s="1">
        <f>DATE(E6627, LOOKUP(D6627, {"ene","feb","mar","abr","may","jun","jul","ago","sep","oct","nov","dic"}, {1,2,3,4,5,6,7,8,9,10,11,12}), C6627)</f>
        <v>45685</v>
      </c>
      <c r="C6627">
        <v>28</v>
      </c>
      <c r="D6627" t="s">
        <v>14</v>
      </c>
      <c r="E6627">
        <v>2025</v>
      </c>
      <c r="F6627" t="s">
        <v>15</v>
      </c>
      <c r="G6627" t="s">
        <v>24</v>
      </c>
      <c r="H6627" t="s">
        <v>21</v>
      </c>
      <c r="I6627">
        <v>3</v>
      </c>
      <c r="J6627">
        <v>0</v>
      </c>
      <c r="K6627">
        <v>3</v>
      </c>
      <c r="L6627">
        <v>150</v>
      </c>
      <c r="M6627">
        <v>0</v>
      </c>
      <c r="N6627">
        <v>150</v>
      </c>
      <c r="O6627">
        <v>50</v>
      </c>
    </row>
    <row r="6628" spans="1:15" x14ac:dyDescent="0.3">
      <c r="A6628">
        <v>6627</v>
      </c>
      <c r="B6628" s="1">
        <f>DATE(E6628, LOOKUP(D6628, {"ene","feb","mar","abr","may","jun","jul","ago","sep","oct","nov","dic"}, {1,2,3,4,5,6,7,8,9,10,11,12}), C6628)</f>
        <v>45685</v>
      </c>
      <c r="C6628">
        <v>28</v>
      </c>
      <c r="D6628" t="s">
        <v>14</v>
      </c>
      <c r="E6628">
        <v>2025</v>
      </c>
      <c r="F6628" t="s">
        <v>25</v>
      </c>
      <c r="G6628" t="s">
        <v>26</v>
      </c>
      <c r="H6628" t="s">
        <v>18</v>
      </c>
      <c r="I6628">
        <v>0</v>
      </c>
      <c r="J6628">
        <v>19</v>
      </c>
      <c r="K6628">
        <v>-19</v>
      </c>
      <c r="L6628">
        <v>0</v>
      </c>
      <c r="M6628">
        <v>28500</v>
      </c>
      <c r="N6628">
        <v>-28500</v>
      </c>
      <c r="O6628">
        <v>1500</v>
      </c>
    </row>
    <row r="6629" spans="1:15" x14ac:dyDescent="0.3">
      <c r="A6629">
        <v>6628</v>
      </c>
      <c r="B6629" s="1">
        <f>DATE(E6629, LOOKUP(D6629, {"ene","feb","mar","abr","may","jun","jul","ago","sep","oct","nov","dic"}, {1,2,3,4,5,6,7,8,9,10,11,12}), C6629)</f>
        <v>45685</v>
      </c>
      <c r="C6629">
        <v>28</v>
      </c>
      <c r="D6629" t="s">
        <v>14</v>
      </c>
      <c r="E6629">
        <v>2025</v>
      </c>
      <c r="F6629" t="s">
        <v>25</v>
      </c>
      <c r="G6629" t="s">
        <v>26</v>
      </c>
      <c r="H6629" t="s">
        <v>23</v>
      </c>
      <c r="I6629">
        <v>0</v>
      </c>
      <c r="J6629">
        <v>1</v>
      </c>
      <c r="K6629">
        <v>-1</v>
      </c>
      <c r="L6629">
        <v>0</v>
      </c>
      <c r="M6629">
        <v>400</v>
      </c>
      <c r="N6629">
        <v>-400</v>
      </c>
      <c r="O6629">
        <v>400</v>
      </c>
    </row>
    <row r="6630" spans="1:15" x14ac:dyDescent="0.3">
      <c r="A6630">
        <v>6629</v>
      </c>
      <c r="B6630" s="1">
        <f>DATE(E6630, LOOKUP(D6630, {"ene","feb","mar","abr","may","jun","jul","ago","sep","oct","nov","dic"}, {1,2,3,4,5,6,7,8,9,10,11,12}), C6630)</f>
        <v>45685</v>
      </c>
      <c r="C6630">
        <v>28</v>
      </c>
      <c r="D6630" t="s">
        <v>14</v>
      </c>
      <c r="E6630">
        <v>2025</v>
      </c>
      <c r="F6630" t="s">
        <v>25</v>
      </c>
      <c r="G6630" t="s">
        <v>26</v>
      </c>
      <c r="H6630" t="s">
        <v>20</v>
      </c>
      <c r="I6630">
        <v>0</v>
      </c>
      <c r="J6630">
        <v>10</v>
      </c>
      <c r="K6630">
        <v>-10</v>
      </c>
      <c r="L6630">
        <v>0</v>
      </c>
      <c r="M6630">
        <v>23000</v>
      </c>
      <c r="N6630">
        <v>-23000</v>
      </c>
      <c r="O6630">
        <v>2300</v>
      </c>
    </row>
    <row r="6631" spans="1:15" x14ac:dyDescent="0.3">
      <c r="A6631">
        <v>6630</v>
      </c>
      <c r="B6631" s="1">
        <f>DATE(E6631, LOOKUP(D6631, {"ene","feb","mar","abr","may","jun","jul","ago","sep","oct","nov","dic"}, {1,2,3,4,5,6,7,8,9,10,11,12}), C6631)</f>
        <v>45685</v>
      </c>
      <c r="C6631">
        <v>28</v>
      </c>
      <c r="D6631" t="s">
        <v>14</v>
      </c>
      <c r="E6631">
        <v>2025</v>
      </c>
      <c r="F6631" t="s">
        <v>15</v>
      </c>
      <c r="G6631" t="s">
        <v>24</v>
      </c>
      <c r="H6631" t="s">
        <v>22</v>
      </c>
      <c r="I6631">
        <v>15</v>
      </c>
      <c r="J6631">
        <v>0</v>
      </c>
      <c r="K6631">
        <v>15</v>
      </c>
      <c r="L6631">
        <v>7200</v>
      </c>
      <c r="M6631">
        <v>0</v>
      </c>
      <c r="N6631">
        <v>7200</v>
      </c>
      <c r="O6631">
        <v>480</v>
      </c>
    </row>
    <row r="6632" spans="1:15" x14ac:dyDescent="0.3">
      <c r="A6632">
        <v>6631</v>
      </c>
      <c r="B6632" s="1">
        <f>DATE(E6632, LOOKUP(D6632, {"ene","feb","mar","abr","may","jun","jul","ago","sep","oct","nov","dic"}, {1,2,3,4,5,6,7,8,9,10,11,12}), C6632)</f>
        <v>45685</v>
      </c>
      <c r="C6632">
        <v>28</v>
      </c>
      <c r="D6632" t="s">
        <v>14</v>
      </c>
      <c r="E6632">
        <v>2025</v>
      </c>
      <c r="F6632" t="s">
        <v>25</v>
      </c>
      <c r="G6632" t="s">
        <v>26</v>
      </c>
      <c r="H6632" t="s">
        <v>17</v>
      </c>
      <c r="I6632">
        <v>0</v>
      </c>
      <c r="J6632">
        <v>10</v>
      </c>
      <c r="K6632">
        <v>-10</v>
      </c>
      <c r="L6632">
        <v>0</v>
      </c>
      <c r="M6632">
        <v>7500</v>
      </c>
      <c r="N6632">
        <v>-7500</v>
      </c>
      <c r="O6632">
        <v>750</v>
      </c>
    </row>
    <row r="6633" spans="1:15" x14ac:dyDescent="0.3">
      <c r="A6633">
        <v>6632</v>
      </c>
      <c r="B6633" s="1">
        <f>DATE(E6633, LOOKUP(D6633, {"ene","feb","mar","abr","may","jun","jul","ago","sep","oct","nov","dic"}, {1,2,3,4,5,6,7,8,9,10,11,12}), C6633)</f>
        <v>45685</v>
      </c>
      <c r="C6633">
        <v>28</v>
      </c>
      <c r="D6633" t="s">
        <v>14</v>
      </c>
      <c r="E6633">
        <v>2025</v>
      </c>
      <c r="F6633" t="s">
        <v>25</v>
      </c>
      <c r="G6633" t="s">
        <v>26</v>
      </c>
      <c r="H6633" t="s">
        <v>19</v>
      </c>
      <c r="I6633">
        <v>0</v>
      </c>
      <c r="J6633">
        <v>18</v>
      </c>
      <c r="K6633">
        <v>-18</v>
      </c>
      <c r="L6633">
        <v>0</v>
      </c>
      <c r="M6633">
        <v>27000</v>
      </c>
      <c r="N6633">
        <v>-27000</v>
      </c>
      <c r="O6633">
        <v>1500</v>
      </c>
    </row>
    <row r="6634" spans="1:15" x14ac:dyDescent="0.3">
      <c r="A6634">
        <v>6633</v>
      </c>
      <c r="B6634" s="1">
        <f>DATE(E6634, LOOKUP(D6634, {"ene","feb","mar","abr","may","jun","jul","ago","sep","oct","nov","dic"}, {1,2,3,4,5,6,7,8,9,10,11,12}), C6634)</f>
        <v>45685</v>
      </c>
      <c r="C6634">
        <v>28</v>
      </c>
      <c r="D6634" t="s">
        <v>14</v>
      </c>
      <c r="E6634">
        <v>2025</v>
      </c>
      <c r="F6634" t="s">
        <v>15</v>
      </c>
      <c r="G6634" t="s">
        <v>24</v>
      </c>
      <c r="H6634" t="s">
        <v>21</v>
      </c>
      <c r="I6634">
        <v>1</v>
      </c>
      <c r="J6634">
        <v>0</v>
      </c>
      <c r="K6634">
        <v>1</v>
      </c>
      <c r="L6634">
        <v>50</v>
      </c>
      <c r="M6634">
        <v>0</v>
      </c>
      <c r="N6634">
        <v>50</v>
      </c>
      <c r="O6634">
        <v>50</v>
      </c>
    </row>
    <row r="6635" spans="1:15" x14ac:dyDescent="0.3">
      <c r="A6635">
        <v>6634</v>
      </c>
      <c r="B6635" s="1">
        <f>DATE(E6635, LOOKUP(D6635, {"ene","feb","mar","abr","may","jun","jul","ago","sep","oct","nov","dic"}, {1,2,3,4,5,6,7,8,9,10,11,12}), C6635)</f>
        <v>45685</v>
      </c>
      <c r="C6635">
        <v>28</v>
      </c>
      <c r="D6635" t="s">
        <v>14</v>
      </c>
      <c r="E6635">
        <v>2025</v>
      </c>
      <c r="F6635" t="s">
        <v>25</v>
      </c>
      <c r="G6635" t="s">
        <v>26</v>
      </c>
      <c r="H6635" t="s">
        <v>18</v>
      </c>
      <c r="I6635">
        <v>0</v>
      </c>
      <c r="J6635">
        <v>13</v>
      </c>
      <c r="K6635">
        <v>-13</v>
      </c>
      <c r="L6635">
        <v>0</v>
      </c>
      <c r="M6635">
        <v>19500</v>
      </c>
      <c r="N6635">
        <v>-19500</v>
      </c>
      <c r="O6635">
        <v>1500</v>
      </c>
    </row>
    <row r="6636" spans="1:15" x14ac:dyDescent="0.3">
      <c r="A6636">
        <v>6635</v>
      </c>
      <c r="B6636" s="1">
        <f>DATE(E6636, LOOKUP(D6636, {"ene","feb","mar","abr","may","jun","jul","ago","sep","oct","nov","dic"}, {1,2,3,4,5,6,7,8,9,10,11,12}), C6636)</f>
        <v>45685</v>
      </c>
      <c r="C6636">
        <v>28</v>
      </c>
      <c r="D6636" t="s">
        <v>14</v>
      </c>
      <c r="E6636">
        <v>2025</v>
      </c>
      <c r="F6636" t="s">
        <v>25</v>
      </c>
      <c r="G6636" t="s">
        <v>26</v>
      </c>
      <c r="H6636" t="s">
        <v>23</v>
      </c>
      <c r="I6636">
        <v>0</v>
      </c>
      <c r="J6636">
        <v>16</v>
      </c>
      <c r="K6636">
        <v>-16</v>
      </c>
      <c r="L6636">
        <v>0</v>
      </c>
      <c r="M6636">
        <v>6400</v>
      </c>
      <c r="N6636">
        <v>-6400</v>
      </c>
      <c r="O6636">
        <v>400</v>
      </c>
    </row>
    <row r="6637" spans="1:15" x14ac:dyDescent="0.3">
      <c r="A6637">
        <v>6636</v>
      </c>
      <c r="B6637" s="1">
        <f>DATE(E6637, LOOKUP(D6637, {"ene","feb","mar","abr","may","jun","jul","ago","sep","oct","nov","dic"}, {1,2,3,4,5,6,7,8,9,10,11,12}), C6637)</f>
        <v>45685</v>
      </c>
      <c r="C6637">
        <v>28</v>
      </c>
      <c r="D6637" t="s">
        <v>14</v>
      </c>
      <c r="E6637">
        <v>2025</v>
      </c>
      <c r="F6637" t="s">
        <v>15</v>
      </c>
      <c r="G6637" t="s">
        <v>24</v>
      </c>
      <c r="H6637" t="s">
        <v>20</v>
      </c>
      <c r="I6637">
        <v>3</v>
      </c>
      <c r="J6637">
        <v>0</v>
      </c>
      <c r="K6637">
        <v>3</v>
      </c>
      <c r="L6637">
        <v>6000</v>
      </c>
      <c r="M6637">
        <v>0</v>
      </c>
      <c r="N6637">
        <v>6000</v>
      </c>
      <c r="O6637">
        <v>2000</v>
      </c>
    </row>
    <row r="6638" spans="1:15" x14ac:dyDescent="0.3">
      <c r="A6638">
        <v>6637</v>
      </c>
      <c r="B6638" s="1">
        <f>DATE(E6638, LOOKUP(D6638, {"ene","feb","mar","abr","may","jun","jul","ago","sep","oct","nov","dic"}, {1,2,3,4,5,6,7,8,9,10,11,12}), C6638)</f>
        <v>45685</v>
      </c>
      <c r="C6638">
        <v>28</v>
      </c>
      <c r="D6638" t="s">
        <v>14</v>
      </c>
      <c r="E6638">
        <v>2025</v>
      </c>
      <c r="F6638" t="s">
        <v>15</v>
      </c>
      <c r="G6638" t="s">
        <v>24</v>
      </c>
      <c r="H6638" t="s">
        <v>22</v>
      </c>
      <c r="I6638">
        <v>3</v>
      </c>
      <c r="J6638">
        <v>0</v>
      </c>
      <c r="K6638">
        <v>3</v>
      </c>
      <c r="L6638">
        <v>1440</v>
      </c>
      <c r="M6638">
        <v>0</v>
      </c>
      <c r="N6638">
        <v>1440</v>
      </c>
      <c r="O6638">
        <v>480</v>
      </c>
    </row>
    <row r="6639" spans="1:15" x14ac:dyDescent="0.3">
      <c r="A6639">
        <v>6638</v>
      </c>
      <c r="B6639" s="1">
        <f>DATE(E6639, LOOKUP(D6639, {"ene","feb","mar","abr","may","jun","jul","ago","sep","oct","nov","dic"}, {1,2,3,4,5,6,7,8,9,10,11,12}), C6639)</f>
        <v>45685</v>
      </c>
      <c r="C6639">
        <v>28</v>
      </c>
      <c r="D6639" t="s">
        <v>14</v>
      </c>
      <c r="E6639">
        <v>2025</v>
      </c>
      <c r="F6639" t="s">
        <v>25</v>
      </c>
      <c r="G6639" t="s">
        <v>26</v>
      </c>
      <c r="H6639" t="s">
        <v>17</v>
      </c>
      <c r="I6639">
        <v>0</v>
      </c>
      <c r="J6639">
        <v>17</v>
      </c>
      <c r="K6639">
        <v>-17</v>
      </c>
      <c r="L6639">
        <v>0</v>
      </c>
      <c r="M6639">
        <v>12750</v>
      </c>
      <c r="N6639">
        <v>-12750</v>
      </c>
      <c r="O6639">
        <v>750</v>
      </c>
    </row>
    <row r="6640" spans="1:15" x14ac:dyDescent="0.3">
      <c r="A6640">
        <v>6639</v>
      </c>
      <c r="B6640" s="1">
        <f>DATE(E6640, LOOKUP(D6640, {"ene","feb","mar","abr","may","jun","jul","ago","sep","oct","nov","dic"}, {1,2,3,4,5,6,7,8,9,10,11,12}), C6640)</f>
        <v>45685</v>
      </c>
      <c r="C6640">
        <v>28</v>
      </c>
      <c r="D6640" t="s">
        <v>14</v>
      </c>
      <c r="E6640">
        <v>2025</v>
      </c>
      <c r="F6640" t="s">
        <v>25</v>
      </c>
      <c r="G6640" t="s">
        <v>26</v>
      </c>
      <c r="H6640" t="s">
        <v>19</v>
      </c>
      <c r="I6640">
        <v>0</v>
      </c>
      <c r="J6640">
        <v>19</v>
      </c>
      <c r="K6640">
        <v>-19</v>
      </c>
      <c r="L6640">
        <v>0</v>
      </c>
      <c r="M6640">
        <v>28500</v>
      </c>
      <c r="N6640">
        <v>-28500</v>
      </c>
      <c r="O6640">
        <v>1500</v>
      </c>
    </row>
    <row r="6641" spans="1:15" x14ac:dyDescent="0.3">
      <c r="A6641">
        <v>6640</v>
      </c>
      <c r="B6641" s="1">
        <f>DATE(E6641, LOOKUP(D6641, {"ene","feb","mar","abr","may","jun","jul","ago","sep","oct","nov","dic"}, {1,2,3,4,5,6,7,8,9,10,11,12}), C6641)</f>
        <v>45685</v>
      </c>
      <c r="C6641">
        <v>28</v>
      </c>
      <c r="D6641" t="s">
        <v>14</v>
      </c>
      <c r="E6641">
        <v>2025</v>
      </c>
      <c r="F6641" t="s">
        <v>15</v>
      </c>
      <c r="G6641" t="s">
        <v>24</v>
      </c>
      <c r="H6641" t="s">
        <v>21</v>
      </c>
      <c r="I6641">
        <v>3</v>
      </c>
      <c r="J6641">
        <v>0</v>
      </c>
      <c r="K6641">
        <v>3</v>
      </c>
      <c r="L6641">
        <v>150</v>
      </c>
      <c r="M6641">
        <v>0</v>
      </c>
      <c r="N6641">
        <v>150</v>
      </c>
      <c r="O6641">
        <v>50</v>
      </c>
    </row>
    <row r="6642" spans="1:15" x14ac:dyDescent="0.3">
      <c r="A6642">
        <v>6641</v>
      </c>
      <c r="B6642" s="1">
        <f>DATE(E6642, LOOKUP(D6642, {"ene","feb","mar","abr","may","jun","jul","ago","sep","oct","nov","dic"}, {1,2,3,4,5,6,7,8,9,10,11,12}), C6642)</f>
        <v>45685</v>
      </c>
      <c r="C6642">
        <v>28</v>
      </c>
      <c r="D6642" t="s">
        <v>14</v>
      </c>
      <c r="E6642">
        <v>2025</v>
      </c>
      <c r="F6642" t="s">
        <v>15</v>
      </c>
      <c r="G6642" t="s">
        <v>24</v>
      </c>
      <c r="H6642" t="s">
        <v>18</v>
      </c>
      <c r="I6642">
        <v>12</v>
      </c>
      <c r="J6642">
        <v>0</v>
      </c>
      <c r="K6642">
        <v>12</v>
      </c>
      <c r="L6642">
        <v>14400</v>
      </c>
      <c r="M6642">
        <v>0</v>
      </c>
      <c r="N6642">
        <v>14400</v>
      </c>
      <c r="O6642">
        <v>1200</v>
      </c>
    </row>
    <row r="6643" spans="1:15" x14ac:dyDescent="0.3">
      <c r="A6643">
        <v>6642</v>
      </c>
      <c r="B6643" s="1">
        <f>DATE(E6643, LOOKUP(D6643, {"ene","feb","mar","abr","may","jun","jul","ago","sep","oct","nov","dic"}, {1,2,3,4,5,6,7,8,9,10,11,12}), C6643)</f>
        <v>45685</v>
      </c>
      <c r="C6643">
        <v>28</v>
      </c>
      <c r="D6643" t="s">
        <v>14</v>
      </c>
      <c r="E6643">
        <v>2025</v>
      </c>
      <c r="F6643" t="s">
        <v>15</v>
      </c>
      <c r="G6643" t="s">
        <v>24</v>
      </c>
      <c r="H6643" t="s">
        <v>23</v>
      </c>
      <c r="I6643">
        <v>20</v>
      </c>
      <c r="J6643">
        <v>0</v>
      </c>
      <c r="K6643">
        <v>20</v>
      </c>
      <c r="L6643">
        <v>6000</v>
      </c>
      <c r="M6643">
        <v>0</v>
      </c>
      <c r="N6643">
        <v>6000</v>
      </c>
      <c r="O6643">
        <v>300</v>
      </c>
    </row>
    <row r="6644" spans="1:15" x14ac:dyDescent="0.3">
      <c r="A6644">
        <v>6643</v>
      </c>
      <c r="B6644" s="1">
        <f>DATE(E6644, LOOKUP(D6644, {"ene","feb","mar","abr","may","jun","jul","ago","sep","oct","nov","dic"}, {1,2,3,4,5,6,7,8,9,10,11,12}), C6644)</f>
        <v>45685</v>
      </c>
      <c r="C6644">
        <v>28</v>
      </c>
      <c r="D6644" t="s">
        <v>14</v>
      </c>
      <c r="E6644">
        <v>2025</v>
      </c>
      <c r="F6644" t="s">
        <v>15</v>
      </c>
      <c r="G6644" t="s">
        <v>24</v>
      </c>
      <c r="H6644" t="s">
        <v>20</v>
      </c>
      <c r="I6644">
        <v>18</v>
      </c>
      <c r="J6644">
        <v>0</v>
      </c>
      <c r="K6644">
        <v>18</v>
      </c>
      <c r="L6644">
        <v>36000</v>
      </c>
      <c r="M6644">
        <v>0</v>
      </c>
      <c r="N6644">
        <v>36000</v>
      </c>
      <c r="O6644">
        <v>2000</v>
      </c>
    </row>
    <row r="6645" spans="1:15" x14ac:dyDescent="0.3">
      <c r="A6645">
        <v>6644</v>
      </c>
      <c r="B6645" s="1">
        <f>DATE(E6645, LOOKUP(D6645, {"ene","feb","mar","abr","may","jun","jul","ago","sep","oct","nov","dic"}, {1,2,3,4,5,6,7,8,9,10,11,12}), C6645)</f>
        <v>45685</v>
      </c>
      <c r="C6645">
        <v>28</v>
      </c>
      <c r="D6645" t="s">
        <v>14</v>
      </c>
      <c r="E6645">
        <v>2025</v>
      </c>
      <c r="F6645" t="s">
        <v>25</v>
      </c>
      <c r="G6645" t="s">
        <v>26</v>
      </c>
      <c r="H6645" t="s">
        <v>22</v>
      </c>
      <c r="I6645">
        <v>0</v>
      </c>
      <c r="J6645">
        <v>19</v>
      </c>
      <c r="K6645">
        <v>-19</v>
      </c>
      <c r="L6645">
        <v>0</v>
      </c>
      <c r="M6645">
        <v>8550</v>
      </c>
      <c r="N6645">
        <v>-8550</v>
      </c>
      <c r="O6645">
        <v>450</v>
      </c>
    </row>
    <row r="6646" spans="1:15" x14ac:dyDescent="0.3">
      <c r="A6646">
        <v>6645</v>
      </c>
      <c r="B6646" s="1">
        <f>DATE(E6646, LOOKUP(D6646, {"ene","feb","mar","abr","may","jun","jul","ago","sep","oct","nov","dic"}, {1,2,3,4,5,6,7,8,9,10,11,12}), C6646)</f>
        <v>45685</v>
      </c>
      <c r="C6646">
        <v>28</v>
      </c>
      <c r="D6646" t="s">
        <v>14</v>
      </c>
      <c r="E6646">
        <v>2025</v>
      </c>
      <c r="F6646" t="s">
        <v>15</v>
      </c>
      <c r="G6646" t="s">
        <v>24</v>
      </c>
      <c r="H6646" t="s">
        <v>17</v>
      </c>
      <c r="I6646">
        <v>3</v>
      </c>
      <c r="J6646">
        <v>0</v>
      </c>
      <c r="K6646">
        <v>3</v>
      </c>
      <c r="L6646">
        <v>1950</v>
      </c>
      <c r="M6646">
        <v>0</v>
      </c>
      <c r="N6646">
        <v>1950</v>
      </c>
      <c r="O6646">
        <v>650</v>
      </c>
    </row>
    <row r="6647" spans="1:15" x14ac:dyDescent="0.3">
      <c r="A6647">
        <v>6646</v>
      </c>
      <c r="B6647" s="1">
        <f>DATE(E6647, LOOKUP(D6647, {"ene","feb","mar","abr","may","jun","jul","ago","sep","oct","nov","dic"}, {1,2,3,4,5,6,7,8,9,10,11,12}), C6647)</f>
        <v>45685</v>
      </c>
      <c r="C6647">
        <v>28</v>
      </c>
      <c r="D6647" t="s">
        <v>14</v>
      </c>
      <c r="E6647">
        <v>2025</v>
      </c>
      <c r="F6647" t="s">
        <v>25</v>
      </c>
      <c r="G6647" t="s">
        <v>26</v>
      </c>
      <c r="H6647" t="s">
        <v>19</v>
      </c>
      <c r="I6647">
        <v>0</v>
      </c>
      <c r="J6647">
        <v>11</v>
      </c>
      <c r="K6647">
        <v>-11</v>
      </c>
      <c r="L6647">
        <v>0</v>
      </c>
      <c r="M6647">
        <v>16500</v>
      </c>
      <c r="N6647">
        <v>-16500</v>
      </c>
      <c r="O6647">
        <v>1500</v>
      </c>
    </row>
    <row r="6648" spans="1:15" x14ac:dyDescent="0.3">
      <c r="A6648">
        <v>6647</v>
      </c>
      <c r="B6648" s="1">
        <f>DATE(E6648, LOOKUP(D6648, {"ene","feb","mar","abr","may","jun","jul","ago","sep","oct","nov","dic"}, {1,2,3,4,5,6,7,8,9,10,11,12}), C6648)</f>
        <v>45685</v>
      </c>
      <c r="C6648">
        <v>28</v>
      </c>
      <c r="D6648" t="s">
        <v>14</v>
      </c>
      <c r="E6648">
        <v>2025</v>
      </c>
      <c r="F6648" t="s">
        <v>25</v>
      </c>
      <c r="G6648" t="s">
        <v>26</v>
      </c>
      <c r="H6648" t="s">
        <v>21</v>
      </c>
      <c r="I6648">
        <v>0</v>
      </c>
      <c r="J6648">
        <v>17</v>
      </c>
      <c r="K6648">
        <v>-17</v>
      </c>
      <c r="L6648">
        <v>0</v>
      </c>
      <c r="M6648">
        <v>1190</v>
      </c>
      <c r="N6648">
        <v>-1190</v>
      </c>
      <c r="O6648">
        <v>70</v>
      </c>
    </row>
    <row r="6649" spans="1:15" x14ac:dyDescent="0.3">
      <c r="A6649">
        <v>6648</v>
      </c>
      <c r="B6649" s="1">
        <f>DATE(E6649, LOOKUP(D6649, {"ene","feb","mar","abr","may","jun","jul","ago","sep","oct","nov","dic"}, {1,2,3,4,5,6,7,8,9,10,11,12}), C6649)</f>
        <v>45685</v>
      </c>
      <c r="C6649">
        <v>28</v>
      </c>
      <c r="D6649" t="s">
        <v>14</v>
      </c>
      <c r="E6649">
        <v>2025</v>
      </c>
      <c r="F6649" t="s">
        <v>15</v>
      </c>
      <c r="G6649" t="s">
        <v>24</v>
      </c>
      <c r="H6649" t="s">
        <v>18</v>
      </c>
      <c r="I6649">
        <v>4</v>
      </c>
      <c r="J6649">
        <v>0</v>
      </c>
      <c r="K6649">
        <v>4</v>
      </c>
      <c r="L6649">
        <v>4800</v>
      </c>
      <c r="M6649">
        <v>0</v>
      </c>
      <c r="N6649">
        <v>4800</v>
      </c>
      <c r="O6649">
        <v>1200</v>
      </c>
    </row>
    <row r="6650" spans="1:15" x14ac:dyDescent="0.3">
      <c r="A6650">
        <v>6649</v>
      </c>
      <c r="B6650" s="1">
        <f>DATE(E6650, LOOKUP(D6650, {"ene","feb","mar","abr","may","jun","jul","ago","sep","oct","nov","dic"}, {1,2,3,4,5,6,7,8,9,10,11,12}), C6650)</f>
        <v>45685</v>
      </c>
      <c r="C6650">
        <v>28</v>
      </c>
      <c r="D6650" t="s">
        <v>14</v>
      </c>
      <c r="E6650">
        <v>2025</v>
      </c>
      <c r="F6650" t="s">
        <v>15</v>
      </c>
      <c r="G6650" t="s">
        <v>24</v>
      </c>
      <c r="H6650" t="s">
        <v>23</v>
      </c>
      <c r="I6650">
        <v>18</v>
      </c>
      <c r="J6650">
        <v>0</v>
      </c>
      <c r="K6650">
        <v>18</v>
      </c>
      <c r="L6650">
        <v>5400</v>
      </c>
      <c r="M6650">
        <v>0</v>
      </c>
      <c r="N6650">
        <v>5400</v>
      </c>
      <c r="O6650">
        <v>300</v>
      </c>
    </row>
    <row r="6651" spans="1:15" x14ac:dyDescent="0.3">
      <c r="A6651">
        <v>6650</v>
      </c>
      <c r="B6651" s="1">
        <f>DATE(E6651, LOOKUP(D6651, {"ene","feb","mar","abr","may","jun","jul","ago","sep","oct","nov","dic"}, {1,2,3,4,5,6,7,8,9,10,11,12}), C6651)</f>
        <v>45685</v>
      </c>
      <c r="C6651">
        <v>28</v>
      </c>
      <c r="D6651" t="s">
        <v>14</v>
      </c>
      <c r="E6651">
        <v>2025</v>
      </c>
      <c r="F6651" t="s">
        <v>25</v>
      </c>
      <c r="G6651" t="s">
        <v>26</v>
      </c>
      <c r="H6651" t="s">
        <v>20</v>
      </c>
      <c r="I6651">
        <v>0</v>
      </c>
      <c r="J6651">
        <v>15</v>
      </c>
      <c r="K6651">
        <v>-15</v>
      </c>
      <c r="L6651">
        <v>0</v>
      </c>
      <c r="M6651">
        <v>34500</v>
      </c>
      <c r="N6651">
        <v>-34500</v>
      </c>
      <c r="O6651">
        <v>2300</v>
      </c>
    </row>
    <row r="6652" spans="1:15" x14ac:dyDescent="0.3">
      <c r="A6652">
        <v>6651</v>
      </c>
      <c r="B6652" s="1">
        <f>DATE(E6652, LOOKUP(D6652, {"ene","feb","mar","abr","may","jun","jul","ago","sep","oct","nov","dic"}, {1,2,3,4,5,6,7,8,9,10,11,12}), C6652)</f>
        <v>45685</v>
      </c>
      <c r="C6652">
        <v>28</v>
      </c>
      <c r="D6652" t="s">
        <v>14</v>
      </c>
      <c r="E6652">
        <v>2025</v>
      </c>
      <c r="F6652" t="s">
        <v>15</v>
      </c>
      <c r="G6652" t="s">
        <v>24</v>
      </c>
      <c r="H6652" t="s">
        <v>22</v>
      </c>
      <c r="I6652">
        <v>20</v>
      </c>
      <c r="J6652">
        <v>0</v>
      </c>
      <c r="K6652">
        <v>20</v>
      </c>
      <c r="L6652">
        <v>9600</v>
      </c>
      <c r="M6652">
        <v>0</v>
      </c>
      <c r="N6652">
        <v>9600</v>
      </c>
      <c r="O6652">
        <v>480</v>
      </c>
    </row>
    <row r="6653" spans="1:15" x14ac:dyDescent="0.3">
      <c r="A6653">
        <v>6652</v>
      </c>
      <c r="B6653" s="1">
        <f>DATE(E6653, LOOKUP(D6653, {"ene","feb","mar","abr","may","jun","jul","ago","sep","oct","nov","dic"}, {1,2,3,4,5,6,7,8,9,10,11,12}), C6653)</f>
        <v>45685</v>
      </c>
      <c r="C6653">
        <v>28</v>
      </c>
      <c r="D6653" t="s">
        <v>14</v>
      </c>
      <c r="E6653">
        <v>2025</v>
      </c>
      <c r="F6653" t="s">
        <v>25</v>
      </c>
      <c r="G6653" t="s">
        <v>26</v>
      </c>
      <c r="H6653" t="s">
        <v>17</v>
      </c>
      <c r="I6653">
        <v>0</v>
      </c>
      <c r="J6653">
        <v>18</v>
      </c>
      <c r="K6653">
        <v>-18</v>
      </c>
      <c r="L6653">
        <v>0</v>
      </c>
      <c r="M6653">
        <v>13500</v>
      </c>
      <c r="N6653">
        <v>-13500</v>
      </c>
      <c r="O6653">
        <v>750</v>
      </c>
    </row>
    <row r="6654" spans="1:15" x14ac:dyDescent="0.3">
      <c r="A6654">
        <v>6653</v>
      </c>
      <c r="B6654" s="1">
        <f>DATE(E6654, LOOKUP(D6654, {"ene","feb","mar","abr","may","jun","jul","ago","sep","oct","nov","dic"}, {1,2,3,4,5,6,7,8,9,10,11,12}), C6654)</f>
        <v>45685</v>
      </c>
      <c r="C6654">
        <v>28</v>
      </c>
      <c r="D6654" t="s">
        <v>14</v>
      </c>
      <c r="E6654">
        <v>2025</v>
      </c>
      <c r="F6654" t="s">
        <v>25</v>
      </c>
      <c r="G6654" t="s">
        <v>26</v>
      </c>
      <c r="H6654" t="s">
        <v>19</v>
      </c>
      <c r="I6654">
        <v>0</v>
      </c>
      <c r="J6654">
        <v>14</v>
      </c>
      <c r="K6654">
        <v>-14</v>
      </c>
      <c r="L6654">
        <v>0</v>
      </c>
      <c r="M6654">
        <v>21000</v>
      </c>
      <c r="N6654">
        <v>-21000</v>
      </c>
      <c r="O6654">
        <v>1500</v>
      </c>
    </row>
    <row r="6655" spans="1:15" x14ac:dyDescent="0.3">
      <c r="A6655">
        <v>6654</v>
      </c>
      <c r="B6655" s="1">
        <f>DATE(E6655, LOOKUP(D6655, {"ene","feb","mar","abr","may","jun","jul","ago","sep","oct","nov","dic"}, {1,2,3,4,5,6,7,8,9,10,11,12}), C6655)</f>
        <v>45685</v>
      </c>
      <c r="C6655">
        <v>28</v>
      </c>
      <c r="D6655" t="s">
        <v>14</v>
      </c>
      <c r="E6655">
        <v>2025</v>
      </c>
      <c r="F6655" t="s">
        <v>15</v>
      </c>
      <c r="G6655" t="s">
        <v>24</v>
      </c>
      <c r="H6655" t="s">
        <v>21</v>
      </c>
      <c r="I6655">
        <v>3</v>
      </c>
      <c r="J6655">
        <v>0</v>
      </c>
      <c r="K6655">
        <v>3</v>
      </c>
      <c r="L6655">
        <v>150</v>
      </c>
      <c r="M6655">
        <v>0</v>
      </c>
      <c r="N6655">
        <v>150</v>
      </c>
      <c r="O6655">
        <v>50</v>
      </c>
    </row>
    <row r="6656" spans="1:15" x14ac:dyDescent="0.3">
      <c r="A6656">
        <v>6655</v>
      </c>
      <c r="B6656" s="1">
        <f>DATE(E6656, LOOKUP(D6656, {"ene","feb","mar","abr","may","jun","jul","ago","sep","oct","nov","dic"}, {1,2,3,4,5,6,7,8,9,10,11,12}), C6656)</f>
        <v>45685</v>
      </c>
      <c r="C6656">
        <v>28</v>
      </c>
      <c r="D6656" t="s">
        <v>14</v>
      </c>
      <c r="E6656">
        <v>2025</v>
      </c>
      <c r="F6656" t="s">
        <v>15</v>
      </c>
      <c r="G6656" t="s">
        <v>24</v>
      </c>
      <c r="H6656" t="s">
        <v>18</v>
      </c>
      <c r="I6656">
        <v>18</v>
      </c>
      <c r="J6656">
        <v>0</v>
      </c>
      <c r="K6656">
        <v>18</v>
      </c>
      <c r="L6656">
        <v>21600</v>
      </c>
      <c r="M6656">
        <v>0</v>
      </c>
      <c r="N6656">
        <v>21600</v>
      </c>
      <c r="O6656">
        <v>1200</v>
      </c>
    </row>
    <row r="6657" spans="1:15" x14ac:dyDescent="0.3">
      <c r="A6657">
        <v>6656</v>
      </c>
      <c r="B6657" s="1">
        <f>DATE(E6657, LOOKUP(D6657, {"ene","feb","mar","abr","may","jun","jul","ago","sep","oct","nov","dic"}, {1,2,3,4,5,6,7,8,9,10,11,12}), C6657)</f>
        <v>45685</v>
      </c>
      <c r="C6657">
        <v>28</v>
      </c>
      <c r="D6657" t="s">
        <v>14</v>
      </c>
      <c r="E6657">
        <v>2025</v>
      </c>
      <c r="F6657" t="s">
        <v>15</v>
      </c>
      <c r="G6657" t="s">
        <v>24</v>
      </c>
      <c r="H6657" t="s">
        <v>23</v>
      </c>
      <c r="I6657">
        <v>1</v>
      </c>
      <c r="J6657">
        <v>0</v>
      </c>
      <c r="K6657">
        <v>1</v>
      </c>
      <c r="L6657">
        <v>300</v>
      </c>
      <c r="M6657">
        <v>0</v>
      </c>
      <c r="N6657">
        <v>300</v>
      </c>
      <c r="O6657">
        <v>300</v>
      </c>
    </row>
    <row r="6658" spans="1:15" x14ac:dyDescent="0.3">
      <c r="A6658">
        <v>6657</v>
      </c>
      <c r="B6658" s="1">
        <f>DATE(E6658, LOOKUP(D6658, {"ene","feb","mar","abr","may","jun","jul","ago","sep","oct","nov","dic"}, {1,2,3,4,5,6,7,8,9,10,11,12}), C6658)</f>
        <v>45685</v>
      </c>
      <c r="C6658">
        <v>28</v>
      </c>
      <c r="D6658" t="s">
        <v>14</v>
      </c>
      <c r="E6658">
        <v>2025</v>
      </c>
      <c r="F6658" t="s">
        <v>15</v>
      </c>
      <c r="G6658" t="s">
        <v>24</v>
      </c>
      <c r="H6658" t="s">
        <v>20</v>
      </c>
      <c r="I6658">
        <v>17</v>
      </c>
      <c r="J6658">
        <v>0</v>
      </c>
      <c r="K6658">
        <v>17</v>
      </c>
      <c r="L6658">
        <v>34000</v>
      </c>
      <c r="M6658">
        <v>0</v>
      </c>
      <c r="N6658">
        <v>34000</v>
      </c>
      <c r="O6658">
        <v>2000</v>
      </c>
    </row>
    <row r="6659" spans="1:15" x14ac:dyDescent="0.3">
      <c r="A6659">
        <v>6658</v>
      </c>
      <c r="B6659" s="1">
        <f>DATE(E6659, LOOKUP(D6659, {"ene","feb","mar","abr","may","jun","jul","ago","sep","oct","nov","dic"}, {1,2,3,4,5,6,7,8,9,10,11,12}), C6659)</f>
        <v>45685</v>
      </c>
      <c r="C6659">
        <v>28</v>
      </c>
      <c r="D6659" t="s">
        <v>14</v>
      </c>
      <c r="E6659">
        <v>2025</v>
      </c>
      <c r="F6659" t="s">
        <v>15</v>
      </c>
      <c r="G6659" t="s">
        <v>24</v>
      </c>
      <c r="H6659" t="s">
        <v>22</v>
      </c>
      <c r="I6659">
        <v>17</v>
      </c>
      <c r="J6659">
        <v>0</v>
      </c>
      <c r="K6659">
        <v>17</v>
      </c>
      <c r="L6659">
        <v>8160</v>
      </c>
      <c r="M6659">
        <v>0</v>
      </c>
      <c r="N6659">
        <v>8160</v>
      </c>
      <c r="O6659">
        <v>480</v>
      </c>
    </row>
    <row r="6660" spans="1:15" x14ac:dyDescent="0.3">
      <c r="A6660">
        <v>6659</v>
      </c>
      <c r="B6660" s="1">
        <f>DATE(E6660, LOOKUP(D6660, {"ene","feb","mar","abr","may","jun","jul","ago","sep","oct","nov","dic"}, {1,2,3,4,5,6,7,8,9,10,11,12}), C6660)</f>
        <v>45685</v>
      </c>
      <c r="C6660">
        <v>28</v>
      </c>
      <c r="D6660" t="s">
        <v>14</v>
      </c>
      <c r="E6660">
        <v>2025</v>
      </c>
      <c r="F6660" t="s">
        <v>15</v>
      </c>
      <c r="G6660" t="s">
        <v>24</v>
      </c>
      <c r="H6660" t="s">
        <v>17</v>
      </c>
      <c r="I6660">
        <v>14</v>
      </c>
      <c r="J6660">
        <v>0</v>
      </c>
      <c r="K6660">
        <v>14</v>
      </c>
      <c r="L6660">
        <v>9100</v>
      </c>
      <c r="M6660">
        <v>0</v>
      </c>
      <c r="N6660">
        <v>9100</v>
      </c>
      <c r="O6660">
        <v>650</v>
      </c>
    </row>
    <row r="6661" spans="1:15" x14ac:dyDescent="0.3">
      <c r="A6661">
        <v>6660</v>
      </c>
      <c r="B6661" s="1">
        <f>DATE(E6661, LOOKUP(D6661, {"ene","feb","mar","abr","may","jun","jul","ago","sep","oct","nov","dic"}, {1,2,3,4,5,6,7,8,9,10,11,12}), C6661)</f>
        <v>45685</v>
      </c>
      <c r="C6661">
        <v>28</v>
      </c>
      <c r="D6661" t="s">
        <v>14</v>
      </c>
      <c r="E6661">
        <v>2025</v>
      </c>
      <c r="F6661" t="s">
        <v>25</v>
      </c>
      <c r="G6661" t="s">
        <v>26</v>
      </c>
      <c r="H6661" t="s">
        <v>19</v>
      </c>
      <c r="I6661">
        <v>0</v>
      </c>
      <c r="J6661">
        <v>3</v>
      </c>
      <c r="K6661">
        <v>-3</v>
      </c>
      <c r="L6661">
        <v>0</v>
      </c>
      <c r="M6661">
        <v>4500</v>
      </c>
      <c r="N6661">
        <v>-4500</v>
      </c>
      <c r="O6661">
        <v>1500</v>
      </c>
    </row>
    <row r="6662" spans="1:15" x14ac:dyDescent="0.3">
      <c r="A6662">
        <v>6661</v>
      </c>
      <c r="B6662" s="1">
        <f>DATE(E6662, LOOKUP(D6662, {"ene","feb","mar","abr","may","jun","jul","ago","sep","oct","nov","dic"}, {1,2,3,4,5,6,7,8,9,10,11,12}), C6662)</f>
        <v>45685</v>
      </c>
      <c r="C6662">
        <v>28</v>
      </c>
      <c r="D6662" t="s">
        <v>14</v>
      </c>
      <c r="E6662">
        <v>2025</v>
      </c>
      <c r="F6662" t="s">
        <v>15</v>
      </c>
      <c r="G6662" t="s">
        <v>24</v>
      </c>
      <c r="H6662" t="s">
        <v>21</v>
      </c>
      <c r="I6662">
        <v>15</v>
      </c>
      <c r="J6662">
        <v>0</v>
      </c>
      <c r="K6662">
        <v>15</v>
      </c>
      <c r="L6662">
        <v>750</v>
      </c>
      <c r="M6662">
        <v>0</v>
      </c>
      <c r="N6662">
        <v>750</v>
      </c>
      <c r="O6662">
        <v>50</v>
      </c>
    </row>
    <row r="6663" spans="1:15" x14ac:dyDescent="0.3">
      <c r="A6663">
        <v>6662</v>
      </c>
      <c r="B6663" s="1">
        <f>DATE(E6663, LOOKUP(D6663, {"ene","feb","mar","abr","may","jun","jul","ago","sep","oct","nov","dic"}, {1,2,3,4,5,6,7,8,9,10,11,12}), C6663)</f>
        <v>45685</v>
      </c>
      <c r="C6663">
        <v>28</v>
      </c>
      <c r="D6663" t="s">
        <v>14</v>
      </c>
      <c r="E6663">
        <v>2025</v>
      </c>
      <c r="F6663" t="s">
        <v>15</v>
      </c>
      <c r="G6663" t="s">
        <v>24</v>
      </c>
      <c r="H6663" t="s">
        <v>18</v>
      </c>
      <c r="I6663">
        <v>3</v>
      </c>
      <c r="J6663">
        <v>0</v>
      </c>
      <c r="K6663">
        <v>3</v>
      </c>
      <c r="L6663">
        <v>3600</v>
      </c>
      <c r="M6663">
        <v>0</v>
      </c>
      <c r="N6663">
        <v>3600</v>
      </c>
      <c r="O6663">
        <v>1200</v>
      </c>
    </row>
    <row r="6664" spans="1:15" x14ac:dyDescent="0.3">
      <c r="A6664">
        <v>6663</v>
      </c>
      <c r="B6664" s="1">
        <f>DATE(E6664, LOOKUP(D6664, {"ene","feb","mar","abr","may","jun","jul","ago","sep","oct","nov","dic"}, {1,2,3,4,5,6,7,8,9,10,11,12}), C6664)</f>
        <v>45685</v>
      </c>
      <c r="C6664">
        <v>28</v>
      </c>
      <c r="D6664" t="s">
        <v>14</v>
      </c>
      <c r="E6664">
        <v>2025</v>
      </c>
      <c r="F6664" t="s">
        <v>25</v>
      </c>
      <c r="G6664" t="s">
        <v>26</v>
      </c>
      <c r="H6664" t="s">
        <v>23</v>
      </c>
      <c r="I6664">
        <v>0</v>
      </c>
      <c r="J6664">
        <v>17</v>
      </c>
      <c r="K6664">
        <v>-17</v>
      </c>
      <c r="L6664">
        <v>0</v>
      </c>
      <c r="M6664">
        <v>6800</v>
      </c>
      <c r="N6664">
        <v>-6800</v>
      </c>
      <c r="O6664">
        <v>400</v>
      </c>
    </row>
    <row r="6665" spans="1:15" x14ac:dyDescent="0.3">
      <c r="A6665">
        <v>6664</v>
      </c>
      <c r="B6665" s="1">
        <f>DATE(E6665, LOOKUP(D6665, {"ene","feb","mar","abr","may","jun","jul","ago","sep","oct","nov","dic"}, {1,2,3,4,5,6,7,8,9,10,11,12}), C6665)</f>
        <v>45685</v>
      </c>
      <c r="C6665">
        <v>28</v>
      </c>
      <c r="D6665" t="s">
        <v>14</v>
      </c>
      <c r="E6665">
        <v>2025</v>
      </c>
      <c r="F6665" t="s">
        <v>15</v>
      </c>
      <c r="G6665" t="s">
        <v>24</v>
      </c>
      <c r="H6665" t="s">
        <v>20</v>
      </c>
      <c r="I6665">
        <v>8</v>
      </c>
      <c r="J6665">
        <v>0</v>
      </c>
      <c r="K6665">
        <v>8</v>
      </c>
      <c r="L6665">
        <v>16000</v>
      </c>
      <c r="M6665">
        <v>0</v>
      </c>
      <c r="N6665">
        <v>16000</v>
      </c>
      <c r="O6665">
        <v>2000</v>
      </c>
    </row>
    <row r="6666" spans="1:15" x14ac:dyDescent="0.3">
      <c r="A6666">
        <v>6665</v>
      </c>
      <c r="B6666" s="1">
        <f>DATE(E6666, LOOKUP(D6666, {"ene","feb","mar","abr","may","jun","jul","ago","sep","oct","nov","dic"}, {1,2,3,4,5,6,7,8,9,10,11,12}), C6666)</f>
        <v>45685</v>
      </c>
      <c r="C6666">
        <v>28</v>
      </c>
      <c r="D6666" t="s">
        <v>14</v>
      </c>
      <c r="E6666">
        <v>2025</v>
      </c>
      <c r="F6666" t="s">
        <v>25</v>
      </c>
      <c r="G6666" t="s">
        <v>26</v>
      </c>
      <c r="H6666" t="s">
        <v>22</v>
      </c>
      <c r="I6666">
        <v>0</v>
      </c>
      <c r="J6666">
        <v>5</v>
      </c>
      <c r="K6666">
        <v>-5</v>
      </c>
      <c r="L6666">
        <v>0</v>
      </c>
      <c r="M6666">
        <v>2250</v>
      </c>
      <c r="N6666">
        <v>-2250</v>
      </c>
      <c r="O6666">
        <v>450</v>
      </c>
    </row>
    <row r="6667" spans="1:15" x14ac:dyDescent="0.3">
      <c r="A6667">
        <v>6666</v>
      </c>
      <c r="B6667" s="1">
        <f>DATE(E6667, LOOKUP(D6667, {"ene","feb","mar","abr","may","jun","jul","ago","sep","oct","nov","dic"}, {1,2,3,4,5,6,7,8,9,10,11,12}), C6667)</f>
        <v>45685</v>
      </c>
      <c r="C6667">
        <v>28</v>
      </c>
      <c r="D6667" t="s">
        <v>14</v>
      </c>
      <c r="E6667">
        <v>2025</v>
      </c>
      <c r="F6667" t="s">
        <v>25</v>
      </c>
      <c r="G6667" t="s">
        <v>26</v>
      </c>
      <c r="H6667" t="s">
        <v>17</v>
      </c>
      <c r="I6667">
        <v>0</v>
      </c>
      <c r="J6667">
        <v>5</v>
      </c>
      <c r="K6667">
        <v>-5</v>
      </c>
      <c r="L6667">
        <v>0</v>
      </c>
      <c r="M6667">
        <v>3750</v>
      </c>
      <c r="N6667">
        <v>-3750</v>
      </c>
      <c r="O6667">
        <v>750</v>
      </c>
    </row>
    <row r="6668" spans="1:15" x14ac:dyDescent="0.3">
      <c r="A6668">
        <v>6667</v>
      </c>
      <c r="B6668" s="1">
        <f>DATE(E6668, LOOKUP(D6668, {"ene","feb","mar","abr","may","jun","jul","ago","sep","oct","nov","dic"}, {1,2,3,4,5,6,7,8,9,10,11,12}), C6668)</f>
        <v>45685</v>
      </c>
      <c r="C6668">
        <v>28</v>
      </c>
      <c r="D6668" t="s">
        <v>14</v>
      </c>
      <c r="E6668">
        <v>2025</v>
      </c>
      <c r="F6668" t="s">
        <v>15</v>
      </c>
      <c r="G6668" t="s">
        <v>24</v>
      </c>
      <c r="H6668" t="s">
        <v>19</v>
      </c>
      <c r="I6668">
        <v>16</v>
      </c>
      <c r="J6668">
        <v>0</v>
      </c>
      <c r="K6668">
        <v>16</v>
      </c>
      <c r="L6668">
        <v>19200</v>
      </c>
      <c r="M6668">
        <v>0</v>
      </c>
      <c r="N6668">
        <v>19200</v>
      </c>
      <c r="O6668">
        <v>1200</v>
      </c>
    </row>
    <row r="6669" spans="1:15" x14ac:dyDescent="0.3">
      <c r="A6669">
        <v>6668</v>
      </c>
      <c r="B6669" s="1">
        <f>DATE(E6669, LOOKUP(D6669, {"ene","feb","mar","abr","may","jun","jul","ago","sep","oct","nov","dic"}, {1,2,3,4,5,6,7,8,9,10,11,12}), C6669)</f>
        <v>45685</v>
      </c>
      <c r="C6669">
        <v>28</v>
      </c>
      <c r="D6669" t="s">
        <v>14</v>
      </c>
      <c r="E6669">
        <v>2025</v>
      </c>
      <c r="F6669" t="s">
        <v>25</v>
      </c>
      <c r="G6669" t="s">
        <v>26</v>
      </c>
      <c r="H6669" t="s">
        <v>21</v>
      </c>
      <c r="I6669">
        <v>0</v>
      </c>
      <c r="J6669">
        <v>3</v>
      </c>
      <c r="K6669">
        <v>-3</v>
      </c>
      <c r="L6669">
        <v>0</v>
      </c>
      <c r="M6669">
        <v>210</v>
      </c>
      <c r="N6669">
        <v>-210</v>
      </c>
      <c r="O6669">
        <v>70</v>
      </c>
    </row>
    <row r="6670" spans="1:15" x14ac:dyDescent="0.3">
      <c r="A6670">
        <v>6669</v>
      </c>
      <c r="B6670" s="1">
        <f>DATE(E6670, LOOKUP(D6670, {"ene","feb","mar","abr","may","jun","jul","ago","sep","oct","nov","dic"}, {1,2,3,4,5,6,7,8,9,10,11,12}), C6670)</f>
        <v>45685</v>
      </c>
      <c r="C6670">
        <v>28</v>
      </c>
      <c r="D6670" t="s">
        <v>14</v>
      </c>
      <c r="E6670">
        <v>2025</v>
      </c>
      <c r="F6670" t="s">
        <v>25</v>
      </c>
      <c r="G6670" t="s">
        <v>26</v>
      </c>
      <c r="H6670" t="s">
        <v>18</v>
      </c>
      <c r="I6670">
        <v>0</v>
      </c>
      <c r="J6670">
        <v>20</v>
      </c>
      <c r="K6670">
        <v>-20</v>
      </c>
      <c r="L6670">
        <v>0</v>
      </c>
      <c r="M6670">
        <v>30000</v>
      </c>
      <c r="N6670">
        <v>-30000</v>
      </c>
      <c r="O6670">
        <v>1500</v>
      </c>
    </row>
    <row r="6671" spans="1:15" x14ac:dyDescent="0.3">
      <c r="A6671">
        <v>6670</v>
      </c>
      <c r="B6671" s="1">
        <f>DATE(E6671, LOOKUP(D6671, {"ene","feb","mar","abr","may","jun","jul","ago","sep","oct","nov","dic"}, {1,2,3,4,5,6,7,8,9,10,11,12}), C6671)</f>
        <v>45685</v>
      </c>
      <c r="C6671">
        <v>28</v>
      </c>
      <c r="D6671" t="s">
        <v>14</v>
      </c>
      <c r="E6671">
        <v>2025</v>
      </c>
      <c r="F6671" t="s">
        <v>15</v>
      </c>
      <c r="G6671" t="s">
        <v>24</v>
      </c>
      <c r="H6671" t="s">
        <v>23</v>
      </c>
      <c r="I6671">
        <v>3</v>
      </c>
      <c r="J6671">
        <v>0</v>
      </c>
      <c r="K6671">
        <v>3</v>
      </c>
      <c r="L6671">
        <v>900</v>
      </c>
      <c r="M6671">
        <v>0</v>
      </c>
      <c r="N6671">
        <v>900</v>
      </c>
      <c r="O6671">
        <v>300</v>
      </c>
    </row>
    <row r="6672" spans="1:15" x14ac:dyDescent="0.3">
      <c r="A6672">
        <v>6671</v>
      </c>
      <c r="B6672" s="1">
        <f>DATE(E6672, LOOKUP(D6672, {"ene","feb","mar","abr","may","jun","jul","ago","sep","oct","nov","dic"}, {1,2,3,4,5,6,7,8,9,10,11,12}), C6672)</f>
        <v>45685</v>
      </c>
      <c r="C6672">
        <v>28</v>
      </c>
      <c r="D6672" t="s">
        <v>14</v>
      </c>
      <c r="E6672">
        <v>2025</v>
      </c>
      <c r="F6672" t="s">
        <v>25</v>
      </c>
      <c r="G6672" t="s">
        <v>26</v>
      </c>
      <c r="H6672" t="s">
        <v>20</v>
      </c>
      <c r="I6672">
        <v>0</v>
      </c>
      <c r="J6672">
        <v>11</v>
      </c>
      <c r="K6672">
        <v>-11</v>
      </c>
      <c r="L6672">
        <v>0</v>
      </c>
      <c r="M6672">
        <v>25300</v>
      </c>
      <c r="N6672">
        <v>-25300</v>
      </c>
      <c r="O6672">
        <v>2300</v>
      </c>
    </row>
    <row r="6673" spans="1:15" x14ac:dyDescent="0.3">
      <c r="A6673">
        <v>6672</v>
      </c>
      <c r="B6673" s="1">
        <f>DATE(E6673, LOOKUP(D6673, {"ene","feb","mar","abr","may","jun","jul","ago","sep","oct","nov","dic"}, {1,2,3,4,5,6,7,8,9,10,11,12}), C6673)</f>
        <v>45685</v>
      </c>
      <c r="C6673">
        <v>28</v>
      </c>
      <c r="D6673" t="s">
        <v>14</v>
      </c>
      <c r="E6673">
        <v>2025</v>
      </c>
      <c r="F6673" t="s">
        <v>25</v>
      </c>
      <c r="G6673" t="s">
        <v>26</v>
      </c>
      <c r="H6673" t="s">
        <v>22</v>
      </c>
      <c r="I6673">
        <v>0</v>
      </c>
      <c r="J6673">
        <v>3</v>
      </c>
      <c r="K6673">
        <v>-3</v>
      </c>
      <c r="L6673">
        <v>0</v>
      </c>
      <c r="M6673">
        <v>1350</v>
      </c>
      <c r="N6673">
        <v>-1350</v>
      </c>
      <c r="O6673">
        <v>450</v>
      </c>
    </row>
    <row r="6674" spans="1:15" x14ac:dyDescent="0.3">
      <c r="A6674">
        <v>6673</v>
      </c>
      <c r="B6674" s="1">
        <f>DATE(E6674, LOOKUP(D6674, {"ene","feb","mar","abr","may","jun","jul","ago","sep","oct","nov","dic"}, {1,2,3,4,5,6,7,8,9,10,11,12}), C6674)</f>
        <v>45685</v>
      </c>
      <c r="C6674">
        <v>28</v>
      </c>
      <c r="D6674" t="s">
        <v>14</v>
      </c>
      <c r="E6674">
        <v>2025</v>
      </c>
      <c r="F6674" t="s">
        <v>15</v>
      </c>
      <c r="G6674" t="s">
        <v>24</v>
      </c>
      <c r="H6674" t="s">
        <v>17</v>
      </c>
      <c r="I6674">
        <v>8</v>
      </c>
      <c r="J6674">
        <v>0</v>
      </c>
      <c r="K6674">
        <v>8</v>
      </c>
      <c r="L6674">
        <v>5200</v>
      </c>
      <c r="M6674">
        <v>0</v>
      </c>
      <c r="N6674">
        <v>5200</v>
      </c>
      <c r="O6674">
        <v>650</v>
      </c>
    </row>
    <row r="6675" spans="1:15" x14ac:dyDescent="0.3">
      <c r="A6675">
        <v>6674</v>
      </c>
      <c r="B6675" s="1">
        <f>DATE(E6675, LOOKUP(D6675, {"ene","feb","mar","abr","may","jun","jul","ago","sep","oct","nov","dic"}, {1,2,3,4,5,6,7,8,9,10,11,12}), C6675)</f>
        <v>45685</v>
      </c>
      <c r="C6675">
        <v>28</v>
      </c>
      <c r="D6675" t="s">
        <v>14</v>
      </c>
      <c r="E6675">
        <v>2025</v>
      </c>
      <c r="F6675" t="s">
        <v>15</v>
      </c>
      <c r="G6675" t="s">
        <v>24</v>
      </c>
      <c r="H6675" t="s">
        <v>19</v>
      </c>
      <c r="I6675">
        <v>14</v>
      </c>
      <c r="J6675">
        <v>0</v>
      </c>
      <c r="K6675">
        <v>14</v>
      </c>
      <c r="L6675">
        <v>16800</v>
      </c>
      <c r="M6675">
        <v>0</v>
      </c>
      <c r="N6675">
        <v>16800</v>
      </c>
      <c r="O6675">
        <v>1200</v>
      </c>
    </row>
    <row r="6676" spans="1:15" x14ac:dyDescent="0.3">
      <c r="A6676">
        <v>6675</v>
      </c>
      <c r="B6676" s="1">
        <f>DATE(E6676, LOOKUP(D6676, {"ene","feb","mar","abr","may","jun","jul","ago","sep","oct","nov","dic"}, {1,2,3,4,5,6,7,8,9,10,11,12}), C6676)</f>
        <v>45685</v>
      </c>
      <c r="C6676">
        <v>28</v>
      </c>
      <c r="D6676" t="s">
        <v>14</v>
      </c>
      <c r="E6676">
        <v>2025</v>
      </c>
      <c r="F6676" t="s">
        <v>25</v>
      </c>
      <c r="G6676" t="s">
        <v>26</v>
      </c>
      <c r="H6676" t="s">
        <v>21</v>
      </c>
      <c r="I6676">
        <v>0</v>
      </c>
      <c r="J6676">
        <v>5</v>
      </c>
      <c r="K6676">
        <v>-5</v>
      </c>
      <c r="L6676">
        <v>0</v>
      </c>
      <c r="M6676">
        <v>350</v>
      </c>
      <c r="N6676">
        <v>-350</v>
      </c>
      <c r="O6676">
        <v>70</v>
      </c>
    </row>
    <row r="6677" spans="1:15" x14ac:dyDescent="0.3">
      <c r="A6677">
        <v>6676</v>
      </c>
      <c r="B6677" s="1">
        <f>DATE(E6677, LOOKUP(D6677, {"ene","feb","mar","abr","may","jun","jul","ago","sep","oct","nov","dic"}, {1,2,3,4,5,6,7,8,9,10,11,12}), C6677)</f>
        <v>45685</v>
      </c>
      <c r="C6677">
        <v>28</v>
      </c>
      <c r="D6677" t="s">
        <v>14</v>
      </c>
      <c r="E6677">
        <v>2025</v>
      </c>
      <c r="F6677" t="s">
        <v>15</v>
      </c>
      <c r="G6677" t="s">
        <v>24</v>
      </c>
      <c r="H6677" t="s">
        <v>18</v>
      </c>
      <c r="I6677">
        <v>2</v>
      </c>
      <c r="J6677">
        <v>0</v>
      </c>
      <c r="K6677">
        <v>2</v>
      </c>
      <c r="L6677">
        <v>2400</v>
      </c>
      <c r="M6677">
        <v>0</v>
      </c>
      <c r="N6677">
        <v>2400</v>
      </c>
      <c r="O6677">
        <v>1200</v>
      </c>
    </row>
    <row r="6678" spans="1:15" x14ac:dyDescent="0.3">
      <c r="A6678">
        <v>6677</v>
      </c>
      <c r="B6678" s="1">
        <f>DATE(E6678, LOOKUP(D6678, {"ene","feb","mar","abr","may","jun","jul","ago","sep","oct","nov","dic"}, {1,2,3,4,5,6,7,8,9,10,11,12}), C6678)</f>
        <v>45685</v>
      </c>
      <c r="C6678">
        <v>28</v>
      </c>
      <c r="D6678" t="s">
        <v>14</v>
      </c>
      <c r="E6678">
        <v>2025</v>
      </c>
      <c r="F6678" t="s">
        <v>15</v>
      </c>
      <c r="G6678" t="s">
        <v>24</v>
      </c>
      <c r="H6678" t="s">
        <v>23</v>
      </c>
      <c r="I6678">
        <v>3</v>
      </c>
      <c r="J6678">
        <v>0</v>
      </c>
      <c r="K6678">
        <v>3</v>
      </c>
      <c r="L6678">
        <v>900</v>
      </c>
      <c r="M6678">
        <v>0</v>
      </c>
      <c r="N6678">
        <v>900</v>
      </c>
      <c r="O6678">
        <v>300</v>
      </c>
    </row>
    <row r="6679" spans="1:15" x14ac:dyDescent="0.3">
      <c r="A6679">
        <v>6678</v>
      </c>
      <c r="B6679" s="1">
        <f>DATE(E6679, LOOKUP(D6679, {"ene","feb","mar","abr","may","jun","jul","ago","sep","oct","nov","dic"}, {1,2,3,4,5,6,7,8,9,10,11,12}), C6679)</f>
        <v>45685</v>
      </c>
      <c r="C6679">
        <v>28</v>
      </c>
      <c r="D6679" t="s">
        <v>14</v>
      </c>
      <c r="E6679">
        <v>2025</v>
      </c>
      <c r="F6679" t="s">
        <v>25</v>
      </c>
      <c r="G6679" t="s">
        <v>26</v>
      </c>
      <c r="H6679" t="s">
        <v>20</v>
      </c>
      <c r="I6679">
        <v>0</v>
      </c>
      <c r="J6679">
        <v>2</v>
      </c>
      <c r="K6679">
        <v>-2</v>
      </c>
      <c r="L6679">
        <v>0</v>
      </c>
      <c r="M6679">
        <v>4600</v>
      </c>
      <c r="N6679">
        <v>-4600</v>
      </c>
      <c r="O6679">
        <v>2300</v>
      </c>
    </row>
    <row r="6680" spans="1:15" x14ac:dyDescent="0.3">
      <c r="A6680">
        <v>6679</v>
      </c>
      <c r="B6680" s="1">
        <f>DATE(E6680, LOOKUP(D6680, {"ene","feb","mar","abr","may","jun","jul","ago","sep","oct","nov","dic"}, {1,2,3,4,5,6,7,8,9,10,11,12}), C6680)</f>
        <v>45685</v>
      </c>
      <c r="C6680">
        <v>28</v>
      </c>
      <c r="D6680" t="s">
        <v>14</v>
      </c>
      <c r="E6680">
        <v>2025</v>
      </c>
      <c r="F6680" t="s">
        <v>15</v>
      </c>
      <c r="G6680" t="s">
        <v>24</v>
      </c>
      <c r="H6680" t="s">
        <v>22</v>
      </c>
      <c r="I6680">
        <v>3</v>
      </c>
      <c r="J6680">
        <v>0</v>
      </c>
      <c r="K6680">
        <v>3</v>
      </c>
      <c r="L6680">
        <v>1440</v>
      </c>
      <c r="M6680">
        <v>0</v>
      </c>
      <c r="N6680">
        <v>1440</v>
      </c>
      <c r="O6680">
        <v>480</v>
      </c>
    </row>
    <row r="6681" spans="1:15" x14ac:dyDescent="0.3">
      <c r="A6681">
        <v>6680</v>
      </c>
      <c r="B6681" s="1">
        <f>DATE(E6681, LOOKUP(D6681, {"ene","feb","mar","abr","may","jun","jul","ago","sep","oct","nov","dic"}, {1,2,3,4,5,6,7,8,9,10,11,12}), C6681)</f>
        <v>45685</v>
      </c>
      <c r="C6681">
        <v>28</v>
      </c>
      <c r="D6681" t="s">
        <v>14</v>
      </c>
      <c r="E6681">
        <v>2025</v>
      </c>
      <c r="F6681" t="s">
        <v>25</v>
      </c>
      <c r="G6681" t="s">
        <v>26</v>
      </c>
      <c r="H6681" t="s">
        <v>17</v>
      </c>
      <c r="I6681">
        <v>0</v>
      </c>
      <c r="J6681">
        <v>13</v>
      </c>
      <c r="K6681">
        <v>-13</v>
      </c>
      <c r="L6681">
        <v>0</v>
      </c>
      <c r="M6681">
        <v>9750</v>
      </c>
      <c r="N6681">
        <v>-9750</v>
      </c>
      <c r="O6681">
        <v>750</v>
      </c>
    </row>
    <row r="6682" spans="1:15" x14ac:dyDescent="0.3">
      <c r="A6682">
        <v>6681</v>
      </c>
      <c r="B6682" s="1">
        <f>DATE(E6682, LOOKUP(D6682, {"ene","feb","mar","abr","may","jun","jul","ago","sep","oct","nov","dic"}, {1,2,3,4,5,6,7,8,9,10,11,12}), C6682)</f>
        <v>45685</v>
      </c>
      <c r="C6682">
        <v>28</v>
      </c>
      <c r="D6682" t="s">
        <v>14</v>
      </c>
      <c r="E6682">
        <v>2025</v>
      </c>
      <c r="F6682" t="s">
        <v>15</v>
      </c>
      <c r="G6682" t="s">
        <v>24</v>
      </c>
      <c r="H6682" t="s">
        <v>19</v>
      </c>
      <c r="I6682">
        <v>18</v>
      </c>
      <c r="J6682">
        <v>0</v>
      </c>
      <c r="K6682">
        <v>18</v>
      </c>
      <c r="L6682">
        <v>21600</v>
      </c>
      <c r="M6682">
        <v>0</v>
      </c>
      <c r="N6682">
        <v>21600</v>
      </c>
      <c r="O6682">
        <v>1200</v>
      </c>
    </row>
    <row r="6683" spans="1:15" x14ac:dyDescent="0.3">
      <c r="A6683">
        <v>6682</v>
      </c>
      <c r="B6683" s="1">
        <f>DATE(E6683, LOOKUP(D6683, {"ene","feb","mar","abr","may","jun","jul","ago","sep","oct","nov","dic"}, {1,2,3,4,5,6,7,8,9,10,11,12}), C6683)</f>
        <v>45685</v>
      </c>
      <c r="C6683">
        <v>28</v>
      </c>
      <c r="D6683" t="s">
        <v>14</v>
      </c>
      <c r="E6683">
        <v>2025</v>
      </c>
      <c r="F6683" t="s">
        <v>25</v>
      </c>
      <c r="G6683" t="s">
        <v>26</v>
      </c>
      <c r="H6683" t="s">
        <v>21</v>
      </c>
      <c r="I6683">
        <v>0</v>
      </c>
      <c r="J6683">
        <v>17</v>
      </c>
      <c r="K6683">
        <v>-17</v>
      </c>
      <c r="L6683">
        <v>0</v>
      </c>
      <c r="M6683">
        <v>1190</v>
      </c>
      <c r="N6683">
        <v>-1190</v>
      </c>
      <c r="O6683">
        <v>70</v>
      </c>
    </row>
    <row r="6684" spans="1:15" x14ac:dyDescent="0.3">
      <c r="A6684">
        <v>6683</v>
      </c>
      <c r="B6684" s="1">
        <f>DATE(E6684, LOOKUP(D6684, {"ene","feb","mar","abr","may","jun","jul","ago","sep","oct","nov","dic"}, {1,2,3,4,5,6,7,8,9,10,11,12}), C6684)</f>
        <v>45685</v>
      </c>
      <c r="C6684">
        <v>28</v>
      </c>
      <c r="D6684" t="s">
        <v>14</v>
      </c>
      <c r="E6684">
        <v>2025</v>
      </c>
      <c r="F6684" t="s">
        <v>25</v>
      </c>
      <c r="G6684" t="s">
        <v>26</v>
      </c>
      <c r="H6684" t="s">
        <v>18</v>
      </c>
      <c r="I6684">
        <v>0</v>
      </c>
      <c r="J6684">
        <v>18</v>
      </c>
      <c r="K6684">
        <v>-18</v>
      </c>
      <c r="L6684">
        <v>0</v>
      </c>
      <c r="M6684">
        <v>27000</v>
      </c>
      <c r="N6684">
        <v>-27000</v>
      </c>
      <c r="O6684">
        <v>1500</v>
      </c>
    </row>
    <row r="6685" spans="1:15" x14ac:dyDescent="0.3">
      <c r="A6685">
        <v>6684</v>
      </c>
      <c r="B6685" s="1">
        <f>DATE(E6685, LOOKUP(D6685, {"ene","feb","mar","abr","may","jun","jul","ago","sep","oct","nov","dic"}, {1,2,3,4,5,6,7,8,9,10,11,12}), C6685)</f>
        <v>45685</v>
      </c>
      <c r="C6685">
        <v>28</v>
      </c>
      <c r="D6685" t="s">
        <v>14</v>
      </c>
      <c r="E6685">
        <v>2025</v>
      </c>
      <c r="F6685" t="s">
        <v>15</v>
      </c>
      <c r="G6685" t="s">
        <v>24</v>
      </c>
      <c r="H6685" t="s">
        <v>23</v>
      </c>
      <c r="I6685">
        <v>21</v>
      </c>
      <c r="J6685">
        <v>0</v>
      </c>
      <c r="K6685">
        <v>21</v>
      </c>
      <c r="L6685">
        <v>6300</v>
      </c>
      <c r="M6685">
        <v>0</v>
      </c>
      <c r="N6685">
        <v>6300</v>
      </c>
      <c r="O6685">
        <v>300</v>
      </c>
    </row>
    <row r="6686" spans="1:15" x14ac:dyDescent="0.3">
      <c r="A6686">
        <v>6685</v>
      </c>
      <c r="B6686" s="1">
        <f>DATE(E6686, LOOKUP(D6686, {"ene","feb","mar","abr","may","jun","jul","ago","sep","oct","nov","dic"}, {1,2,3,4,5,6,7,8,9,10,11,12}), C6686)</f>
        <v>45685</v>
      </c>
      <c r="C6686">
        <v>28</v>
      </c>
      <c r="D6686" t="s">
        <v>14</v>
      </c>
      <c r="E6686">
        <v>2025</v>
      </c>
      <c r="F6686" t="s">
        <v>15</v>
      </c>
      <c r="G6686" t="s">
        <v>24</v>
      </c>
      <c r="H6686" t="s">
        <v>20</v>
      </c>
      <c r="I6686">
        <v>11</v>
      </c>
      <c r="J6686">
        <v>0</v>
      </c>
      <c r="K6686">
        <v>11</v>
      </c>
      <c r="L6686">
        <v>22000</v>
      </c>
      <c r="M6686">
        <v>0</v>
      </c>
      <c r="N6686">
        <v>22000</v>
      </c>
      <c r="O6686">
        <v>2000</v>
      </c>
    </row>
    <row r="6687" spans="1:15" x14ac:dyDescent="0.3">
      <c r="A6687">
        <v>6686</v>
      </c>
      <c r="B6687" s="1">
        <f>DATE(E6687, LOOKUP(D6687, {"ene","feb","mar","abr","may","jun","jul","ago","sep","oct","nov","dic"}, {1,2,3,4,5,6,7,8,9,10,11,12}), C6687)</f>
        <v>45685</v>
      </c>
      <c r="C6687">
        <v>28</v>
      </c>
      <c r="D6687" t="s">
        <v>14</v>
      </c>
      <c r="E6687">
        <v>2025</v>
      </c>
      <c r="F6687" t="s">
        <v>15</v>
      </c>
      <c r="G6687" t="s">
        <v>24</v>
      </c>
      <c r="H6687" t="s">
        <v>22</v>
      </c>
      <c r="I6687">
        <v>11</v>
      </c>
      <c r="J6687">
        <v>0</v>
      </c>
      <c r="K6687">
        <v>11</v>
      </c>
      <c r="L6687">
        <v>5280</v>
      </c>
      <c r="M6687">
        <v>0</v>
      </c>
      <c r="N6687">
        <v>5280</v>
      </c>
      <c r="O6687">
        <v>480</v>
      </c>
    </row>
    <row r="6688" spans="1:15" x14ac:dyDescent="0.3">
      <c r="A6688">
        <v>6687</v>
      </c>
      <c r="B6688" s="1">
        <f>DATE(E6688, LOOKUP(D6688, {"ene","feb","mar","abr","may","jun","jul","ago","sep","oct","nov","dic"}, {1,2,3,4,5,6,7,8,9,10,11,12}), C6688)</f>
        <v>45685</v>
      </c>
      <c r="C6688">
        <v>28</v>
      </c>
      <c r="D6688" t="s">
        <v>14</v>
      </c>
      <c r="E6688">
        <v>2025</v>
      </c>
      <c r="F6688" t="s">
        <v>25</v>
      </c>
      <c r="G6688" t="s">
        <v>26</v>
      </c>
      <c r="H6688" t="s">
        <v>17</v>
      </c>
      <c r="I6688">
        <v>0</v>
      </c>
      <c r="J6688">
        <v>11</v>
      </c>
      <c r="K6688">
        <v>-11</v>
      </c>
      <c r="L6688">
        <v>0</v>
      </c>
      <c r="M6688">
        <v>8250</v>
      </c>
      <c r="N6688">
        <v>-8250</v>
      </c>
      <c r="O6688">
        <v>750</v>
      </c>
    </row>
    <row r="6689" spans="1:15" x14ac:dyDescent="0.3">
      <c r="A6689">
        <v>6688</v>
      </c>
      <c r="B6689" s="1">
        <f>DATE(E6689, LOOKUP(D6689, {"ene","feb","mar","abr","may","jun","jul","ago","sep","oct","nov","dic"}, {1,2,3,4,5,6,7,8,9,10,11,12}), C6689)</f>
        <v>45685</v>
      </c>
      <c r="C6689">
        <v>28</v>
      </c>
      <c r="D6689" t="s">
        <v>14</v>
      </c>
      <c r="E6689">
        <v>2025</v>
      </c>
      <c r="F6689" t="s">
        <v>25</v>
      </c>
      <c r="G6689" t="s">
        <v>26</v>
      </c>
      <c r="H6689" t="s">
        <v>19</v>
      </c>
      <c r="I6689">
        <v>0</v>
      </c>
      <c r="J6689">
        <v>4</v>
      </c>
      <c r="K6689">
        <v>-4</v>
      </c>
      <c r="L6689">
        <v>0</v>
      </c>
      <c r="M6689">
        <v>6000</v>
      </c>
      <c r="N6689">
        <v>-6000</v>
      </c>
      <c r="O6689">
        <v>1500</v>
      </c>
    </row>
    <row r="6690" spans="1:15" x14ac:dyDescent="0.3">
      <c r="A6690">
        <v>6689</v>
      </c>
      <c r="B6690" s="1">
        <f>DATE(E6690, LOOKUP(D6690, {"ene","feb","mar","abr","may","jun","jul","ago","sep","oct","nov","dic"}, {1,2,3,4,5,6,7,8,9,10,11,12}), C6690)</f>
        <v>45685</v>
      </c>
      <c r="C6690">
        <v>28</v>
      </c>
      <c r="D6690" t="s">
        <v>14</v>
      </c>
      <c r="E6690">
        <v>2025</v>
      </c>
      <c r="F6690" t="s">
        <v>15</v>
      </c>
      <c r="G6690" t="s">
        <v>24</v>
      </c>
      <c r="H6690" t="s">
        <v>21</v>
      </c>
      <c r="I6690">
        <v>3</v>
      </c>
      <c r="J6690">
        <v>0</v>
      </c>
      <c r="K6690">
        <v>3</v>
      </c>
      <c r="L6690">
        <v>150</v>
      </c>
      <c r="M6690">
        <v>0</v>
      </c>
      <c r="N6690">
        <v>150</v>
      </c>
      <c r="O6690">
        <v>50</v>
      </c>
    </row>
    <row r="6691" spans="1:15" x14ac:dyDescent="0.3">
      <c r="A6691">
        <v>6690</v>
      </c>
      <c r="B6691" s="1">
        <f>DATE(E6691, LOOKUP(D6691, {"ene","feb","mar","abr","may","jun","jul","ago","sep","oct","nov","dic"}, {1,2,3,4,5,6,7,8,9,10,11,12}), C6691)</f>
        <v>45685</v>
      </c>
      <c r="C6691">
        <v>28</v>
      </c>
      <c r="D6691" t="s">
        <v>14</v>
      </c>
      <c r="E6691">
        <v>2025</v>
      </c>
      <c r="F6691" t="s">
        <v>15</v>
      </c>
      <c r="G6691" t="s">
        <v>24</v>
      </c>
      <c r="H6691" t="s">
        <v>18</v>
      </c>
      <c r="I6691">
        <v>3</v>
      </c>
      <c r="J6691">
        <v>0</v>
      </c>
      <c r="K6691">
        <v>3</v>
      </c>
      <c r="L6691">
        <v>3600</v>
      </c>
      <c r="M6691">
        <v>0</v>
      </c>
      <c r="N6691">
        <v>3600</v>
      </c>
      <c r="O6691">
        <v>1200</v>
      </c>
    </row>
    <row r="6692" spans="1:15" x14ac:dyDescent="0.3">
      <c r="A6692">
        <v>6691</v>
      </c>
      <c r="B6692" s="1">
        <f>DATE(E6692, LOOKUP(D6692, {"ene","feb","mar","abr","may","jun","jul","ago","sep","oct","nov","dic"}, {1,2,3,4,5,6,7,8,9,10,11,12}), C6692)</f>
        <v>45685</v>
      </c>
      <c r="C6692">
        <v>28</v>
      </c>
      <c r="D6692" t="s">
        <v>14</v>
      </c>
      <c r="E6692">
        <v>2025</v>
      </c>
      <c r="F6692" t="s">
        <v>15</v>
      </c>
      <c r="G6692" t="s">
        <v>24</v>
      </c>
      <c r="H6692" t="s">
        <v>23</v>
      </c>
      <c r="I6692">
        <v>15</v>
      </c>
      <c r="J6692">
        <v>0</v>
      </c>
      <c r="K6692">
        <v>15</v>
      </c>
      <c r="L6692">
        <v>4500</v>
      </c>
      <c r="M6692">
        <v>0</v>
      </c>
      <c r="N6692">
        <v>4500</v>
      </c>
      <c r="O6692">
        <v>300</v>
      </c>
    </row>
    <row r="6693" spans="1:15" x14ac:dyDescent="0.3">
      <c r="A6693">
        <v>6692</v>
      </c>
      <c r="B6693" s="1">
        <f>DATE(E6693, LOOKUP(D6693, {"ene","feb","mar","abr","may","jun","jul","ago","sep","oct","nov","dic"}, {1,2,3,4,5,6,7,8,9,10,11,12}), C6693)</f>
        <v>45685</v>
      </c>
      <c r="C6693">
        <v>28</v>
      </c>
      <c r="D6693" t="s">
        <v>14</v>
      </c>
      <c r="E6693">
        <v>2025</v>
      </c>
      <c r="F6693" t="s">
        <v>25</v>
      </c>
      <c r="G6693" t="s">
        <v>26</v>
      </c>
      <c r="H6693" t="s">
        <v>20</v>
      </c>
      <c r="I6693">
        <v>0</v>
      </c>
      <c r="J6693">
        <v>15</v>
      </c>
      <c r="K6693">
        <v>-15</v>
      </c>
      <c r="L6693">
        <v>0</v>
      </c>
      <c r="M6693">
        <v>34500</v>
      </c>
      <c r="N6693">
        <v>-34500</v>
      </c>
      <c r="O6693">
        <v>2300</v>
      </c>
    </row>
    <row r="6694" spans="1:15" x14ac:dyDescent="0.3">
      <c r="A6694">
        <v>6693</v>
      </c>
      <c r="B6694" s="1">
        <f>DATE(E6694, LOOKUP(D6694, {"ene","feb","mar","abr","may","jun","jul","ago","sep","oct","nov","dic"}, {1,2,3,4,5,6,7,8,9,10,11,12}), C6694)</f>
        <v>45685</v>
      </c>
      <c r="C6694">
        <v>28</v>
      </c>
      <c r="D6694" t="s">
        <v>14</v>
      </c>
      <c r="E6694">
        <v>2025</v>
      </c>
      <c r="F6694" t="s">
        <v>25</v>
      </c>
      <c r="G6694" t="s">
        <v>26</v>
      </c>
      <c r="H6694" t="s">
        <v>22</v>
      </c>
      <c r="I6694">
        <v>0</v>
      </c>
      <c r="J6694">
        <v>16</v>
      </c>
      <c r="K6694">
        <v>-16</v>
      </c>
      <c r="L6694">
        <v>0</v>
      </c>
      <c r="M6694">
        <v>7200</v>
      </c>
      <c r="N6694">
        <v>-7200</v>
      </c>
      <c r="O6694">
        <v>450</v>
      </c>
    </row>
    <row r="6695" spans="1:15" x14ac:dyDescent="0.3">
      <c r="A6695">
        <v>6694</v>
      </c>
      <c r="B6695" s="1">
        <f>DATE(E6695, LOOKUP(D6695, {"ene","feb","mar","abr","may","jun","jul","ago","sep","oct","nov","dic"}, {1,2,3,4,5,6,7,8,9,10,11,12}), C6695)</f>
        <v>45685</v>
      </c>
      <c r="C6695">
        <v>28</v>
      </c>
      <c r="D6695" t="s">
        <v>14</v>
      </c>
      <c r="E6695">
        <v>2025</v>
      </c>
      <c r="F6695" t="s">
        <v>25</v>
      </c>
      <c r="G6695" t="s">
        <v>26</v>
      </c>
      <c r="H6695" t="s">
        <v>17</v>
      </c>
      <c r="I6695">
        <v>0</v>
      </c>
      <c r="J6695">
        <v>17</v>
      </c>
      <c r="K6695">
        <v>-17</v>
      </c>
      <c r="L6695">
        <v>0</v>
      </c>
      <c r="M6695">
        <v>12750</v>
      </c>
      <c r="N6695">
        <v>-12750</v>
      </c>
      <c r="O6695">
        <v>750</v>
      </c>
    </row>
    <row r="6696" spans="1:15" x14ac:dyDescent="0.3">
      <c r="A6696">
        <v>6695</v>
      </c>
      <c r="B6696" s="1">
        <f>DATE(E6696, LOOKUP(D6696, {"ene","feb","mar","abr","may","jun","jul","ago","sep","oct","nov","dic"}, {1,2,3,4,5,6,7,8,9,10,11,12}), C6696)</f>
        <v>45685</v>
      </c>
      <c r="C6696">
        <v>28</v>
      </c>
      <c r="D6696" t="s">
        <v>14</v>
      </c>
      <c r="E6696">
        <v>2025</v>
      </c>
      <c r="F6696" t="s">
        <v>25</v>
      </c>
      <c r="G6696" t="s">
        <v>26</v>
      </c>
      <c r="H6696" t="s">
        <v>19</v>
      </c>
      <c r="I6696">
        <v>0</v>
      </c>
      <c r="J6696">
        <v>17</v>
      </c>
      <c r="K6696">
        <v>-17</v>
      </c>
      <c r="L6696">
        <v>0</v>
      </c>
      <c r="M6696">
        <v>25500</v>
      </c>
      <c r="N6696">
        <v>-25500</v>
      </c>
      <c r="O6696">
        <v>1500</v>
      </c>
    </row>
    <row r="6697" spans="1:15" x14ac:dyDescent="0.3">
      <c r="A6697">
        <v>6696</v>
      </c>
      <c r="B6697" s="1">
        <f>DATE(E6697, LOOKUP(D6697, {"ene","feb","mar","abr","may","jun","jul","ago","sep","oct","nov","dic"}, {1,2,3,4,5,6,7,8,9,10,11,12}), C6697)</f>
        <v>45685</v>
      </c>
      <c r="C6697">
        <v>28</v>
      </c>
      <c r="D6697" t="s">
        <v>14</v>
      </c>
      <c r="E6697">
        <v>2025</v>
      </c>
      <c r="F6697" t="s">
        <v>25</v>
      </c>
      <c r="G6697" t="s">
        <v>26</v>
      </c>
      <c r="H6697" t="s">
        <v>21</v>
      </c>
      <c r="I6697">
        <v>0</v>
      </c>
      <c r="J6697">
        <v>4</v>
      </c>
      <c r="K6697">
        <v>-4</v>
      </c>
      <c r="L6697">
        <v>0</v>
      </c>
      <c r="M6697">
        <v>280</v>
      </c>
      <c r="N6697">
        <v>-280</v>
      </c>
      <c r="O6697">
        <v>70</v>
      </c>
    </row>
    <row r="6698" spans="1:15" x14ac:dyDescent="0.3">
      <c r="A6698">
        <v>6697</v>
      </c>
      <c r="B6698" s="1">
        <f>DATE(E6698, LOOKUP(D6698, {"ene","feb","mar","abr","may","jun","jul","ago","sep","oct","nov","dic"}, {1,2,3,4,5,6,7,8,9,10,11,12}), C6698)</f>
        <v>45685</v>
      </c>
      <c r="C6698">
        <v>28</v>
      </c>
      <c r="D6698" t="s">
        <v>14</v>
      </c>
      <c r="E6698">
        <v>2025</v>
      </c>
      <c r="F6698" t="s">
        <v>25</v>
      </c>
      <c r="G6698" t="s">
        <v>26</v>
      </c>
      <c r="H6698" t="s">
        <v>18</v>
      </c>
      <c r="I6698">
        <v>0</v>
      </c>
      <c r="J6698">
        <v>13</v>
      </c>
      <c r="K6698">
        <v>-13</v>
      </c>
      <c r="L6698">
        <v>0</v>
      </c>
      <c r="M6698">
        <v>19500</v>
      </c>
      <c r="N6698">
        <v>-19500</v>
      </c>
      <c r="O6698">
        <v>1500</v>
      </c>
    </row>
    <row r="6699" spans="1:15" x14ac:dyDescent="0.3">
      <c r="A6699">
        <v>6698</v>
      </c>
      <c r="B6699" s="1">
        <f>DATE(E6699, LOOKUP(D6699, {"ene","feb","mar","abr","may","jun","jul","ago","sep","oct","nov","dic"}, {1,2,3,4,5,6,7,8,9,10,11,12}), C6699)</f>
        <v>45685</v>
      </c>
      <c r="C6699">
        <v>28</v>
      </c>
      <c r="D6699" t="s">
        <v>14</v>
      </c>
      <c r="E6699">
        <v>2025</v>
      </c>
      <c r="F6699" t="s">
        <v>15</v>
      </c>
      <c r="G6699" t="s">
        <v>24</v>
      </c>
      <c r="H6699" t="s">
        <v>23</v>
      </c>
      <c r="I6699">
        <v>3</v>
      </c>
      <c r="J6699">
        <v>0</v>
      </c>
      <c r="K6699">
        <v>3</v>
      </c>
      <c r="L6699">
        <v>900</v>
      </c>
      <c r="M6699">
        <v>0</v>
      </c>
      <c r="N6699">
        <v>900</v>
      </c>
      <c r="O6699">
        <v>300</v>
      </c>
    </row>
    <row r="6700" spans="1:15" x14ac:dyDescent="0.3">
      <c r="A6700">
        <v>6699</v>
      </c>
      <c r="B6700" s="1">
        <f>DATE(E6700, LOOKUP(D6700, {"ene","feb","mar","abr","may","jun","jul","ago","sep","oct","nov","dic"}, {1,2,3,4,5,6,7,8,9,10,11,12}), C6700)</f>
        <v>45685</v>
      </c>
      <c r="C6700">
        <v>28</v>
      </c>
      <c r="D6700" t="s">
        <v>14</v>
      </c>
      <c r="E6700">
        <v>2025</v>
      </c>
      <c r="F6700" t="s">
        <v>25</v>
      </c>
      <c r="G6700" t="s">
        <v>26</v>
      </c>
      <c r="H6700" t="s">
        <v>20</v>
      </c>
      <c r="I6700">
        <v>0</v>
      </c>
      <c r="J6700">
        <v>20</v>
      </c>
      <c r="K6700">
        <v>-20</v>
      </c>
      <c r="L6700">
        <v>0</v>
      </c>
      <c r="M6700">
        <v>46000</v>
      </c>
      <c r="N6700">
        <v>-46000</v>
      </c>
      <c r="O6700">
        <v>2300</v>
      </c>
    </row>
    <row r="6701" spans="1:15" x14ac:dyDescent="0.3">
      <c r="A6701">
        <v>6700</v>
      </c>
      <c r="B6701" s="1">
        <f>DATE(E6701, LOOKUP(D6701, {"ene","feb","mar","abr","may","jun","jul","ago","sep","oct","nov","dic"}, {1,2,3,4,5,6,7,8,9,10,11,12}), C6701)</f>
        <v>45685</v>
      </c>
      <c r="C6701">
        <v>28</v>
      </c>
      <c r="D6701" t="s">
        <v>14</v>
      </c>
      <c r="E6701">
        <v>2025</v>
      </c>
      <c r="F6701" t="s">
        <v>25</v>
      </c>
      <c r="G6701" t="s">
        <v>26</v>
      </c>
      <c r="H6701" t="s">
        <v>22</v>
      </c>
      <c r="I6701">
        <v>0</v>
      </c>
      <c r="J6701">
        <v>1</v>
      </c>
      <c r="K6701">
        <v>-1</v>
      </c>
      <c r="L6701">
        <v>0</v>
      </c>
      <c r="M6701">
        <v>450</v>
      </c>
      <c r="N6701">
        <v>-450</v>
      </c>
      <c r="O6701">
        <v>450</v>
      </c>
    </row>
    <row r="6702" spans="1:15" x14ac:dyDescent="0.3">
      <c r="A6702">
        <v>6701</v>
      </c>
      <c r="B6702" s="1">
        <f>DATE(E6702, LOOKUP(D6702, {"ene","feb","mar","abr","may","jun","jul","ago","sep","oct","nov","dic"}, {1,2,3,4,5,6,7,8,9,10,11,12}), C6702)</f>
        <v>45685</v>
      </c>
      <c r="C6702">
        <v>28</v>
      </c>
      <c r="D6702" t="s">
        <v>14</v>
      </c>
      <c r="E6702">
        <v>2025</v>
      </c>
      <c r="F6702" t="s">
        <v>15</v>
      </c>
      <c r="G6702" t="s">
        <v>24</v>
      </c>
      <c r="H6702" t="s">
        <v>17</v>
      </c>
      <c r="I6702">
        <v>3</v>
      </c>
      <c r="J6702">
        <v>0</v>
      </c>
      <c r="K6702">
        <v>3</v>
      </c>
      <c r="L6702">
        <v>1950</v>
      </c>
      <c r="M6702">
        <v>0</v>
      </c>
      <c r="N6702">
        <v>1950</v>
      </c>
      <c r="O6702">
        <v>650</v>
      </c>
    </row>
    <row r="6703" spans="1:15" x14ac:dyDescent="0.3">
      <c r="A6703">
        <v>6702</v>
      </c>
      <c r="B6703" s="1">
        <f>DATE(E6703, LOOKUP(D6703, {"ene","feb","mar","abr","may","jun","jul","ago","sep","oct","nov","dic"}, {1,2,3,4,5,6,7,8,9,10,11,12}), C6703)</f>
        <v>45685</v>
      </c>
      <c r="C6703">
        <v>28</v>
      </c>
      <c r="D6703" t="s">
        <v>14</v>
      </c>
      <c r="E6703">
        <v>2025</v>
      </c>
      <c r="F6703" t="s">
        <v>25</v>
      </c>
      <c r="G6703" t="s">
        <v>26</v>
      </c>
      <c r="H6703" t="s">
        <v>19</v>
      </c>
      <c r="I6703">
        <v>0</v>
      </c>
      <c r="J6703">
        <v>11</v>
      </c>
      <c r="K6703">
        <v>-11</v>
      </c>
      <c r="L6703">
        <v>0</v>
      </c>
      <c r="M6703">
        <v>16500</v>
      </c>
      <c r="N6703">
        <v>-16500</v>
      </c>
      <c r="O6703">
        <v>1500</v>
      </c>
    </row>
    <row r="6704" spans="1:15" x14ac:dyDescent="0.3">
      <c r="A6704">
        <v>6703</v>
      </c>
      <c r="B6704" s="1">
        <f>DATE(E6704, LOOKUP(D6704, {"ene","feb","mar","abr","may","jun","jul","ago","sep","oct","nov","dic"}, {1,2,3,4,5,6,7,8,9,10,11,12}), C6704)</f>
        <v>45685</v>
      </c>
      <c r="C6704">
        <v>28</v>
      </c>
      <c r="D6704" t="s">
        <v>14</v>
      </c>
      <c r="E6704">
        <v>2025</v>
      </c>
      <c r="F6704" t="s">
        <v>25</v>
      </c>
      <c r="G6704" t="s">
        <v>26</v>
      </c>
      <c r="H6704" t="s">
        <v>21</v>
      </c>
      <c r="I6704">
        <v>0</v>
      </c>
      <c r="J6704">
        <v>11</v>
      </c>
      <c r="K6704">
        <v>-11</v>
      </c>
      <c r="L6704">
        <v>0</v>
      </c>
      <c r="M6704">
        <v>770</v>
      </c>
      <c r="N6704">
        <v>-770</v>
      </c>
      <c r="O6704">
        <v>70</v>
      </c>
    </row>
    <row r="6705" spans="1:15" x14ac:dyDescent="0.3">
      <c r="A6705">
        <v>6704</v>
      </c>
      <c r="B6705" s="1">
        <f>DATE(E6705, LOOKUP(D6705, {"ene","feb","mar","abr","may","jun","jul","ago","sep","oct","nov","dic"}, {1,2,3,4,5,6,7,8,9,10,11,12}), C6705)</f>
        <v>45685</v>
      </c>
      <c r="C6705">
        <v>28</v>
      </c>
      <c r="D6705" t="s">
        <v>14</v>
      </c>
      <c r="E6705">
        <v>2025</v>
      </c>
      <c r="F6705" t="s">
        <v>25</v>
      </c>
      <c r="G6705" t="s">
        <v>26</v>
      </c>
      <c r="H6705" t="s">
        <v>18</v>
      </c>
      <c r="I6705">
        <v>0</v>
      </c>
      <c r="J6705">
        <v>3</v>
      </c>
      <c r="K6705">
        <v>-3</v>
      </c>
      <c r="L6705">
        <v>0</v>
      </c>
      <c r="M6705">
        <v>4500</v>
      </c>
      <c r="N6705">
        <v>-4500</v>
      </c>
      <c r="O6705">
        <v>1500</v>
      </c>
    </row>
    <row r="6706" spans="1:15" x14ac:dyDescent="0.3">
      <c r="A6706">
        <v>6705</v>
      </c>
      <c r="B6706" s="1">
        <f>DATE(E6706, LOOKUP(D6706, {"ene","feb","mar","abr","may","jun","jul","ago","sep","oct","nov","dic"}, {1,2,3,4,5,6,7,8,9,10,11,12}), C6706)</f>
        <v>45685</v>
      </c>
      <c r="C6706">
        <v>28</v>
      </c>
      <c r="D6706" t="s">
        <v>14</v>
      </c>
      <c r="E6706">
        <v>2025</v>
      </c>
      <c r="F6706" t="s">
        <v>15</v>
      </c>
      <c r="G6706" t="s">
        <v>24</v>
      </c>
      <c r="H6706" t="s">
        <v>23</v>
      </c>
      <c r="I6706">
        <v>15</v>
      </c>
      <c r="J6706">
        <v>0</v>
      </c>
      <c r="K6706">
        <v>15</v>
      </c>
      <c r="L6706">
        <v>4500</v>
      </c>
      <c r="M6706">
        <v>0</v>
      </c>
      <c r="N6706">
        <v>4500</v>
      </c>
      <c r="O6706">
        <v>300</v>
      </c>
    </row>
    <row r="6707" spans="1:15" x14ac:dyDescent="0.3">
      <c r="A6707">
        <v>6706</v>
      </c>
      <c r="B6707" s="1">
        <f>DATE(E6707, LOOKUP(D6707, {"ene","feb","mar","abr","may","jun","jul","ago","sep","oct","nov","dic"}, {1,2,3,4,5,6,7,8,9,10,11,12}), C6707)</f>
        <v>45685</v>
      </c>
      <c r="C6707">
        <v>28</v>
      </c>
      <c r="D6707" t="s">
        <v>14</v>
      </c>
      <c r="E6707">
        <v>2025</v>
      </c>
      <c r="F6707" t="s">
        <v>25</v>
      </c>
      <c r="G6707" t="s">
        <v>26</v>
      </c>
      <c r="H6707" t="s">
        <v>20</v>
      </c>
      <c r="I6707">
        <v>0</v>
      </c>
      <c r="J6707">
        <v>20</v>
      </c>
      <c r="K6707">
        <v>-20</v>
      </c>
      <c r="L6707">
        <v>0</v>
      </c>
      <c r="M6707">
        <v>46000</v>
      </c>
      <c r="N6707">
        <v>-46000</v>
      </c>
      <c r="O6707">
        <v>2300</v>
      </c>
    </row>
    <row r="6708" spans="1:15" x14ac:dyDescent="0.3">
      <c r="A6708">
        <v>6707</v>
      </c>
      <c r="B6708" s="1">
        <f>DATE(E6708, LOOKUP(D6708, {"ene","feb","mar","abr","may","jun","jul","ago","sep","oct","nov","dic"}, {1,2,3,4,5,6,7,8,9,10,11,12}), C6708)</f>
        <v>45685</v>
      </c>
      <c r="C6708">
        <v>28</v>
      </c>
      <c r="D6708" t="s">
        <v>14</v>
      </c>
      <c r="E6708">
        <v>2025</v>
      </c>
      <c r="F6708" t="s">
        <v>25</v>
      </c>
      <c r="G6708" t="s">
        <v>26</v>
      </c>
      <c r="H6708" t="s">
        <v>22</v>
      </c>
      <c r="I6708">
        <v>0</v>
      </c>
      <c r="J6708">
        <v>3</v>
      </c>
      <c r="K6708">
        <v>-3</v>
      </c>
      <c r="L6708">
        <v>0</v>
      </c>
      <c r="M6708">
        <v>1350</v>
      </c>
      <c r="N6708">
        <v>-1350</v>
      </c>
      <c r="O6708">
        <v>450</v>
      </c>
    </row>
    <row r="6709" spans="1:15" x14ac:dyDescent="0.3">
      <c r="A6709">
        <v>6708</v>
      </c>
      <c r="B6709" s="1">
        <f>DATE(E6709, LOOKUP(D6709, {"ene","feb","mar","abr","may","jun","jul","ago","sep","oct","nov","dic"}, {1,2,3,4,5,6,7,8,9,10,11,12}), C6709)</f>
        <v>45685</v>
      </c>
      <c r="C6709">
        <v>28</v>
      </c>
      <c r="D6709" t="s">
        <v>14</v>
      </c>
      <c r="E6709">
        <v>2025</v>
      </c>
      <c r="F6709" t="s">
        <v>25</v>
      </c>
      <c r="G6709" t="s">
        <v>26</v>
      </c>
      <c r="H6709" t="s">
        <v>17</v>
      </c>
      <c r="I6709">
        <v>0</v>
      </c>
      <c r="J6709">
        <v>10</v>
      </c>
      <c r="K6709">
        <v>-10</v>
      </c>
      <c r="L6709">
        <v>0</v>
      </c>
      <c r="M6709">
        <v>7500</v>
      </c>
      <c r="N6709">
        <v>-7500</v>
      </c>
      <c r="O6709">
        <v>750</v>
      </c>
    </row>
    <row r="6710" spans="1:15" x14ac:dyDescent="0.3">
      <c r="A6710">
        <v>6709</v>
      </c>
      <c r="B6710" s="1">
        <f>DATE(E6710, LOOKUP(D6710, {"ene","feb","mar","abr","may","jun","jul","ago","sep","oct","nov","dic"}, {1,2,3,4,5,6,7,8,9,10,11,12}), C6710)</f>
        <v>45685</v>
      </c>
      <c r="C6710">
        <v>28</v>
      </c>
      <c r="D6710" t="s">
        <v>14</v>
      </c>
      <c r="E6710">
        <v>2025</v>
      </c>
      <c r="F6710" t="s">
        <v>15</v>
      </c>
      <c r="G6710" t="s">
        <v>24</v>
      </c>
      <c r="H6710" t="s">
        <v>19</v>
      </c>
      <c r="I6710">
        <v>3</v>
      </c>
      <c r="J6710">
        <v>0</v>
      </c>
      <c r="K6710">
        <v>3</v>
      </c>
      <c r="L6710">
        <v>3600</v>
      </c>
      <c r="M6710">
        <v>0</v>
      </c>
      <c r="N6710">
        <v>3600</v>
      </c>
      <c r="O6710">
        <v>1200</v>
      </c>
    </row>
    <row r="6711" spans="1:15" x14ac:dyDescent="0.3">
      <c r="A6711">
        <v>6710</v>
      </c>
      <c r="B6711" s="1">
        <f>DATE(E6711, LOOKUP(D6711, {"ene","feb","mar","abr","may","jun","jul","ago","sep","oct","nov","dic"}, {1,2,3,4,5,6,7,8,9,10,11,12}), C6711)</f>
        <v>45685</v>
      </c>
      <c r="C6711">
        <v>28</v>
      </c>
      <c r="D6711" t="s">
        <v>14</v>
      </c>
      <c r="E6711">
        <v>2025</v>
      </c>
      <c r="F6711" t="s">
        <v>25</v>
      </c>
      <c r="G6711" t="s">
        <v>26</v>
      </c>
      <c r="H6711" t="s">
        <v>21</v>
      </c>
      <c r="I6711">
        <v>0</v>
      </c>
      <c r="J6711">
        <v>17</v>
      </c>
      <c r="K6711">
        <v>-17</v>
      </c>
      <c r="L6711">
        <v>0</v>
      </c>
      <c r="M6711">
        <v>1190</v>
      </c>
      <c r="N6711">
        <v>-1190</v>
      </c>
      <c r="O6711">
        <v>70</v>
      </c>
    </row>
    <row r="6712" spans="1:15" x14ac:dyDescent="0.3">
      <c r="A6712">
        <v>6711</v>
      </c>
      <c r="B6712" s="1">
        <f>DATE(E6712, LOOKUP(D6712, {"ene","feb","mar","abr","may","jun","jul","ago","sep","oct","nov","dic"}, {1,2,3,4,5,6,7,8,9,10,11,12}), C6712)</f>
        <v>45685</v>
      </c>
      <c r="C6712">
        <v>28</v>
      </c>
      <c r="D6712" t="s">
        <v>14</v>
      </c>
      <c r="E6712">
        <v>2025</v>
      </c>
      <c r="F6712" t="s">
        <v>25</v>
      </c>
      <c r="G6712" t="s">
        <v>26</v>
      </c>
      <c r="H6712" t="s">
        <v>18</v>
      </c>
      <c r="I6712">
        <v>0</v>
      </c>
      <c r="J6712">
        <v>17</v>
      </c>
      <c r="K6712">
        <v>-17</v>
      </c>
      <c r="L6712">
        <v>0</v>
      </c>
      <c r="M6712">
        <v>25500</v>
      </c>
      <c r="N6712">
        <v>-25500</v>
      </c>
      <c r="O6712">
        <v>1500</v>
      </c>
    </row>
    <row r="6713" spans="1:15" x14ac:dyDescent="0.3">
      <c r="A6713">
        <v>6712</v>
      </c>
      <c r="B6713" s="1">
        <f>DATE(E6713, LOOKUP(D6713, {"ene","feb","mar","abr","may","jun","jul","ago","sep","oct","nov","dic"}, {1,2,3,4,5,6,7,8,9,10,11,12}), C6713)</f>
        <v>45685</v>
      </c>
      <c r="C6713">
        <v>28</v>
      </c>
      <c r="D6713" t="s">
        <v>14</v>
      </c>
      <c r="E6713">
        <v>2025</v>
      </c>
      <c r="F6713" t="s">
        <v>25</v>
      </c>
      <c r="G6713" t="s">
        <v>26</v>
      </c>
      <c r="H6713" t="s">
        <v>23</v>
      </c>
      <c r="I6713">
        <v>0</v>
      </c>
      <c r="J6713">
        <v>14</v>
      </c>
      <c r="K6713">
        <v>-14</v>
      </c>
      <c r="L6713">
        <v>0</v>
      </c>
      <c r="M6713">
        <v>5600</v>
      </c>
      <c r="N6713">
        <v>-5600</v>
      </c>
      <c r="O6713">
        <v>400</v>
      </c>
    </row>
    <row r="6714" spans="1:15" x14ac:dyDescent="0.3">
      <c r="A6714">
        <v>6713</v>
      </c>
      <c r="B6714" s="1">
        <f>DATE(E6714, LOOKUP(D6714, {"ene","feb","mar","abr","may","jun","jul","ago","sep","oct","nov","dic"}, {1,2,3,4,5,6,7,8,9,10,11,12}), C6714)</f>
        <v>45685</v>
      </c>
      <c r="C6714">
        <v>28</v>
      </c>
      <c r="D6714" t="s">
        <v>14</v>
      </c>
      <c r="E6714">
        <v>2025</v>
      </c>
      <c r="F6714" t="s">
        <v>25</v>
      </c>
      <c r="G6714" t="s">
        <v>26</v>
      </c>
      <c r="H6714" t="s">
        <v>20</v>
      </c>
      <c r="I6714">
        <v>0</v>
      </c>
      <c r="J6714">
        <v>17</v>
      </c>
      <c r="K6714">
        <v>-17</v>
      </c>
      <c r="L6714">
        <v>0</v>
      </c>
      <c r="M6714">
        <v>39100</v>
      </c>
      <c r="N6714">
        <v>-39100</v>
      </c>
      <c r="O6714">
        <v>2300</v>
      </c>
    </row>
    <row r="6715" spans="1:15" x14ac:dyDescent="0.3">
      <c r="A6715">
        <v>6714</v>
      </c>
      <c r="B6715" s="1">
        <f>DATE(E6715, LOOKUP(D6715, {"ene","feb","mar","abr","may","jun","jul","ago","sep","oct","nov","dic"}, {1,2,3,4,5,6,7,8,9,10,11,12}), C6715)</f>
        <v>45685</v>
      </c>
      <c r="C6715">
        <v>28</v>
      </c>
      <c r="D6715" t="s">
        <v>14</v>
      </c>
      <c r="E6715">
        <v>2025</v>
      </c>
      <c r="F6715" t="s">
        <v>15</v>
      </c>
      <c r="G6715" t="s">
        <v>24</v>
      </c>
      <c r="H6715" t="s">
        <v>22</v>
      </c>
      <c r="I6715">
        <v>14</v>
      </c>
      <c r="J6715">
        <v>0</v>
      </c>
      <c r="K6715">
        <v>14</v>
      </c>
      <c r="L6715">
        <v>6720</v>
      </c>
      <c r="M6715">
        <v>0</v>
      </c>
      <c r="N6715">
        <v>6720</v>
      </c>
      <c r="O6715">
        <v>480</v>
      </c>
    </row>
    <row r="6716" spans="1:15" x14ac:dyDescent="0.3">
      <c r="A6716">
        <v>6715</v>
      </c>
      <c r="B6716" s="1">
        <f>DATE(E6716, LOOKUP(D6716, {"ene","feb","mar","abr","may","jun","jul","ago","sep","oct","nov","dic"}, {1,2,3,4,5,6,7,8,9,10,11,12}), C6716)</f>
        <v>45685</v>
      </c>
      <c r="C6716">
        <v>28</v>
      </c>
      <c r="D6716" t="s">
        <v>14</v>
      </c>
      <c r="E6716">
        <v>2025</v>
      </c>
      <c r="F6716" t="s">
        <v>15</v>
      </c>
      <c r="G6716" t="s">
        <v>24</v>
      </c>
      <c r="H6716" t="s">
        <v>17</v>
      </c>
      <c r="I6716">
        <v>3</v>
      </c>
      <c r="J6716">
        <v>0</v>
      </c>
      <c r="K6716">
        <v>3</v>
      </c>
      <c r="L6716">
        <v>1950</v>
      </c>
      <c r="M6716">
        <v>0</v>
      </c>
      <c r="N6716">
        <v>1950</v>
      </c>
      <c r="O6716">
        <v>650</v>
      </c>
    </row>
    <row r="6717" spans="1:15" x14ac:dyDescent="0.3">
      <c r="A6717">
        <v>6716</v>
      </c>
      <c r="B6717" s="1">
        <f>DATE(E6717, LOOKUP(D6717, {"ene","feb","mar","abr","may","jun","jul","ago","sep","oct","nov","dic"}, {1,2,3,4,5,6,7,8,9,10,11,12}), C6717)</f>
        <v>45685</v>
      </c>
      <c r="C6717">
        <v>28</v>
      </c>
      <c r="D6717" t="s">
        <v>14</v>
      </c>
      <c r="E6717">
        <v>2025</v>
      </c>
      <c r="F6717" t="s">
        <v>15</v>
      </c>
      <c r="G6717" t="s">
        <v>24</v>
      </c>
      <c r="H6717" t="s">
        <v>19</v>
      </c>
      <c r="I6717">
        <v>19</v>
      </c>
      <c r="J6717">
        <v>0</v>
      </c>
      <c r="K6717">
        <v>19</v>
      </c>
      <c r="L6717">
        <v>22800</v>
      </c>
      <c r="M6717">
        <v>0</v>
      </c>
      <c r="N6717">
        <v>22800</v>
      </c>
      <c r="O6717">
        <v>1200</v>
      </c>
    </row>
    <row r="6718" spans="1:15" x14ac:dyDescent="0.3">
      <c r="A6718">
        <v>6717</v>
      </c>
      <c r="B6718" s="1">
        <f>DATE(E6718, LOOKUP(D6718, {"ene","feb","mar","abr","may","jun","jul","ago","sep","oct","nov","dic"}, {1,2,3,4,5,6,7,8,9,10,11,12}), C6718)</f>
        <v>45685</v>
      </c>
      <c r="C6718">
        <v>28</v>
      </c>
      <c r="D6718" t="s">
        <v>14</v>
      </c>
      <c r="E6718">
        <v>2025</v>
      </c>
      <c r="F6718" t="s">
        <v>15</v>
      </c>
      <c r="G6718" t="s">
        <v>24</v>
      </c>
      <c r="H6718" t="s">
        <v>21</v>
      </c>
      <c r="I6718">
        <v>13</v>
      </c>
      <c r="J6718">
        <v>0</v>
      </c>
      <c r="K6718">
        <v>13</v>
      </c>
      <c r="L6718">
        <v>650</v>
      </c>
      <c r="M6718">
        <v>0</v>
      </c>
      <c r="N6718">
        <v>650</v>
      </c>
      <c r="O6718">
        <v>50</v>
      </c>
    </row>
    <row r="6719" spans="1:15" x14ac:dyDescent="0.3">
      <c r="A6719">
        <v>6718</v>
      </c>
      <c r="B6719" s="1">
        <f>DATE(E6719, LOOKUP(D6719, {"ene","feb","mar","abr","may","jun","jul","ago","sep","oct","nov","dic"}, {1,2,3,4,5,6,7,8,9,10,11,12}), C6719)</f>
        <v>45685</v>
      </c>
      <c r="C6719">
        <v>28</v>
      </c>
      <c r="D6719" t="s">
        <v>14</v>
      </c>
      <c r="E6719">
        <v>2025</v>
      </c>
      <c r="F6719" t="s">
        <v>15</v>
      </c>
      <c r="G6719" t="s">
        <v>24</v>
      </c>
      <c r="H6719" t="s">
        <v>18</v>
      </c>
      <c r="I6719">
        <v>19</v>
      </c>
      <c r="J6719">
        <v>0</v>
      </c>
      <c r="K6719">
        <v>19</v>
      </c>
      <c r="L6719">
        <v>22800</v>
      </c>
      <c r="M6719">
        <v>0</v>
      </c>
      <c r="N6719">
        <v>22800</v>
      </c>
      <c r="O6719">
        <v>1200</v>
      </c>
    </row>
    <row r="6720" spans="1:15" x14ac:dyDescent="0.3">
      <c r="A6720">
        <v>6719</v>
      </c>
      <c r="B6720" s="1">
        <f>DATE(E6720, LOOKUP(D6720, {"ene","feb","mar","abr","may","jun","jul","ago","sep","oct","nov","dic"}, {1,2,3,4,5,6,7,8,9,10,11,12}), C6720)</f>
        <v>45685</v>
      </c>
      <c r="C6720">
        <v>28</v>
      </c>
      <c r="D6720" t="s">
        <v>14</v>
      </c>
      <c r="E6720">
        <v>2025</v>
      </c>
      <c r="F6720" t="s">
        <v>15</v>
      </c>
      <c r="G6720" t="s">
        <v>24</v>
      </c>
      <c r="H6720" t="s">
        <v>23</v>
      </c>
      <c r="I6720">
        <v>3</v>
      </c>
      <c r="J6720">
        <v>0</v>
      </c>
      <c r="K6720">
        <v>3</v>
      </c>
      <c r="L6720">
        <v>900</v>
      </c>
      <c r="M6720">
        <v>0</v>
      </c>
      <c r="N6720">
        <v>900</v>
      </c>
      <c r="O6720">
        <v>300</v>
      </c>
    </row>
    <row r="6721" spans="1:15" x14ac:dyDescent="0.3">
      <c r="A6721">
        <v>6720</v>
      </c>
      <c r="B6721" s="1">
        <f>DATE(E6721, LOOKUP(D6721, {"ene","feb","mar","abr","may","jun","jul","ago","sep","oct","nov","dic"}, {1,2,3,4,5,6,7,8,9,10,11,12}), C6721)</f>
        <v>45685</v>
      </c>
      <c r="C6721">
        <v>28</v>
      </c>
      <c r="D6721" t="s">
        <v>14</v>
      </c>
      <c r="E6721">
        <v>2025</v>
      </c>
      <c r="F6721" t="s">
        <v>25</v>
      </c>
      <c r="G6721" t="s">
        <v>26</v>
      </c>
      <c r="H6721" t="s">
        <v>20</v>
      </c>
      <c r="I6721">
        <v>0</v>
      </c>
      <c r="J6721">
        <v>17</v>
      </c>
      <c r="K6721">
        <v>-17</v>
      </c>
      <c r="L6721">
        <v>0</v>
      </c>
      <c r="M6721">
        <v>39100</v>
      </c>
      <c r="N6721">
        <v>-39100</v>
      </c>
      <c r="O6721">
        <v>2300</v>
      </c>
    </row>
    <row r="6722" spans="1:15" x14ac:dyDescent="0.3">
      <c r="A6722">
        <v>6721</v>
      </c>
      <c r="B6722" s="1">
        <f>DATE(E6722, LOOKUP(D6722, {"ene","feb","mar","abr","may","jun","jul","ago","sep","oct","nov","dic"}, {1,2,3,4,5,6,7,8,9,10,11,12}), C6722)</f>
        <v>45685</v>
      </c>
      <c r="C6722">
        <v>28</v>
      </c>
      <c r="D6722" t="s">
        <v>14</v>
      </c>
      <c r="E6722">
        <v>2025</v>
      </c>
      <c r="F6722" t="s">
        <v>15</v>
      </c>
      <c r="G6722" t="s">
        <v>24</v>
      </c>
      <c r="H6722" t="s">
        <v>22</v>
      </c>
      <c r="I6722">
        <v>3</v>
      </c>
      <c r="J6722">
        <v>0</v>
      </c>
      <c r="K6722">
        <v>3</v>
      </c>
      <c r="L6722">
        <v>1440</v>
      </c>
      <c r="M6722">
        <v>0</v>
      </c>
      <c r="N6722">
        <v>1440</v>
      </c>
      <c r="O6722">
        <v>480</v>
      </c>
    </row>
    <row r="6723" spans="1:15" x14ac:dyDescent="0.3">
      <c r="A6723">
        <v>6722</v>
      </c>
      <c r="B6723" s="1">
        <f>DATE(E6723, LOOKUP(D6723, {"ene","feb","mar","abr","may","jun","jul","ago","sep","oct","nov","dic"}, {1,2,3,4,5,6,7,8,9,10,11,12}), C6723)</f>
        <v>45685</v>
      </c>
      <c r="C6723">
        <v>28</v>
      </c>
      <c r="D6723" t="s">
        <v>14</v>
      </c>
      <c r="E6723">
        <v>2025</v>
      </c>
      <c r="F6723" t="s">
        <v>15</v>
      </c>
      <c r="G6723" t="s">
        <v>24</v>
      </c>
      <c r="H6723" t="s">
        <v>17</v>
      </c>
      <c r="I6723">
        <v>3</v>
      </c>
      <c r="J6723">
        <v>0</v>
      </c>
      <c r="K6723">
        <v>3</v>
      </c>
      <c r="L6723">
        <v>1950</v>
      </c>
      <c r="M6723">
        <v>0</v>
      </c>
      <c r="N6723">
        <v>1950</v>
      </c>
      <c r="O6723">
        <v>650</v>
      </c>
    </row>
    <row r="6724" spans="1:15" x14ac:dyDescent="0.3">
      <c r="A6724">
        <v>6723</v>
      </c>
      <c r="B6724" s="1">
        <f>DATE(E6724, LOOKUP(D6724, {"ene","feb","mar","abr","may","jun","jul","ago","sep","oct","nov","dic"}, {1,2,3,4,5,6,7,8,9,10,11,12}), C6724)</f>
        <v>45685</v>
      </c>
      <c r="C6724">
        <v>28</v>
      </c>
      <c r="D6724" t="s">
        <v>14</v>
      </c>
      <c r="E6724">
        <v>2025</v>
      </c>
      <c r="F6724" t="s">
        <v>25</v>
      </c>
      <c r="G6724" t="s">
        <v>26</v>
      </c>
      <c r="H6724" t="s">
        <v>19</v>
      </c>
      <c r="I6724">
        <v>0</v>
      </c>
      <c r="J6724">
        <v>12</v>
      </c>
      <c r="K6724">
        <v>-12</v>
      </c>
      <c r="L6724">
        <v>0</v>
      </c>
      <c r="M6724">
        <v>18000</v>
      </c>
      <c r="N6724">
        <v>-18000</v>
      </c>
      <c r="O6724">
        <v>1500</v>
      </c>
    </row>
    <row r="6725" spans="1:15" x14ac:dyDescent="0.3">
      <c r="A6725">
        <v>6724</v>
      </c>
      <c r="B6725" s="1">
        <f>DATE(E6725, LOOKUP(D6725, {"ene","feb","mar","abr","may","jun","jul","ago","sep","oct","nov","dic"}, {1,2,3,4,5,6,7,8,9,10,11,12}), C6725)</f>
        <v>45685</v>
      </c>
      <c r="C6725">
        <v>28</v>
      </c>
      <c r="D6725" t="s">
        <v>14</v>
      </c>
      <c r="E6725">
        <v>2025</v>
      </c>
      <c r="F6725" t="s">
        <v>25</v>
      </c>
      <c r="G6725" t="s">
        <v>26</v>
      </c>
      <c r="H6725" t="s">
        <v>21</v>
      </c>
      <c r="I6725">
        <v>0</v>
      </c>
      <c r="J6725">
        <v>14</v>
      </c>
      <c r="K6725">
        <v>-14</v>
      </c>
      <c r="L6725">
        <v>0</v>
      </c>
      <c r="M6725">
        <v>980</v>
      </c>
      <c r="N6725">
        <v>-980</v>
      </c>
      <c r="O6725">
        <v>70</v>
      </c>
    </row>
    <row r="6726" spans="1:15" x14ac:dyDescent="0.3">
      <c r="A6726">
        <v>6725</v>
      </c>
      <c r="B6726" s="1">
        <f>DATE(E6726, LOOKUP(D6726, {"ene","feb","mar","abr","may","jun","jul","ago","sep","oct","nov","dic"}, {1,2,3,4,5,6,7,8,9,10,11,12}), C6726)</f>
        <v>45685</v>
      </c>
      <c r="C6726">
        <v>28</v>
      </c>
      <c r="D6726" t="s">
        <v>14</v>
      </c>
      <c r="E6726">
        <v>2025</v>
      </c>
      <c r="F6726" t="s">
        <v>25</v>
      </c>
      <c r="G6726" t="s">
        <v>26</v>
      </c>
      <c r="H6726" t="s">
        <v>18</v>
      </c>
      <c r="I6726">
        <v>0</v>
      </c>
      <c r="J6726">
        <v>17</v>
      </c>
      <c r="K6726">
        <v>-17</v>
      </c>
      <c r="L6726">
        <v>0</v>
      </c>
      <c r="M6726">
        <v>25500</v>
      </c>
      <c r="N6726">
        <v>-25500</v>
      </c>
      <c r="O6726">
        <v>1500</v>
      </c>
    </row>
    <row r="6727" spans="1:15" x14ac:dyDescent="0.3">
      <c r="A6727">
        <v>6726</v>
      </c>
      <c r="B6727" s="1">
        <f>DATE(E6727, LOOKUP(D6727, {"ene","feb","mar","abr","may","jun","jul","ago","sep","oct","nov","dic"}, {1,2,3,4,5,6,7,8,9,10,11,12}), C6727)</f>
        <v>45685</v>
      </c>
      <c r="C6727">
        <v>28</v>
      </c>
      <c r="D6727" t="s">
        <v>14</v>
      </c>
      <c r="E6727">
        <v>2025</v>
      </c>
      <c r="F6727" t="s">
        <v>15</v>
      </c>
      <c r="G6727" t="s">
        <v>24</v>
      </c>
      <c r="H6727" t="s">
        <v>23</v>
      </c>
      <c r="I6727">
        <v>3</v>
      </c>
      <c r="J6727">
        <v>0</v>
      </c>
      <c r="K6727">
        <v>3</v>
      </c>
      <c r="L6727">
        <v>900</v>
      </c>
      <c r="M6727">
        <v>0</v>
      </c>
      <c r="N6727">
        <v>900</v>
      </c>
      <c r="O6727">
        <v>300</v>
      </c>
    </row>
    <row r="6728" spans="1:15" x14ac:dyDescent="0.3">
      <c r="A6728">
        <v>6727</v>
      </c>
      <c r="B6728" s="1">
        <f>DATE(E6728, LOOKUP(D6728, {"ene","feb","mar","abr","may","jun","jul","ago","sep","oct","nov","dic"}, {1,2,3,4,5,6,7,8,9,10,11,12}), C6728)</f>
        <v>45685</v>
      </c>
      <c r="C6728">
        <v>28</v>
      </c>
      <c r="D6728" t="s">
        <v>14</v>
      </c>
      <c r="E6728">
        <v>2025</v>
      </c>
      <c r="F6728" t="s">
        <v>15</v>
      </c>
      <c r="G6728" t="s">
        <v>24</v>
      </c>
      <c r="H6728" t="s">
        <v>20</v>
      </c>
      <c r="I6728">
        <v>4</v>
      </c>
      <c r="J6728">
        <v>0</v>
      </c>
      <c r="K6728">
        <v>4</v>
      </c>
      <c r="L6728">
        <v>8000</v>
      </c>
      <c r="M6728">
        <v>0</v>
      </c>
      <c r="N6728">
        <v>8000</v>
      </c>
      <c r="O6728">
        <v>2000</v>
      </c>
    </row>
    <row r="6729" spans="1:15" x14ac:dyDescent="0.3">
      <c r="A6729">
        <v>6728</v>
      </c>
      <c r="B6729" s="1">
        <f>DATE(E6729, LOOKUP(D6729, {"ene","feb","mar","abr","may","jun","jul","ago","sep","oct","nov","dic"}, {1,2,3,4,5,6,7,8,9,10,11,12}), C6729)</f>
        <v>45685</v>
      </c>
      <c r="C6729">
        <v>28</v>
      </c>
      <c r="D6729" t="s">
        <v>14</v>
      </c>
      <c r="E6729">
        <v>2025</v>
      </c>
      <c r="F6729" t="s">
        <v>25</v>
      </c>
      <c r="G6729" t="s">
        <v>26</v>
      </c>
      <c r="H6729" t="s">
        <v>22</v>
      </c>
      <c r="I6729">
        <v>0</v>
      </c>
      <c r="J6729">
        <v>10</v>
      </c>
      <c r="K6729">
        <v>-10</v>
      </c>
      <c r="L6729">
        <v>0</v>
      </c>
      <c r="M6729">
        <v>4500</v>
      </c>
      <c r="N6729">
        <v>-4500</v>
      </c>
      <c r="O6729">
        <v>450</v>
      </c>
    </row>
    <row r="6730" spans="1:15" x14ac:dyDescent="0.3">
      <c r="A6730">
        <v>6729</v>
      </c>
      <c r="B6730" s="1">
        <f>DATE(E6730, LOOKUP(D6730, {"ene","feb","mar","abr","may","jun","jul","ago","sep","oct","nov","dic"}, {1,2,3,4,5,6,7,8,9,10,11,12}), C6730)</f>
        <v>45685</v>
      </c>
      <c r="C6730">
        <v>28</v>
      </c>
      <c r="D6730" t="s">
        <v>14</v>
      </c>
      <c r="E6730">
        <v>2025</v>
      </c>
      <c r="F6730" t="s">
        <v>25</v>
      </c>
      <c r="G6730" t="s">
        <v>26</v>
      </c>
      <c r="H6730" t="s">
        <v>17</v>
      </c>
      <c r="I6730">
        <v>0</v>
      </c>
      <c r="J6730">
        <v>17</v>
      </c>
      <c r="K6730">
        <v>-17</v>
      </c>
      <c r="L6730">
        <v>0</v>
      </c>
      <c r="M6730">
        <v>12750</v>
      </c>
      <c r="N6730">
        <v>-12750</v>
      </c>
      <c r="O6730">
        <v>750</v>
      </c>
    </row>
    <row r="6731" spans="1:15" x14ac:dyDescent="0.3">
      <c r="A6731">
        <v>6730</v>
      </c>
      <c r="B6731" s="1">
        <f>DATE(E6731, LOOKUP(D6731, {"ene","feb","mar","abr","may","jun","jul","ago","sep","oct","nov","dic"}, {1,2,3,4,5,6,7,8,9,10,11,12}), C6731)</f>
        <v>45685</v>
      </c>
      <c r="C6731">
        <v>28</v>
      </c>
      <c r="D6731" t="s">
        <v>14</v>
      </c>
      <c r="E6731">
        <v>2025</v>
      </c>
      <c r="F6731" t="s">
        <v>15</v>
      </c>
      <c r="G6731" t="s">
        <v>24</v>
      </c>
      <c r="H6731" t="s">
        <v>19</v>
      </c>
      <c r="I6731">
        <v>3</v>
      </c>
      <c r="J6731">
        <v>0</v>
      </c>
      <c r="K6731">
        <v>3</v>
      </c>
      <c r="L6731">
        <v>3600</v>
      </c>
      <c r="M6731">
        <v>0</v>
      </c>
      <c r="N6731">
        <v>3600</v>
      </c>
      <c r="O6731">
        <v>1200</v>
      </c>
    </row>
    <row r="6732" spans="1:15" x14ac:dyDescent="0.3">
      <c r="A6732">
        <v>6731</v>
      </c>
      <c r="B6732" s="1">
        <f>DATE(E6732, LOOKUP(D6732, {"ene","feb","mar","abr","may","jun","jul","ago","sep","oct","nov","dic"}, {1,2,3,4,5,6,7,8,9,10,11,12}), C6732)</f>
        <v>45685</v>
      </c>
      <c r="C6732">
        <v>28</v>
      </c>
      <c r="D6732" t="s">
        <v>14</v>
      </c>
      <c r="E6732">
        <v>2025</v>
      </c>
      <c r="F6732" t="s">
        <v>15</v>
      </c>
      <c r="G6732" t="s">
        <v>24</v>
      </c>
      <c r="H6732" t="s">
        <v>21</v>
      </c>
      <c r="I6732">
        <v>11</v>
      </c>
      <c r="J6732">
        <v>0</v>
      </c>
      <c r="K6732">
        <v>11</v>
      </c>
      <c r="L6732">
        <v>550</v>
      </c>
      <c r="M6732">
        <v>0</v>
      </c>
      <c r="N6732">
        <v>550</v>
      </c>
      <c r="O6732">
        <v>50</v>
      </c>
    </row>
    <row r="6733" spans="1:15" x14ac:dyDescent="0.3">
      <c r="A6733">
        <v>6732</v>
      </c>
      <c r="B6733" s="1">
        <f>DATE(E6733, LOOKUP(D6733, {"ene","feb","mar","abr","may","jun","jul","ago","sep","oct","nov","dic"}, {1,2,3,4,5,6,7,8,9,10,11,12}), C6733)</f>
        <v>45685</v>
      </c>
      <c r="C6733">
        <v>28</v>
      </c>
      <c r="D6733" t="s">
        <v>14</v>
      </c>
      <c r="E6733">
        <v>2025</v>
      </c>
      <c r="F6733" t="s">
        <v>25</v>
      </c>
      <c r="G6733" t="s">
        <v>26</v>
      </c>
      <c r="H6733" t="s">
        <v>18</v>
      </c>
      <c r="I6733">
        <v>0</v>
      </c>
      <c r="J6733">
        <v>13</v>
      </c>
      <c r="K6733">
        <v>-13</v>
      </c>
      <c r="L6733">
        <v>0</v>
      </c>
      <c r="M6733">
        <v>19500</v>
      </c>
      <c r="N6733">
        <v>-19500</v>
      </c>
      <c r="O6733">
        <v>1500</v>
      </c>
    </row>
    <row r="6734" spans="1:15" x14ac:dyDescent="0.3">
      <c r="A6734">
        <v>6733</v>
      </c>
      <c r="B6734" s="1">
        <f>DATE(E6734, LOOKUP(D6734, {"ene","feb","mar","abr","may","jun","jul","ago","sep","oct","nov","dic"}, {1,2,3,4,5,6,7,8,9,10,11,12}), C6734)</f>
        <v>45685</v>
      </c>
      <c r="C6734">
        <v>28</v>
      </c>
      <c r="D6734" t="s">
        <v>14</v>
      </c>
      <c r="E6734">
        <v>2025</v>
      </c>
      <c r="F6734" t="s">
        <v>25</v>
      </c>
      <c r="G6734" t="s">
        <v>26</v>
      </c>
      <c r="H6734" t="s">
        <v>23</v>
      </c>
      <c r="I6734">
        <v>0</v>
      </c>
      <c r="J6734">
        <v>11</v>
      </c>
      <c r="K6734">
        <v>-11</v>
      </c>
      <c r="L6734">
        <v>0</v>
      </c>
      <c r="M6734">
        <v>4400</v>
      </c>
      <c r="N6734">
        <v>-4400</v>
      </c>
      <c r="O6734">
        <v>400</v>
      </c>
    </row>
    <row r="6735" spans="1:15" x14ac:dyDescent="0.3">
      <c r="A6735">
        <v>6734</v>
      </c>
      <c r="B6735" s="1">
        <f>DATE(E6735, LOOKUP(D6735, {"ene","feb","mar","abr","may","jun","jul","ago","sep","oct","nov","dic"}, {1,2,3,4,5,6,7,8,9,10,11,12}), C6735)</f>
        <v>45685</v>
      </c>
      <c r="C6735">
        <v>28</v>
      </c>
      <c r="D6735" t="s">
        <v>14</v>
      </c>
      <c r="E6735">
        <v>2025</v>
      </c>
      <c r="F6735" t="s">
        <v>15</v>
      </c>
      <c r="G6735" t="s">
        <v>24</v>
      </c>
      <c r="H6735" t="s">
        <v>20</v>
      </c>
      <c r="I6735">
        <v>3</v>
      </c>
      <c r="J6735">
        <v>0</v>
      </c>
      <c r="K6735">
        <v>3</v>
      </c>
      <c r="L6735">
        <v>6000</v>
      </c>
      <c r="M6735">
        <v>0</v>
      </c>
      <c r="N6735">
        <v>6000</v>
      </c>
      <c r="O6735">
        <v>2000</v>
      </c>
    </row>
    <row r="6736" spans="1:15" x14ac:dyDescent="0.3">
      <c r="A6736">
        <v>6735</v>
      </c>
      <c r="B6736" s="1">
        <f>DATE(E6736, LOOKUP(D6736, {"ene","feb","mar","abr","may","jun","jul","ago","sep","oct","nov","dic"}, {1,2,3,4,5,6,7,8,9,10,11,12}), C6736)</f>
        <v>45685</v>
      </c>
      <c r="C6736">
        <v>28</v>
      </c>
      <c r="D6736" t="s">
        <v>14</v>
      </c>
      <c r="E6736">
        <v>2025</v>
      </c>
      <c r="F6736" t="s">
        <v>25</v>
      </c>
      <c r="G6736" t="s">
        <v>26</v>
      </c>
      <c r="H6736" t="s">
        <v>22</v>
      </c>
      <c r="I6736">
        <v>0</v>
      </c>
      <c r="J6736">
        <v>17</v>
      </c>
      <c r="K6736">
        <v>-17</v>
      </c>
      <c r="L6736">
        <v>0</v>
      </c>
      <c r="M6736">
        <v>7650</v>
      </c>
      <c r="N6736">
        <v>-7650</v>
      </c>
      <c r="O6736">
        <v>450</v>
      </c>
    </row>
    <row r="6737" spans="1:15" x14ac:dyDescent="0.3">
      <c r="A6737">
        <v>6736</v>
      </c>
      <c r="B6737" s="1">
        <f>DATE(E6737, LOOKUP(D6737, {"ene","feb","mar","abr","may","jun","jul","ago","sep","oct","nov","dic"}, {1,2,3,4,5,6,7,8,9,10,11,12}), C6737)</f>
        <v>45685</v>
      </c>
      <c r="C6737">
        <v>28</v>
      </c>
      <c r="D6737" t="s">
        <v>14</v>
      </c>
      <c r="E6737">
        <v>2025</v>
      </c>
      <c r="F6737" t="s">
        <v>25</v>
      </c>
      <c r="G6737" t="s">
        <v>26</v>
      </c>
      <c r="H6737" t="s">
        <v>17</v>
      </c>
      <c r="I6737">
        <v>0</v>
      </c>
      <c r="J6737">
        <v>18</v>
      </c>
      <c r="K6737">
        <v>-18</v>
      </c>
      <c r="L6737">
        <v>0</v>
      </c>
      <c r="M6737">
        <v>13500</v>
      </c>
      <c r="N6737">
        <v>-13500</v>
      </c>
      <c r="O6737">
        <v>750</v>
      </c>
    </row>
    <row r="6738" spans="1:15" x14ac:dyDescent="0.3">
      <c r="A6738">
        <v>6737</v>
      </c>
      <c r="B6738" s="1">
        <f>DATE(E6738, LOOKUP(D6738, {"ene","feb","mar","abr","may","jun","jul","ago","sep","oct","nov","dic"}, {1,2,3,4,5,6,7,8,9,10,11,12}), C6738)</f>
        <v>45685</v>
      </c>
      <c r="C6738">
        <v>28</v>
      </c>
      <c r="D6738" t="s">
        <v>14</v>
      </c>
      <c r="E6738">
        <v>2025</v>
      </c>
      <c r="F6738" t="s">
        <v>15</v>
      </c>
      <c r="G6738" t="s">
        <v>24</v>
      </c>
      <c r="H6738" t="s">
        <v>19</v>
      </c>
      <c r="I6738">
        <v>13</v>
      </c>
      <c r="J6738">
        <v>0</v>
      </c>
      <c r="K6738">
        <v>13</v>
      </c>
      <c r="L6738">
        <v>15600</v>
      </c>
      <c r="M6738">
        <v>0</v>
      </c>
      <c r="N6738">
        <v>15600</v>
      </c>
      <c r="O6738">
        <v>1200</v>
      </c>
    </row>
    <row r="6739" spans="1:15" x14ac:dyDescent="0.3">
      <c r="A6739">
        <v>6738</v>
      </c>
      <c r="B6739" s="1">
        <f>DATE(E6739, LOOKUP(D6739, {"ene","feb","mar","abr","may","jun","jul","ago","sep","oct","nov","dic"}, {1,2,3,4,5,6,7,8,9,10,11,12}), C6739)</f>
        <v>45685</v>
      </c>
      <c r="C6739">
        <v>28</v>
      </c>
      <c r="D6739" t="s">
        <v>14</v>
      </c>
      <c r="E6739">
        <v>2025</v>
      </c>
      <c r="F6739" t="s">
        <v>25</v>
      </c>
      <c r="G6739" t="s">
        <v>26</v>
      </c>
      <c r="H6739" t="s">
        <v>21</v>
      </c>
      <c r="I6739">
        <v>0</v>
      </c>
      <c r="J6739">
        <v>5</v>
      </c>
      <c r="K6739">
        <v>-5</v>
      </c>
      <c r="L6739">
        <v>0</v>
      </c>
      <c r="M6739">
        <v>350</v>
      </c>
      <c r="N6739">
        <v>-350</v>
      </c>
      <c r="O6739">
        <v>70</v>
      </c>
    </row>
    <row r="6740" spans="1:15" x14ac:dyDescent="0.3">
      <c r="A6740">
        <v>6739</v>
      </c>
      <c r="B6740" s="1">
        <f>DATE(E6740, LOOKUP(D6740, {"ene","feb","mar","abr","may","jun","jul","ago","sep","oct","nov","dic"}, {1,2,3,4,5,6,7,8,9,10,11,12}), C6740)</f>
        <v>45685</v>
      </c>
      <c r="C6740">
        <v>28</v>
      </c>
      <c r="D6740" t="s">
        <v>14</v>
      </c>
      <c r="E6740">
        <v>2025</v>
      </c>
      <c r="F6740" t="s">
        <v>25</v>
      </c>
      <c r="G6740" t="s">
        <v>26</v>
      </c>
      <c r="H6740" t="s">
        <v>18</v>
      </c>
      <c r="I6740">
        <v>0</v>
      </c>
      <c r="J6740">
        <v>13</v>
      </c>
      <c r="K6740">
        <v>-13</v>
      </c>
      <c r="L6740">
        <v>0</v>
      </c>
      <c r="M6740">
        <v>19500</v>
      </c>
      <c r="N6740">
        <v>-19500</v>
      </c>
      <c r="O6740">
        <v>1500</v>
      </c>
    </row>
    <row r="6741" spans="1:15" x14ac:dyDescent="0.3">
      <c r="A6741">
        <v>6740</v>
      </c>
      <c r="B6741" s="1">
        <f>DATE(E6741, LOOKUP(D6741, {"ene","feb","mar","abr","may","jun","jul","ago","sep","oct","nov","dic"}, {1,2,3,4,5,6,7,8,9,10,11,12}), C6741)</f>
        <v>45685</v>
      </c>
      <c r="C6741">
        <v>28</v>
      </c>
      <c r="D6741" t="s">
        <v>14</v>
      </c>
      <c r="E6741">
        <v>2025</v>
      </c>
      <c r="F6741" t="s">
        <v>25</v>
      </c>
      <c r="G6741" t="s">
        <v>26</v>
      </c>
      <c r="H6741" t="s">
        <v>23</v>
      </c>
      <c r="I6741">
        <v>0</v>
      </c>
      <c r="J6741">
        <v>16</v>
      </c>
      <c r="K6741">
        <v>-16</v>
      </c>
      <c r="L6741">
        <v>0</v>
      </c>
      <c r="M6741">
        <v>6400</v>
      </c>
      <c r="N6741">
        <v>-6400</v>
      </c>
      <c r="O6741">
        <v>400</v>
      </c>
    </row>
    <row r="6742" spans="1:15" x14ac:dyDescent="0.3">
      <c r="A6742">
        <v>6741</v>
      </c>
      <c r="B6742" s="1">
        <f>DATE(E6742, LOOKUP(D6742, {"ene","feb","mar","abr","may","jun","jul","ago","sep","oct","nov","dic"}, {1,2,3,4,5,6,7,8,9,10,11,12}), C6742)</f>
        <v>45685</v>
      </c>
      <c r="C6742">
        <v>28</v>
      </c>
      <c r="D6742" t="s">
        <v>14</v>
      </c>
      <c r="E6742">
        <v>2025</v>
      </c>
      <c r="F6742" t="s">
        <v>15</v>
      </c>
      <c r="G6742" t="s">
        <v>24</v>
      </c>
      <c r="H6742" t="s">
        <v>20</v>
      </c>
      <c r="I6742">
        <v>3</v>
      </c>
      <c r="J6742">
        <v>0</v>
      </c>
      <c r="K6742">
        <v>3</v>
      </c>
      <c r="L6742">
        <v>6000</v>
      </c>
      <c r="M6742">
        <v>0</v>
      </c>
      <c r="N6742">
        <v>6000</v>
      </c>
      <c r="O6742">
        <v>2000</v>
      </c>
    </row>
    <row r="6743" spans="1:15" x14ac:dyDescent="0.3">
      <c r="A6743">
        <v>6742</v>
      </c>
      <c r="B6743" s="1">
        <f>DATE(E6743, LOOKUP(D6743, {"ene","feb","mar","abr","may","jun","jul","ago","sep","oct","nov","dic"}, {1,2,3,4,5,6,7,8,9,10,11,12}), C6743)</f>
        <v>45685</v>
      </c>
      <c r="C6743">
        <v>28</v>
      </c>
      <c r="D6743" t="s">
        <v>14</v>
      </c>
      <c r="E6743">
        <v>2025</v>
      </c>
      <c r="F6743" t="s">
        <v>25</v>
      </c>
      <c r="G6743" t="s">
        <v>26</v>
      </c>
      <c r="H6743" t="s">
        <v>22</v>
      </c>
      <c r="I6743">
        <v>0</v>
      </c>
      <c r="J6743">
        <v>17</v>
      </c>
      <c r="K6743">
        <v>-17</v>
      </c>
      <c r="L6743">
        <v>0</v>
      </c>
      <c r="M6743">
        <v>7650</v>
      </c>
      <c r="N6743">
        <v>-7650</v>
      </c>
      <c r="O6743">
        <v>450</v>
      </c>
    </row>
    <row r="6744" spans="1:15" x14ac:dyDescent="0.3">
      <c r="A6744">
        <v>6743</v>
      </c>
      <c r="B6744" s="1">
        <f>DATE(E6744, LOOKUP(D6744, {"ene","feb","mar","abr","may","jun","jul","ago","sep","oct","nov","dic"}, {1,2,3,4,5,6,7,8,9,10,11,12}), C6744)</f>
        <v>45685</v>
      </c>
      <c r="C6744">
        <v>28</v>
      </c>
      <c r="D6744" t="s">
        <v>14</v>
      </c>
      <c r="E6744">
        <v>2025</v>
      </c>
      <c r="F6744" t="s">
        <v>15</v>
      </c>
      <c r="G6744" t="s">
        <v>24</v>
      </c>
      <c r="H6744" t="s">
        <v>17</v>
      </c>
      <c r="I6744">
        <v>7</v>
      </c>
      <c r="J6744">
        <v>0</v>
      </c>
      <c r="K6744">
        <v>7</v>
      </c>
      <c r="L6744">
        <v>4550</v>
      </c>
      <c r="M6744">
        <v>0</v>
      </c>
      <c r="N6744">
        <v>4550</v>
      </c>
      <c r="O6744">
        <v>650</v>
      </c>
    </row>
    <row r="6745" spans="1:15" x14ac:dyDescent="0.3">
      <c r="A6745">
        <v>6744</v>
      </c>
      <c r="B6745" s="1">
        <f>DATE(E6745, LOOKUP(D6745, {"ene","feb","mar","abr","may","jun","jul","ago","sep","oct","nov","dic"}, {1,2,3,4,5,6,7,8,9,10,11,12}), C6745)</f>
        <v>45685</v>
      </c>
      <c r="C6745">
        <v>28</v>
      </c>
      <c r="D6745" t="s">
        <v>14</v>
      </c>
      <c r="E6745">
        <v>2025</v>
      </c>
      <c r="F6745" t="s">
        <v>25</v>
      </c>
      <c r="G6745" t="s">
        <v>26</v>
      </c>
      <c r="H6745" t="s">
        <v>19</v>
      </c>
      <c r="I6745">
        <v>0</v>
      </c>
      <c r="J6745">
        <v>16</v>
      </c>
      <c r="K6745">
        <v>-16</v>
      </c>
      <c r="L6745">
        <v>0</v>
      </c>
      <c r="M6745">
        <v>24000</v>
      </c>
      <c r="N6745">
        <v>-24000</v>
      </c>
      <c r="O6745">
        <v>1500</v>
      </c>
    </row>
    <row r="6746" spans="1:15" x14ac:dyDescent="0.3">
      <c r="A6746">
        <v>6745</v>
      </c>
      <c r="B6746" s="1">
        <f>DATE(E6746, LOOKUP(D6746, {"ene","feb","mar","abr","may","jun","jul","ago","sep","oct","nov","dic"}, {1,2,3,4,5,6,7,8,9,10,11,12}), C6746)</f>
        <v>45685</v>
      </c>
      <c r="C6746">
        <v>28</v>
      </c>
      <c r="D6746" t="s">
        <v>14</v>
      </c>
      <c r="E6746">
        <v>2025</v>
      </c>
      <c r="F6746" t="s">
        <v>25</v>
      </c>
      <c r="G6746" t="s">
        <v>26</v>
      </c>
      <c r="H6746" t="s">
        <v>21</v>
      </c>
      <c r="I6746">
        <v>0</v>
      </c>
      <c r="J6746">
        <v>5</v>
      </c>
      <c r="K6746">
        <v>-5</v>
      </c>
      <c r="L6746">
        <v>0</v>
      </c>
      <c r="M6746">
        <v>350</v>
      </c>
      <c r="N6746">
        <v>-350</v>
      </c>
      <c r="O6746">
        <v>70</v>
      </c>
    </row>
    <row r="6747" spans="1:15" x14ac:dyDescent="0.3">
      <c r="A6747">
        <v>6746</v>
      </c>
      <c r="B6747" s="1">
        <f>DATE(E6747, LOOKUP(D6747, {"ene","feb","mar","abr","may","jun","jul","ago","sep","oct","nov","dic"}, {1,2,3,4,5,6,7,8,9,10,11,12}), C6747)</f>
        <v>45685</v>
      </c>
      <c r="C6747">
        <v>28</v>
      </c>
      <c r="D6747" t="s">
        <v>14</v>
      </c>
      <c r="E6747">
        <v>2025</v>
      </c>
      <c r="F6747" t="s">
        <v>25</v>
      </c>
      <c r="G6747" t="s">
        <v>26</v>
      </c>
      <c r="H6747" t="s">
        <v>18</v>
      </c>
      <c r="I6747">
        <v>0</v>
      </c>
      <c r="J6747">
        <v>3</v>
      </c>
      <c r="K6747">
        <v>-3</v>
      </c>
      <c r="L6747">
        <v>0</v>
      </c>
      <c r="M6747">
        <v>4500</v>
      </c>
      <c r="N6747">
        <v>-4500</v>
      </c>
      <c r="O6747">
        <v>1500</v>
      </c>
    </row>
    <row r="6748" spans="1:15" x14ac:dyDescent="0.3">
      <c r="A6748">
        <v>6747</v>
      </c>
      <c r="B6748" s="1">
        <f>DATE(E6748, LOOKUP(D6748, {"ene","feb","mar","abr","may","jun","jul","ago","sep","oct","nov","dic"}, {1,2,3,4,5,6,7,8,9,10,11,12}), C6748)</f>
        <v>45685</v>
      </c>
      <c r="C6748">
        <v>28</v>
      </c>
      <c r="D6748" t="s">
        <v>14</v>
      </c>
      <c r="E6748">
        <v>2025</v>
      </c>
      <c r="F6748" t="s">
        <v>25</v>
      </c>
      <c r="G6748" t="s">
        <v>26</v>
      </c>
      <c r="H6748" t="s">
        <v>23</v>
      </c>
      <c r="I6748">
        <v>0</v>
      </c>
      <c r="J6748">
        <v>17</v>
      </c>
      <c r="K6748">
        <v>-17</v>
      </c>
      <c r="L6748">
        <v>0</v>
      </c>
      <c r="M6748">
        <v>6800</v>
      </c>
      <c r="N6748">
        <v>-6800</v>
      </c>
      <c r="O6748">
        <v>400</v>
      </c>
    </row>
    <row r="6749" spans="1:15" x14ac:dyDescent="0.3">
      <c r="A6749">
        <v>6748</v>
      </c>
      <c r="B6749" s="1">
        <f>DATE(E6749, LOOKUP(D6749, {"ene","feb","mar","abr","may","jun","jul","ago","sep","oct","nov","dic"}, {1,2,3,4,5,6,7,8,9,10,11,12}), C6749)</f>
        <v>45685</v>
      </c>
      <c r="C6749">
        <v>28</v>
      </c>
      <c r="D6749" t="s">
        <v>14</v>
      </c>
      <c r="E6749">
        <v>2025</v>
      </c>
      <c r="F6749" t="s">
        <v>15</v>
      </c>
      <c r="G6749" t="s">
        <v>24</v>
      </c>
      <c r="H6749" t="s">
        <v>20</v>
      </c>
      <c r="I6749">
        <v>19</v>
      </c>
      <c r="J6749">
        <v>0</v>
      </c>
      <c r="K6749">
        <v>19</v>
      </c>
      <c r="L6749">
        <v>38000</v>
      </c>
      <c r="M6749">
        <v>0</v>
      </c>
      <c r="N6749">
        <v>38000</v>
      </c>
      <c r="O6749">
        <v>2000</v>
      </c>
    </row>
    <row r="6750" spans="1:15" x14ac:dyDescent="0.3">
      <c r="A6750">
        <v>6749</v>
      </c>
      <c r="B6750" s="1">
        <f>DATE(E6750, LOOKUP(D6750, {"ene","feb","mar","abr","may","jun","jul","ago","sep","oct","nov","dic"}, {1,2,3,4,5,6,7,8,9,10,11,12}), C6750)</f>
        <v>45685</v>
      </c>
      <c r="C6750">
        <v>28</v>
      </c>
      <c r="D6750" t="s">
        <v>14</v>
      </c>
      <c r="E6750">
        <v>2025</v>
      </c>
      <c r="F6750" t="s">
        <v>15</v>
      </c>
      <c r="G6750" t="s">
        <v>24</v>
      </c>
      <c r="H6750" t="s">
        <v>22</v>
      </c>
      <c r="I6750">
        <v>3</v>
      </c>
      <c r="J6750">
        <v>0</v>
      </c>
      <c r="K6750">
        <v>3</v>
      </c>
      <c r="L6750">
        <v>1440</v>
      </c>
      <c r="M6750">
        <v>0</v>
      </c>
      <c r="N6750">
        <v>1440</v>
      </c>
      <c r="O6750">
        <v>480</v>
      </c>
    </row>
    <row r="6751" spans="1:15" x14ac:dyDescent="0.3">
      <c r="A6751">
        <v>6750</v>
      </c>
      <c r="B6751" s="1">
        <f>DATE(E6751, LOOKUP(D6751, {"ene","feb","mar","abr","may","jun","jul","ago","sep","oct","nov","dic"}, {1,2,3,4,5,6,7,8,9,10,11,12}), C6751)</f>
        <v>45685</v>
      </c>
      <c r="C6751">
        <v>28</v>
      </c>
      <c r="D6751" t="s">
        <v>14</v>
      </c>
      <c r="E6751">
        <v>2025</v>
      </c>
      <c r="F6751" t="s">
        <v>25</v>
      </c>
      <c r="G6751" t="s">
        <v>26</v>
      </c>
      <c r="H6751" t="s">
        <v>17</v>
      </c>
      <c r="I6751">
        <v>0</v>
      </c>
      <c r="J6751">
        <v>3</v>
      </c>
      <c r="K6751">
        <v>-3</v>
      </c>
      <c r="L6751">
        <v>0</v>
      </c>
      <c r="M6751">
        <v>2250</v>
      </c>
      <c r="N6751">
        <v>-2250</v>
      </c>
      <c r="O6751">
        <v>750</v>
      </c>
    </row>
    <row r="6752" spans="1:15" x14ac:dyDescent="0.3">
      <c r="A6752">
        <v>6751</v>
      </c>
      <c r="B6752" s="1">
        <f>DATE(E6752, LOOKUP(D6752, {"ene","feb","mar","abr","may","jun","jul","ago","sep","oct","nov","dic"}, {1,2,3,4,5,6,7,8,9,10,11,12}), C6752)</f>
        <v>45685</v>
      </c>
      <c r="C6752">
        <v>28</v>
      </c>
      <c r="D6752" t="s">
        <v>14</v>
      </c>
      <c r="E6752">
        <v>2025</v>
      </c>
      <c r="F6752" t="s">
        <v>25</v>
      </c>
      <c r="G6752" t="s">
        <v>26</v>
      </c>
      <c r="H6752" t="s">
        <v>19</v>
      </c>
      <c r="I6752">
        <v>0</v>
      </c>
      <c r="J6752">
        <v>5</v>
      </c>
      <c r="K6752">
        <v>-5</v>
      </c>
      <c r="L6752">
        <v>0</v>
      </c>
      <c r="M6752">
        <v>7500</v>
      </c>
      <c r="N6752">
        <v>-7500</v>
      </c>
      <c r="O6752">
        <v>1500</v>
      </c>
    </row>
    <row r="6753" spans="1:15" x14ac:dyDescent="0.3">
      <c r="A6753">
        <v>6752</v>
      </c>
      <c r="B6753" s="1">
        <f>DATE(E6753, LOOKUP(D6753, {"ene","feb","mar","abr","may","jun","jul","ago","sep","oct","nov","dic"}, {1,2,3,4,5,6,7,8,9,10,11,12}), C6753)</f>
        <v>45685</v>
      </c>
      <c r="C6753">
        <v>28</v>
      </c>
      <c r="D6753" t="s">
        <v>14</v>
      </c>
      <c r="E6753">
        <v>2025</v>
      </c>
      <c r="F6753" t="s">
        <v>25</v>
      </c>
      <c r="G6753" t="s">
        <v>26</v>
      </c>
      <c r="H6753" t="s">
        <v>21</v>
      </c>
      <c r="I6753">
        <v>0</v>
      </c>
      <c r="J6753">
        <v>17</v>
      </c>
      <c r="K6753">
        <v>-17</v>
      </c>
      <c r="L6753">
        <v>0</v>
      </c>
      <c r="M6753">
        <v>1190</v>
      </c>
      <c r="N6753">
        <v>-1190</v>
      </c>
      <c r="O6753">
        <v>70</v>
      </c>
    </row>
    <row r="6754" spans="1:15" x14ac:dyDescent="0.3">
      <c r="A6754">
        <v>6753</v>
      </c>
      <c r="B6754" s="1">
        <f>DATE(E6754, LOOKUP(D6754, {"ene","feb","mar","abr","may","jun","jul","ago","sep","oct","nov","dic"}, {1,2,3,4,5,6,7,8,9,10,11,12}), C6754)</f>
        <v>45685</v>
      </c>
      <c r="C6754">
        <v>28</v>
      </c>
      <c r="D6754" t="s">
        <v>14</v>
      </c>
      <c r="E6754">
        <v>2025</v>
      </c>
      <c r="F6754" t="s">
        <v>15</v>
      </c>
      <c r="G6754" t="s">
        <v>24</v>
      </c>
      <c r="H6754" t="s">
        <v>18</v>
      </c>
      <c r="I6754">
        <v>3</v>
      </c>
      <c r="J6754">
        <v>0</v>
      </c>
      <c r="K6754">
        <v>3</v>
      </c>
      <c r="L6754">
        <v>3600</v>
      </c>
      <c r="M6754">
        <v>0</v>
      </c>
      <c r="N6754">
        <v>3600</v>
      </c>
      <c r="O6754">
        <v>1200</v>
      </c>
    </row>
    <row r="6755" spans="1:15" x14ac:dyDescent="0.3">
      <c r="A6755">
        <v>6754</v>
      </c>
      <c r="B6755" s="1">
        <f>DATE(E6755, LOOKUP(D6755, {"ene","feb","mar","abr","may","jun","jul","ago","sep","oct","nov","dic"}, {1,2,3,4,5,6,7,8,9,10,11,12}), C6755)</f>
        <v>45685</v>
      </c>
      <c r="C6755">
        <v>28</v>
      </c>
      <c r="D6755" t="s">
        <v>14</v>
      </c>
      <c r="E6755">
        <v>2025</v>
      </c>
      <c r="F6755" t="s">
        <v>15</v>
      </c>
      <c r="G6755" t="s">
        <v>24</v>
      </c>
      <c r="H6755" t="s">
        <v>23</v>
      </c>
      <c r="I6755">
        <v>3</v>
      </c>
      <c r="J6755">
        <v>0</v>
      </c>
      <c r="K6755">
        <v>3</v>
      </c>
      <c r="L6755">
        <v>900</v>
      </c>
      <c r="M6755">
        <v>0</v>
      </c>
      <c r="N6755">
        <v>900</v>
      </c>
      <c r="O6755">
        <v>300</v>
      </c>
    </row>
    <row r="6756" spans="1:15" x14ac:dyDescent="0.3">
      <c r="A6756">
        <v>6755</v>
      </c>
      <c r="B6756" s="1">
        <f>DATE(E6756, LOOKUP(D6756, {"ene","feb","mar","abr","may","jun","jul","ago","sep","oct","nov","dic"}, {1,2,3,4,5,6,7,8,9,10,11,12}), C6756)</f>
        <v>45685</v>
      </c>
      <c r="C6756">
        <v>28</v>
      </c>
      <c r="D6756" t="s">
        <v>14</v>
      </c>
      <c r="E6756">
        <v>2025</v>
      </c>
      <c r="F6756" t="s">
        <v>15</v>
      </c>
      <c r="G6756" t="s">
        <v>24</v>
      </c>
      <c r="H6756" t="s">
        <v>20</v>
      </c>
      <c r="I6756">
        <v>16</v>
      </c>
      <c r="J6756">
        <v>0</v>
      </c>
      <c r="K6756">
        <v>16</v>
      </c>
      <c r="L6756">
        <v>32000</v>
      </c>
      <c r="M6756">
        <v>0</v>
      </c>
      <c r="N6756">
        <v>32000</v>
      </c>
      <c r="O6756">
        <v>2000</v>
      </c>
    </row>
    <row r="6757" spans="1:15" x14ac:dyDescent="0.3">
      <c r="A6757">
        <v>6756</v>
      </c>
      <c r="B6757" s="1">
        <f>DATE(E6757, LOOKUP(D6757, {"ene","feb","mar","abr","may","jun","jul","ago","sep","oct","nov","dic"}, {1,2,3,4,5,6,7,8,9,10,11,12}), C6757)</f>
        <v>45685</v>
      </c>
      <c r="C6757">
        <v>28</v>
      </c>
      <c r="D6757" t="s">
        <v>14</v>
      </c>
      <c r="E6757">
        <v>2025</v>
      </c>
      <c r="F6757" t="s">
        <v>15</v>
      </c>
      <c r="G6757" t="s">
        <v>24</v>
      </c>
      <c r="H6757" t="s">
        <v>22</v>
      </c>
      <c r="I6757">
        <v>3</v>
      </c>
      <c r="J6757">
        <v>0</v>
      </c>
      <c r="K6757">
        <v>3</v>
      </c>
      <c r="L6757">
        <v>1440</v>
      </c>
      <c r="M6757">
        <v>0</v>
      </c>
      <c r="N6757">
        <v>1440</v>
      </c>
      <c r="O6757">
        <v>480</v>
      </c>
    </row>
    <row r="6758" spans="1:15" x14ac:dyDescent="0.3">
      <c r="A6758">
        <v>6757</v>
      </c>
      <c r="B6758" s="1">
        <f>DATE(E6758, LOOKUP(D6758, {"ene","feb","mar","abr","may","jun","jul","ago","sep","oct","nov","dic"}, {1,2,3,4,5,6,7,8,9,10,11,12}), C6758)</f>
        <v>45685</v>
      </c>
      <c r="C6758">
        <v>28</v>
      </c>
      <c r="D6758" t="s">
        <v>14</v>
      </c>
      <c r="E6758">
        <v>2025</v>
      </c>
      <c r="F6758" t="s">
        <v>15</v>
      </c>
      <c r="G6758" t="s">
        <v>24</v>
      </c>
      <c r="H6758" t="s">
        <v>17</v>
      </c>
      <c r="I6758">
        <v>21</v>
      </c>
      <c r="J6758">
        <v>0</v>
      </c>
      <c r="K6758">
        <v>21</v>
      </c>
      <c r="L6758">
        <v>13650</v>
      </c>
      <c r="M6758">
        <v>0</v>
      </c>
      <c r="N6758">
        <v>13650</v>
      </c>
      <c r="O6758">
        <v>650</v>
      </c>
    </row>
    <row r="6759" spans="1:15" x14ac:dyDescent="0.3">
      <c r="A6759">
        <v>6758</v>
      </c>
      <c r="B6759" s="1">
        <f>DATE(E6759, LOOKUP(D6759, {"ene","feb","mar","abr","may","jun","jul","ago","sep","oct","nov","dic"}, {1,2,3,4,5,6,7,8,9,10,11,12}), C6759)</f>
        <v>45685</v>
      </c>
      <c r="C6759">
        <v>28</v>
      </c>
      <c r="D6759" t="s">
        <v>14</v>
      </c>
      <c r="E6759">
        <v>2025</v>
      </c>
      <c r="F6759" t="s">
        <v>25</v>
      </c>
      <c r="G6759" t="s">
        <v>26</v>
      </c>
      <c r="H6759" t="s">
        <v>19</v>
      </c>
      <c r="I6759">
        <v>0</v>
      </c>
      <c r="J6759">
        <v>13</v>
      </c>
      <c r="K6759">
        <v>-13</v>
      </c>
      <c r="L6759">
        <v>0</v>
      </c>
      <c r="M6759">
        <v>19500</v>
      </c>
      <c r="N6759">
        <v>-19500</v>
      </c>
      <c r="O6759">
        <v>1500</v>
      </c>
    </row>
    <row r="6760" spans="1:15" x14ac:dyDescent="0.3">
      <c r="A6760">
        <v>6759</v>
      </c>
      <c r="B6760" s="1">
        <f>DATE(E6760, LOOKUP(D6760, {"ene","feb","mar","abr","may","jun","jul","ago","sep","oct","nov","dic"}, {1,2,3,4,5,6,7,8,9,10,11,12}), C6760)</f>
        <v>45685</v>
      </c>
      <c r="C6760">
        <v>28</v>
      </c>
      <c r="D6760" t="s">
        <v>14</v>
      </c>
      <c r="E6760">
        <v>2025</v>
      </c>
      <c r="F6760" t="s">
        <v>25</v>
      </c>
      <c r="G6760" t="s">
        <v>26</v>
      </c>
      <c r="H6760" t="s">
        <v>21</v>
      </c>
      <c r="I6760">
        <v>0</v>
      </c>
      <c r="J6760">
        <v>14</v>
      </c>
      <c r="K6760">
        <v>-14</v>
      </c>
      <c r="L6760">
        <v>0</v>
      </c>
      <c r="M6760">
        <v>980</v>
      </c>
      <c r="N6760">
        <v>-980</v>
      </c>
      <c r="O6760">
        <v>70</v>
      </c>
    </row>
    <row r="6761" spans="1:15" x14ac:dyDescent="0.3">
      <c r="A6761">
        <v>6760</v>
      </c>
      <c r="B6761" s="1">
        <f>DATE(E6761, LOOKUP(D6761, {"ene","feb","mar","abr","may","jun","jul","ago","sep","oct","nov","dic"}, {1,2,3,4,5,6,7,8,9,10,11,12}), C6761)</f>
        <v>45685</v>
      </c>
      <c r="C6761">
        <v>28</v>
      </c>
      <c r="D6761" t="s">
        <v>14</v>
      </c>
      <c r="E6761">
        <v>2025</v>
      </c>
      <c r="F6761" t="s">
        <v>25</v>
      </c>
      <c r="G6761" t="s">
        <v>26</v>
      </c>
      <c r="H6761" t="s">
        <v>18</v>
      </c>
      <c r="I6761">
        <v>0</v>
      </c>
      <c r="J6761">
        <v>18</v>
      </c>
      <c r="K6761">
        <v>-18</v>
      </c>
      <c r="L6761">
        <v>0</v>
      </c>
      <c r="M6761">
        <v>27000</v>
      </c>
      <c r="N6761">
        <v>-27000</v>
      </c>
      <c r="O6761">
        <v>1500</v>
      </c>
    </row>
    <row r="6762" spans="1:15" x14ac:dyDescent="0.3">
      <c r="A6762">
        <v>6761</v>
      </c>
      <c r="B6762" s="1">
        <f>DATE(E6762, LOOKUP(D6762, {"ene","feb","mar","abr","may","jun","jul","ago","sep","oct","nov","dic"}, {1,2,3,4,5,6,7,8,9,10,11,12}), C6762)</f>
        <v>45685</v>
      </c>
      <c r="C6762">
        <v>28</v>
      </c>
      <c r="D6762" t="s">
        <v>14</v>
      </c>
      <c r="E6762">
        <v>2025</v>
      </c>
      <c r="F6762" t="s">
        <v>25</v>
      </c>
      <c r="G6762" t="s">
        <v>26</v>
      </c>
      <c r="H6762" t="s">
        <v>23</v>
      </c>
      <c r="I6762">
        <v>0</v>
      </c>
      <c r="J6762">
        <v>5</v>
      </c>
      <c r="K6762">
        <v>-5</v>
      </c>
      <c r="L6762">
        <v>0</v>
      </c>
      <c r="M6762">
        <v>2000</v>
      </c>
      <c r="N6762">
        <v>-2000</v>
      </c>
      <c r="O6762">
        <v>400</v>
      </c>
    </row>
    <row r="6763" spans="1:15" x14ac:dyDescent="0.3">
      <c r="A6763">
        <v>6762</v>
      </c>
      <c r="B6763" s="1">
        <f>DATE(E6763, LOOKUP(D6763, {"ene","feb","mar","abr","may","jun","jul","ago","sep","oct","nov","dic"}, {1,2,3,4,5,6,7,8,9,10,11,12}), C6763)</f>
        <v>45685</v>
      </c>
      <c r="C6763">
        <v>28</v>
      </c>
      <c r="D6763" t="s">
        <v>14</v>
      </c>
      <c r="E6763">
        <v>2025</v>
      </c>
      <c r="F6763" t="s">
        <v>15</v>
      </c>
      <c r="G6763" t="s">
        <v>24</v>
      </c>
      <c r="H6763" t="s">
        <v>20</v>
      </c>
      <c r="I6763">
        <v>5</v>
      </c>
      <c r="J6763">
        <v>0</v>
      </c>
      <c r="K6763">
        <v>5</v>
      </c>
      <c r="L6763">
        <v>10000</v>
      </c>
      <c r="M6763">
        <v>0</v>
      </c>
      <c r="N6763">
        <v>10000</v>
      </c>
      <c r="O6763">
        <v>2000</v>
      </c>
    </row>
    <row r="6764" spans="1:15" x14ac:dyDescent="0.3">
      <c r="A6764">
        <v>6763</v>
      </c>
      <c r="B6764" s="1">
        <f>DATE(E6764, LOOKUP(D6764, {"ene","feb","mar","abr","may","jun","jul","ago","sep","oct","nov","dic"}, {1,2,3,4,5,6,7,8,9,10,11,12}), C6764)</f>
        <v>45685</v>
      </c>
      <c r="C6764">
        <v>28</v>
      </c>
      <c r="D6764" t="s">
        <v>14</v>
      </c>
      <c r="E6764">
        <v>2025</v>
      </c>
      <c r="F6764" t="s">
        <v>15</v>
      </c>
      <c r="G6764" t="s">
        <v>24</v>
      </c>
      <c r="H6764" t="s">
        <v>22</v>
      </c>
      <c r="I6764">
        <v>13</v>
      </c>
      <c r="J6764">
        <v>0</v>
      </c>
      <c r="K6764">
        <v>13</v>
      </c>
      <c r="L6764">
        <v>6240</v>
      </c>
      <c r="M6764">
        <v>0</v>
      </c>
      <c r="N6764">
        <v>6240</v>
      </c>
      <c r="O6764">
        <v>480</v>
      </c>
    </row>
    <row r="6765" spans="1:15" x14ac:dyDescent="0.3">
      <c r="A6765">
        <v>6764</v>
      </c>
      <c r="B6765" s="1">
        <f>DATE(E6765, LOOKUP(D6765, {"ene","feb","mar","abr","may","jun","jul","ago","sep","oct","nov","dic"}, {1,2,3,4,5,6,7,8,9,10,11,12}), C6765)</f>
        <v>45685</v>
      </c>
      <c r="C6765">
        <v>28</v>
      </c>
      <c r="D6765" t="s">
        <v>14</v>
      </c>
      <c r="E6765">
        <v>2025</v>
      </c>
      <c r="F6765" t="s">
        <v>15</v>
      </c>
      <c r="G6765" t="s">
        <v>24</v>
      </c>
      <c r="H6765" t="s">
        <v>17</v>
      </c>
      <c r="I6765">
        <v>13</v>
      </c>
      <c r="J6765">
        <v>0</v>
      </c>
      <c r="K6765">
        <v>13</v>
      </c>
      <c r="L6765">
        <v>8450</v>
      </c>
      <c r="M6765">
        <v>0</v>
      </c>
      <c r="N6765">
        <v>8450</v>
      </c>
      <c r="O6765">
        <v>650</v>
      </c>
    </row>
    <row r="6766" spans="1:15" x14ac:dyDescent="0.3">
      <c r="A6766">
        <v>6765</v>
      </c>
      <c r="B6766" s="1">
        <f>DATE(E6766, LOOKUP(D6766, {"ene","feb","mar","abr","may","jun","jul","ago","sep","oct","nov","dic"}, {1,2,3,4,5,6,7,8,9,10,11,12}), C6766)</f>
        <v>45685</v>
      </c>
      <c r="C6766">
        <v>28</v>
      </c>
      <c r="D6766" t="s">
        <v>14</v>
      </c>
      <c r="E6766">
        <v>2025</v>
      </c>
      <c r="F6766" t="s">
        <v>25</v>
      </c>
      <c r="G6766" t="s">
        <v>26</v>
      </c>
      <c r="H6766" t="s">
        <v>19</v>
      </c>
      <c r="I6766">
        <v>0</v>
      </c>
      <c r="J6766">
        <v>12</v>
      </c>
      <c r="K6766">
        <v>-12</v>
      </c>
      <c r="L6766">
        <v>0</v>
      </c>
      <c r="M6766">
        <v>18000</v>
      </c>
      <c r="N6766">
        <v>-18000</v>
      </c>
      <c r="O6766">
        <v>1500</v>
      </c>
    </row>
    <row r="6767" spans="1:15" x14ac:dyDescent="0.3">
      <c r="A6767">
        <v>6766</v>
      </c>
      <c r="B6767" s="1">
        <f>DATE(E6767, LOOKUP(D6767, {"ene","feb","mar","abr","may","jun","jul","ago","sep","oct","nov","dic"}, {1,2,3,4,5,6,7,8,9,10,11,12}), C6767)</f>
        <v>45685</v>
      </c>
      <c r="C6767">
        <v>28</v>
      </c>
      <c r="D6767" t="s">
        <v>14</v>
      </c>
      <c r="E6767">
        <v>2025</v>
      </c>
      <c r="F6767" t="s">
        <v>25</v>
      </c>
      <c r="G6767" t="s">
        <v>26</v>
      </c>
      <c r="H6767" t="s">
        <v>21</v>
      </c>
      <c r="I6767">
        <v>0</v>
      </c>
      <c r="J6767">
        <v>17</v>
      </c>
      <c r="K6767">
        <v>-17</v>
      </c>
      <c r="L6767">
        <v>0</v>
      </c>
      <c r="M6767">
        <v>1190</v>
      </c>
      <c r="N6767">
        <v>-1190</v>
      </c>
      <c r="O6767">
        <v>70</v>
      </c>
    </row>
    <row r="6768" spans="1:15" x14ac:dyDescent="0.3">
      <c r="A6768">
        <v>6767</v>
      </c>
      <c r="B6768" s="1">
        <f>DATE(E6768, LOOKUP(D6768, {"ene","feb","mar","abr","may","jun","jul","ago","sep","oct","nov","dic"}, {1,2,3,4,5,6,7,8,9,10,11,12}), C6768)</f>
        <v>45685</v>
      </c>
      <c r="C6768">
        <v>28</v>
      </c>
      <c r="D6768" t="s">
        <v>14</v>
      </c>
      <c r="E6768">
        <v>2025</v>
      </c>
      <c r="F6768" t="s">
        <v>15</v>
      </c>
      <c r="G6768" t="s">
        <v>24</v>
      </c>
      <c r="H6768" t="s">
        <v>18</v>
      </c>
      <c r="I6768">
        <v>22</v>
      </c>
      <c r="J6768">
        <v>0</v>
      </c>
      <c r="K6768">
        <v>22</v>
      </c>
      <c r="L6768">
        <v>26400</v>
      </c>
      <c r="M6768">
        <v>0</v>
      </c>
      <c r="N6768">
        <v>26400</v>
      </c>
      <c r="O6768">
        <v>1200</v>
      </c>
    </row>
    <row r="6769" spans="1:15" x14ac:dyDescent="0.3">
      <c r="A6769">
        <v>6768</v>
      </c>
      <c r="B6769" s="1">
        <f>DATE(E6769, LOOKUP(D6769, {"ene","feb","mar","abr","may","jun","jul","ago","sep","oct","nov","dic"}, {1,2,3,4,5,6,7,8,9,10,11,12}), C6769)</f>
        <v>45685</v>
      </c>
      <c r="C6769">
        <v>28</v>
      </c>
      <c r="D6769" t="s">
        <v>14</v>
      </c>
      <c r="E6769">
        <v>2025</v>
      </c>
      <c r="F6769" t="s">
        <v>25</v>
      </c>
      <c r="G6769" t="s">
        <v>26</v>
      </c>
      <c r="H6769" t="s">
        <v>23</v>
      </c>
      <c r="I6769">
        <v>0</v>
      </c>
      <c r="J6769">
        <v>17</v>
      </c>
      <c r="K6769">
        <v>-17</v>
      </c>
      <c r="L6769">
        <v>0</v>
      </c>
      <c r="M6769">
        <v>6800</v>
      </c>
      <c r="N6769">
        <v>-6800</v>
      </c>
      <c r="O6769">
        <v>400</v>
      </c>
    </row>
    <row r="6770" spans="1:15" x14ac:dyDescent="0.3">
      <c r="A6770">
        <v>6769</v>
      </c>
      <c r="B6770" s="1">
        <f>DATE(E6770, LOOKUP(D6770, {"ene","feb","mar","abr","may","jun","jul","ago","sep","oct","nov","dic"}, {1,2,3,4,5,6,7,8,9,10,11,12}), C6770)</f>
        <v>45685</v>
      </c>
      <c r="C6770">
        <v>28</v>
      </c>
      <c r="D6770" t="s">
        <v>14</v>
      </c>
      <c r="E6770">
        <v>2025</v>
      </c>
      <c r="F6770" t="s">
        <v>15</v>
      </c>
      <c r="G6770" t="s">
        <v>24</v>
      </c>
      <c r="H6770" t="s">
        <v>20</v>
      </c>
      <c r="I6770">
        <v>15</v>
      </c>
      <c r="J6770">
        <v>0</v>
      </c>
      <c r="K6770">
        <v>15</v>
      </c>
      <c r="L6770">
        <v>30000</v>
      </c>
      <c r="M6770">
        <v>0</v>
      </c>
      <c r="N6770">
        <v>30000</v>
      </c>
      <c r="O6770">
        <v>2000</v>
      </c>
    </row>
    <row r="6771" spans="1:15" x14ac:dyDescent="0.3">
      <c r="A6771">
        <v>6770</v>
      </c>
      <c r="B6771" s="1">
        <f>DATE(E6771, LOOKUP(D6771, {"ene","feb","mar","abr","may","jun","jul","ago","sep","oct","nov","dic"}, {1,2,3,4,5,6,7,8,9,10,11,12}), C6771)</f>
        <v>45685</v>
      </c>
      <c r="C6771">
        <v>28</v>
      </c>
      <c r="D6771" t="s">
        <v>14</v>
      </c>
      <c r="E6771">
        <v>2025</v>
      </c>
      <c r="F6771" t="s">
        <v>25</v>
      </c>
      <c r="G6771" t="s">
        <v>26</v>
      </c>
      <c r="H6771" t="s">
        <v>22</v>
      </c>
      <c r="I6771">
        <v>0</v>
      </c>
      <c r="J6771">
        <v>15</v>
      </c>
      <c r="K6771">
        <v>-15</v>
      </c>
      <c r="L6771">
        <v>0</v>
      </c>
      <c r="M6771">
        <v>6750</v>
      </c>
      <c r="N6771">
        <v>-6750</v>
      </c>
      <c r="O6771">
        <v>450</v>
      </c>
    </row>
    <row r="6772" spans="1:15" x14ac:dyDescent="0.3">
      <c r="A6772">
        <v>6771</v>
      </c>
      <c r="B6772" s="1">
        <f>DATE(E6772, LOOKUP(D6772, {"ene","feb","mar","abr","may","jun","jul","ago","sep","oct","nov","dic"}, {1,2,3,4,5,6,7,8,9,10,11,12}), C6772)</f>
        <v>45685</v>
      </c>
      <c r="C6772">
        <v>28</v>
      </c>
      <c r="D6772" t="s">
        <v>14</v>
      </c>
      <c r="E6772">
        <v>2025</v>
      </c>
      <c r="F6772" t="s">
        <v>15</v>
      </c>
      <c r="G6772" t="s">
        <v>24</v>
      </c>
      <c r="H6772" t="s">
        <v>17</v>
      </c>
      <c r="I6772">
        <v>19</v>
      </c>
      <c r="J6772">
        <v>0</v>
      </c>
      <c r="K6772">
        <v>19</v>
      </c>
      <c r="L6772">
        <v>12350</v>
      </c>
      <c r="M6772">
        <v>0</v>
      </c>
      <c r="N6772">
        <v>12350</v>
      </c>
      <c r="O6772">
        <v>650</v>
      </c>
    </row>
    <row r="6773" spans="1:15" x14ac:dyDescent="0.3">
      <c r="A6773">
        <v>6772</v>
      </c>
      <c r="B6773" s="1">
        <f>DATE(E6773, LOOKUP(D6773, {"ene","feb","mar","abr","may","jun","jul","ago","sep","oct","nov","dic"}, {1,2,3,4,5,6,7,8,9,10,11,12}), C6773)</f>
        <v>45685</v>
      </c>
      <c r="C6773">
        <v>28</v>
      </c>
      <c r="D6773" t="s">
        <v>14</v>
      </c>
      <c r="E6773">
        <v>2025</v>
      </c>
      <c r="F6773" t="s">
        <v>15</v>
      </c>
      <c r="G6773" t="s">
        <v>24</v>
      </c>
      <c r="H6773" t="s">
        <v>19</v>
      </c>
      <c r="I6773">
        <v>13</v>
      </c>
      <c r="J6773">
        <v>0</v>
      </c>
      <c r="K6773">
        <v>13</v>
      </c>
      <c r="L6773">
        <v>15600</v>
      </c>
      <c r="M6773">
        <v>0</v>
      </c>
      <c r="N6773">
        <v>15600</v>
      </c>
      <c r="O6773">
        <v>1200</v>
      </c>
    </row>
    <row r="6774" spans="1:15" x14ac:dyDescent="0.3">
      <c r="A6774">
        <v>6773</v>
      </c>
      <c r="B6774" s="1">
        <f>DATE(E6774, LOOKUP(D6774, {"ene","feb","mar","abr","may","jun","jul","ago","sep","oct","nov","dic"}, {1,2,3,4,5,6,7,8,9,10,11,12}), C6774)</f>
        <v>45685</v>
      </c>
      <c r="C6774">
        <v>28</v>
      </c>
      <c r="D6774" t="s">
        <v>14</v>
      </c>
      <c r="E6774">
        <v>2025</v>
      </c>
      <c r="F6774" t="s">
        <v>25</v>
      </c>
      <c r="G6774" t="s">
        <v>26</v>
      </c>
      <c r="H6774" t="s">
        <v>21</v>
      </c>
      <c r="I6774">
        <v>0</v>
      </c>
      <c r="J6774">
        <v>1</v>
      </c>
      <c r="K6774">
        <v>-1</v>
      </c>
      <c r="L6774">
        <v>0</v>
      </c>
      <c r="M6774">
        <v>70</v>
      </c>
      <c r="N6774">
        <v>-70</v>
      </c>
      <c r="O6774">
        <v>70</v>
      </c>
    </row>
    <row r="6775" spans="1:15" x14ac:dyDescent="0.3">
      <c r="A6775">
        <v>6774</v>
      </c>
      <c r="B6775" s="1">
        <f>DATE(E6775, LOOKUP(D6775, {"ene","feb","mar","abr","may","jun","jul","ago","sep","oct","nov","dic"}, {1,2,3,4,5,6,7,8,9,10,11,12}), C6775)</f>
        <v>45685</v>
      </c>
      <c r="C6775">
        <v>28</v>
      </c>
      <c r="D6775" t="s">
        <v>14</v>
      </c>
      <c r="E6775">
        <v>2025</v>
      </c>
      <c r="F6775" t="s">
        <v>25</v>
      </c>
      <c r="G6775" t="s">
        <v>26</v>
      </c>
      <c r="H6775" t="s">
        <v>18</v>
      </c>
      <c r="I6775">
        <v>0</v>
      </c>
      <c r="J6775">
        <v>2</v>
      </c>
      <c r="K6775">
        <v>-2</v>
      </c>
      <c r="L6775">
        <v>0</v>
      </c>
      <c r="M6775">
        <v>3000</v>
      </c>
      <c r="N6775">
        <v>-3000</v>
      </c>
      <c r="O6775">
        <v>1500</v>
      </c>
    </row>
    <row r="6776" spans="1:15" x14ac:dyDescent="0.3">
      <c r="A6776">
        <v>6775</v>
      </c>
      <c r="B6776" s="1">
        <f>DATE(E6776, LOOKUP(D6776, {"ene","feb","mar","abr","may","jun","jul","ago","sep","oct","nov","dic"}, {1,2,3,4,5,6,7,8,9,10,11,12}), C6776)</f>
        <v>45685</v>
      </c>
      <c r="C6776">
        <v>28</v>
      </c>
      <c r="D6776" t="s">
        <v>14</v>
      </c>
      <c r="E6776">
        <v>2025</v>
      </c>
      <c r="F6776" t="s">
        <v>15</v>
      </c>
      <c r="G6776" t="s">
        <v>24</v>
      </c>
      <c r="H6776" t="s">
        <v>23</v>
      </c>
      <c r="I6776">
        <v>3</v>
      </c>
      <c r="J6776">
        <v>0</v>
      </c>
      <c r="K6776">
        <v>3</v>
      </c>
      <c r="L6776">
        <v>900</v>
      </c>
      <c r="M6776">
        <v>0</v>
      </c>
      <c r="N6776">
        <v>900</v>
      </c>
      <c r="O6776">
        <v>300</v>
      </c>
    </row>
    <row r="6777" spans="1:15" x14ac:dyDescent="0.3">
      <c r="A6777">
        <v>6776</v>
      </c>
      <c r="B6777" s="1">
        <f>DATE(E6777, LOOKUP(D6777, {"ene","feb","mar","abr","may","jun","jul","ago","sep","oct","nov","dic"}, {1,2,3,4,5,6,7,8,9,10,11,12}), C6777)</f>
        <v>45686</v>
      </c>
      <c r="C6777">
        <v>29</v>
      </c>
      <c r="D6777" t="s">
        <v>14</v>
      </c>
      <c r="E6777">
        <v>2025</v>
      </c>
      <c r="F6777" t="s">
        <v>25</v>
      </c>
      <c r="G6777" t="s">
        <v>26</v>
      </c>
      <c r="H6777" t="s">
        <v>19</v>
      </c>
      <c r="I6777">
        <v>0</v>
      </c>
      <c r="J6777">
        <v>17</v>
      </c>
      <c r="K6777">
        <v>-17</v>
      </c>
      <c r="L6777">
        <v>0</v>
      </c>
      <c r="M6777">
        <v>25500</v>
      </c>
      <c r="N6777">
        <v>-25500</v>
      </c>
      <c r="O6777">
        <v>1500</v>
      </c>
    </row>
    <row r="6778" spans="1:15" x14ac:dyDescent="0.3">
      <c r="A6778">
        <v>6777</v>
      </c>
      <c r="B6778" s="1">
        <f>DATE(E6778, LOOKUP(D6778, {"ene","feb","mar","abr","may","jun","jul","ago","sep","oct","nov","dic"}, {1,2,3,4,5,6,7,8,9,10,11,12}), C6778)</f>
        <v>45686</v>
      </c>
      <c r="C6778">
        <v>29</v>
      </c>
      <c r="D6778" t="s">
        <v>14</v>
      </c>
      <c r="E6778">
        <v>2025</v>
      </c>
      <c r="F6778" t="s">
        <v>25</v>
      </c>
      <c r="G6778" t="s">
        <v>26</v>
      </c>
      <c r="H6778" t="s">
        <v>21</v>
      </c>
      <c r="I6778">
        <v>0</v>
      </c>
      <c r="J6778">
        <v>17</v>
      </c>
      <c r="K6778">
        <v>-17</v>
      </c>
      <c r="L6778">
        <v>0</v>
      </c>
      <c r="M6778">
        <v>1190</v>
      </c>
      <c r="N6778">
        <v>-1190</v>
      </c>
      <c r="O6778">
        <v>70</v>
      </c>
    </row>
    <row r="6779" spans="1:15" x14ac:dyDescent="0.3">
      <c r="A6779">
        <v>6778</v>
      </c>
      <c r="B6779" s="1">
        <f>DATE(E6779, LOOKUP(D6779, {"ene","feb","mar","abr","may","jun","jul","ago","sep","oct","nov","dic"}, {1,2,3,4,5,6,7,8,9,10,11,12}), C6779)</f>
        <v>45686</v>
      </c>
      <c r="C6779">
        <v>29</v>
      </c>
      <c r="D6779" t="s">
        <v>14</v>
      </c>
      <c r="E6779">
        <v>2025</v>
      </c>
      <c r="F6779" t="s">
        <v>15</v>
      </c>
      <c r="G6779" t="s">
        <v>24</v>
      </c>
      <c r="H6779" t="s">
        <v>18</v>
      </c>
      <c r="I6779">
        <v>19</v>
      </c>
      <c r="J6779">
        <v>0</v>
      </c>
      <c r="K6779">
        <v>19</v>
      </c>
      <c r="L6779">
        <v>22800</v>
      </c>
      <c r="M6779">
        <v>0</v>
      </c>
      <c r="N6779">
        <v>22800</v>
      </c>
      <c r="O6779">
        <v>1200</v>
      </c>
    </row>
    <row r="6780" spans="1:15" x14ac:dyDescent="0.3">
      <c r="A6780">
        <v>6779</v>
      </c>
      <c r="B6780" s="1">
        <f>DATE(E6780, LOOKUP(D6780, {"ene","feb","mar","abr","may","jun","jul","ago","sep","oct","nov","dic"}, {1,2,3,4,5,6,7,8,9,10,11,12}), C6780)</f>
        <v>45686</v>
      </c>
      <c r="C6780">
        <v>29</v>
      </c>
      <c r="D6780" t="s">
        <v>14</v>
      </c>
      <c r="E6780">
        <v>2025</v>
      </c>
      <c r="F6780" t="s">
        <v>25</v>
      </c>
      <c r="G6780" t="s">
        <v>26</v>
      </c>
      <c r="H6780" t="s">
        <v>23</v>
      </c>
      <c r="I6780">
        <v>0</v>
      </c>
      <c r="J6780">
        <v>14</v>
      </c>
      <c r="K6780">
        <v>-14</v>
      </c>
      <c r="L6780">
        <v>0</v>
      </c>
      <c r="M6780">
        <v>5600</v>
      </c>
      <c r="N6780">
        <v>-5600</v>
      </c>
      <c r="O6780">
        <v>400</v>
      </c>
    </row>
    <row r="6781" spans="1:15" x14ac:dyDescent="0.3">
      <c r="A6781">
        <v>6780</v>
      </c>
      <c r="B6781" s="1">
        <f>DATE(E6781, LOOKUP(D6781, {"ene","feb","mar","abr","may","jun","jul","ago","sep","oct","nov","dic"}, {1,2,3,4,5,6,7,8,9,10,11,12}), C6781)</f>
        <v>45686</v>
      </c>
      <c r="C6781">
        <v>29</v>
      </c>
      <c r="D6781" t="s">
        <v>14</v>
      </c>
      <c r="E6781">
        <v>2025</v>
      </c>
      <c r="F6781" t="s">
        <v>15</v>
      </c>
      <c r="G6781" t="s">
        <v>24</v>
      </c>
      <c r="H6781" t="s">
        <v>20</v>
      </c>
      <c r="I6781">
        <v>3</v>
      </c>
      <c r="J6781">
        <v>0</v>
      </c>
      <c r="K6781">
        <v>3</v>
      </c>
      <c r="L6781">
        <v>6000</v>
      </c>
      <c r="M6781">
        <v>0</v>
      </c>
      <c r="N6781">
        <v>6000</v>
      </c>
      <c r="O6781">
        <v>2000</v>
      </c>
    </row>
    <row r="6782" spans="1:15" x14ac:dyDescent="0.3">
      <c r="A6782">
        <v>6781</v>
      </c>
      <c r="B6782" s="1">
        <f>DATE(E6782, LOOKUP(D6782, {"ene","feb","mar","abr","may","jun","jul","ago","sep","oct","nov","dic"}, {1,2,3,4,5,6,7,8,9,10,11,12}), C6782)</f>
        <v>45686</v>
      </c>
      <c r="C6782">
        <v>29</v>
      </c>
      <c r="D6782" t="s">
        <v>14</v>
      </c>
      <c r="E6782">
        <v>2025</v>
      </c>
      <c r="F6782" t="s">
        <v>15</v>
      </c>
      <c r="G6782" t="s">
        <v>24</v>
      </c>
      <c r="H6782" t="s">
        <v>22</v>
      </c>
      <c r="I6782">
        <v>3</v>
      </c>
      <c r="J6782">
        <v>0</v>
      </c>
      <c r="K6782">
        <v>3</v>
      </c>
      <c r="L6782">
        <v>1440</v>
      </c>
      <c r="M6782">
        <v>0</v>
      </c>
      <c r="N6782">
        <v>1440</v>
      </c>
      <c r="O6782">
        <v>480</v>
      </c>
    </row>
    <row r="6783" spans="1:15" x14ac:dyDescent="0.3">
      <c r="A6783">
        <v>6782</v>
      </c>
      <c r="B6783" s="1">
        <f>DATE(E6783, LOOKUP(D6783, {"ene","feb","mar","abr","may","jun","jul","ago","sep","oct","nov","dic"}, {1,2,3,4,5,6,7,8,9,10,11,12}), C6783)</f>
        <v>45686</v>
      </c>
      <c r="C6783">
        <v>29</v>
      </c>
      <c r="D6783" t="s">
        <v>14</v>
      </c>
      <c r="E6783">
        <v>2025</v>
      </c>
      <c r="F6783" t="s">
        <v>25</v>
      </c>
      <c r="G6783" t="s">
        <v>26</v>
      </c>
      <c r="H6783" t="s">
        <v>17</v>
      </c>
      <c r="I6783">
        <v>0</v>
      </c>
      <c r="J6783">
        <v>14</v>
      </c>
      <c r="K6783">
        <v>-14</v>
      </c>
      <c r="L6783">
        <v>0</v>
      </c>
      <c r="M6783">
        <v>10500</v>
      </c>
      <c r="N6783">
        <v>-10500</v>
      </c>
      <c r="O6783">
        <v>750</v>
      </c>
    </row>
    <row r="6784" spans="1:15" x14ac:dyDescent="0.3">
      <c r="A6784">
        <v>6783</v>
      </c>
      <c r="B6784" s="1">
        <f>DATE(E6784, LOOKUP(D6784, {"ene","feb","mar","abr","may","jun","jul","ago","sep","oct","nov","dic"}, {1,2,3,4,5,6,7,8,9,10,11,12}), C6784)</f>
        <v>45686</v>
      </c>
      <c r="C6784">
        <v>29</v>
      </c>
      <c r="D6784" t="s">
        <v>14</v>
      </c>
      <c r="E6784">
        <v>2025</v>
      </c>
      <c r="F6784" t="s">
        <v>25</v>
      </c>
      <c r="G6784" t="s">
        <v>26</v>
      </c>
      <c r="H6784" t="s">
        <v>19</v>
      </c>
      <c r="I6784">
        <v>0</v>
      </c>
      <c r="J6784">
        <v>17</v>
      </c>
      <c r="K6784">
        <v>-17</v>
      </c>
      <c r="L6784">
        <v>0</v>
      </c>
      <c r="M6784">
        <v>25500</v>
      </c>
      <c r="N6784">
        <v>-25500</v>
      </c>
      <c r="O6784">
        <v>1500</v>
      </c>
    </row>
    <row r="6785" spans="1:15" x14ac:dyDescent="0.3">
      <c r="A6785">
        <v>6784</v>
      </c>
      <c r="B6785" s="1">
        <f>DATE(E6785, LOOKUP(D6785, {"ene","feb","mar","abr","may","jun","jul","ago","sep","oct","nov","dic"}, {1,2,3,4,5,6,7,8,9,10,11,12}), C6785)</f>
        <v>45686</v>
      </c>
      <c r="C6785">
        <v>29</v>
      </c>
      <c r="D6785" t="s">
        <v>14</v>
      </c>
      <c r="E6785">
        <v>2025</v>
      </c>
      <c r="F6785" t="s">
        <v>15</v>
      </c>
      <c r="G6785" t="s">
        <v>24</v>
      </c>
      <c r="H6785" t="s">
        <v>21</v>
      </c>
      <c r="I6785">
        <v>20</v>
      </c>
      <c r="J6785">
        <v>0</v>
      </c>
      <c r="K6785">
        <v>20</v>
      </c>
      <c r="L6785">
        <v>1000</v>
      </c>
      <c r="M6785">
        <v>0</v>
      </c>
      <c r="N6785">
        <v>1000</v>
      </c>
      <c r="O6785">
        <v>50</v>
      </c>
    </row>
    <row r="6786" spans="1:15" x14ac:dyDescent="0.3">
      <c r="A6786">
        <v>6785</v>
      </c>
      <c r="B6786" s="1">
        <f>DATE(E6786, LOOKUP(D6786, {"ene","feb","mar","abr","may","jun","jul","ago","sep","oct","nov","dic"}, {1,2,3,4,5,6,7,8,9,10,11,12}), C6786)</f>
        <v>45686</v>
      </c>
      <c r="C6786">
        <v>29</v>
      </c>
      <c r="D6786" t="s">
        <v>14</v>
      </c>
      <c r="E6786">
        <v>2025</v>
      </c>
      <c r="F6786" t="s">
        <v>15</v>
      </c>
      <c r="G6786" t="s">
        <v>24</v>
      </c>
      <c r="H6786" t="s">
        <v>18</v>
      </c>
      <c r="I6786">
        <v>3</v>
      </c>
      <c r="J6786">
        <v>0</v>
      </c>
      <c r="K6786">
        <v>3</v>
      </c>
      <c r="L6786">
        <v>3600</v>
      </c>
      <c r="M6786">
        <v>0</v>
      </c>
      <c r="N6786">
        <v>3600</v>
      </c>
      <c r="O6786">
        <v>1200</v>
      </c>
    </row>
    <row r="6787" spans="1:15" x14ac:dyDescent="0.3">
      <c r="A6787">
        <v>6786</v>
      </c>
      <c r="B6787" s="1">
        <f>DATE(E6787, LOOKUP(D6787, {"ene","feb","mar","abr","may","jun","jul","ago","sep","oct","nov","dic"}, {1,2,3,4,5,6,7,8,9,10,11,12}), C6787)</f>
        <v>45686</v>
      </c>
      <c r="C6787">
        <v>29</v>
      </c>
      <c r="D6787" t="s">
        <v>14</v>
      </c>
      <c r="E6787">
        <v>2025</v>
      </c>
      <c r="F6787" t="s">
        <v>25</v>
      </c>
      <c r="G6787" t="s">
        <v>26</v>
      </c>
      <c r="H6787" t="s">
        <v>23</v>
      </c>
      <c r="I6787">
        <v>0</v>
      </c>
      <c r="J6787">
        <v>16</v>
      </c>
      <c r="K6787">
        <v>-16</v>
      </c>
      <c r="L6787">
        <v>0</v>
      </c>
      <c r="M6787">
        <v>6400</v>
      </c>
      <c r="N6787">
        <v>-6400</v>
      </c>
      <c r="O6787">
        <v>400</v>
      </c>
    </row>
    <row r="6788" spans="1:15" x14ac:dyDescent="0.3">
      <c r="A6788">
        <v>6787</v>
      </c>
      <c r="B6788" s="1">
        <f>DATE(E6788, LOOKUP(D6788, {"ene","feb","mar","abr","may","jun","jul","ago","sep","oct","nov","dic"}, {1,2,3,4,5,6,7,8,9,10,11,12}), C6788)</f>
        <v>45686</v>
      </c>
      <c r="C6788">
        <v>29</v>
      </c>
      <c r="D6788" t="s">
        <v>14</v>
      </c>
      <c r="E6788">
        <v>2025</v>
      </c>
      <c r="F6788" t="s">
        <v>15</v>
      </c>
      <c r="G6788" t="s">
        <v>24</v>
      </c>
      <c r="H6788" t="s">
        <v>20</v>
      </c>
      <c r="I6788">
        <v>3</v>
      </c>
      <c r="J6788">
        <v>0</v>
      </c>
      <c r="K6788">
        <v>3</v>
      </c>
      <c r="L6788">
        <v>6000</v>
      </c>
      <c r="M6788">
        <v>0</v>
      </c>
      <c r="N6788">
        <v>6000</v>
      </c>
      <c r="O6788">
        <v>2000</v>
      </c>
    </row>
    <row r="6789" spans="1:15" x14ac:dyDescent="0.3">
      <c r="A6789">
        <v>6788</v>
      </c>
      <c r="B6789" s="1">
        <f>DATE(E6789, LOOKUP(D6789, {"ene","feb","mar","abr","may","jun","jul","ago","sep","oct","nov","dic"}, {1,2,3,4,5,6,7,8,9,10,11,12}), C6789)</f>
        <v>45686</v>
      </c>
      <c r="C6789">
        <v>29</v>
      </c>
      <c r="D6789" t="s">
        <v>14</v>
      </c>
      <c r="E6789">
        <v>2025</v>
      </c>
      <c r="F6789" t="s">
        <v>25</v>
      </c>
      <c r="G6789" t="s">
        <v>26</v>
      </c>
      <c r="H6789" t="s">
        <v>22</v>
      </c>
      <c r="I6789">
        <v>0</v>
      </c>
      <c r="J6789">
        <v>17</v>
      </c>
      <c r="K6789">
        <v>-17</v>
      </c>
      <c r="L6789">
        <v>0</v>
      </c>
      <c r="M6789">
        <v>7650</v>
      </c>
      <c r="N6789">
        <v>-7650</v>
      </c>
      <c r="O6789">
        <v>450</v>
      </c>
    </row>
    <row r="6790" spans="1:15" x14ac:dyDescent="0.3">
      <c r="A6790">
        <v>6789</v>
      </c>
      <c r="B6790" s="1">
        <f>DATE(E6790, LOOKUP(D6790, {"ene","feb","mar","abr","may","jun","jul","ago","sep","oct","nov","dic"}, {1,2,3,4,5,6,7,8,9,10,11,12}), C6790)</f>
        <v>45686</v>
      </c>
      <c r="C6790">
        <v>29</v>
      </c>
      <c r="D6790" t="s">
        <v>14</v>
      </c>
      <c r="E6790">
        <v>2025</v>
      </c>
      <c r="F6790" t="s">
        <v>15</v>
      </c>
      <c r="G6790" t="s">
        <v>24</v>
      </c>
      <c r="H6790" t="s">
        <v>17</v>
      </c>
      <c r="I6790">
        <v>9</v>
      </c>
      <c r="J6790">
        <v>0</v>
      </c>
      <c r="K6790">
        <v>9</v>
      </c>
      <c r="L6790">
        <v>5850</v>
      </c>
      <c r="M6790">
        <v>0</v>
      </c>
      <c r="N6790">
        <v>5850</v>
      </c>
      <c r="O6790">
        <v>650</v>
      </c>
    </row>
    <row r="6791" spans="1:15" x14ac:dyDescent="0.3">
      <c r="A6791">
        <v>6790</v>
      </c>
      <c r="B6791" s="1">
        <f>DATE(E6791, LOOKUP(D6791, {"ene","feb","mar","abr","may","jun","jul","ago","sep","oct","nov","dic"}, {1,2,3,4,5,6,7,8,9,10,11,12}), C6791)</f>
        <v>45686</v>
      </c>
      <c r="C6791">
        <v>29</v>
      </c>
      <c r="D6791" t="s">
        <v>14</v>
      </c>
      <c r="E6791">
        <v>2025</v>
      </c>
      <c r="F6791" t="s">
        <v>15</v>
      </c>
      <c r="G6791" t="s">
        <v>24</v>
      </c>
      <c r="H6791" t="s">
        <v>19</v>
      </c>
      <c r="I6791">
        <v>10</v>
      </c>
      <c r="J6791">
        <v>0</v>
      </c>
      <c r="K6791">
        <v>10</v>
      </c>
      <c r="L6791">
        <v>12000</v>
      </c>
      <c r="M6791">
        <v>0</v>
      </c>
      <c r="N6791">
        <v>12000</v>
      </c>
      <c r="O6791">
        <v>1200</v>
      </c>
    </row>
    <row r="6792" spans="1:15" x14ac:dyDescent="0.3">
      <c r="A6792">
        <v>6791</v>
      </c>
      <c r="B6792" s="1">
        <f>DATE(E6792, LOOKUP(D6792, {"ene","feb","mar","abr","may","jun","jul","ago","sep","oct","nov","dic"}, {1,2,3,4,5,6,7,8,9,10,11,12}), C6792)</f>
        <v>45686</v>
      </c>
      <c r="C6792">
        <v>29</v>
      </c>
      <c r="D6792" t="s">
        <v>14</v>
      </c>
      <c r="E6792">
        <v>2025</v>
      </c>
      <c r="F6792" t="s">
        <v>25</v>
      </c>
      <c r="G6792" t="s">
        <v>26</v>
      </c>
      <c r="H6792" t="s">
        <v>21</v>
      </c>
      <c r="I6792">
        <v>0</v>
      </c>
      <c r="J6792">
        <v>1</v>
      </c>
      <c r="K6792">
        <v>-1</v>
      </c>
      <c r="L6792">
        <v>0</v>
      </c>
      <c r="M6792">
        <v>70</v>
      </c>
      <c r="N6792">
        <v>-70</v>
      </c>
      <c r="O6792">
        <v>70</v>
      </c>
    </row>
    <row r="6793" spans="1:15" x14ac:dyDescent="0.3">
      <c r="A6793">
        <v>6792</v>
      </c>
      <c r="B6793" s="1">
        <f>DATE(E6793, LOOKUP(D6793, {"ene","feb","mar","abr","may","jun","jul","ago","sep","oct","nov","dic"}, {1,2,3,4,5,6,7,8,9,10,11,12}), C6793)</f>
        <v>45686</v>
      </c>
      <c r="C6793">
        <v>29</v>
      </c>
      <c r="D6793" t="s">
        <v>14</v>
      </c>
      <c r="E6793">
        <v>2025</v>
      </c>
      <c r="F6793" t="s">
        <v>15</v>
      </c>
      <c r="G6793" t="s">
        <v>24</v>
      </c>
      <c r="H6793" t="s">
        <v>18</v>
      </c>
      <c r="I6793">
        <v>16</v>
      </c>
      <c r="J6793">
        <v>0</v>
      </c>
      <c r="K6793">
        <v>16</v>
      </c>
      <c r="L6793">
        <v>19200</v>
      </c>
      <c r="M6793">
        <v>0</v>
      </c>
      <c r="N6793">
        <v>19200</v>
      </c>
      <c r="O6793">
        <v>1200</v>
      </c>
    </row>
    <row r="6794" spans="1:15" x14ac:dyDescent="0.3">
      <c r="A6794">
        <v>6793</v>
      </c>
      <c r="B6794" s="1">
        <f>DATE(E6794, LOOKUP(D6794, {"ene","feb","mar","abr","may","jun","jul","ago","sep","oct","nov","dic"}, {1,2,3,4,5,6,7,8,9,10,11,12}), C6794)</f>
        <v>45686</v>
      </c>
      <c r="C6794">
        <v>29</v>
      </c>
      <c r="D6794" t="s">
        <v>14</v>
      </c>
      <c r="E6794">
        <v>2025</v>
      </c>
      <c r="F6794" t="s">
        <v>25</v>
      </c>
      <c r="G6794" t="s">
        <v>27</v>
      </c>
      <c r="H6794" t="s">
        <v>23</v>
      </c>
      <c r="I6794">
        <v>0</v>
      </c>
      <c r="J6794">
        <v>14</v>
      </c>
      <c r="K6794">
        <v>-14</v>
      </c>
      <c r="L6794">
        <v>0</v>
      </c>
      <c r="M6794">
        <v>5600</v>
      </c>
      <c r="N6794">
        <v>-5600</v>
      </c>
      <c r="O6794">
        <v>400</v>
      </c>
    </row>
    <row r="6795" spans="1:15" x14ac:dyDescent="0.3">
      <c r="A6795">
        <v>6794</v>
      </c>
      <c r="B6795" s="1">
        <f>DATE(E6795, LOOKUP(D6795, {"ene","feb","mar","abr","may","jun","jul","ago","sep","oct","nov","dic"}, {1,2,3,4,5,6,7,8,9,10,11,12}), C6795)</f>
        <v>45686</v>
      </c>
      <c r="C6795">
        <v>29</v>
      </c>
      <c r="D6795" t="s">
        <v>14</v>
      </c>
      <c r="E6795">
        <v>2025</v>
      </c>
      <c r="F6795" t="s">
        <v>25</v>
      </c>
      <c r="G6795" t="s">
        <v>26</v>
      </c>
      <c r="H6795" t="s">
        <v>20</v>
      </c>
      <c r="I6795">
        <v>0</v>
      </c>
      <c r="J6795">
        <v>3</v>
      </c>
      <c r="K6795">
        <v>-3</v>
      </c>
      <c r="L6795">
        <v>0</v>
      </c>
      <c r="M6795">
        <v>6900</v>
      </c>
      <c r="N6795">
        <v>-6900</v>
      </c>
      <c r="O6795">
        <v>2300</v>
      </c>
    </row>
    <row r="6796" spans="1:15" x14ac:dyDescent="0.3">
      <c r="A6796">
        <v>6795</v>
      </c>
      <c r="B6796" s="1">
        <f>DATE(E6796, LOOKUP(D6796, {"ene","feb","mar","abr","may","jun","jul","ago","sep","oct","nov","dic"}, {1,2,3,4,5,6,7,8,9,10,11,12}), C6796)</f>
        <v>45686</v>
      </c>
      <c r="C6796">
        <v>29</v>
      </c>
      <c r="D6796" t="s">
        <v>14</v>
      </c>
      <c r="E6796">
        <v>2025</v>
      </c>
      <c r="F6796" t="s">
        <v>15</v>
      </c>
      <c r="G6796" t="s">
        <v>24</v>
      </c>
      <c r="H6796" t="s">
        <v>22</v>
      </c>
      <c r="I6796">
        <v>16</v>
      </c>
      <c r="J6796">
        <v>0</v>
      </c>
      <c r="K6796">
        <v>16</v>
      </c>
      <c r="L6796">
        <v>7680</v>
      </c>
      <c r="M6796">
        <v>0</v>
      </c>
      <c r="N6796">
        <v>7680</v>
      </c>
      <c r="O6796">
        <v>480</v>
      </c>
    </row>
    <row r="6797" spans="1:15" x14ac:dyDescent="0.3">
      <c r="A6797">
        <v>6796</v>
      </c>
      <c r="B6797" s="1">
        <f>DATE(E6797, LOOKUP(D6797, {"ene","feb","mar","abr","may","jun","jul","ago","sep","oct","nov","dic"}, {1,2,3,4,5,6,7,8,9,10,11,12}), C6797)</f>
        <v>45686</v>
      </c>
      <c r="C6797">
        <v>29</v>
      </c>
      <c r="D6797" t="s">
        <v>14</v>
      </c>
      <c r="E6797">
        <v>2025</v>
      </c>
      <c r="F6797" t="s">
        <v>25</v>
      </c>
      <c r="G6797" t="s">
        <v>26</v>
      </c>
      <c r="H6797" t="s">
        <v>17</v>
      </c>
      <c r="I6797">
        <v>0</v>
      </c>
      <c r="J6797">
        <v>16</v>
      </c>
      <c r="K6797">
        <v>-16</v>
      </c>
      <c r="L6797">
        <v>0</v>
      </c>
      <c r="M6797">
        <v>12000</v>
      </c>
      <c r="N6797">
        <v>-12000</v>
      </c>
      <c r="O6797">
        <v>750</v>
      </c>
    </row>
    <row r="6798" spans="1:15" x14ac:dyDescent="0.3">
      <c r="A6798">
        <v>6797</v>
      </c>
      <c r="B6798" s="1">
        <f>DATE(E6798, LOOKUP(D6798, {"ene","feb","mar","abr","may","jun","jul","ago","sep","oct","nov","dic"}, {1,2,3,4,5,6,7,8,9,10,11,12}), C6798)</f>
        <v>45686</v>
      </c>
      <c r="C6798">
        <v>29</v>
      </c>
      <c r="D6798" t="s">
        <v>14</v>
      </c>
      <c r="E6798">
        <v>2025</v>
      </c>
      <c r="F6798" t="s">
        <v>25</v>
      </c>
      <c r="G6798" t="s">
        <v>26</v>
      </c>
      <c r="H6798" t="s">
        <v>19</v>
      </c>
      <c r="I6798">
        <v>0</v>
      </c>
      <c r="J6798">
        <v>20</v>
      </c>
      <c r="K6798">
        <v>-20</v>
      </c>
      <c r="L6798">
        <v>0</v>
      </c>
      <c r="M6798">
        <v>30000</v>
      </c>
      <c r="N6798">
        <v>-30000</v>
      </c>
      <c r="O6798">
        <v>1500</v>
      </c>
    </row>
    <row r="6799" spans="1:15" x14ac:dyDescent="0.3">
      <c r="A6799">
        <v>6798</v>
      </c>
      <c r="B6799" s="1">
        <f>DATE(E6799, LOOKUP(D6799, {"ene","feb","mar","abr","may","jun","jul","ago","sep","oct","nov","dic"}, {1,2,3,4,5,6,7,8,9,10,11,12}), C6799)</f>
        <v>45686</v>
      </c>
      <c r="C6799">
        <v>29</v>
      </c>
      <c r="D6799" t="s">
        <v>14</v>
      </c>
      <c r="E6799">
        <v>2025</v>
      </c>
      <c r="F6799" t="s">
        <v>25</v>
      </c>
      <c r="G6799" t="s">
        <v>26</v>
      </c>
      <c r="H6799" t="s">
        <v>21</v>
      </c>
      <c r="I6799">
        <v>0</v>
      </c>
      <c r="J6799">
        <v>17</v>
      </c>
      <c r="K6799">
        <v>-17</v>
      </c>
      <c r="L6799">
        <v>0</v>
      </c>
      <c r="M6799">
        <v>1190</v>
      </c>
      <c r="N6799">
        <v>-1190</v>
      </c>
      <c r="O6799">
        <v>70</v>
      </c>
    </row>
    <row r="6800" spans="1:15" x14ac:dyDescent="0.3">
      <c r="A6800">
        <v>6799</v>
      </c>
      <c r="B6800" s="1">
        <f>DATE(E6800, LOOKUP(D6800, {"ene","feb","mar","abr","may","jun","jul","ago","sep","oct","nov","dic"}, {1,2,3,4,5,6,7,8,9,10,11,12}), C6800)</f>
        <v>45686</v>
      </c>
      <c r="C6800">
        <v>29</v>
      </c>
      <c r="D6800" t="s">
        <v>14</v>
      </c>
      <c r="E6800">
        <v>2025</v>
      </c>
      <c r="F6800" t="s">
        <v>15</v>
      </c>
      <c r="G6800" t="s">
        <v>24</v>
      </c>
      <c r="H6800" t="s">
        <v>18</v>
      </c>
      <c r="I6800">
        <v>10</v>
      </c>
      <c r="J6800">
        <v>0</v>
      </c>
      <c r="K6800">
        <v>10</v>
      </c>
      <c r="L6800">
        <v>12000</v>
      </c>
      <c r="M6800">
        <v>0</v>
      </c>
      <c r="N6800">
        <v>12000</v>
      </c>
      <c r="O6800">
        <v>1200</v>
      </c>
    </row>
    <row r="6801" spans="1:15" x14ac:dyDescent="0.3">
      <c r="A6801">
        <v>6800</v>
      </c>
      <c r="B6801" s="1">
        <f>DATE(E6801, LOOKUP(D6801, {"ene","feb","mar","abr","may","jun","jul","ago","sep","oct","nov","dic"}, {1,2,3,4,5,6,7,8,9,10,11,12}), C6801)</f>
        <v>45686</v>
      </c>
      <c r="C6801">
        <v>29</v>
      </c>
      <c r="D6801" t="s">
        <v>14</v>
      </c>
      <c r="E6801">
        <v>2025</v>
      </c>
      <c r="F6801" t="s">
        <v>15</v>
      </c>
      <c r="G6801" t="s">
        <v>24</v>
      </c>
      <c r="H6801" t="s">
        <v>23</v>
      </c>
      <c r="I6801">
        <v>2</v>
      </c>
      <c r="J6801">
        <v>0</v>
      </c>
      <c r="K6801">
        <v>2</v>
      </c>
      <c r="L6801">
        <v>600</v>
      </c>
      <c r="M6801">
        <v>0</v>
      </c>
      <c r="N6801">
        <v>600</v>
      </c>
      <c r="O6801">
        <v>300</v>
      </c>
    </row>
    <row r="6802" spans="1:15" x14ac:dyDescent="0.3">
      <c r="A6802">
        <v>6801</v>
      </c>
      <c r="B6802" s="1">
        <f>DATE(E6802, LOOKUP(D6802, {"ene","feb","mar","abr","may","jun","jul","ago","sep","oct","nov","dic"}, {1,2,3,4,5,6,7,8,9,10,11,12}), C6802)</f>
        <v>45686</v>
      </c>
      <c r="C6802">
        <v>29</v>
      </c>
      <c r="D6802" t="s">
        <v>14</v>
      </c>
      <c r="E6802">
        <v>2025</v>
      </c>
      <c r="F6802" t="s">
        <v>25</v>
      </c>
      <c r="G6802" t="s">
        <v>27</v>
      </c>
      <c r="H6802" t="s">
        <v>20</v>
      </c>
      <c r="I6802">
        <v>0</v>
      </c>
      <c r="J6802">
        <v>12</v>
      </c>
      <c r="K6802">
        <v>-12</v>
      </c>
      <c r="L6802">
        <v>0</v>
      </c>
      <c r="M6802">
        <v>27600</v>
      </c>
      <c r="N6802">
        <v>-27600</v>
      </c>
      <c r="O6802">
        <v>2300</v>
      </c>
    </row>
    <row r="6803" spans="1:15" x14ac:dyDescent="0.3">
      <c r="A6803">
        <v>6802</v>
      </c>
      <c r="B6803" s="1">
        <f>DATE(E6803, LOOKUP(D6803, {"ene","feb","mar","abr","may","jun","jul","ago","sep","oct","nov","dic"}, {1,2,3,4,5,6,7,8,9,10,11,12}), C6803)</f>
        <v>45686</v>
      </c>
      <c r="C6803">
        <v>29</v>
      </c>
      <c r="D6803" t="s">
        <v>14</v>
      </c>
      <c r="E6803">
        <v>2025</v>
      </c>
      <c r="F6803" t="s">
        <v>25</v>
      </c>
      <c r="G6803" t="s">
        <v>26</v>
      </c>
      <c r="H6803" t="s">
        <v>22</v>
      </c>
      <c r="I6803">
        <v>0</v>
      </c>
      <c r="J6803">
        <v>12</v>
      </c>
      <c r="K6803">
        <v>-12</v>
      </c>
      <c r="L6803">
        <v>0</v>
      </c>
      <c r="M6803">
        <v>5400</v>
      </c>
      <c r="N6803">
        <v>-5400</v>
      </c>
      <c r="O6803">
        <v>450</v>
      </c>
    </row>
    <row r="6804" spans="1:15" x14ac:dyDescent="0.3">
      <c r="A6804">
        <v>6803</v>
      </c>
      <c r="B6804" s="1">
        <f>DATE(E6804, LOOKUP(D6804, {"ene","feb","mar","abr","may","jun","jul","ago","sep","oct","nov","dic"}, {1,2,3,4,5,6,7,8,9,10,11,12}), C6804)</f>
        <v>45686</v>
      </c>
      <c r="C6804">
        <v>29</v>
      </c>
      <c r="D6804" t="s">
        <v>14</v>
      </c>
      <c r="E6804">
        <v>2025</v>
      </c>
      <c r="F6804" t="s">
        <v>25</v>
      </c>
      <c r="G6804" t="s">
        <v>26</v>
      </c>
      <c r="H6804" t="s">
        <v>17</v>
      </c>
      <c r="I6804">
        <v>0</v>
      </c>
      <c r="J6804">
        <v>3</v>
      </c>
      <c r="K6804">
        <v>-3</v>
      </c>
      <c r="L6804">
        <v>0</v>
      </c>
      <c r="M6804">
        <v>2250</v>
      </c>
      <c r="N6804">
        <v>-2250</v>
      </c>
      <c r="O6804">
        <v>750</v>
      </c>
    </row>
    <row r="6805" spans="1:15" x14ac:dyDescent="0.3">
      <c r="A6805">
        <v>6804</v>
      </c>
      <c r="B6805" s="1">
        <f>DATE(E6805, LOOKUP(D6805, {"ene","feb","mar","abr","may","jun","jul","ago","sep","oct","nov","dic"}, {1,2,3,4,5,6,7,8,9,10,11,12}), C6805)</f>
        <v>45686</v>
      </c>
      <c r="C6805">
        <v>29</v>
      </c>
      <c r="D6805" t="s">
        <v>14</v>
      </c>
      <c r="E6805">
        <v>2025</v>
      </c>
      <c r="F6805" t="s">
        <v>15</v>
      </c>
      <c r="G6805" t="s">
        <v>24</v>
      </c>
      <c r="H6805" t="s">
        <v>19</v>
      </c>
      <c r="I6805">
        <v>5</v>
      </c>
      <c r="J6805">
        <v>0</v>
      </c>
      <c r="K6805">
        <v>5</v>
      </c>
      <c r="L6805">
        <v>6000</v>
      </c>
      <c r="M6805">
        <v>0</v>
      </c>
      <c r="N6805">
        <v>6000</v>
      </c>
      <c r="O6805">
        <v>1200</v>
      </c>
    </row>
    <row r="6806" spans="1:15" x14ac:dyDescent="0.3">
      <c r="A6806">
        <v>6805</v>
      </c>
      <c r="B6806" s="1">
        <f>DATE(E6806, LOOKUP(D6806, {"ene","feb","mar","abr","may","jun","jul","ago","sep","oct","nov","dic"}, {1,2,3,4,5,6,7,8,9,10,11,12}), C6806)</f>
        <v>45686</v>
      </c>
      <c r="C6806">
        <v>29</v>
      </c>
      <c r="D6806" t="s">
        <v>14</v>
      </c>
      <c r="E6806">
        <v>2025</v>
      </c>
      <c r="F6806" t="s">
        <v>25</v>
      </c>
      <c r="G6806" t="s">
        <v>26</v>
      </c>
      <c r="H6806" t="s">
        <v>21</v>
      </c>
      <c r="I6806">
        <v>0</v>
      </c>
      <c r="J6806">
        <v>12</v>
      </c>
      <c r="K6806">
        <v>-12</v>
      </c>
      <c r="L6806">
        <v>0</v>
      </c>
      <c r="M6806">
        <v>840</v>
      </c>
      <c r="N6806">
        <v>-840</v>
      </c>
      <c r="O6806">
        <v>70</v>
      </c>
    </row>
    <row r="6807" spans="1:15" x14ac:dyDescent="0.3">
      <c r="A6807">
        <v>6806</v>
      </c>
      <c r="B6807" s="1">
        <f>DATE(E6807, LOOKUP(D6807, {"ene","feb","mar","abr","may","jun","jul","ago","sep","oct","nov","dic"}, {1,2,3,4,5,6,7,8,9,10,11,12}), C6807)</f>
        <v>45686</v>
      </c>
      <c r="C6807">
        <v>29</v>
      </c>
      <c r="D6807" t="s">
        <v>14</v>
      </c>
      <c r="E6807">
        <v>2025</v>
      </c>
      <c r="F6807" t="s">
        <v>25</v>
      </c>
      <c r="G6807" t="s">
        <v>26</v>
      </c>
      <c r="H6807" t="s">
        <v>18</v>
      </c>
      <c r="I6807">
        <v>0</v>
      </c>
      <c r="J6807">
        <v>4</v>
      </c>
      <c r="K6807">
        <v>-4</v>
      </c>
      <c r="L6807">
        <v>0</v>
      </c>
      <c r="M6807">
        <v>6000</v>
      </c>
      <c r="N6807">
        <v>-6000</v>
      </c>
      <c r="O6807">
        <v>1500</v>
      </c>
    </row>
    <row r="6808" spans="1:15" x14ac:dyDescent="0.3">
      <c r="A6808">
        <v>6807</v>
      </c>
      <c r="B6808" s="1">
        <f>DATE(E6808, LOOKUP(D6808, {"ene","feb","mar","abr","may","jun","jul","ago","sep","oct","nov","dic"}, {1,2,3,4,5,6,7,8,9,10,11,12}), C6808)</f>
        <v>45686</v>
      </c>
      <c r="C6808">
        <v>29</v>
      </c>
      <c r="D6808" t="s">
        <v>14</v>
      </c>
      <c r="E6808">
        <v>2025</v>
      </c>
      <c r="F6808" t="s">
        <v>25</v>
      </c>
      <c r="G6808" t="s">
        <v>26</v>
      </c>
      <c r="H6808" t="s">
        <v>23</v>
      </c>
      <c r="I6808">
        <v>0</v>
      </c>
      <c r="J6808">
        <v>17</v>
      </c>
      <c r="K6808">
        <v>-17</v>
      </c>
      <c r="L6808">
        <v>0</v>
      </c>
      <c r="M6808">
        <v>6800</v>
      </c>
      <c r="N6808">
        <v>-6800</v>
      </c>
      <c r="O6808">
        <v>400</v>
      </c>
    </row>
    <row r="6809" spans="1:15" x14ac:dyDescent="0.3">
      <c r="A6809">
        <v>6808</v>
      </c>
      <c r="B6809" s="1">
        <f>DATE(E6809, LOOKUP(D6809, {"ene","feb","mar","abr","may","jun","jul","ago","sep","oct","nov","dic"}, {1,2,3,4,5,6,7,8,9,10,11,12}), C6809)</f>
        <v>45686</v>
      </c>
      <c r="C6809">
        <v>29</v>
      </c>
      <c r="D6809" t="s">
        <v>14</v>
      </c>
      <c r="E6809">
        <v>2025</v>
      </c>
      <c r="F6809" t="s">
        <v>15</v>
      </c>
      <c r="G6809" t="s">
        <v>24</v>
      </c>
      <c r="H6809" t="s">
        <v>20</v>
      </c>
      <c r="I6809">
        <v>3</v>
      </c>
      <c r="J6809">
        <v>0</v>
      </c>
      <c r="K6809">
        <v>3</v>
      </c>
      <c r="L6809">
        <v>6000</v>
      </c>
      <c r="M6809">
        <v>0</v>
      </c>
      <c r="N6809">
        <v>6000</v>
      </c>
      <c r="O6809">
        <v>2000</v>
      </c>
    </row>
    <row r="6810" spans="1:15" x14ac:dyDescent="0.3">
      <c r="A6810">
        <v>6809</v>
      </c>
      <c r="B6810" s="1">
        <f>DATE(E6810, LOOKUP(D6810, {"ene","feb","mar","abr","may","jun","jul","ago","sep","oct","nov","dic"}, {1,2,3,4,5,6,7,8,9,10,11,12}), C6810)</f>
        <v>45686</v>
      </c>
      <c r="C6810">
        <v>29</v>
      </c>
      <c r="D6810" t="s">
        <v>14</v>
      </c>
      <c r="E6810">
        <v>2025</v>
      </c>
      <c r="F6810" t="s">
        <v>15</v>
      </c>
      <c r="G6810" t="s">
        <v>24</v>
      </c>
      <c r="H6810" t="s">
        <v>22</v>
      </c>
      <c r="I6810">
        <v>19</v>
      </c>
      <c r="J6810">
        <v>0</v>
      </c>
      <c r="K6810">
        <v>19</v>
      </c>
      <c r="L6810">
        <v>9120</v>
      </c>
      <c r="M6810">
        <v>0</v>
      </c>
      <c r="N6810">
        <v>9120</v>
      </c>
      <c r="O6810">
        <v>480</v>
      </c>
    </row>
    <row r="6811" spans="1:15" x14ac:dyDescent="0.3">
      <c r="A6811">
        <v>6810</v>
      </c>
      <c r="B6811" s="1">
        <f>DATE(E6811, LOOKUP(D6811, {"ene","feb","mar","abr","may","jun","jul","ago","sep","oct","nov","dic"}, {1,2,3,4,5,6,7,8,9,10,11,12}), C6811)</f>
        <v>45686</v>
      </c>
      <c r="C6811">
        <v>29</v>
      </c>
      <c r="D6811" t="s">
        <v>14</v>
      </c>
      <c r="E6811">
        <v>2025</v>
      </c>
      <c r="F6811" t="s">
        <v>25</v>
      </c>
      <c r="G6811" t="s">
        <v>26</v>
      </c>
      <c r="H6811" t="s">
        <v>17</v>
      </c>
      <c r="I6811">
        <v>0</v>
      </c>
      <c r="J6811">
        <v>17</v>
      </c>
      <c r="K6811">
        <v>-17</v>
      </c>
      <c r="L6811">
        <v>0</v>
      </c>
      <c r="M6811">
        <v>12750</v>
      </c>
      <c r="N6811">
        <v>-12750</v>
      </c>
      <c r="O6811">
        <v>750</v>
      </c>
    </row>
    <row r="6812" spans="1:15" x14ac:dyDescent="0.3">
      <c r="A6812">
        <v>6811</v>
      </c>
      <c r="B6812" s="1">
        <f>DATE(E6812, LOOKUP(D6812, {"ene","feb","mar","abr","may","jun","jul","ago","sep","oct","nov","dic"}, {1,2,3,4,5,6,7,8,9,10,11,12}), C6812)</f>
        <v>45686</v>
      </c>
      <c r="C6812">
        <v>29</v>
      </c>
      <c r="D6812" t="s">
        <v>14</v>
      </c>
      <c r="E6812">
        <v>2025</v>
      </c>
      <c r="F6812" t="s">
        <v>25</v>
      </c>
      <c r="G6812" t="s">
        <v>26</v>
      </c>
      <c r="H6812" t="s">
        <v>19</v>
      </c>
      <c r="I6812">
        <v>0</v>
      </c>
      <c r="J6812">
        <v>17</v>
      </c>
      <c r="K6812">
        <v>-17</v>
      </c>
      <c r="L6812">
        <v>0</v>
      </c>
      <c r="M6812">
        <v>25500</v>
      </c>
      <c r="N6812">
        <v>-25500</v>
      </c>
      <c r="O6812">
        <v>1500</v>
      </c>
    </row>
    <row r="6813" spans="1:15" x14ac:dyDescent="0.3">
      <c r="A6813">
        <v>6812</v>
      </c>
      <c r="B6813" s="1">
        <f>DATE(E6813, LOOKUP(D6813, {"ene","feb","mar","abr","may","jun","jul","ago","sep","oct","nov","dic"}, {1,2,3,4,5,6,7,8,9,10,11,12}), C6813)</f>
        <v>45686</v>
      </c>
      <c r="C6813">
        <v>29</v>
      </c>
      <c r="D6813" t="s">
        <v>14</v>
      </c>
      <c r="E6813">
        <v>2025</v>
      </c>
      <c r="F6813" t="s">
        <v>15</v>
      </c>
      <c r="G6813" t="s">
        <v>24</v>
      </c>
      <c r="H6813" t="s">
        <v>21</v>
      </c>
      <c r="I6813">
        <v>14</v>
      </c>
      <c r="J6813">
        <v>0</v>
      </c>
      <c r="K6813">
        <v>14</v>
      </c>
      <c r="L6813">
        <v>700</v>
      </c>
      <c r="M6813">
        <v>0</v>
      </c>
      <c r="N6813">
        <v>700</v>
      </c>
      <c r="O6813">
        <v>50</v>
      </c>
    </row>
    <row r="6814" spans="1:15" x14ac:dyDescent="0.3">
      <c r="A6814">
        <v>6813</v>
      </c>
      <c r="B6814" s="1">
        <f>DATE(E6814, LOOKUP(D6814, {"ene","feb","mar","abr","may","jun","jul","ago","sep","oct","nov","dic"}, {1,2,3,4,5,6,7,8,9,10,11,12}), C6814)</f>
        <v>45686</v>
      </c>
      <c r="C6814">
        <v>29</v>
      </c>
      <c r="D6814" t="s">
        <v>14</v>
      </c>
      <c r="E6814">
        <v>2025</v>
      </c>
      <c r="F6814" t="s">
        <v>25</v>
      </c>
      <c r="G6814" t="s">
        <v>26</v>
      </c>
      <c r="H6814" t="s">
        <v>18</v>
      </c>
      <c r="I6814">
        <v>0</v>
      </c>
      <c r="J6814">
        <v>5</v>
      </c>
      <c r="K6814">
        <v>-5</v>
      </c>
      <c r="L6814">
        <v>0</v>
      </c>
      <c r="M6814">
        <v>7500</v>
      </c>
      <c r="N6814">
        <v>-7500</v>
      </c>
      <c r="O6814">
        <v>1500</v>
      </c>
    </row>
    <row r="6815" spans="1:15" x14ac:dyDescent="0.3">
      <c r="A6815">
        <v>6814</v>
      </c>
      <c r="B6815" s="1">
        <f>DATE(E6815, LOOKUP(D6815, {"ene","feb","mar","abr","may","jun","jul","ago","sep","oct","nov","dic"}, {1,2,3,4,5,6,7,8,9,10,11,12}), C6815)</f>
        <v>45686</v>
      </c>
      <c r="C6815">
        <v>29</v>
      </c>
      <c r="D6815" t="s">
        <v>14</v>
      </c>
      <c r="E6815">
        <v>2025</v>
      </c>
      <c r="F6815" t="s">
        <v>25</v>
      </c>
      <c r="G6815" t="s">
        <v>26</v>
      </c>
      <c r="H6815" t="s">
        <v>23</v>
      </c>
      <c r="I6815">
        <v>0</v>
      </c>
      <c r="J6815">
        <v>13</v>
      </c>
      <c r="K6815">
        <v>-13</v>
      </c>
      <c r="L6815">
        <v>0</v>
      </c>
      <c r="M6815">
        <v>5200</v>
      </c>
      <c r="N6815">
        <v>-5200</v>
      </c>
      <c r="O6815">
        <v>400</v>
      </c>
    </row>
    <row r="6816" spans="1:15" x14ac:dyDescent="0.3">
      <c r="A6816">
        <v>6815</v>
      </c>
      <c r="B6816" s="1">
        <f>DATE(E6816, LOOKUP(D6816, {"ene","feb","mar","abr","may","jun","jul","ago","sep","oct","nov","dic"}, {1,2,3,4,5,6,7,8,9,10,11,12}), C6816)</f>
        <v>45686</v>
      </c>
      <c r="C6816">
        <v>29</v>
      </c>
      <c r="D6816" t="s">
        <v>14</v>
      </c>
      <c r="E6816">
        <v>2025</v>
      </c>
      <c r="F6816" t="s">
        <v>15</v>
      </c>
      <c r="G6816" t="s">
        <v>24</v>
      </c>
      <c r="H6816" t="s">
        <v>20</v>
      </c>
      <c r="I6816">
        <v>3</v>
      </c>
      <c r="J6816">
        <v>0</v>
      </c>
      <c r="K6816">
        <v>3</v>
      </c>
      <c r="L6816">
        <v>6000</v>
      </c>
      <c r="M6816">
        <v>0</v>
      </c>
      <c r="N6816">
        <v>6000</v>
      </c>
      <c r="O6816">
        <v>2000</v>
      </c>
    </row>
    <row r="6817" spans="1:15" x14ac:dyDescent="0.3">
      <c r="A6817">
        <v>6816</v>
      </c>
      <c r="B6817" s="1">
        <f>DATE(E6817, LOOKUP(D6817, {"ene","feb","mar","abr","may","jun","jul","ago","sep","oct","nov","dic"}, {1,2,3,4,5,6,7,8,9,10,11,12}), C6817)</f>
        <v>45686</v>
      </c>
      <c r="C6817">
        <v>29</v>
      </c>
      <c r="D6817" t="s">
        <v>14</v>
      </c>
      <c r="E6817">
        <v>2025</v>
      </c>
      <c r="F6817" t="s">
        <v>15</v>
      </c>
      <c r="G6817" t="s">
        <v>24</v>
      </c>
      <c r="H6817" t="s">
        <v>22</v>
      </c>
      <c r="I6817">
        <v>17</v>
      </c>
      <c r="J6817">
        <v>0</v>
      </c>
      <c r="K6817">
        <v>17</v>
      </c>
      <c r="L6817">
        <v>8160</v>
      </c>
      <c r="M6817">
        <v>0</v>
      </c>
      <c r="N6817">
        <v>8160</v>
      </c>
      <c r="O6817">
        <v>480</v>
      </c>
    </row>
    <row r="6818" spans="1:15" x14ac:dyDescent="0.3">
      <c r="A6818">
        <v>6817</v>
      </c>
      <c r="B6818" s="1">
        <f>DATE(E6818, LOOKUP(D6818, {"ene","feb","mar","abr","may","jun","jul","ago","sep","oct","nov","dic"}, {1,2,3,4,5,6,7,8,9,10,11,12}), C6818)</f>
        <v>45686</v>
      </c>
      <c r="C6818">
        <v>29</v>
      </c>
      <c r="D6818" t="s">
        <v>14</v>
      </c>
      <c r="E6818">
        <v>2025</v>
      </c>
      <c r="F6818" t="s">
        <v>15</v>
      </c>
      <c r="G6818" t="s">
        <v>24</v>
      </c>
      <c r="H6818" t="s">
        <v>17</v>
      </c>
      <c r="I6818">
        <v>10</v>
      </c>
      <c r="J6818">
        <v>0</v>
      </c>
      <c r="K6818">
        <v>10</v>
      </c>
      <c r="L6818">
        <v>6500</v>
      </c>
      <c r="M6818">
        <v>0</v>
      </c>
      <c r="N6818">
        <v>6500</v>
      </c>
      <c r="O6818">
        <v>650</v>
      </c>
    </row>
    <row r="6819" spans="1:15" x14ac:dyDescent="0.3">
      <c r="A6819">
        <v>6818</v>
      </c>
      <c r="B6819" s="1">
        <f>DATE(E6819, LOOKUP(D6819, {"ene","feb","mar","abr","may","jun","jul","ago","sep","oct","nov","dic"}, {1,2,3,4,5,6,7,8,9,10,11,12}), C6819)</f>
        <v>45686</v>
      </c>
      <c r="C6819">
        <v>29</v>
      </c>
      <c r="D6819" t="s">
        <v>14</v>
      </c>
      <c r="E6819">
        <v>2025</v>
      </c>
      <c r="F6819" t="s">
        <v>15</v>
      </c>
      <c r="G6819" t="s">
        <v>24</v>
      </c>
      <c r="H6819" t="s">
        <v>19</v>
      </c>
      <c r="I6819">
        <v>13</v>
      </c>
      <c r="J6819">
        <v>0</v>
      </c>
      <c r="K6819">
        <v>13</v>
      </c>
      <c r="L6819">
        <v>15600</v>
      </c>
      <c r="M6819">
        <v>0</v>
      </c>
      <c r="N6819">
        <v>15600</v>
      </c>
      <c r="O6819">
        <v>1200</v>
      </c>
    </row>
    <row r="6820" spans="1:15" x14ac:dyDescent="0.3">
      <c r="A6820">
        <v>6819</v>
      </c>
      <c r="B6820" s="1">
        <f>DATE(E6820, LOOKUP(D6820, {"ene","feb","mar","abr","may","jun","jul","ago","sep","oct","nov","dic"}, {1,2,3,4,5,6,7,8,9,10,11,12}), C6820)</f>
        <v>45686</v>
      </c>
      <c r="C6820">
        <v>29</v>
      </c>
      <c r="D6820" t="s">
        <v>14</v>
      </c>
      <c r="E6820">
        <v>2025</v>
      </c>
      <c r="F6820" t="s">
        <v>15</v>
      </c>
      <c r="G6820" t="s">
        <v>24</v>
      </c>
      <c r="H6820" t="s">
        <v>21</v>
      </c>
      <c r="I6820">
        <v>16</v>
      </c>
      <c r="J6820">
        <v>0</v>
      </c>
      <c r="K6820">
        <v>16</v>
      </c>
      <c r="L6820">
        <v>800</v>
      </c>
      <c r="M6820">
        <v>0</v>
      </c>
      <c r="N6820">
        <v>800</v>
      </c>
      <c r="O6820">
        <v>50</v>
      </c>
    </row>
    <row r="6821" spans="1:15" x14ac:dyDescent="0.3">
      <c r="A6821">
        <v>6820</v>
      </c>
      <c r="B6821" s="1">
        <f>DATE(E6821, LOOKUP(D6821, {"ene","feb","mar","abr","may","jun","jul","ago","sep","oct","nov","dic"}, {1,2,3,4,5,6,7,8,9,10,11,12}), C6821)</f>
        <v>45686</v>
      </c>
      <c r="C6821">
        <v>29</v>
      </c>
      <c r="D6821" t="s">
        <v>14</v>
      </c>
      <c r="E6821">
        <v>2025</v>
      </c>
      <c r="F6821" t="s">
        <v>25</v>
      </c>
      <c r="G6821" t="s">
        <v>26</v>
      </c>
      <c r="H6821" t="s">
        <v>18</v>
      </c>
      <c r="I6821">
        <v>0</v>
      </c>
      <c r="J6821">
        <v>1</v>
      </c>
      <c r="K6821">
        <v>-1</v>
      </c>
      <c r="L6821">
        <v>0</v>
      </c>
      <c r="M6821">
        <v>1500</v>
      </c>
      <c r="N6821">
        <v>-1500</v>
      </c>
      <c r="O6821">
        <v>1500</v>
      </c>
    </row>
    <row r="6822" spans="1:15" x14ac:dyDescent="0.3">
      <c r="A6822">
        <v>6821</v>
      </c>
      <c r="B6822" s="1">
        <f>DATE(E6822, LOOKUP(D6822, {"ene","feb","mar","abr","may","jun","jul","ago","sep","oct","nov","dic"}, {1,2,3,4,5,6,7,8,9,10,11,12}), C6822)</f>
        <v>45686</v>
      </c>
      <c r="C6822">
        <v>29</v>
      </c>
      <c r="D6822" t="s">
        <v>14</v>
      </c>
      <c r="E6822">
        <v>2025</v>
      </c>
      <c r="F6822" t="s">
        <v>15</v>
      </c>
      <c r="G6822" t="s">
        <v>24</v>
      </c>
      <c r="H6822" t="s">
        <v>23</v>
      </c>
      <c r="I6822">
        <v>3</v>
      </c>
      <c r="J6822">
        <v>0</v>
      </c>
      <c r="K6822">
        <v>3</v>
      </c>
      <c r="L6822">
        <v>900</v>
      </c>
      <c r="M6822">
        <v>0</v>
      </c>
      <c r="N6822">
        <v>900</v>
      </c>
      <c r="O6822">
        <v>300</v>
      </c>
    </row>
    <row r="6823" spans="1:15" x14ac:dyDescent="0.3">
      <c r="A6823">
        <v>6822</v>
      </c>
      <c r="B6823" s="1">
        <f>DATE(E6823, LOOKUP(D6823, {"ene","feb","mar","abr","may","jun","jul","ago","sep","oct","nov","dic"}, {1,2,3,4,5,6,7,8,9,10,11,12}), C6823)</f>
        <v>45686</v>
      </c>
      <c r="C6823">
        <v>29</v>
      </c>
      <c r="D6823" t="s">
        <v>14</v>
      </c>
      <c r="E6823">
        <v>2025</v>
      </c>
      <c r="F6823" t="s">
        <v>25</v>
      </c>
      <c r="G6823" t="s">
        <v>26</v>
      </c>
      <c r="H6823" t="s">
        <v>20</v>
      </c>
      <c r="I6823">
        <v>0</v>
      </c>
      <c r="J6823">
        <v>18</v>
      </c>
      <c r="K6823">
        <v>-18</v>
      </c>
      <c r="L6823">
        <v>0</v>
      </c>
      <c r="M6823">
        <v>41400</v>
      </c>
      <c r="N6823">
        <v>-41400</v>
      </c>
      <c r="O6823">
        <v>2300</v>
      </c>
    </row>
    <row r="6824" spans="1:15" x14ac:dyDescent="0.3">
      <c r="A6824">
        <v>6823</v>
      </c>
      <c r="B6824" s="1">
        <f>DATE(E6824, LOOKUP(D6824, {"ene","feb","mar","abr","may","jun","jul","ago","sep","oct","nov","dic"}, {1,2,3,4,5,6,7,8,9,10,11,12}), C6824)</f>
        <v>45686</v>
      </c>
      <c r="C6824">
        <v>29</v>
      </c>
      <c r="D6824" t="s">
        <v>14</v>
      </c>
      <c r="E6824">
        <v>2025</v>
      </c>
      <c r="F6824" t="s">
        <v>25</v>
      </c>
      <c r="G6824" t="s">
        <v>26</v>
      </c>
      <c r="H6824" t="s">
        <v>22</v>
      </c>
      <c r="I6824">
        <v>0</v>
      </c>
      <c r="J6824">
        <v>5</v>
      </c>
      <c r="K6824">
        <v>-5</v>
      </c>
      <c r="L6824">
        <v>0</v>
      </c>
      <c r="M6824">
        <v>2250</v>
      </c>
      <c r="N6824">
        <v>-2250</v>
      </c>
      <c r="O6824">
        <v>450</v>
      </c>
    </row>
    <row r="6825" spans="1:15" x14ac:dyDescent="0.3">
      <c r="A6825">
        <v>6824</v>
      </c>
      <c r="B6825" s="1">
        <f>DATE(E6825, LOOKUP(D6825, {"ene","feb","mar","abr","may","jun","jul","ago","sep","oct","nov","dic"}, {1,2,3,4,5,6,7,8,9,10,11,12}), C6825)</f>
        <v>45686</v>
      </c>
      <c r="C6825">
        <v>29</v>
      </c>
      <c r="D6825" t="s">
        <v>14</v>
      </c>
      <c r="E6825">
        <v>2025</v>
      </c>
      <c r="F6825" t="s">
        <v>15</v>
      </c>
      <c r="G6825" t="s">
        <v>24</v>
      </c>
      <c r="H6825" t="s">
        <v>17</v>
      </c>
      <c r="I6825">
        <v>5</v>
      </c>
      <c r="J6825">
        <v>0</v>
      </c>
      <c r="K6825">
        <v>5</v>
      </c>
      <c r="L6825">
        <v>3250</v>
      </c>
      <c r="M6825">
        <v>0</v>
      </c>
      <c r="N6825">
        <v>3250</v>
      </c>
      <c r="O6825">
        <v>650</v>
      </c>
    </row>
    <row r="6826" spans="1:15" x14ac:dyDescent="0.3">
      <c r="A6826">
        <v>6825</v>
      </c>
      <c r="B6826" s="1">
        <f>DATE(E6826, LOOKUP(D6826, {"ene","feb","mar","abr","may","jun","jul","ago","sep","oct","nov","dic"}, {1,2,3,4,5,6,7,8,9,10,11,12}), C6826)</f>
        <v>45686</v>
      </c>
      <c r="C6826">
        <v>29</v>
      </c>
      <c r="D6826" t="s">
        <v>14</v>
      </c>
      <c r="E6826">
        <v>2025</v>
      </c>
      <c r="F6826" t="s">
        <v>25</v>
      </c>
      <c r="G6826" t="s">
        <v>26</v>
      </c>
      <c r="H6826" t="s">
        <v>19</v>
      </c>
      <c r="I6826">
        <v>0</v>
      </c>
      <c r="J6826">
        <v>17</v>
      </c>
      <c r="K6826">
        <v>-17</v>
      </c>
      <c r="L6826">
        <v>0</v>
      </c>
      <c r="M6826">
        <v>25500</v>
      </c>
      <c r="N6826">
        <v>-25500</v>
      </c>
      <c r="O6826">
        <v>1500</v>
      </c>
    </row>
    <row r="6827" spans="1:15" x14ac:dyDescent="0.3">
      <c r="A6827">
        <v>6826</v>
      </c>
      <c r="B6827" s="1">
        <f>DATE(E6827, LOOKUP(D6827, {"ene","feb","mar","abr","may","jun","jul","ago","sep","oct","nov","dic"}, {1,2,3,4,5,6,7,8,9,10,11,12}), C6827)</f>
        <v>45686</v>
      </c>
      <c r="C6827">
        <v>29</v>
      </c>
      <c r="D6827" t="s">
        <v>14</v>
      </c>
      <c r="E6827">
        <v>2025</v>
      </c>
      <c r="F6827" t="s">
        <v>15</v>
      </c>
      <c r="G6827" t="s">
        <v>24</v>
      </c>
      <c r="H6827" t="s">
        <v>21</v>
      </c>
      <c r="I6827">
        <v>10</v>
      </c>
      <c r="J6827">
        <v>0</v>
      </c>
      <c r="K6827">
        <v>10</v>
      </c>
      <c r="L6827">
        <v>500</v>
      </c>
      <c r="M6827">
        <v>0</v>
      </c>
      <c r="N6827">
        <v>500</v>
      </c>
      <c r="O6827">
        <v>50</v>
      </c>
    </row>
    <row r="6828" spans="1:15" x14ac:dyDescent="0.3">
      <c r="A6828">
        <v>6827</v>
      </c>
      <c r="B6828" s="1">
        <f>DATE(E6828, LOOKUP(D6828, {"ene","feb","mar","abr","may","jun","jul","ago","sep","oct","nov","dic"}, {1,2,3,4,5,6,7,8,9,10,11,12}), C6828)</f>
        <v>45686</v>
      </c>
      <c r="C6828">
        <v>29</v>
      </c>
      <c r="D6828" t="s">
        <v>14</v>
      </c>
      <c r="E6828">
        <v>2025</v>
      </c>
      <c r="F6828" t="s">
        <v>15</v>
      </c>
      <c r="G6828" t="s">
        <v>24</v>
      </c>
      <c r="H6828" t="s">
        <v>18</v>
      </c>
      <c r="I6828">
        <v>21</v>
      </c>
      <c r="J6828">
        <v>0</v>
      </c>
      <c r="K6828">
        <v>21</v>
      </c>
      <c r="L6828">
        <v>25200</v>
      </c>
      <c r="M6828">
        <v>0</v>
      </c>
      <c r="N6828">
        <v>25200</v>
      </c>
      <c r="O6828">
        <v>1200</v>
      </c>
    </row>
    <row r="6829" spans="1:15" x14ac:dyDescent="0.3">
      <c r="A6829">
        <v>6828</v>
      </c>
      <c r="B6829" s="1">
        <f>DATE(E6829, LOOKUP(D6829, {"ene","feb","mar","abr","may","jun","jul","ago","sep","oct","nov","dic"}, {1,2,3,4,5,6,7,8,9,10,11,12}), C6829)</f>
        <v>45686</v>
      </c>
      <c r="C6829">
        <v>29</v>
      </c>
      <c r="D6829" t="s">
        <v>14</v>
      </c>
      <c r="E6829">
        <v>2025</v>
      </c>
      <c r="F6829" t="s">
        <v>25</v>
      </c>
      <c r="G6829" t="s">
        <v>26</v>
      </c>
      <c r="H6829" t="s">
        <v>23</v>
      </c>
      <c r="I6829">
        <v>0</v>
      </c>
      <c r="J6829">
        <v>11</v>
      </c>
      <c r="K6829">
        <v>-11</v>
      </c>
      <c r="L6829">
        <v>0</v>
      </c>
      <c r="M6829">
        <v>4400</v>
      </c>
      <c r="N6829">
        <v>-4400</v>
      </c>
      <c r="O6829">
        <v>400</v>
      </c>
    </row>
    <row r="6830" spans="1:15" x14ac:dyDescent="0.3">
      <c r="A6830">
        <v>6829</v>
      </c>
      <c r="B6830" s="1">
        <f>DATE(E6830, LOOKUP(D6830, {"ene","feb","mar","abr","may","jun","jul","ago","sep","oct","nov","dic"}, {1,2,3,4,5,6,7,8,9,10,11,12}), C6830)</f>
        <v>45686</v>
      </c>
      <c r="C6830">
        <v>29</v>
      </c>
      <c r="D6830" t="s">
        <v>14</v>
      </c>
      <c r="E6830">
        <v>2025</v>
      </c>
      <c r="F6830" t="s">
        <v>15</v>
      </c>
      <c r="G6830" t="s">
        <v>24</v>
      </c>
      <c r="H6830" t="s">
        <v>20</v>
      </c>
      <c r="I6830">
        <v>2</v>
      </c>
      <c r="J6830">
        <v>0</v>
      </c>
      <c r="K6830">
        <v>2</v>
      </c>
      <c r="L6830">
        <v>4000</v>
      </c>
      <c r="M6830">
        <v>0</v>
      </c>
      <c r="N6830">
        <v>4000</v>
      </c>
      <c r="O6830">
        <v>2000</v>
      </c>
    </row>
    <row r="6831" spans="1:15" x14ac:dyDescent="0.3">
      <c r="A6831">
        <v>6830</v>
      </c>
      <c r="B6831" s="1">
        <f>DATE(E6831, LOOKUP(D6831, {"ene","feb","mar","abr","may","jun","jul","ago","sep","oct","nov","dic"}, {1,2,3,4,5,6,7,8,9,10,11,12}), C6831)</f>
        <v>45686</v>
      </c>
      <c r="C6831">
        <v>29</v>
      </c>
      <c r="D6831" t="s">
        <v>14</v>
      </c>
      <c r="E6831">
        <v>2025</v>
      </c>
      <c r="F6831" t="s">
        <v>25</v>
      </c>
      <c r="G6831" t="s">
        <v>26</v>
      </c>
      <c r="H6831" t="s">
        <v>22</v>
      </c>
      <c r="I6831">
        <v>0</v>
      </c>
      <c r="J6831">
        <v>1</v>
      </c>
      <c r="K6831">
        <v>-1</v>
      </c>
      <c r="L6831">
        <v>0</v>
      </c>
      <c r="M6831">
        <v>450</v>
      </c>
      <c r="N6831">
        <v>-450</v>
      </c>
      <c r="O6831">
        <v>450</v>
      </c>
    </row>
    <row r="6832" spans="1:15" x14ac:dyDescent="0.3">
      <c r="A6832">
        <v>6831</v>
      </c>
      <c r="B6832" s="1">
        <f>DATE(E6832, LOOKUP(D6832, {"ene","feb","mar","abr","may","jun","jul","ago","sep","oct","nov","dic"}, {1,2,3,4,5,6,7,8,9,10,11,12}), C6832)</f>
        <v>45686</v>
      </c>
      <c r="C6832">
        <v>29</v>
      </c>
      <c r="D6832" t="s">
        <v>14</v>
      </c>
      <c r="E6832">
        <v>2025</v>
      </c>
      <c r="F6832" t="s">
        <v>15</v>
      </c>
      <c r="G6832" t="s">
        <v>24</v>
      </c>
      <c r="H6832" t="s">
        <v>17</v>
      </c>
      <c r="I6832">
        <v>6</v>
      </c>
      <c r="J6832">
        <v>0</v>
      </c>
      <c r="K6832">
        <v>6</v>
      </c>
      <c r="L6832">
        <v>3900</v>
      </c>
      <c r="M6832">
        <v>0</v>
      </c>
      <c r="N6832">
        <v>3900</v>
      </c>
      <c r="O6832">
        <v>650</v>
      </c>
    </row>
    <row r="6833" spans="1:15" x14ac:dyDescent="0.3">
      <c r="A6833">
        <v>6832</v>
      </c>
      <c r="B6833" s="1">
        <f>DATE(E6833, LOOKUP(D6833, {"ene","feb","mar","abr","may","jun","jul","ago","sep","oct","nov","dic"}, {1,2,3,4,5,6,7,8,9,10,11,12}), C6833)</f>
        <v>45686</v>
      </c>
      <c r="C6833">
        <v>29</v>
      </c>
      <c r="D6833" t="s">
        <v>14</v>
      </c>
      <c r="E6833">
        <v>2025</v>
      </c>
      <c r="F6833" t="s">
        <v>15</v>
      </c>
      <c r="G6833" t="s">
        <v>24</v>
      </c>
      <c r="H6833" t="s">
        <v>19</v>
      </c>
      <c r="I6833">
        <v>3</v>
      </c>
      <c r="J6833">
        <v>0</v>
      </c>
      <c r="K6833">
        <v>3</v>
      </c>
      <c r="L6833">
        <v>3600</v>
      </c>
      <c r="M6833">
        <v>0</v>
      </c>
      <c r="N6833">
        <v>3600</v>
      </c>
      <c r="O6833">
        <v>1200</v>
      </c>
    </row>
    <row r="6834" spans="1:15" x14ac:dyDescent="0.3">
      <c r="A6834">
        <v>6833</v>
      </c>
      <c r="B6834" s="1">
        <f>DATE(E6834, LOOKUP(D6834, {"ene","feb","mar","abr","may","jun","jul","ago","sep","oct","nov","dic"}, {1,2,3,4,5,6,7,8,9,10,11,12}), C6834)</f>
        <v>45686</v>
      </c>
      <c r="C6834">
        <v>29</v>
      </c>
      <c r="D6834" t="s">
        <v>14</v>
      </c>
      <c r="E6834">
        <v>2025</v>
      </c>
      <c r="F6834" t="s">
        <v>15</v>
      </c>
      <c r="G6834" t="s">
        <v>24</v>
      </c>
      <c r="H6834" t="s">
        <v>21</v>
      </c>
      <c r="I6834">
        <v>19</v>
      </c>
      <c r="J6834">
        <v>0</v>
      </c>
      <c r="K6834">
        <v>19</v>
      </c>
      <c r="L6834">
        <v>950</v>
      </c>
      <c r="M6834">
        <v>0</v>
      </c>
      <c r="N6834">
        <v>950</v>
      </c>
      <c r="O6834">
        <v>50</v>
      </c>
    </row>
    <row r="6835" spans="1:15" x14ac:dyDescent="0.3">
      <c r="A6835">
        <v>6834</v>
      </c>
      <c r="B6835" s="1">
        <f>DATE(E6835, LOOKUP(D6835, {"ene","feb","mar","abr","may","jun","jul","ago","sep","oct","nov","dic"}, {1,2,3,4,5,6,7,8,9,10,11,12}), C6835)</f>
        <v>45686</v>
      </c>
      <c r="C6835">
        <v>29</v>
      </c>
      <c r="D6835" t="s">
        <v>14</v>
      </c>
      <c r="E6835">
        <v>2025</v>
      </c>
      <c r="F6835" t="s">
        <v>25</v>
      </c>
      <c r="G6835" t="s">
        <v>26</v>
      </c>
      <c r="H6835" t="s">
        <v>18</v>
      </c>
      <c r="I6835">
        <v>0</v>
      </c>
      <c r="J6835">
        <v>20</v>
      </c>
      <c r="K6835">
        <v>-20</v>
      </c>
      <c r="L6835">
        <v>0</v>
      </c>
      <c r="M6835">
        <v>30000</v>
      </c>
      <c r="N6835">
        <v>-30000</v>
      </c>
      <c r="O6835">
        <v>1500</v>
      </c>
    </row>
    <row r="6836" spans="1:15" x14ac:dyDescent="0.3">
      <c r="A6836">
        <v>6835</v>
      </c>
      <c r="B6836" s="1">
        <f>DATE(E6836, LOOKUP(D6836, {"ene","feb","mar","abr","may","jun","jul","ago","sep","oct","nov","dic"}, {1,2,3,4,5,6,7,8,9,10,11,12}), C6836)</f>
        <v>45686</v>
      </c>
      <c r="C6836">
        <v>29</v>
      </c>
      <c r="D6836" t="s">
        <v>14</v>
      </c>
      <c r="E6836">
        <v>2025</v>
      </c>
      <c r="F6836" t="s">
        <v>25</v>
      </c>
      <c r="G6836" t="s">
        <v>26</v>
      </c>
      <c r="H6836" t="s">
        <v>23</v>
      </c>
      <c r="I6836">
        <v>0</v>
      </c>
      <c r="J6836">
        <v>17</v>
      </c>
      <c r="K6836">
        <v>-17</v>
      </c>
      <c r="L6836">
        <v>0</v>
      </c>
      <c r="M6836">
        <v>6800</v>
      </c>
      <c r="N6836">
        <v>-6800</v>
      </c>
      <c r="O6836">
        <v>400</v>
      </c>
    </row>
    <row r="6837" spans="1:15" x14ac:dyDescent="0.3">
      <c r="A6837">
        <v>6836</v>
      </c>
      <c r="B6837" s="1">
        <f>DATE(E6837, LOOKUP(D6837, {"ene","feb","mar","abr","may","jun","jul","ago","sep","oct","nov","dic"}, {1,2,3,4,5,6,7,8,9,10,11,12}), C6837)</f>
        <v>45686</v>
      </c>
      <c r="C6837">
        <v>29</v>
      </c>
      <c r="D6837" t="s">
        <v>14</v>
      </c>
      <c r="E6837">
        <v>2025</v>
      </c>
      <c r="F6837" t="s">
        <v>25</v>
      </c>
      <c r="G6837" t="s">
        <v>26</v>
      </c>
      <c r="H6837" t="s">
        <v>20</v>
      </c>
      <c r="I6837">
        <v>0</v>
      </c>
      <c r="J6837">
        <v>13</v>
      </c>
      <c r="K6837">
        <v>-13</v>
      </c>
      <c r="L6837">
        <v>0</v>
      </c>
      <c r="M6837">
        <v>29900</v>
      </c>
      <c r="N6837">
        <v>-29900</v>
      </c>
      <c r="O6837">
        <v>2300</v>
      </c>
    </row>
    <row r="6838" spans="1:15" x14ac:dyDescent="0.3">
      <c r="A6838">
        <v>6837</v>
      </c>
      <c r="B6838" s="1">
        <f>DATE(E6838, LOOKUP(D6838, {"ene","feb","mar","abr","may","jun","jul","ago","sep","oct","nov","dic"}, {1,2,3,4,5,6,7,8,9,10,11,12}), C6838)</f>
        <v>45686</v>
      </c>
      <c r="C6838">
        <v>29</v>
      </c>
      <c r="D6838" t="s">
        <v>14</v>
      </c>
      <c r="E6838">
        <v>2025</v>
      </c>
      <c r="F6838" t="s">
        <v>25</v>
      </c>
      <c r="G6838" t="s">
        <v>26</v>
      </c>
      <c r="H6838" t="s">
        <v>22</v>
      </c>
      <c r="I6838">
        <v>0</v>
      </c>
      <c r="J6838">
        <v>3</v>
      </c>
      <c r="K6838">
        <v>-3</v>
      </c>
      <c r="L6838">
        <v>0</v>
      </c>
      <c r="M6838">
        <v>1350</v>
      </c>
      <c r="N6838">
        <v>-1350</v>
      </c>
      <c r="O6838">
        <v>450</v>
      </c>
    </row>
    <row r="6839" spans="1:15" x14ac:dyDescent="0.3">
      <c r="A6839">
        <v>6838</v>
      </c>
      <c r="B6839" s="1">
        <f>DATE(E6839, LOOKUP(D6839, {"ene","feb","mar","abr","may","jun","jul","ago","sep","oct","nov","dic"}, {1,2,3,4,5,6,7,8,9,10,11,12}), C6839)</f>
        <v>45686</v>
      </c>
      <c r="C6839">
        <v>29</v>
      </c>
      <c r="D6839" t="s">
        <v>14</v>
      </c>
      <c r="E6839">
        <v>2025</v>
      </c>
      <c r="F6839" t="s">
        <v>25</v>
      </c>
      <c r="G6839" t="s">
        <v>26</v>
      </c>
      <c r="H6839" t="s">
        <v>17</v>
      </c>
      <c r="I6839">
        <v>0</v>
      </c>
      <c r="J6839">
        <v>5</v>
      </c>
      <c r="K6839">
        <v>-5</v>
      </c>
      <c r="L6839">
        <v>0</v>
      </c>
      <c r="M6839">
        <v>3750</v>
      </c>
      <c r="N6839">
        <v>-3750</v>
      </c>
      <c r="O6839">
        <v>750</v>
      </c>
    </row>
    <row r="6840" spans="1:15" x14ac:dyDescent="0.3">
      <c r="A6840">
        <v>6839</v>
      </c>
      <c r="B6840" s="1">
        <f>DATE(E6840, LOOKUP(D6840, {"ene","feb","mar","abr","may","jun","jul","ago","sep","oct","nov","dic"}, {1,2,3,4,5,6,7,8,9,10,11,12}), C6840)</f>
        <v>45686</v>
      </c>
      <c r="C6840">
        <v>29</v>
      </c>
      <c r="D6840" t="s">
        <v>14</v>
      </c>
      <c r="E6840">
        <v>2025</v>
      </c>
      <c r="F6840" t="s">
        <v>25</v>
      </c>
      <c r="G6840" t="s">
        <v>26</v>
      </c>
      <c r="H6840" t="s">
        <v>19</v>
      </c>
      <c r="I6840">
        <v>0</v>
      </c>
      <c r="J6840">
        <v>15</v>
      </c>
      <c r="K6840">
        <v>-15</v>
      </c>
      <c r="L6840">
        <v>0</v>
      </c>
      <c r="M6840">
        <v>22500</v>
      </c>
      <c r="N6840">
        <v>-22500</v>
      </c>
      <c r="O6840">
        <v>1500</v>
      </c>
    </row>
    <row r="6841" spans="1:15" x14ac:dyDescent="0.3">
      <c r="A6841">
        <v>6840</v>
      </c>
      <c r="B6841" s="1">
        <f>DATE(E6841, LOOKUP(D6841, {"ene","feb","mar","abr","may","jun","jul","ago","sep","oct","nov","dic"}, {1,2,3,4,5,6,7,8,9,10,11,12}), C6841)</f>
        <v>45686</v>
      </c>
      <c r="C6841">
        <v>29</v>
      </c>
      <c r="D6841" t="s">
        <v>14</v>
      </c>
      <c r="E6841">
        <v>2025</v>
      </c>
      <c r="F6841" t="s">
        <v>25</v>
      </c>
      <c r="G6841" t="s">
        <v>26</v>
      </c>
      <c r="H6841" t="s">
        <v>21</v>
      </c>
      <c r="I6841">
        <v>0</v>
      </c>
      <c r="J6841">
        <v>11</v>
      </c>
      <c r="K6841">
        <v>-11</v>
      </c>
      <c r="L6841">
        <v>0</v>
      </c>
      <c r="M6841">
        <v>770</v>
      </c>
      <c r="N6841">
        <v>-770</v>
      </c>
      <c r="O6841">
        <v>70</v>
      </c>
    </row>
    <row r="6842" spans="1:15" x14ac:dyDescent="0.3">
      <c r="A6842">
        <v>6841</v>
      </c>
      <c r="B6842" s="1">
        <f>DATE(E6842, LOOKUP(D6842, {"ene","feb","mar","abr","may","jun","jul","ago","sep","oct","nov","dic"}, {1,2,3,4,5,6,7,8,9,10,11,12}), C6842)</f>
        <v>45686</v>
      </c>
      <c r="C6842">
        <v>29</v>
      </c>
      <c r="D6842" t="s">
        <v>14</v>
      </c>
      <c r="E6842">
        <v>2025</v>
      </c>
      <c r="F6842" t="s">
        <v>25</v>
      </c>
      <c r="G6842" t="s">
        <v>26</v>
      </c>
      <c r="H6842" t="s">
        <v>18</v>
      </c>
      <c r="I6842">
        <v>0</v>
      </c>
      <c r="J6842">
        <v>5</v>
      </c>
      <c r="K6842">
        <v>-5</v>
      </c>
      <c r="L6842">
        <v>0</v>
      </c>
      <c r="M6842">
        <v>7500</v>
      </c>
      <c r="N6842">
        <v>-7500</v>
      </c>
      <c r="O6842">
        <v>1500</v>
      </c>
    </row>
    <row r="6843" spans="1:15" x14ac:dyDescent="0.3">
      <c r="A6843">
        <v>6842</v>
      </c>
      <c r="B6843" s="1">
        <f>DATE(E6843, LOOKUP(D6843, {"ene","feb","mar","abr","may","jun","jul","ago","sep","oct","nov","dic"}, {1,2,3,4,5,6,7,8,9,10,11,12}), C6843)</f>
        <v>45686</v>
      </c>
      <c r="C6843">
        <v>29</v>
      </c>
      <c r="D6843" t="s">
        <v>14</v>
      </c>
      <c r="E6843">
        <v>2025</v>
      </c>
      <c r="F6843" t="s">
        <v>25</v>
      </c>
      <c r="G6843" t="s">
        <v>26</v>
      </c>
      <c r="H6843" t="s">
        <v>23</v>
      </c>
      <c r="I6843">
        <v>0</v>
      </c>
      <c r="J6843">
        <v>17</v>
      </c>
      <c r="K6843">
        <v>-17</v>
      </c>
      <c r="L6843">
        <v>0</v>
      </c>
      <c r="M6843">
        <v>6800</v>
      </c>
      <c r="N6843">
        <v>-6800</v>
      </c>
      <c r="O6843">
        <v>400</v>
      </c>
    </row>
    <row r="6844" spans="1:15" x14ac:dyDescent="0.3">
      <c r="A6844">
        <v>6843</v>
      </c>
      <c r="B6844" s="1">
        <f>DATE(E6844, LOOKUP(D6844, {"ene","feb","mar","abr","may","jun","jul","ago","sep","oct","nov","dic"}, {1,2,3,4,5,6,7,8,9,10,11,12}), C6844)</f>
        <v>45686</v>
      </c>
      <c r="C6844">
        <v>29</v>
      </c>
      <c r="D6844" t="s">
        <v>14</v>
      </c>
      <c r="E6844">
        <v>2025</v>
      </c>
      <c r="F6844" t="s">
        <v>15</v>
      </c>
      <c r="G6844" t="s">
        <v>24</v>
      </c>
      <c r="H6844" t="s">
        <v>20</v>
      </c>
      <c r="I6844">
        <v>9</v>
      </c>
      <c r="J6844">
        <v>0</v>
      </c>
      <c r="K6844">
        <v>9</v>
      </c>
      <c r="L6844">
        <v>18000</v>
      </c>
      <c r="M6844">
        <v>0</v>
      </c>
      <c r="N6844">
        <v>18000</v>
      </c>
      <c r="O6844">
        <v>2000</v>
      </c>
    </row>
    <row r="6845" spans="1:15" x14ac:dyDescent="0.3">
      <c r="A6845">
        <v>6844</v>
      </c>
      <c r="B6845" s="1">
        <f>DATE(E6845, LOOKUP(D6845, {"ene","feb","mar","abr","may","jun","jul","ago","sep","oct","nov","dic"}, {1,2,3,4,5,6,7,8,9,10,11,12}), C6845)</f>
        <v>45686</v>
      </c>
      <c r="C6845">
        <v>29</v>
      </c>
      <c r="D6845" t="s">
        <v>14</v>
      </c>
      <c r="E6845">
        <v>2025</v>
      </c>
      <c r="F6845" t="s">
        <v>15</v>
      </c>
      <c r="G6845" t="s">
        <v>24</v>
      </c>
      <c r="H6845" t="s">
        <v>22</v>
      </c>
      <c r="I6845">
        <v>12</v>
      </c>
      <c r="J6845">
        <v>0</v>
      </c>
      <c r="K6845">
        <v>12</v>
      </c>
      <c r="L6845">
        <v>5760</v>
      </c>
      <c r="M6845">
        <v>0</v>
      </c>
      <c r="N6845">
        <v>5760</v>
      </c>
      <c r="O6845">
        <v>480</v>
      </c>
    </row>
    <row r="6846" spans="1:15" x14ac:dyDescent="0.3">
      <c r="A6846">
        <v>6845</v>
      </c>
      <c r="B6846" s="1">
        <f>DATE(E6846, LOOKUP(D6846, {"ene","feb","mar","abr","may","jun","jul","ago","sep","oct","nov","dic"}, {1,2,3,4,5,6,7,8,9,10,11,12}), C6846)</f>
        <v>45686</v>
      </c>
      <c r="C6846">
        <v>29</v>
      </c>
      <c r="D6846" t="s">
        <v>14</v>
      </c>
      <c r="E6846">
        <v>2025</v>
      </c>
      <c r="F6846" t="s">
        <v>15</v>
      </c>
      <c r="G6846" t="s">
        <v>24</v>
      </c>
      <c r="H6846" t="s">
        <v>17</v>
      </c>
      <c r="I6846">
        <v>2</v>
      </c>
      <c r="J6846">
        <v>0</v>
      </c>
      <c r="K6846">
        <v>2</v>
      </c>
      <c r="L6846">
        <v>1300</v>
      </c>
      <c r="M6846">
        <v>0</v>
      </c>
      <c r="N6846">
        <v>1300</v>
      </c>
      <c r="O6846">
        <v>650</v>
      </c>
    </row>
    <row r="6847" spans="1:15" x14ac:dyDescent="0.3">
      <c r="A6847">
        <v>6846</v>
      </c>
      <c r="B6847" s="1">
        <f>DATE(E6847, LOOKUP(D6847, {"ene","feb","mar","abr","may","jun","jul","ago","sep","oct","nov","dic"}, {1,2,3,4,5,6,7,8,9,10,11,12}), C6847)</f>
        <v>45686</v>
      </c>
      <c r="C6847">
        <v>29</v>
      </c>
      <c r="D6847" t="s">
        <v>14</v>
      </c>
      <c r="E6847">
        <v>2025</v>
      </c>
      <c r="F6847" t="s">
        <v>15</v>
      </c>
      <c r="G6847" t="s">
        <v>24</v>
      </c>
      <c r="H6847" t="s">
        <v>19</v>
      </c>
      <c r="I6847">
        <v>3</v>
      </c>
      <c r="J6847">
        <v>0</v>
      </c>
      <c r="K6847">
        <v>3</v>
      </c>
      <c r="L6847">
        <v>3600</v>
      </c>
      <c r="M6847">
        <v>0</v>
      </c>
      <c r="N6847">
        <v>3600</v>
      </c>
      <c r="O6847">
        <v>1200</v>
      </c>
    </row>
    <row r="6848" spans="1:15" x14ac:dyDescent="0.3">
      <c r="A6848">
        <v>6847</v>
      </c>
      <c r="B6848" s="1">
        <f>DATE(E6848, LOOKUP(D6848, {"ene","feb","mar","abr","may","jun","jul","ago","sep","oct","nov","dic"}, {1,2,3,4,5,6,7,8,9,10,11,12}), C6848)</f>
        <v>45686</v>
      </c>
      <c r="C6848">
        <v>29</v>
      </c>
      <c r="D6848" t="s">
        <v>14</v>
      </c>
      <c r="E6848">
        <v>2025</v>
      </c>
      <c r="F6848" t="s">
        <v>25</v>
      </c>
      <c r="G6848" t="s">
        <v>26</v>
      </c>
      <c r="H6848" t="s">
        <v>21</v>
      </c>
      <c r="I6848">
        <v>0</v>
      </c>
      <c r="J6848">
        <v>14</v>
      </c>
      <c r="K6848">
        <v>-14</v>
      </c>
      <c r="L6848">
        <v>0</v>
      </c>
      <c r="M6848">
        <v>980</v>
      </c>
      <c r="N6848">
        <v>-980</v>
      </c>
      <c r="O6848">
        <v>70</v>
      </c>
    </row>
    <row r="6849" spans="1:15" x14ac:dyDescent="0.3">
      <c r="A6849">
        <v>6848</v>
      </c>
      <c r="B6849" s="1">
        <f>DATE(E6849, LOOKUP(D6849, {"ene","feb","mar","abr","may","jun","jul","ago","sep","oct","nov","dic"}, {1,2,3,4,5,6,7,8,9,10,11,12}), C6849)</f>
        <v>45686</v>
      </c>
      <c r="C6849">
        <v>29</v>
      </c>
      <c r="D6849" t="s">
        <v>14</v>
      </c>
      <c r="E6849">
        <v>2025</v>
      </c>
      <c r="F6849" t="s">
        <v>25</v>
      </c>
      <c r="G6849" t="s">
        <v>26</v>
      </c>
      <c r="H6849" t="s">
        <v>18</v>
      </c>
      <c r="I6849">
        <v>0</v>
      </c>
      <c r="J6849">
        <v>14</v>
      </c>
      <c r="K6849">
        <v>-14</v>
      </c>
      <c r="L6849">
        <v>0</v>
      </c>
      <c r="M6849">
        <v>21000</v>
      </c>
      <c r="N6849">
        <v>-21000</v>
      </c>
      <c r="O6849">
        <v>1500</v>
      </c>
    </row>
    <row r="6850" spans="1:15" x14ac:dyDescent="0.3">
      <c r="A6850">
        <v>6849</v>
      </c>
      <c r="B6850" s="1">
        <f>DATE(E6850, LOOKUP(D6850, {"ene","feb","mar","abr","may","jun","jul","ago","sep","oct","nov","dic"}, {1,2,3,4,5,6,7,8,9,10,11,12}), C6850)</f>
        <v>45686</v>
      </c>
      <c r="C6850">
        <v>29</v>
      </c>
      <c r="D6850" t="s">
        <v>14</v>
      </c>
      <c r="E6850">
        <v>2025</v>
      </c>
      <c r="F6850" t="s">
        <v>25</v>
      </c>
      <c r="G6850" t="s">
        <v>26</v>
      </c>
      <c r="H6850" t="s">
        <v>23</v>
      </c>
      <c r="I6850">
        <v>0</v>
      </c>
      <c r="J6850">
        <v>15</v>
      </c>
      <c r="K6850">
        <v>-15</v>
      </c>
      <c r="L6850">
        <v>0</v>
      </c>
      <c r="M6850">
        <v>6000</v>
      </c>
      <c r="N6850">
        <v>-6000</v>
      </c>
      <c r="O6850">
        <v>400</v>
      </c>
    </row>
    <row r="6851" spans="1:15" x14ac:dyDescent="0.3">
      <c r="A6851">
        <v>6850</v>
      </c>
      <c r="B6851" s="1">
        <f>DATE(E6851, LOOKUP(D6851, {"ene","feb","mar","abr","may","jun","jul","ago","sep","oct","nov","dic"}, {1,2,3,4,5,6,7,8,9,10,11,12}), C6851)</f>
        <v>45686</v>
      </c>
      <c r="C6851">
        <v>29</v>
      </c>
      <c r="D6851" t="s">
        <v>14</v>
      </c>
      <c r="E6851">
        <v>2025</v>
      </c>
      <c r="F6851" t="s">
        <v>15</v>
      </c>
      <c r="G6851" t="s">
        <v>24</v>
      </c>
      <c r="H6851" t="s">
        <v>20</v>
      </c>
      <c r="I6851">
        <v>7</v>
      </c>
      <c r="J6851">
        <v>0</v>
      </c>
      <c r="K6851">
        <v>7</v>
      </c>
      <c r="L6851">
        <v>14000</v>
      </c>
      <c r="M6851">
        <v>0</v>
      </c>
      <c r="N6851">
        <v>14000</v>
      </c>
      <c r="O6851">
        <v>2000</v>
      </c>
    </row>
    <row r="6852" spans="1:15" x14ac:dyDescent="0.3">
      <c r="A6852">
        <v>6851</v>
      </c>
      <c r="B6852" s="1">
        <f>DATE(E6852, LOOKUP(D6852, {"ene","feb","mar","abr","may","jun","jul","ago","sep","oct","nov","dic"}, {1,2,3,4,5,6,7,8,9,10,11,12}), C6852)</f>
        <v>45686</v>
      </c>
      <c r="C6852">
        <v>29</v>
      </c>
      <c r="D6852" t="s">
        <v>14</v>
      </c>
      <c r="E6852">
        <v>2025</v>
      </c>
      <c r="F6852" t="s">
        <v>25</v>
      </c>
      <c r="G6852" t="s">
        <v>26</v>
      </c>
      <c r="H6852" t="s">
        <v>22</v>
      </c>
      <c r="I6852">
        <v>0</v>
      </c>
      <c r="J6852">
        <v>5</v>
      </c>
      <c r="K6852">
        <v>-5</v>
      </c>
      <c r="L6852">
        <v>0</v>
      </c>
      <c r="M6852">
        <v>2250</v>
      </c>
      <c r="N6852">
        <v>-2250</v>
      </c>
      <c r="O6852">
        <v>450</v>
      </c>
    </row>
    <row r="6853" spans="1:15" x14ac:dyDescent="0.3">
      <c r="A6853">
        <v>6852</v>
      </c>
      <c r="B6853" s="1">
        <f>DATE(E6853, LOOKUP(D6853, {"ene","feb","mar","abr","may","jun","jul","ago","sep","oct","nov","dic"}, {1,2,3,4,5,6,7,8,9,10,11,12}), C6853)</f>
        <v>45686</v>
      </c>
      <c r="C6853">
        <v>29</v>
      </c>
      <c r="D6853" t="s">
        <v>14</v>
      </c>
      <c r="E6853">
        <v>2025</v>
      </c>
      <c r="F6853" t="s">
        <v>15</v>
      </c>
      <c r="G6853" t="s">
        <v>24</v>
      </c>
      <c r="H6853" t="s">
        <v>17</v>
      </c>
      <c r="I6853">
        <v>3</v>
      </c>
      <c r="J6853">
        <v>0</v>
      </c>
      <c r="K6853">
        <v>3</v>
      </c>
      <c r="L6853">
        <v>1950</v>
      </c>
      <c r="M6853">
        <v>0</v>
      </c>
      <c r="N6853">
        <v>1950</v>
      </c>
      <c r="O6853">
        <v>650</v>
      </c>
    </row>
    <row r="6854" spans="1:15" x14ac:dyDescent="0.3">
      <c r="A6854">
        <v>6853</v>
      </c>
      <c r="B6854" s="1">
        <f>DATE(E6854, LOOKUP(D6854, {"ene","feb","mar","abr","may","jun","jul","ago","sep","oct","nov","dic"}, {1,2,3,4,5,6,7,8,9,10,11,12}), C6854)</f>
        <v>45686</v>
      </c>
      <c r="C6854">
        <v>29</v>
      </c>
      <c r="D6854" t="s">
        <v>14</v>
      </c>
      <c r="E6854">
        <v>2025</v>
      </c>
      <c r="F6854" t="s">
        <v>25</v>
      </c>
      <c r="G6854" t="s">
        <v>26</v>
      </c>
      <c r="H6854" t="s">
        <v>19</v>
      </c>
      <c r="I6854">
        <v>0</v>
      </c>
      <c r="J6854">
        <v>4</v>
      </c>
      <c r="K6854">
        <v>-4</v>
      </c>
      <c r="L6854">
        <v>0</v>
      </c>
      <c r="M6854">
        <v>6000</v>
      </c>
      <c r="N6854">
        <v>-6000</v>
      </c>
      <c r="O6854">
        <v>1500</v>
      </c>
    </row>
    <row r="6855" spans="1:15" x14ac:dyDescent="0.3">
      <c r="A6855">
        <v>6854</v>
      </c>
      <c r="B6855" s="1">
        <f>DATE(E6855, LOOKUP(D6855, {"ene","feb","mar","abr","may","jun","jul","ago","sep","oct","nov","dic"}, {1,2,3,4,5,6,7,8,9,10,11,12}), C6855)</f>
        <v>45686</v>
      </c>
      <c r="C6855">
        <v>29</v>
      </c>
      <c r="D6855" t="s">
        <v>14</v>
      </c>
      <c r="E6855">
        <v>2025</v>
      </c>
      <c r="F6855" t="s">
        <v>15</v>
      </c>
      <c r="G6855" t="s">
        <v>24</v>
      </c>
      <c r="H6855" t="s">
        <v>21</v>
      </c>
      <c r="I6855">
        <v>3</v>
      </c>
      <c r="J6855">
        <v>0</v>
      </c>
      <c r="K6855">
        <v>3</v>
      </c>
      <c r="L6855">
        <v>150</v>
      </c>
      <c r="M6855">
        <v>0</v>
      </c>
      <c r="N6855">
        <v>150</v>
      </c>
      <c r="O6855">
        <v>50</v>
      </c>
    </row>
    <row r="6856" spans="1:15" x14ac:dyDescent="0.3">
      <c r="A6856">
        <v>6855</v>
      </c>
      <c r="B6856" s="1">
        <f>DATE(E6856, LOOKUP(D6856, {"ene","feb","mar","abr","may","jun","jul","ago","sep","oct","nov","dic"}, {1,2,3,4,5,6,7,8,9,10,11,12}), C6856)</f>
        <v>45686</v>
      </c>
      <c r="C6856">
        <v>29</v>
      </c>
      <c r="D6856" t="s">
        <v>14</v>
      </c>
      <c r="E6856">
        <v>2025</v>
      </c>
      <c r="F6856" t="s">
        <v>25</v>
      </c>
      <c r="G6856" t="s">
        <v>26</v>
      </c>
      <c r="H6856" t="s">
        <v>18</v>
      </c>
      <c r="I6856">
        <v>0</v>
      </c>
      <c r="J6856">
        <v>1</v>
      </c>
      <c r="K6856">
        <v>-1</v>
      </c>
      <c r="L6856">
        <v>0</v>
      </c>
      <c r="M6856">
        <v>1500</v>
      </c>
      <c r="N6856">
        <v>-1500</v>
      </c>
      <c r="O6856">
        <v>1500</v>
      </c>
    </row>
    <row r="6857" spans="1:15" x14ac:dyDescent="0.3">
      <c r="A6857">
        <v>6856</v>
      </c>
      <c r="B6857" s="1">
        <f>DATE(E6857, LOOKUP(D6857, {"ene","feb","mar","abr","may","jun","jul","ago","sep","oct","nov","dic"}, {1,2,3,4,5,6,7,8,9,10,11,12}), C6857)</f>
        <v>45686</v>
      </c>
      <c r="C6857">
        <v>29</v>
      </c>
      <c r="D6857" t="s">
        <v>14</v>
      </c>
      <c r="E6857">
        <v>2025</v>
      </c>
      <c r="F6857" t="s">
        <v>25</v>
      </c>
      <c r="G6857" t="s">
        <v>26</v>
      </c>
      <c r="H6857" t="s">
        <v>23</v>
      </c>
      <c r="I6857">
        <v>0</v>
      </c>
      <c r="J6857">
        <v>12</v>
      </c>
      <c r="K6857">
        <v>-12</v>
      </c>
      <c r="L6857">
        <v>0</v>
      </c>
      <c r="M6857">
        <v>4800</v>
      </c>
      <c r="N6857">
        <v>-4800</v>
      </c>
      <c r="O6857">
        <v>400</v>
      </c>
    </row>
    <row r="6858" spans="1:15" x14ac:dyDescent="0.3">
      <c r="A6858">
        <v>6857</v>
      </c>
      <c r="B6858" s="1">
        <f>DATE(E6858, LOOKUP(D6858, {"ene","feb","mar","abr","may","jun","jul","ago","sep","oct","nov","dic"}, {1,2,3,4,5,6,7,8,9,10,11,12}), C6858)</f>
        <v>45686</v>
      </c>
      <c r="C6858">
        <v>29</v>
      </c>
      <c r="D6858" t="s">
        <v>14</v>
      </c>
      <c r="E6858">
        <v>2025</v>
      </c>
      <c r="F6858" t="s">
        <v>15</v>
      </c>
      <c r="G6858" t="s">
        <v>24</v>
      </c>
      <c r="H6858" t="s">
        <v>20</v>
      </c>
      <c r="I6858">
        <v>9</v>
      </c>
      <c r="J6858">
        <v>0</v>
      </c>
      <c r="K6858">
        <v>9</v>
      </c>
      <c r="L6858">
        <v>18000</v>
      </c>
      <c r="M6858">
        <v>0</v>
      </c>
      <c r="N6858">
        <v>18000</v>
      </c>
      <c r="O6858">
        <v>2000</v>
      </c>
    </row>
    <row r="6859" spans="1:15" x14ac:dyDescent="0.3">
      <c r="A6859">
        <v>6858</v>
      </c>
      <c r="B6859" s="1">
        <f>DATE(E6859, LOOKUP(D6859, {"ene","feb","mar","abr","may","jun","jul","ago","sep","oct","nov","dic"}, {1,2,3,4,5,6,7,8,9,10,11,12}), C6859)</f>
        <v>45686</v>
      </c>
      <c r="C6859">
        <v>29</v>
      </c>
      <c r="D6859" t="s">
        <v>14</v>
      </c>
      <c r="E6859">
        <v>2025</v>
      </c>
      <c r="F6859" t="s">
        <v>15</v>
      </c>
      <c r="G6859" t="s">
        <v>24</v>
      </c>
      <c r="H6859" t="s">
        <v>22</v>
      </c>
      <c r="I6859">
        <v>3</v>
      </c>
      <c r="J6859">
        <v>0</v>
      </c>
      <c r="K6859">
        <v>3</v>
      </c>
      <c r="L6859">
        <v>1440</v>
      </c>
      <c r="M6859">
        <v>0</v>
      </c>
      <c r="N6859">
        <v>1440</v>
      </c>
      <c r="O6859">
        <v>480</v>
      </c>
    </row>
    <row r="6860" spans="1:15" x14ac:dyDescent="0.3">
      <c r="A6860">
        <v>6859</v>
      </c>
      <c r="B6860" s="1">
        <f>DATE(E6860, LOOKUP(D6860, {"ene","feb","mar","abr","may","jun","jul","ago","sep","oct","nov","dic"}, {1,2,3,4,5,6,7,8,9,10,11,12}), C6860)</f>
        <v>45686</v>
      </c>
      <c r="C6860">
        <v>29</v>
      </c>
      <c r="D6860" t="s">
        <v>14</v>
      </c>
      <c r="E6860">
        <v>2025</v>
      </c>
      <c r="F6860" t="s">
        <v>25</v>
      </c>
      <c r="G6860" t="s">
        <v>26</v>
      </c>
      <c r="H6860" t="s">
        <v>17</v>
      </c>
      <c r="I6860">
        <v>0</v>
      </c>
      <c r="J6860">
        <v>17</v>
      </c>
      <c r="K6860">
        <v>-17</v>
      </c>
      <c r="L6860">
        <v>0</v>
      </c>
      <c r="M6860">
        <v>12750</v>
      </c>
      <c r="N6860">
        <v>-12750</v>
      </c>
      <c r="O6860">
        <v>750</v>
      </c>
    </row>
    <row r="6861" spans="1:15" x14ac:dyDescent="0.3">
      <c r="A6861">
        <v>6860</v>
      </c>
      <c r="B6861" s="1">
        <f>DATE(E6861, LOOKUP(D6861, {"ene","feb","mar","abr","may","jun","jul","ago","sep","oct","nov","dic"}, {1,2,3,4,5,6,7,8,9,10,11,12}), C6861)</f>
        <v>45686</v>
      </c>
      <c r="C6861">
        <v>29</v>
      </c>
      <c r="D6861" t="s">
        <v>14</v>
      </c>
      <c r="E6861">
        <v>2025</v>
      </c>
      <c r="F6861" t="s">
        <v>25</v>
      </c>
      <c r="G6861" t="s">
        <v>26</v>
      </c>
      <c r="H6861" t="s">
        <v>19</v>
      </c>
      <c r="I6861">
        <v>0</v>
      </c>
      <c r="J6861">
        <v>14</v>
      </c>
      <c r="K6861">
        <v>-14</v>
      </c>
      <c r="L6861">
        <v>0</v>
      </c>
      <c r="M6861">
        <v>21000</v>
      </c>
      <c r="N6861">
        <v>-21000</v>
      </c>
      <c r="O6861">
        <v>1500</v>
      </c>
    </row>
    <row r="6862" spans="1:15" x14ac:dyDescent="0.3">
      <c r="A6862">
        <v>6861</v>
      </c>
      <c r="B6862" s="1">
        <f>DATE(E6862, LOOKUP(D6862, {"ene","feb","mar","abr","may","jun","jul","ago","sep","oct","nov","dic"}, {1,2,3,4,5,6,7,8,9,10,11,12}), C6862)</f>
        <v>45686</v>
      </c>
      <c r="C6862">
        <v>29</v>
      </c>
      <c r="D6862" t="s">
        <v>14</v>
      </c>
      <c r="E6862">
        <v>2025</v>
      </c>
      <c r="F6862" t="s">
        <v>15</v>
      </c>
      <c r="G6862" t="s">
        <v>24</v>
      </c>
      <c r="H6862" t="s">
        <v>21</v>
      </c>
      <c r="I6862">
        <v>3</v>
      </c>
      <c r="J6862">
        <v>0</v>
      </c>
      <c r="K6862">
        <v>3</v>
      </c>
      <c r="L6862">
        <v>150</v>
      </c>
      <c r="M6862">
        <v>0</v>
      </c>
      <c r="N6862">
        <v>150</v>
      </c>
      <c r="O6862">
        <v>50</v>
      </c>
    </row>
    <row r="6863" spans="1:15" x14ac:dyDescent="0.3">
      <c r="A6863">
        <v>6862</v>
      </c>
      <c r="B6863" s="1">
        <f>DATE(E6863, LOOKUP(D6863, {"ene","feb","mar","abr","may","jun","jul","ago","sep","oct","nov","dic"}, {1,2,3,4,5,6,7,8,9,10,11,12}), C6863)</f>
        <v>45686</v>
      </c>
      <c r="C6863">
        <v>29</v>
      </c>
      <c r="D6863" t="s">
        <v>14</v>
      </c>
      <c r="E6863">
        <v>2025</v>
      </c>
      <c r="F6863" t="s">
        <v>15</v>
      </c>
      <c r="G6863" t="s">
        <v>24</v>
      </c>
      <c r="H6863" t="s">
        <v>18</v>
      </c>
      <c r="I6863">
        <v>3</v>
      </c>
      <c r="J6863">
        <v>0</v>
      </c>
      <c r="K6863">
        <v>3</v>
      </c>
      <c r="L6863">
        <v>3600</v>
      </c>
      <c r="M6863">
        <v>0</v>
      </c>
      <c r="N6863">
        <v>3600</v>
      </c>
      <c r="O6863">
        <v>1200</v>
      </c>
    </row>
    <row r="6864" spans="1:15" x14ac:dyDescent="0.3">
      <c r="A6864">
        <v>6863</v>
      </c>
      <c r="B6864" s="1">
        <f>DATE(E6864, LOOKUP(D6864, {"ene","feb","mar","abr","may","jun","jul","ago","sep","oct","nov","dic"}, {1,2,3,4,5,6,7,8,9,10,11,12}), C6864)</f>
        <v>45686</v>
      </c>
      <c r="C6864">
        <v>29</v>
      </c>
      <c r="D6864" t="s">
        <v>14</v>
      </c>
      <c r="E6864">
        <v>2025</v>
      </c>
      <c r="F6864" t="s">
        <v>25</v>
      </c>
      <c r="G6864" t="s">
        <v>26</v>
      </c>
      <c r="H6864" t="s">
        <v>23</v>
      </c>
      <c r="I6864">
        <v>0</v>
      </c>
      <c r="J6864">
        <v>14</v>
      </c>
      <c r="K6864">
        <v>-14</v>
      </c>
      <c r="L6864">
        <v>0</v>
      </c>
      <c r="M6864">
        <v>5600</v>
      </c>
      <c r="N6864">
        <v>-5600</v>
      </c>
      <c r="O6864">
        <v>400</v>
      </c>
    </row>
    <row r="6865" spans="1:15" x14ac:dyDescent="0.3">
      <c r="A6865">
        <v>6864</v>
      </c>
      <c r="B6865" s="1">
        <f>DATE(E6865, LOOKUP(D6865, {"ene","feb","mar","abr","may","jun","jul","ago","sep","oct","nov","dic"}, {1,2,3,4,5,6,7,8,9,10,11,12}), C6865)</f>
        <v>45686</v>
      </c>
      <c r="C6865">
        <v>29</v>
      </c>
      <c r="D6865" t="s">
        <v>14</v>
      </c>
      <c r="E6865">
        <v>2025</v>
      </c>
      <c r="F6865" t="s">
        <v>25</v>
      </c>
      <c r="G6865" t="s">
        <v>26</v>
      </c>
      <c r="H6865" t="s">
        <v>20</v>
      </c>
      <c r="I6865">
        <v>0</v>
      </c>
      <c r="J6865">
        <v>17</v>
      </c>
      <c r="K6865">
        <v>-17</v>
      </c>
      <c r="L6865">
        <v>0</v>
      </c>
      <c r="M6865">
        <v>39100</v>
      </c>
      <c r="N6865">
        <v>-39100</v>
      </c>
      <c r="O6865">
        <v>2300</v>
      </c>
    </row>
    <row r="6866" spans="1:15" x14ac:dyDescent="0.3">
      <c r="A6866">
        <v>6865</v>
      </c>
      <c r="B6866" s="1">
        <f>DATE(E6866, LOOKUP(D6866, {"ene","feb","mar","abr","may","jun","jul","ago","sep","oct","nov","dic"}, {1,2,3,4,5,6,7,8,9,10,11,12}), C6866)</f>
        <v>45686</v>
      </c>
      <c r="C6866">
        <v>29</v>
      </c>
      <c r="D6866" t="s">
        <v>14</v>
      </c>
      <c r="E6866">
        <v>2025</v>
      </c>
      <c r="F6866" t="s">
        <v>25</v>
      </c>
      <c r="G6866" t="s">
        <v>26</v>
      </c>
      <c r="H6866" t="s">
        <v>22</v>
      </c>
      <c r="I6866">
        <v>0</v>
      </c>
      <c r="J6866">
        <v>18</v>
      </c>
      <c r="K6866">
        <v>-18</v>
      </c>
      <c r="L6866">
        <v>0</v>
      </c>
      <c r="M6866">
        <v>8100</v>
      </c>
      <c r="N6866">
        <v>-8100</v>
      </c>
      <c r="O6866">
        <v>450</v>
      </c>
    </row>
    <row r="6867" spans="1:15" x14ac:dyDescent="0.3">
      <c r="A6867">
        <v>6866</v>
      </c>
      <c r="B6867" s="1">
        <f>DATE(E6867, LOOKUP(D6867, {"ene","feb","mar","abr","may","jun","jul","ago","sep","oct","nov","dic"}, {1,2,3,4,5,6,7,8,9,10,11,12}), C6867)</f>
        <v>45686</v>
      </c>
      <c r="C6867">
        <v>29</v>
      </c>
      <c r="D6867" t="s">
        <v>14</v>
      </c>
      <c r="E6867">
        <v>2025</v>
      </c>
      <c r="F6867" t="s">
        <v>25</v>
      </c>
      <c r="G6867" t="s">
        <v>26</v>
      </c>
      <c r="H6867" t="s">
        <v>17</v>
      </c>
      <c r="I6867">
        <v>0</v>
      </c>
      <c r="J6867">
        <v>11</v>
      </c>
      <c r="K6867">
        <v>-11</v>
      </c>
      <c r="L6867">
        <v>0</v>
      </c>
      <c r="M6867">
        <v>8250</v>
      </c>
      <c r="N6867">
        <v>-8250</v>
      </c>
      <c r="O6867">
        <v>750</v>
      </c>
    </row>
    <row r="6868" spans="1:15" x14ac:dyDescent="0.3">
      <c r="A6868">
        <v>6867</v>
      </c>
      <c r="B6868" s="1">
        <f>DATE(E6868, LOOKUP(D6868, {"ene","feb","mar","abr","may","jun","jul","ago","sep","oct","nov","dic"}, {1,2,3,4,5,6,7,8,9,10,11,12}), C6868)</f>
        <v>45686</v>
      </c>
      <c r="C6868">
        <v>29</v>
      </c>
      <c r="D6868" t="s">
        <v>14</v>
      </c>
      <c r="E6868">
        <v>2025</v>
      </c>
      <c r="F6868" t="s">
        <v>25</v>
      </c>
      <c r="G6868" t="s">
        <v>26</v>
      </c>
      <c r="H6868" t="s">
        <v>19</v>
      </c>
      <c r="I6868">
        <v>0</v>
      </c>
      <c r="J6868">
        <v>12</v>
      </c>
      <c r="K6868">
        <v>-12</v>
      </c>
      <c r="L6868">
        <v>0</v>
      </c>
      <c r="M6868">
        <v>18000</v>
      </c>
      <c r="N6868">
        <v>-18000</v>
      </c>
      <c r="O6868">
        <v>1500</v>
      </c>
    </row>
    <row r="6869" spans="1:15" x14ac:dyDescent="0.3">
      <c r="A6869">
        <v>6868</v>
      </c>
      <c r="B6869" s="1">
        <f>DATE(E6869, LOOKUP(D6869, {"ene","feb","mar","abr","may","jun","jul","ago","sep","oct","nov","dic"}, {1,2,3,4,5,6,7,8,9,10,11,12}), C6869)</f>
        <v>45686</v>
      </c>
      <c r="C6869">
        <v>29</v>
      </c>
      <c r="D6869" t="s">
        <v>14</v>
      </c>
      <c r="E6869">
        <v>2025</v>
      </c>
      <c r="F6869" t="s">
        <v>25</v>
      </c>
      <c r="G6869" t="s">
        <v>26</v>
      </c>
      <c r="H6869" t="s">
        <v>21</v>
      </c>
      <c r="I6869">
        <v>0</v>
      </c>
      <c r="J6869">
        <v>10</v>
      </c>
      <c r="K6869">
        <v>-10</v>
      </c>
      <c r="L6869">
        <v>0</v>
      </c>
      <c r="M6869">
        <v>700</v>
      </c>
      <c r="N6869">
        <v>-700</v>
      </c>
      <c r="O6869">
        <v>70</v>
      </c>
    </row>
    <row r="6870" spans="1:15" x14ac:dyDescent="0.3">
      <c r="A6870">
        <v>6869</v>
      </c>
      <c r="B6870" s="1">
        <f>DATE(E6870, LOOKUP(D6870, {"ene","feb","mar","abr","may","jun","jul","ago","sep","oct","nov","dic"}, {1,2,3,4,5,6,7,8,9,10,11,12}), C6870)</f>
        <v>45686</v>
      </c>
      <c r="C6870">
        <v>29</v>
      </c>
      <c r="D6870" t="s">
        <v>14</v>
      </c>
      <c r="E6870">
        <v>2025</v>
      </c>
      <c r="F6870" t="s">
        <v>25</v>
      </c>
      <c r="G6870" t="s">
        <v>26</v>
      </c>
      <c r="H6870" t="s">
        <v>18</v>
      </c>
      <c r="I6870">
        <v>0</v>
      </c>
      <c r="J6870">
        <v>4</v>
      </c>
      <c r="K6870">
        <v>-4</v>
      </c>
      <c r="L6870">
        <v>0</v>
      </c>
      <c r="M6870">
        <v>6000</v>
      </c>
      <c r="N6870">
        <v>-6000</v>
      </c>
      <c r="O6870">
        <v>1500</v>
      </c>
    </row>
    <row r="6871" spans="1:15" x14ac:dyDescent="0.3">
      <c r="A6871">
        <v>6870</v>
      </c>
      <c r="B6871" s="1">
        <f>DATE(E6871, LOOKUP(D6871, {"ene","feb","mar","abr","may","jun","jul","ago","sep","oct","nov","dic"}, {1,2,3,4,5,6,7,8,9,10,11,12}), C6871)</f>
        <v>45686</v>
      </c>
      <c r="C6871">
        <v>29</v>
      </c>
      <c r="D6871" t="s">
        <v>14</v>
      </c>
      <c r="E6871">
        <v>2025</v>
      </c>
      <c r="F6871" t="s">
        <v>25</v>
      </c>
      <c r="G6871" t="s">
        <v>26</v>
      </c>
      <c r="H6871" t="s">
        <v>23</v>
      </c>
      <c r="I6871">
        <v>0</v>
      </c>
      <c r="J6871">
        <v>14</v>
      </c>
      <c r="K6871">
        <v>-14</v>
      </c>
      <c r="L6871">
        <v>0</v>
      </c>
      <c r="M6871">
        <v>5600</v>
      </c>
      <c r="N6871">
        <v>-5600</v>
      </c>
      <c r="O6871">
        <v>400</v>
      </c>
    </row>
    <row r="6872" spans="1:15" x14ac:dyDescent="0.3">
      <c r="A6872">
        <v>6871</v>
      </c>
      <c r="B6872" s="1">
        <f>DATE(E6872, LOOKUP(D6872, {"ene","feb","mar","abr","may","jun","jul","ago","sep","oct","nov","dic"}, {1,2,3,4,5,6,7,8,9,10,11,12}), C6872)</f>
        <v>45686</v>
      </c>
      <c r="C6872">
        <v>29</v>
      </c>
      <c r="D6872" t="s">
        <v>14</v>
      </c>
      <c r="E6872">
        <v>2025</v>
      </c>
      <c r="F6872" t="s">
        <v>15</v>
      </c>
      <c r="G6872" t="s">
        <v>24</v>
      </c>
      <c r="H6872" t="s">
        <v>20</v>
      </c>
      <c r="I6872">
        <v>2</v>
      </c>
      <c r="J6872">
        <v>0</v>
      </c>
      <c r="K6872">
        <v>2</v>
      </c>
      <c r="L6872">
        <v>4000</v>
      </c>
      <c r="M6872">
        <v>0</v>
      </c>
      <c r="N6872">
        <v>4000</v>
      </c>
      <c r="O6872">
        <v>2000</v>
      </c>
    </row>
    <row r="6873" spans="1:15" x14ac:dyDescent="0.3">
      <c r="A6873">
        <v>6872</v>
      </c>
      <c r="B6873" s="1">
        <f>DATE(E6873, LOOKUP(D6873, {"ene","feb","mar","abr","may","jun","jul","ago","sep","oct","nov","dic"}, {1,2,3,4,5,6,7,8,9,10,11,12}), C6873)</f>
        <v>45686</v>
      </c>
      <c r="C6873">
        <v>29</v>
      </c>
      <c r="D6873" t="s">
        <v>14</v>
      </c>
      <c r="E6873">
        <v>2025</v>
      </c>
      <c r="F6873" t="s">
        <v>15</v>
      </c>
      <c r="G6873" t="s">
        <v>24</v>
      </c>
      <c r="H6873" t="s">
        <v>22</v>
      </c>
      <c r="I6873">
        <v>2</v>
      </c>
      <c r="J6873">
        <v>0</v>
      </c>
      <c r="K6873">
        <v>2</v>
      </c>
      <c r="L6873">
        <v>960</v>
      </c>
      <c r="M6873">
        <v>0</v>
      </c>
      <c r="N6873">
        <v>960</v>
      </c>
      <c r="O6873">
        <v>480</v>
      </c>
    </row>
    <row r="6874" spans="1:15" x14ac:dyDescent="0.3">
      <c r="A6874">
        <v>6873</v>
      </c>
      <c r="B6874" s="1">
        <f>DATE(E6874, LOOKUP(D6874, {"ene","feb","mar","abr","may","jun","jul","ago","sep","oct","nov","dic"}, {1,2,3,4,5,6,7,8,9,10,11,12}), C6874)</f>
        <v>45686</v>
      </c>
      <c r="C6874">
        <v>29</v>
      </c>
      <c r="D6874" t="s">
        <v>14</v>
      </c>
      <c r="E6874">
        <v>2025</v>
      </c>
      <c r="F6874" t="s">
        <v>15</v>
      </c>
      <c r="G6874" t="s">
        <v>24</v>
      </c>
      <c r="H6874" t="s">
        <v>17</v>
      </c>
      <c r="I6874">
        <v>3</v>
      </c>
      <c r="J6874">
        <v>0</v>
      </c>
      <c r="K6874">
        <v>3</v>
      </c>
      <c r="L6874">
        <v>1950</v>
      </c>
      <c r="M6874">
        <v>0</v>
      </c>
      <c r="N6874">
        <v>1950</v>
      </c>
      <c r="O6874">
        <v>650</v>
      </c>
    </row>
    <row r="6875" spans="1:15" x14ac:dyDescent="0.3">
      <c r="A6875">
        <v>6874</v>
      </c>
      <c r="B6875" s="1">
        <f>DATE(E6875, LOOKUP(D6875, {"ene","feb","mar","abr","may","jun","jul","ago","sep","oct","nov","dic"}, {1,2,3,4,5,6,7,8,9,10,11,12}), C6875)</f>
        <v>45686</v>
      </c>
      <c r="C6875">
        <v>29</v>
      </c>
      <c r="D6875" t="s">
        <v>14</v>
      </c>
      <c r="E6875">
        <v>2025</v>
      </c>
      <c r="F6875" t="s">
        <v>25</v>
      </c>
      <c r="G6875" t="s">
        <v>26</v>
      </c>
      <c r="H6875" t="s">
        <v>19</v>
      </c>
      <c r="I6875">
        <v>0</v>
      </c>
      <c r="J6875">
        <v>3</v>
      </c>
      <c r="K6875">
        <v>-3</v>
      </c>
      <c r="L6875">
        <v>0</v>
      </c>
      <c r="M6875">
        <v>4500</v>
      </c>
      <c r="N6875">
        <v>-4500</v>
      </c>
      <c r="O6875">
        <v>1500</v>
      </c>
    </row>
    <row r="6876" spans="1:15" x14ac:dyDescent="0.3">
      <c r="A6876">
        <v>6875</v>
      </c>
      <c r="B6876" s="1">
        <f>DATE(E6876, LOOKUP(D6876, {"ene","feb","mar","abr","may","jun","jul","ago","sep","oct","nov","dic"}, {1,2,3,4,5,6,7,8,9,10,11,12}), C6876)</f>
        <v>45686</v>
      </c>
      <c r="C6876">
        <v>29</v>
      </c>
      <c r="D6876" t="s">
        <v>14</v>
      </c>
      <c r="E6876">
        <v>2025</v>
      </c>
      <c r="F6876" t="s">
        <v>15</v>
      </c>
      <c r="G6876" t="s">
        <v>24</v>
      </c>
      <c r="H6876" t="s">
        <v>21</v>
      </c>
      <c r="I6876">
        <v>19</v>
      </c>
      <c r="J6876">
        <v>0</v>
      </c>
      <c r="K6876">
        <v>19</v>
      </c>
      <c r="L6876">
        <v>950</v>
      </c>
      <c r="M6876">
        <v>0</v>
      </c>
      <c r="N6876">
        <v>950</v>
      </c>
      <c r="O6876">
        <v>50</v>
      </c>
    </row>
    <row r="6877" spans="1:15" x14ac:dyDescent="0.3">
      <c r="A6877">
        <v>6876</v>
      </c>
      <c r="B6877" s="1">
        <f>DATE(E6877, LOOKUP(D6877, {"ene","feb","mar","abr","may","jun","jul","ago","sep","oct","nov","dic"}, {1,2,3,4,5,6,7,8,9,10,11,12}), C6877)</f>
        <v>45686</v>
      </c>
      <c r="C6877">
        <v>29</v>
      </c>
      <c r="D6877" t="s">
        <v>14</v>
      </c>
      <c r="E6877">
        <v>2025</v>
      </c>
      <c r="F6877" t="s">
        <v>25</v>
      </c>
      <c r="G6877" t="s">
        <v>26</v>
      </c>
      <c r="H6877" t="s">
        <v>18</v>
      </c>
      <c r="I6877">
        <v>0</v>
      </c>
      <c r="J6877">
        <v>19</v>
      </c>
      <c r="K6877">
        <v>-19</v>
      </c>
      <c r="L6877">
        <v>0</v>
      </c>
      <c r="M6877">
        <v>28500</v>
      </c>
      <c r="N6877">
        <v>-28500</v>
      </c>
      <c r="O6877">
        <v>1500</v>
      </c>
    </row>
    <row r="6878" spans="1:15" x14ac:dyDescent="0.3">
      <c r="A6878">
        <v>6877</v>
      </c>
      <c r="B6878" s="1">
        <f>DATE(E6878, LOOKUP(D6878, {"ene","feb","mar","abr","may","jun","jul","ago","sep","oct","nov","dic"}, {1,2,3,4,5,6,7,8,9,10,11,12}), C6878)</f>
        <v>45686</v>
      </c>
      <c r="C6878">
        <v>29</v>
      </c>
      <c r="D6878" t="s">
        <v>14</v>
      </c>
      <c r="E6878">
        <v>2025</v>
      </c>
      <c r="F6878" t="s">
        <v>15</v>
      </c>
      <c r="G6878" t="s">
        <v>24</v>
      </c>
      <c r="H6878" t="s">
        <v>23</v>
      </c>
      <c r="I6878">
        <v>3</v>
      </c>
      <c r="J6878">
        <v>0</v>
      </c>
      <c r="K6878">
        <v>3</v>
      </c>
      <c r="L6878">
        <v>900</v>
      </c>
      <c r="M6878">
        <v>0</v>
      </c>
      <c r="N6878">
        <v>900</v>
      </c>
      <c r="O6878">
        <v>300</v>
      </c>
    </row>
    <row r="6879" spans="1:15" x14ac:dyDescent="0.3">
      <c r="A6879">
        <v>6878</v>
      </c>
      <c r="B6879" s="1">
        <f>DATE(E6879, LOOKUP(D6879, {"ene","feb","mar","abr","may","jun","jul","ago","sep","oct","nov","dic"}, {1,2,3,4,5,6,7,8,9,10,11,12}), C6879)</f>
        <v>45686</v>
      </c>
      <c r="C6879">
        <v>29</v>
      </c>
      <c r="D6879" t="s">
        <v>14</v>
      </c>
      <c r="E6879">
        <v>2025</v>
      </c>
      <c r="F6879" t="s">
        <v>25</v>
      </c>
      <c r="G6879" t="s">
        <v>26</v>
      </c>
      <c r="H6879" t="s">
        <v>20</v>
      </c>
      <c r="I6879">
        <v>0</v>
      </c>
      <c r="J6879">
        <v>12</v>
      </c>
      <c r="K6879">
        <v>-12</v>
      </c>
      <c r="L6879">
        <v>0</v>
      </c>
      <c r="M6879">
        <v>27600</v>
      </c>
      <c r="N6879">
        <v>-27600</v>
      </c>
      <c r="O6879">
        <v>2300</v>
      </c>
    </row>
    <row r="6880" spans="1:15" x14ac:dyDescent="0.3">
      <c r="A6880">
        <v>6879</v>
      </c>
      <c r="B6880" s="1">
        <f>DATE(E6880, LOOKUP(D6880, {"ene","feb","mar","abr","may","jun","jul","ago","sep","oct","nov","dic"}, {1,2,3,4,5,6,7,8,9,10,11,12}), C6880)</f>
        <v>45686</v>
      </c>
      <c r="C6880">
        <v>29</v>
      </c>
      <c r="D6880" t="s">
        <v>14</v>
      </c>
      <c r="E6880">
        <v>2025</v>
      </c>
      <c r="F6880" t="s">
        <v>15</v>
      </c>
      <c r="G6880" t="s">
        <v>24</v>
      </c>
      <c r="H6880" t="s">
        <v>22</v>
      </c>
      <c r="I6880">
        <v>2</v>
      </c>
      <c r="J6880">
        <v>0</v>
      </c>
      <c r="K6880">
        <v>2</v>
      </c>
      <c r="L6880">
        <v>960</v>
      </c>
      <c r="M6880">
        <v>0</v>
      </c>
      <c r="N6880">
        <v>960</v>
      </c>
      <c r="O6880">
        <v>480</v>
      </c>
    </row>
    <row r="6881" spans="1:15" x14ac:dyDescent="0.3">
      <c r="A6881">
        <v>6880</v>
      </c>
      <c r="B6881" s="1">
        <f>DATE(E6881, LOOKUP(D6881, {"ene","feb","mar","abr","may","jun","jul","ago","sep","oct","nov","dic"}, {1,2,3,4,5,6,7,8,9,10,11,12}), C6881)</f>
        <v>45686</v>
      </c>
      <c r="C6881">
        <v>29</v>
      </c>
      <c r="D6881" t="s">
        <v>14</v>
      </c>
      <c r="E6881">
        <v>2025</v>
      </c>
      <c r="F6881" t="s">
        <v>25</v>
      </c>
      <c r="G6881" t="s">
        <v>26</v>
      </c>
      <c r="H6881" t="s">
        <v>17</v>
      </c>
      <c r="I6881">
        <v>0</v>
      </c>
      <c r="J6881">
        <v>18</v>
      </c>
      <c r="K6881">
        <v>-18</v>
      </c>
      <c r="L6881">
        <v>0</v>
      </c>
      <c r="M6881">
        <v>13500</v>
      </c>
      <c r="N6881">
        <v>-13500</v>
      </c>
      <c r="O6881">
        <v>750</v>
      </c>
    </row>
    <row r="6882" spans="1:15" x14ac:dyDescent="0.3">
      <c r="A6882">
        <v>6881</v>
      </c>
      <c r="B6882" s="1">
        <f>DATE(E6882, LOOKUP(D6882, {"ene","feb","mar","abr","may","jun","jul","ago","sep","oct","nov","dic"}, {1,2,3,4,5,6,7,8,9,10,11,12}), C6882)</f>
        <v>45686</v>
      </c>
      <c r="C6882">
        <v>29</v>
      </c>
      <c r="D6882" t="s">
        <v>14</v>
      </c>
      <c r="E6882">
        <v>2025</v>
      </c>
      <c r="F6882" t="s">
        <v>25</v>
      </c>
      <c r="G6882" t="s">
        <v>26</v>
      </c>
      <c r="H6882" t="s">
        <v>19</v>
      </c>
      <c r="I6882">
        <v>0</v>
      </c>
      <c r="J6882">
        <v>1</v>
      </c>
      <c r="K6882">
        <v>-1</v>
      </c>
      <c r="L6882">
        <v>0</v>
      </c>
      <c r="M6882">
        <v>1500</v>
      </c>
      <c r="N6882">
        <v>-1500</v>
      </c>
      <c r="O6882">
        <v>1500</v>
      </c>
    </row>
    <row r="6883" spans="1:15" x14ac:dyDescent="0.3">
      <c r="A6883">
        <v>6882</v>
      </c>
      <c r="B6883" s="1">
        <f>DATE(E6883, LOOKUP(D6883, {"ene","feb","mar","abr","may","jun","jul","ago","sep","oct","nov","dic"}, {1,2,3,4,5,6,7,8,9,10,11,12}), C6883)</f>
        <v>45686</v>
      </c>
      <c r="C6883">
        <v>29</v>
      </c>
      <c r="D6883" t="s">
        <v>14</v>
      </c>
      <c r="E6883">
        <v>2025</v>
      </c>
      <c r="F6883" t="s">
        <v>25</v>
      </c>
      <c r="G6883" t="s">
        <v>26</v>
      </c>
      <c r="H6883" t="s">
        <v>21</v>
      </c>
      <c r="I6883">
        <v>0</v>
      </c>
      <c r="J6883">
        <v>1</v>
      </c>
      <c r="K6883">
        <v>-1</v>
      </c>
      <c r="L6883">
        <v>0</v>
      </c>
      <c r="M6883">
        <v>70</v>
      </c>
      <c r="N6883">
        <v>-70</v>
      </c>
      <c r="O6883">
        <v>70</v>
      </c>
    </row>
    <row r="6884" spans="1:15" x14ac:dyDescent="0.3">
      <c r="A6884">
        <v>6883</v>
      </c>
      <c r="B6884" s="1">
        <f>DATE(E6884, LOOKUP(D6884, {"ene","feb","mar","abr","may","jun","jul","ago","sep","oct","nov","dic"}, {1,2,3,4,5,6,7,8,9,10,11,12}), C6884)</f>
        <v>45686</v>
      </c>
      <c r="C6884">
        <v>29</v>
      </c>
      <c r="D6884" t="s">
        <v>14</v>
      </c>
      <c r="E6884">
        <v>2025</v>
      </c>
      <c r="F6884" t="s">
        <v>15</v>
      </c>
      <c r="G6884" t="s">
        <v>24</v>
      </c>
      <c r="H6884" t="s">
        <v>18</v>
      </c>
      <c r="I6884">
        <v>3</v>
      </c>
      <c r="J6884">
        <v>0</v>
      </c>
      <c r="K6884">
        <v>3</v>
      </c>
      <c r="L6884">
        <v>3600</v>
      </c>
      <c r="M6884">
        <v>0</v>
      </c>
      <c r="N6884">
        <v>3600</v>
      </c>
      <c r="O6884">
        <v>1200</v>
      </c>
    </row>
    <row r="6885" spans="1:15" x14ac:dyDescent="0.3">
      <c r="A6885">
        <v>6884</v>
      </c>
      <c r="B6885" s="1">
        <f>DATE(E6885, LOOKUP(D6885, {"ene","feb","mar","abr","may","jun","jul","ago","sep","oct","nov","dic"}, {1,2,3,4,5,6,7,8,9,10,11,12}), C6885)</f>
        <v>45686</v>
      </c>
      <c r="C6885">
        <v>29</v>
      </c>
      <c r="D6885" t="s">
        <v>14</v>
      </c>
      <c r="E6885">
        <v>2025</v>
      </c>
      <c r="F6885" t="s">
        <v>15</v>
      </c>
      <c r="G6885" t="s">
        <v>24</v>
      </c>
      <c r="H6885" t="s">
        <v>23</v>
      </c>
      <c r="I6885">
        <v>9</v>
      </c>
      <c r="J6885">
        <v>0</v>
      </c>
      <c r="K6885">
        <v>9</v>
      </c>
      <c r="L6885">
        <v>2700</v>
      </c>
      <c r="M6885">
        <v>0</v>
      </c>
      <c r="N6885">
        <v>2700</v>
      </c>
      <c r="O6885">
        <v>300</v>
      </c>
    </row>
    <row r="6886" spans="1:15" x14ac:dyDescent="0.3">
      <c r="A6886">
        <v>6885</v>
      </c>
      <c r="B6886" s="1">
        <f>DATE(E6886, LOOKUP(D6886, {"ene","feb","mar","abr","may","jun","jul","ago","sep","oct","nov","dic"}, {1,2,3,4,5,6,7,8,9,10,11,12}), C6886)</f>
        <v>45686</v>
      </c>
      <c r="C6886">
        <v>29</v>
      </c>
      <c r="D6886" t="s">
        <v>14</v>
      </c>
      <c r="E6886">
        <v>2025</v>
      </c>
      <c r="F6886" t="s">
        <v>15</v>
      </c>
      <c r="G6886" t="s">
        <v>24</v>
      </c>
      <c r="H6886" t="s">
        <v>20</v>
      </c>
      <c r="I6886">
        <v>9</v>
      </c>
      <c r="J6886">
        <v>0</v>
      </c>
      <c r="K6886">
        <v>9</v>
      </c>
      <c r="L6886">
        <v>18000</v>
      </c>
      <c r="M6886">
        <v>0</v>
      </c>
      <c r="N6886">
        <v>18000</v>
      </c>
      <c r="O6886">
        <v>2000</v>
      </c>
    </row>
    <row r="6887" spans="1:15" x14ac:dyDescent="0.3">
      <c r="A6887">
        <v>6886</v>
      </c>
      <c r="B6887" s="1">
        <f>DATE(E6887, LOOKUP(D6887, {"ene","feb","mar","abr","may","jun","jul","ago","sep","oct","nov","dic"}, {1,2,3,4,5,6,7,8,9,10,11,12}), C6887)</f>
        <v>45686</v>
      </c>
      <c r="C6887">
        <v>29</v>
      </c>
      <c r="D6887" t="s">
        <v>14</v>
      </c>
      <c r="E6887">
        <v>2025</v>
      </c>
      <c r="F6887" t="s">
        <v>15</v>
      </c>
      <c r="G6887" t="s">
        <v>24</v>
      </c>
      <c r="H6887" t="s">
        <v>22</v>
      </c>
      <c r="I6887">
        <v>3</v>
      </c>
      <c r="J6887">
        <v>0</v>
      </c>
      <c r="K6887">
        <v>3</v>
      </c>
      <c r="L6887">
        <v>1440</v>
      </c>
      <c r="M6887">
        <v>0</v>
      </c>
      <c r="N6887">
        <v>1440</v>
      </c>
      <c r="O6887">
        <v>480</v>
      </c>
    </row>
    <row r="6888" spans="1:15" x14ac:dyDescent="0.3">
      <c r="A6888">
        <v>6887</v>
      </c>
      <c r="B6888" s="1">
        <f>DATE(E6888, LOOKUP(D6888, {"ene","feb","mar","abr","may","jun","jul","ago","sep","oct","nov","dic"}, {1,2,3,4,5,6,7,8,9,10,11,12}), C6888)</f>
        <v>45686</v>
      </c>
      <c r="C6888">
        <v>29</v>
      </c>
      <c r="D6888" t="s">
        <v>14</v>
      </c>
      <c r="E6888">
        <v>2025</v>
      </c>
      <c r="F6888" t="s">
        <v>15</v>
      </c>
      <c r="G6888" t="s">
        <v>24</v>
      </c>
      <c r="H6888" t="s">
        <v>17</v>
      </c>
      <c r="I6888">
        <v>3</v>
      </c>
      <c r="J6888">
        <v>0</v>
      </c>
      <c r="K6888">
        <v>3</v>
      </c>
      <c r="L6888">
        <v>1950</v>
      </c>
      <c r="M6888">
        <v>0</v>
      </c>
      <c r="N6888">
        <v>1950</v>
      </c>
      <c r="O6888">
        <v>650</v>
      </c>
    </row>
    <row r="6889" spans="1:15" x14ac:dyDescent="0.3">
      <c r="A6889">
        <v>6888</v>
      </c>
      <c r="B6889" s="1">
        <f>DATE(E6889, LOOKUP(D6889, {"ene","feb","mar","abr","may","jun","jul","ago","sep","oct","nov","dic"}, {1,2,3,4,5,6,7,8,9,10,11,12}), C6889)</f>
        <v>45686</v>
      </c>
      <c r="C6889">
        <v>29</v>
      </c>
      <c r="D6889" t="s">
        <v>14</v>
      </c>
      <c r="E6889">
        <v>2025</v>
      </c>
      <c r="F6889" t="s">
        <v>25</v>
      </c>
      <c r="G6889" t="s">
        <v>26</v>
      </c>
      <c r="H6889" t="s">
        <v>19</v>
      </c>
      <c r="I6889">
        <v>0</v>
      </c>
      <c r="J6889">
        <v>1</v>
      </c>
      <c r="K6889">
        <v>-1</v>
      </c>
      <c r="L6889">
        <v>0</v>
      </c>
      <c r="M6889">
        <v>1500</v>
      </c>
      <c r="N6889">
        <v>-1500</v>
      </c>
      <c r="O6889">
        <v>1500</v>
      </c>
    </row>
    <row r="6890" spans="1:15" x14ac:dyDescent="0.3">
      <c r="A6890">
        <v>6889</v>
      </c>
      <c r="B6890" s="1">
        <f>DATE(E6890, LOOKUP(D6890, {"ene","feb","mar","abr","may","jun","jul","ago","sep","oct","nov","dic"}, {1,2,3,4,5,6,7,8,9,10,11,12}), C6890)</f>
        <v>45686</v>
      </c>
      <c r="C6890">
        <v>29</v>
      </c>
      <c r="D6890" t="s">
        <v>14</v>
      </c>
      <c r="E6890">
        <v>2025</v>
      </c>
      <c r="F6890" t="s">
        <v>25</v>
      </c>
      <c r="G6890" t="s">
        <v>26</v>
      </c>
      <c r="H6890" t="s">
        <v>21</v>
      </c>
      <c r="I6890">
        <v>0</v>
      </c>
      <c r="J6890">
        <v>1</v>
      </c>
      <c r="K6890">
        <v>-1</v>
      </c>
      <c r="L6890">
        <v>0</v>
      </c>
      <c r="M6890">
        <v>70</v>
      </c>
      <c r="N6890">
        <v>-70</v>
      </c>
      <c r="O6890">
        <v>70</v>
      </c>
    </row>
    <row r="6891" spans="1:15" x14ac:dyDescent="0.3">
      <c r="A6891">
        <v>6890</v>
      </c>
      <c r="B6891" s="1">
        <f>DATE(E6891, LOOKUP(D6891, {"ene","feb","mar","abr","may","jun","jul","ago","sep","oct","nov","dic"}, {1,2,3,4,5,6,7,8,9,10,11,12}), C6891)</f>
        <v>45686</v>
      </c>
      <c r="C6891">
        <v>29</v>
      </c>
      <c r="D6891" t="s">
        <v>14</v>
      </c>
      <c r="E6891">
        <v>2025</v>
      </c>
      <c r="F6891" t="s">
        <v>25</v>
      </c>
      <c r="G6891" t="s">
        <v>26</v>
      </c>
      <c r="H6891" t="s">
        <v>18</v>
      </c>
      <c r="I6891">
        <v>0</v>
      </c>
      <c r="J6891">
        <v>5</v>
      </c>
      <c r="K6891">
        <v>-5</v>
      </c>
      <c r="L6891">
        <v>0</v>
      </c>
      <c r="M6891">
        <v>7500</v>
      </c>
      <c r="N6891">
        <v>-7500</v>
      </c>
      <c r="O6891">
        <v>1500</v>
      </c>
    </row>
    <row r="6892" spans="1:15" x14ac:dyDescent="0.3">
      <c r="A6892">
        <v>6891</v>
      </c>
      <c r="B6892" s="1">
        <f>DATE(E6892, LOOKUP(D6892, {"ene","feb","mar","abr","may","jun","jul","ago","sep","oct","nov","dic"}, {1,2,3,4,5,6,7,8,9,10,11,12}), C6892)</f>
        <v>45686</v>
      </c>
      <c r="C6892">
        <v>29</v>
      </c>
      <c r="D6892" t="s">
        <v>14</v>
      </c>
      <c r="E6892">
        <v>2025</v>
      </c>
      <c r="F6892" t="s">
        <v>25</v>
      </c>
      <c r="G6892" t="s">
        <v>26</v>
      </c>
      <c r="H6892" t="s">
        <v>23</v>
      </c>
      <c r="I6892">
        <v>0</v>
      </c>
      <c r="J6892">
        <v>19</v>
      </c>
      <c r="K6892">
        <v>-19</v>
      </c>
      <c r="L6892">
        <v>0</v>
      </c>
      <c r="M6892">
        <v>7600</v>
      </c>
      <c r="N6892">
        <v>-7600</v>
      </c>
      <c r="O6892">
        <v>400</v>
      </c>
    </row>
    <row r="6893" spans="1:15" x14ac:dyDescent="0.3">
      <c r="A6893">
        <v>6892</v>
      </c>
      <c r="B6893" s="1">
        <f>DATE(E6893, LOOKUP(D6893, {"ene","feb","mar","abr","may","jun","jul","ago","sep","oct","nov","dic"}, {1,2,3,4,5,6,7,8,9,10,11,12}), C6893)</f>
        <v>45686</v>
      </c>
      <c r="C6893">
        <v>29</v>
      </c>
      <c r="D6893" t="s">
        <v>14</v>
      </c>
      <c r="E6893">
        <v>2025</v>
      </c>
      <c r="F6893" t="s">
        <v>25</v>
      </c>
      <c r="G6893" t="s">
        <v>26</v>
      </c>
      <c r="H6893" t="s">
        <v>20</v>
      </c>
      <c r="I6893">
        <v>0</v>
      </c>
      <c r="J6893">
        <v>16</v>
      </c>
      <c r="K6893">
        <v>-16</v>
      </c>
      <c r="L6893">
        <v>0</v>
      </c>
      <c r="M6893">
        <v>36800</v>
      </c>
      <c r="N6893">
        <v>-36800</v>
      </c>
      <c r="O6893">
        <v>2300</v>
      </c>
    </row>
    <row r="6894" spans="1:15" x14ac:dyDescent="0.3">
      <c r="A6894">
        <v>6893</v>
      </c>
      <c r="B6894" s="1">
        <f>DATE(E6894, LOOKUP(D6894, {"ene","feb","mar","abr","may","jun","jul","ago","sep","oct","nov","dic"}, {1,2,3,4,5,6,7,8,9,10,11,12}), C6894)</f>
        <v>45686</v>
      </c>
      <c r="C6894">
        <v>29</v>
      </c>
      <c r="D6894" t="s">
        <v>14</v>
      </c>
      <c r="E6894">
        <v>2025</v>
      </c>
      <c r="F6894" t="s">
        <v>15</v>
      </c>
      <c r="G6894" t="s">
        <v>24</v>
      </c>
      <c r="H6894" t="s">
        <v>22</v>
      </c>
      <c r="I6894">
        <v>3</v>
      </c>
      <c r="J6894">
        <v>0</v>
      </c>
      <c r="K6894">
        <v>3</v>
      </c>
      <c r="L6894">
        <v>1440</v>
      </c>
      <c r="M6894">
        <v>0</v>
      </c>
      <c r="N6894">
        <v>1440</v>
      </c>
      <c r="O6894">
        <v>480</v>
      </c>
    </row>
    <row r="6895" spans="1:15" x14ac:dyDescent="0.3">
      <c r="A6895">
        <v>6894</v>
      </c>
      <c r="B6895" s="1">
        <f>DATE(E6895, LOOKUP(D6895, {"ene","feb","mar","abr","may","jun","jul","ago","sep","oct","nov","dic"}, {1,2,3,4,5,6,7,8,9,10,11,12}), C6895)</f>
        <v>45686</v>
      </c>
      <c r="C6895">
        <v>29</v>
      </c>
      <c r="D6895" t="s">
        <v>14</v>
      </c>
      <c r="E6895">
        <v>2025</v>
      </c>
      <c r="F6895" t="s">
        <v>15</v>
      </c>
      <c r="G6895" t="s">
        <v>24</v>
      </c>
      <c r="H6895" t="s">
        <v>17</v>
      </c>
      <c r="I6895">
        <v>6</v>
      </c>
      <c r="J6895">
        <v>0</v>
      </c>
      <c r="K6895">
        <v>6</v>
      </c>
      <c r="L6895">
        <v>3900</v>
      </c>
      <c r="M6895">
        <v>0</v>
      </c>
      <c r="N6895">
        <v>3900</v>
      </c>
      <c r="O6895">
        <v>650</v>
      </c>
    </row>
    <row r="6896" spans="1:15" x14ac:dyDescent="0.3">
      <c r="A6896">
        <v>6895</v>
      </c>
      <c r="B6896" s="1">
        <f>DATE(E6896, LOOKUP(D6896, {"ene","feb","mar","abr","may","jun","jul","ago","sep","oct","nov","dic"}, {1,2,3,4,5,6,7,8,9,10,11,12}), C6896)</f>
        <v>45686</v>
      </c>
      <c r="C6896">
        <v>29</v>
      </c>
      <c r="D6896" t="s">
        <v>14</v>
      </c>
      <c r="E6896">
        <v>2025</v>
      </c>
      <c r="F6896" t="s">
        <v>25</v>
      </c>
      <c r="G6896" t="s">
        <v>26</v>
      </c>
      <c r="H6896" t="s">
        <v>19</v>
      </c>
      <c r="I6896">
        <v>0</v>
      </c>
      <c r="J6896">
        <v>17</v>
      </c>
      <c r="K6896">
        <v>-17</v>
      </c>
      <c r="L6896">
        <v>0</v>
      </c>
      <c r="M6896">
        <v>25500</v>
      </c>
      <c r="N6896">
        <v>-25500</v>
      </c>
      <c r="O6896">
        <v>1500</v>
      </c>
    </row>
    <row r="6897" spans="1:15" x14ac:dyDescent="0.3">
      <c r="A6897">
        <v>6896</v>
      </c>
      <c r="B6897" s="1">
        <f>DATE(E6897, LOOKUP(D6897, {"ene","feb","mar","abr","may","jun","jul","ago","sep","oct","nov","dic"}, {1,2,3,4,5,6,7,8,9,10,11,12}), C6897)</f>
        <v>45686</v>
      </c>
      <c r="C6897">
        <v>29</v>
      </c>
      <c r="D6897" t="s">
        <v>14</v>
      </c>
      <c r="E6897">
        <v>2025</v>
      </c>
      <c r="F6897" t="s">
        <v>15</v>
      </c>
      <c r="G6897" t="s">
        <v>24</v>
      </c>
      <c r="H6897" t="s">
        <v>21</v>
      </c>
      <c r="I6897">
        <v>10</v>
      </c>
      <c r="J6897">
        <v>0</v>
      </c>
      <c r="K6897">
        <v>10</v>
      </c>
      <c r="L6897">
        <v>500</v>
      </c>
      <c r="M6897">
        <v>0</v>
      </c>
      <c r="N6897">
        <v>500</v>
      </c>
      <c r="O6897">
        <v>50</v>
      </c>
    </row>
    <row r="6898" spans="1:15" x14ac:dyDescent="0.3">
      <c r="A6898">
        <v>6897</v>
      </c>
      <c r="B6898" s="1">
        <f>DATE(E6898, LOOKUP(D6898, {"ene","feb","mar","abr","may","jun","jul","ago","sep","oct","nov","dic"}, {1,2,3,4,5,6,7,8,9,10,11,12}), C6898)</f>
        <v>45686</v>
      </c>
      <c r="C6898">
        <v>29</v>
      </c>
      <c r="D6898" t="s">
        <v>14</v>
      </c>
      <c r="E6898">
        <v>2025</v>
      </c>
      <c r="F6898" t="s">
        <v>15</v>
      </c>
      <c r="G6898" t="s">
        <v>24</v>
      </c>
      <c r="H6898" t="s">
        <v>18</v>
      </c>
      <c r="I6898">
        <v>6</v>
      </c>
      <c r="J6898">
        <v>0</v>
      </c>
      <c r="K6898">
        <v>6</v>
      </c>
      <c r="L6898">
        <v>7200</v>
      </c>
      <c r="M6898">
        <v>0</v>
      </c>
      <c r="N6898">
        <v>7200</v>
      </c>
      <c r="O6898">
        <v>1200</v>
      </c>
    </row>
    <row r="6899" spans="1:15" x14ac:dyDescent="0.3">
      <c r="A6899">
        <v>6898</v>
      </c>
      <c r="B6899" s="1">
        <f>DATE(E6899, LOOKUP(D6899, {"ene","feb","mar","abr","may","jun","jul","ago","sep","oct","nov","dic"}, {1,2,3,4,5,6,7,8,9,10,11,12}), C6899)</f>
        <v>45686</v>
      </c>
      <c r="C6899">
        <v>29</v>
      </c>
      <c r="D6899" t="s">
        <v>14</v>
      </c>
      <c r="E6899">
        <v>2025</v>
      </c>
      <c r="F6899" t="s">
        <v>15</v>
      </c>
      <c r="G6899" t="s">
        <v>24</v>
      </c>
      <c r="H6899" t="s">
        <v>23</v>
      </c>
      <c r="I6899">
        <v>18</v>
      </c>
      <c r="J6899">
        <v>0</v>
      </c>
      <c r="K6899">
        <v>18</v>
      </c>
      <c r="L6899">
        <v>5400</v>
      </c>
      <c r="M6899">
        <v>0</v>
      </c>
      <c r="N6899">
        <v>5400</v>
      </c>
      <c r="O6899">
        <v>300</v>
      </c>
    </row>
    <row r="6900" spans="1:15" x14ac:dyDescent="0.3">
      <c r="A6900">
        <v>6899</v>
      </c>
      <c r="B6900" s="1">
        <f>DATE(E6900, LOOKUP(D6900, {"ene","feb","mar","abr","may","jun","jul","ago","sep","oct","nov","dic"}, {1,2,3,4,5,6,7,8,9,10,11,12}), C6900)</f>
        <v>45686</v>
      </c>
      <c r="C6900">
        <v>29</v>
      </c>
      <c r="D6900" t="s">
        <v>14</v>
      </c>
      <c r="E6900">
        <v>2025</v>
      </c>
      <c r="F6900" t="s">
        <v>25</v>
      </c>
      <c r="G6900" t="s">
        <v>26</v>
      </c>
      <c r="H6900" t="s">
        <v>20</v>
      </c>
      <c r="I6900">
        <v>0</v>
      </c>
      <c r="J6900">
        <v>17</v>
      </c>
      <c r="K6900">
        <v>-17</v>
      </c>
      <c r="L6900">
        <v>0</v>
      </c>
      <c r="M6900">
        <v>39100</v>
      </c>
      <c r="N6900">
        <v>-39100</v>
      </c>
      <c r="O6900">
        <v>2300</v>
      </c>
    </row>
    <row r="6901" spans="1:15" x14ac:dyDescent="0.3">
      <c r="A6901">
        <v>6900</v>
      </c>
      <c r="B6901" s="1">
        <f>DATE(E6901, LOOKUP(D6901, {"ene","feb","mar","abr","may","jun","jul","ago","sep","oct","nov","dic"}, {1,2,3,4,5,6,7,8,9,10,11,12}), C6901)</f>
        <v>45686</v>
      </c>
      <c r="C6901">
        <v>29</v>
      </c>
      <c r="D6901" t="s">
        <v>14</v>
      </c>
      <c r="E6901">
        <v>2025</v>
      </c>
      <c r="F6901" t="s">
        <v>25</v>
      </c>
      <c r="G6901" t="s">
        <v>26</v>
      </c>
      <c r="H6901" t="s">
        <v>22</v>
      </c>
      <c r="I6901">
        <v>0</v>
      </c>
      <c r="J6901">
        <v>17</v>
      </c>
      <c r="K6901">
        <v>-17</v>
      </c>
      <c r="L6901">
        <v>0</v>
      </c>
      <c r="M6901">
        <v>7650</v>
      </c>
      <c r="N6901">
        <v>-7650</v>
      </c>
      <c r="O6901">
        <v>450</v>
      </c>
    </row>
    <row r="6902" spans="1:15" x14ac:dyDescent="0.3">
      <c r="A6902">
        <v>6901</v>
      </c>
      <c r="B6902" s="1">
        <f>DATE(E6902, LOOKUP(D6902, {"ene","feb","mar","abr","may","jun","jul","ago","sep","oct","nov","dic"}, {1,2,3,4,5,6,7,8,9,10,11,12}), C6902)</f>
        <v>45686</v>
      </c>
      <c r="C6902">
        <v>29</v>
      </c>
      <c r="D6902" t="s">
        <v>14</v>
      </c>
      <c r="E6902">
        <v>2025</v>
      </c>
      <c r="F6902" t="s">
        <v>25</v>
      </c>
      <c r="G6902" t="s">
        <v>26</v>
      </c>
      <c r="H6902" t="s">
        <v>17</v>
      </c>
      <c r="I6902">
        <v>0</v>
      </c>
      <c r="J6902">
        <v>17</v>
      </c>
      <c r="K6902">
        <v>-17</v>
      </c>
      <c r="L6902">
        <v>0</v>
      </c>
      <c r="M6902">
        <v>12750</v>
      </c>
      <c r="N6902">
        <v>-12750</v>
      </c>
      <c r="O6902">
        <v>750</v>
      </c>
    </row>
    <row r="6903" spans="1:15" x14ac:dyDescent="0.3">
      <c r="A6903">
        <v>6902</v>
      </c>
      <c r="B6903" s="1">
        <f>DATE(E6903, LOOKUP(D6903, {"ene","feb","mar","abr","may","jun","jul","ago","sep","oct","nov","dic"}, {1,2,3,4,5,6,7,8,9,10,11,12}), C6903)</f>
        <v>45686</v>
      </c>
      <c r="C6903">
        <v>29</v>
      </c>
      <c r="D6903" t="s">
        <v>14</v>
      </c>
      <c r="E6903">
        <v>2025</v>
      </c>
      <c r="F6903" t="s">
        <v>15</v>
      </c>
      <c r="G6903" t="s">
        <v>24</v>
      </c>
      <c r="H6903" t="s">
        <v>19</v>
      </c>
      <c r="I6903">
        <v>16</v>
      </c>
      <c r="J6903">
        <v>0</v>
      </c>
      <c r="K6903">
        <v>16</v>
      </c>
      <c r="L6903">
        <v>19200</v>
      </c>
      <c r="M6903">
        <v>0</v>
      </c>
      <c r="N6903">
        <v>19200</v>
      </c>
      <c r="O6903">
        <v>1200</v>
      </c>
    </row>
    <row r="6904" spans="1:15" x14ac:dyDescent="0.3">
      <c r="A6904">
        <v>6903</v>
      </c>
      <c r="B6904" s="1">
        <f>DATE(E6904, LOOKUP(D6904, {"ene","feb","mar","abr","may","jun","jul","ago","sep","oct","nov","dic"}, {1,2,3,4,5,6,7,8,9,10,11,12}), C6904)</f>
        <v>45686</v>
      </c>
      <c r="C6904">
        <v>29</v>
      </c>
      <c r="D6904" t="s">
        <v>14</v>
      </c>
      <c r="E6904">
        <v>2025</v>
      </c>
      <c r="F6904" t="s">
        <v>15</v>
      </c>
      <c r="G6904" t="s">
        <v>24</v>
      </c>
      <c r="H6904" t="s">
        <v>21</v>
      </c>
      <c r="I6904">
        <v>3</v>
      </c>
      <c r="J6904">
        <v>0</v>
      </c>
      <c r="K6904">
        <v>3</v>
      </c>
      <c r="L6904">
        <v>150</v>
      </c>
      <c r="M6904">
        <v>0</v>
      </c>
      <c r="N6904">
        <v>150</v>
      </c>
      <c r="O6904">
        <v>50</v>
      </c>
    </row>
    <row r="6905" spans="1:15" x14ac:dyDescent="0.3">
      <c r="A6905">
        <v>6904</v>
      </c>
      <c r="B6905" s="1">
        <f>DATE(E6905, LOOKUP(D6905, {"ene","feb","mar","abr","may","jun","jul","ago","sep","oct","nov","dic"}, {1,2,3,4,5,6,7,8,9,10,11,12}), C6905)</f>
        <v>45686</v>
      </c>
      <c r="C6905">
        <v>29</v>
      </c>
      <c r="D6905" t="s">
        <v>14</v>
      </c>
      <c r="E6905">
        <v>2025</v>
      </c>
      <c r="F6905" t="s">
        <v>15</v>
      </c>
      <c r="G6905" t="s">
        <v>24</v>
      </c>
      <c r="H6905" t="s">
        <v>18</v>
      </c>
      <c r="I6905">
        <v>8</v>
      </c>
      <c r="J6905">
        <v>0</v>
      </c>
      <c r="K6905">
        <v>8</v>
      </c>
      <c r="L6905">
        <v>9600</v>
      </c>
      <c r="M6905">
        <v>0</v>
      </c>
      <c r="N6905">
        <v>9600</v>
      </c>
      <c r="O6905">
        <v>1200</v>
      </c>
    </row>
    <row r="6906" spans="1:15" x14ac:dyDescent="0.3">
      <c r="A6906">
        <v>6905</v>
      </c>
      <c r="B6906" s="1">
        <f>DATE(E6906, LOOKUP(D6906, {"ene","feb","mar","abr","may","jun","jul","ago","sep","oct","nov","dic"}, {1,2,3,4,5,6,7,8,9,10,11,12}), C6906)</f>
        <v>45686</v>
      </c>
      <c r="C6906">
        <v>29</v>
      </c>
      <c r="D6906" t="s">
        <v>14</v>
      </c>
      <c r="E6906">
        <v>2025</v>
      </c>
      <c r="F6906" t="s">
        <v>15</v>
      </c>
      <c r="G6906" t="s">
        <v>24</v>
      </c>
      <c r="H6906" t="s">
        <v>23</v>
      </c>
      <c r="I6906">
        <v>2</v>
      </c>
      <c r="J6906">
        <v>0</v>
      </c>
      <c r="K6906">
        <v>2</v>
      </c>
      <c r="L6906">
        <v>600</v>
      </c>
      <c r="M6906">
        <v>0</v>
      </c>
      <c r="N6906">
        <v>600</v>
      </c>
      <c r="O6906">
        <v>300</v>
      </c>
    </row>
    <row r="6907" spans="1:15" x14ac:dyDescent="0.3">
      <c r="A6907">
        <v>6906</v>
      </c>
      <c r="B6907" s="1">
        <f>DATE(E6907, LOOKUP(D6907, {"ene","feb","mar","abr","may","jun","jul","ago","sep","oct","nov","dic"}, {1,2,3,4,5,6,7,8,9,10,11,12}), C6907)</f>
        <v>45686</v>
      </c>
      <c r="C6907">
        <v>29</v>
      </c>
      <c r="D6907" t="s">
        <v>14</v>
      </c>
      <c r="E6907">
        <v>2025</v>
      </c>
      <c r="F6907" t="s">
        <v>25</v>
      </c>
      <c r="G6907" t="s">
        <v>26</v>
      </c>
      <c r="H6907" t="s">
        <v>20</v>
      </c>
      <c r="I6907">
        <v>0</v>
      </c>
      <c r="J6907">
        <v>16</v>
      </c>
      <c r="K6907">
        <v>-16</v>
      </c>
      <c r="L6907">
        <v>0</v>
      </c>
      <c r="M6907">
        <v>36800</v>
      </c>
      <c r="N6907">
        <v>-36800</v>
      </c>
      <c r="O6907">
        <v>2300</v>
      </c>
    </row>
    <row r="6908" spans="1:15" x14ac:dyDescent="0.3">
      <c r="A6908">
        <v>6907</v>
      </c>
      <c r="B6908" s="1">
        <f>DATE(E6908, LOOKUP(D6908, {"ene","feb","mar","abr","may","jun","jul","ago","sep","oct","nov","dic"}, {1,2,3,4,5,6,7,8,9,10,11,12}), C6908)</f>
        <v>45686</v>
      </c>
      <c r="C6908">
        <v>29</v>
      </c>
      <c r="D6908" t="s">
        <v>14</v>
      </c>
      <c r="E6908">
        <v>2025</v>
      </c>
      <c r="F6908" t="s">
        <v>25</v>
      </c>
      <c r="G6908" t="s">
        <v>26</v>
      </c>
      <c r="H6908" t="s">
        <v>22</v>
      </c>
      <c r="I6908">
        <v>0</v>
      </c>
      <c r="J6908">
        <v>4</v>
      </c>
      <c r="K6908">
        <v>-4</v>
      </c>
      <c r="L6908">
        <v>0</v>
      </c>
      <c r="M6908">
        <v>1800</v>
      </c>
      <c r="N6908">
        <v>-1800</v>
      </c>
      <c r="O6908">
        <v>450</v>
      </c>
    </row>
    <row r="6909" spans="1:15" x14ac:dyDescent="0.3">
      <c r="A6909">
        <v>6908</v>
      </c>
      <c r="B6909" s="1">
        <f>DATE(E6909, LOOKUP(D6909, {"ene","feb","mar","abr","may","jun","jul","ago","sep","oct","nov","dic"}, {1,2,3,4,5,6,7,8,9,10,11,12}), C6909)</f>
        <v>45686</v>
      </c>
      <c r="C6909">
        <v>29</v>
      </c>
      <c r="D6909" t="s">
        <v>14</v>
      </c>
      <c r="E6909">
        <v>2025</v>
      </c>
      <c r="F6909" t="s">
        <v>15</v>
      </c>
      <c r="G6909" t="s">
        <v>24</v>
      </c>
      <c r="H6909" t="s">
        <v>17</v>
      </c>
      <c r="I6909">
        <v>3</v>
      </c>
      <c r="J6909">
        <v>0</v>
      </c>
      <c r="K6909">
        <v>3</v>
      </c>
      <c r="L6909">
        <v>1950</v>
      </c>
      <c r="M6909">
        <v>0</v>
      </c>
      <c r="N6909">
        <v>1950</v>
      </c>
      <c r="O6909">
        <v>650</v>
      </c>
    </row>
    <row r="6910" spans="1:15" x14ac:dyDescent="0.3">
      <c r="A6910">
        <v>6909</v>
      </c>
      <c r="B6910" s="1">
        <f>DATE(E6910, LOOKUP(D6910, {"ene","feb","mar","abr","may","jun","jul","ago","sep","oct","nov","dic"}, {1,2,3,4,5,6,7,8,9,10,11,12}), C6910)</f>
        <v>45686</v>
      </c>
      <c r="C6910">
        <v>29</v>
      </c>
      <c r="D6910" t="s">
        <v>14</v>
      </c>
      <c r="E6910">
        <v>2025</v>
      </c>
      <c r="F6910" t="s">
        <v>15</v>
      </c>
      <c r="G6910" t="s">
        <v>24</v>
      </c>
      <c r="H6910" t="s">
        <v>19</v>
      </c>
      <c r="I6910">
        <v>17</v>
      </c>
      <c r="J6910">
        <v>0</v>
      </c>
      <c r="K6910">
        <v>17</v>
      </c>
      <c r="L6910">
        <v>20400</v>
      </c>
      <c r="M6910">
        <v>0</v>
      </c>
      <c r="N6910">
        <v>20400</v>
      </c>
      <c r="O6910">
        <v>1200</v>
      </c>
    </row>
    <row r="6911" spans="1:15" x14ac:dyDescent="0.3">
      <c r="A6911">
        <v>6910</v>
      </c>
      <c r="B6911" s="1">
        <f>DATE(E6911, LOOKUP(D6911, {"ene","feb","mar","abr","may","jun","jul","ago","sep","oct","nov","dic"}, {1,2,3,4,5,6,7,8,9,10,11,12}), C6911)</f>
        <v>45686</v>
      </c>
      <c r="C6911">
        <v>29</v>
      </c>
      <c r="D6911" t="s">
        <v>14</v>
      </c>
      <c r="E6911">
        <v>2025</v>
      </c>
      <c r="F6911" t="s">
        <v>15</v>
      </c>
      <c r="G6911" t="s">
        <v>24</v>
      </c>
      <c r="H6911" t="s">
        <v>21</v>
      </c>
      <c r="I6911">
        <v>3</v>
      </c>
      <c r="J6911">
        <v>0</v>
      </c>
      <c r="K6911">
        <v>3</v>
      </c>
      <c r="L6911">
        <v>150</v>
      </c>
      <c r="M6911">
        <v>0</v>
      </c>
      <c r="N6911">
        <v>150</v>
      </c>
      <c r="O6911">
        <v>50</v>
      </c>
    </row>
    <row r="6912" spans="1:15" x14ac:dyDescent="0.3">
      <c r="A6912">
        <v>6911</v>
      </c>
      <c r="B6912" s="1">
        <f>DATE(E6912, LOOKUP(D6912, {"ene","feb","mar","abr","may","jun","jul","ago","sep","oct","nov","dic"}, {1,2,3,4,5,6,7,8,9,10,11,12}), C6912)</f>
        <v>45686</v>
      </c>
      <c r="C6912">
        <v>29</v>
      </c>
      <c r="D6912" t="s">
        <v>14</v>
      </c>
      <c r="E6912">
        <v>2025</v>
      </c>
      <c r="F6912" t="s">
        <v>25</v>
      </c>
      <c r="G6912" t="s">
        <v>26</v>
      </c>
      <c r="H6912" t="s">
        <v>18</v>
      </c>
      <c r="I6912">
        <v>0</v>
      </c>
      <c r="J6912">
        <v>13</v>
      </c>
      <c r="K6912">
        <v>-13</v>
      </c>
      <c r="L6912">
        <v>0</v>
      </c>
      <c r="M6912">
        <v>19500</v>
      </c>
      <c r="N6912">
        <v>-19500</v>
      </c>
      <c r="O6912">
        <v>1500</v>
      </c>
    </row>
    <row r="6913" spans="1:15" x14ac:dyDescent="0.3">
      <c r="A6913">
        <v>6912</v>
      </c>
      <c r="B6913" s="1">
        <f>DATE(E6913, LOOKUP(D6913, {"ene","feb","mar","abr","may","jun","jul","ago","sep","oct","nov","dic"}, {1,2,3,4,5,6,7,8,9,10,11,12}), C6913)</f>
        <v>45686</v>
      </c>
      <c r="C6913">
        <v>29</v>
      </c>
      <c r="D6913" t="s">
        <v>14</v>
      </c>
      <c r="E6913">
        <v>2025</v>
      </c>
      <c r="F6913" t="s">
        <v>25</v>
      </c>
      <c r="G6913" t="s">
        <v>26</v>
      </c>
      <c r="H6913" t="s">
        <v>23</v>
      </c>
      <c r="I6913">
        <v>0</v>
      </c>
      <c r="J6913">
        <v>12</v>
      </c>
      <c r="K6913">
        <v>-12</v>
      </c>
      <c r="L6913">
        <v>0</v>
      </c>
      <c r="M6913">
        <v>4800</v>
      </c>
      <c r="N6913">
        <v>-4800</v>
      </c>
      <c r="O6913">
        <v>400</v>
      </c>
    </row>
    <row r="6914" spans="1:15" x14ac:dyDescent="0.3">
      <c r="A6914">
        <v>6913</v>
      </c>
      <c r="B6914" s="1">
        <f>DATE(E6914, LOOKUP(D6914, {"ene","feb","mar","abr","may","jun","jul","ago","sep","oct","nov","dic"}, {1,2,3,4,5,6,7,8,9,10,11,12}), C6914)</f>
        <v>45686</v>
      </c>
      <c r="C6914">
        <v>29</v>
      </c>
      <c r="D6914" t="s">
        <v>14</v>
      </c>
      <c r="E6914">
        <v>2025</v>
      </c>
      <c r="F6914" t="s">
        <v>15</v>
      </c>
      <c r="G6914" t="s">
        <v>24</v>
      </c>
      <c r="H6914" t="s">
        <v>20</v>
      </c>
      <c r="I6914">
        <v>3</v>
      </c>
      <c r="J6914">
        <v>0</v>
      </c>
      <c r="K6914">
        <v>3</v>
      </c>
      <c r="L6914">
        <v>6000</v>
      </c>
      <c r="M6914">
        <v>0</v>
      </c>
      <c r="N6914">
        <v>6000</v>
      </c>
      <c r="O6914">
        <v>2000</v>
      </c>
    </row>
    <row r="6915" spans="1:15" x14ac:dyDescent="0.3">
      <c r="A6915">
        <v>6914</v>
      </c>
      <c r="B6915" s="1">
        <f>DATE(E6915, LOOKUP(D6915, {"ene","feb","mar","abr","may","jun","jul","ago","sep","oct","nov","dic"}, {1,2,3,4,5,6,7,8,9,10,11,12}), C6915)</f>
        <v>45686</v>
      </c>
      <c r="C6915">
        <v>29</v>
      </c>
      <c r="D6915" t="s">
        <v>14</v>
      </c>
      <c r="E6915">
        <v>2025</v>
      </c>
      <c r="F6915" t="s">
        <v>25</v>
      </c>
      <c r="G6915" t="s">
        <v>26</v>
      </c>
      <c r="H6915" t="s">
        <v>22</v>
      </c>
      <c r="I6915">
        <v>0</v>
      </c>
      <c r="J6915">
        <v>15</v>
      </c>
      <c r="K6915">
        <v>-15</v>
      </c>
      <c r="L6915">
        <v>0</v>
      </c>
      <c r="M6915">
        <v>6750</v>
      </c>
      <c r="N6915">
        <v>-6750</v>
      </c>
      <c r="O6915">
        <v>450</v>
      </c>
    </row>
    <row r="6916" spans="1:15" x14ac:dyDescent="0.3">
      <c r="A6916">
        <v>6915</v>
      </c>
      <c r="B6916" s="1">
        <f>DATE(E6916, LOOKUP(D6916, {"ene","feb","mar","abr","may","jun","jul","ago","sep","oct","nov","dic"}, {1,2,3,4,5,6,7,8,9,10,11,12}), C6916)</f>
        <v>45686</v>
      </c>
      <c r="C6916">
        <v>29</v>
      </c>
      <c r="D6916" t="s">
        <v>14</v>
      </c>
      <c r="E6916">
        <v>2025</v>
      </c>
      <c r="F6916" t="s">
        <v>25</v>
      </c>
      <c r="G6916" t="s">
        <v>26</v>
      </c>
      <c r="H6916" t="s">
        <v>17</v>
      </c>
      <c r="I6916">
        <v>0</v>
      </c>
      <c r="J6916">
        <v>4</v>
      </c>
      <c r="K6916">
        <v>-4</v>
      </c>
      <c r="L6916">
        <v>0</v>
      </c>
      <c r="M6916">
        <v>3000</v>
      </c>
      <c r="N6916">
        <v>-3000</v>
      </c>
      <c r="O6916">
        <v>750</v>
      </c>
    </row>
    <row r="6917" spans="1:15" x14ac:dyDescent="0.3">
      <c r="A6917">
        <v>6916</v>
      </c>
      <c r="B6917" s="1">
        <f>DATE(E6917, LOOKUP(D6917, {"ene","feb","mar","abr","may","jun","jul","ago","sep","oct","nov","dic"}, {1,2,3,4,5,6,7,8,9,10,11,12}), C6917)</f>
        <v>45686</v>
      </c>
      <c r="C6917">
        <v>29</v>
      </c>
      <c r="D6917" t="s">
        <v>14</v>
      </c>
      <c r="E6917">
        <v>2025</v>
      </c>
      <c r="F6917" t="s">
        <v>15</v>
      </c>
      <c r="G6917" t="s">
        <v>24</v>
      </c>
      <c r="H6917" t="s">
        <v>19</v>
      </c>
      <c r="I6917">
        <v>5</v>
      </c>
      <c r="J6917">
        <v>0</v>
      </c>
      <c r="K6917">
        <v>5</v>
      </c>
      <c r="L6917">
        <v>6000</v>
      </c>
      <c r="M6917">
        <v>0</v>
      </c>
      <c r="N6917">
        <v>6000</v>
      </c>
      <c r="O6917">
        <v>1200</v>
      </c>
    </row>
    <row r="6918" spans="1:15" x14ac:dyDescent="0.3">
      <c r="A6918">
        <v>6917</v>
      </c>
      <c r="B6918" s="1">
        <f>DATE(E6918, LOOKUP(D6918, {"ene","feb","mar","abr","may","jun","jul","ago","sep","oct","nov","dic"}, {1,2,3,4,5,6,7,8,9,10,11,12}), C6918)</f>
        <v>45686</v>
      </c>
      <c r="C6918">
        <v>29</v>
      </c>
      <c r="D6918" t="s">
        <v>14</v>
      </c>
      <c r="E6918">
        <v>2025</v>
      </c>
      <c r="F6918" t="s">
        <v>25</v>
      </c>
      <c r="G6918" t="s">
        <v>26</v>
      </c>
      <c r="H6918" t="s">
        <v>21</v>
      </c>
      <c r="I6918">
        <v>0</v>
      </c>
      <c r="J6918">
        <v>1</v>
      </c>
      <c r="K6918">
        <v>-1</v>
      </c>
      <c r="L6918">
        <v>0</v>
      </c>
      <c r="M6918">
        <v>70</v>
      </c>
      <c r="N6918">
        <v>-70</v>
      </c>
      <c r="O6918">
        <v>70</v>
      </c>
    </row>
    <row r="6919" spans="1:15" x14ac:dyDescent="0.3">
      <c r="A6919">
        <v>6918</v>
      </c>
      <c r="B6919" s="1">
        <f>DATE(E6919, LOOKUP(D6919, {"ene","feb","mar","abr","may","jun","jul","ago","sep","oct","nov","dic"}, {1,2,3,4,5,6,7,8,9,10,11,12}), C6919)</f>
        <v>45686</v>
      </c>
      <c r="C6919">
        <v>29</v>
      </c>
      <c r="D6919" t="s">
        <v>14</v>
      </c>
      <c r="E6919">
        <v>2025</v>
      </c>
      <c r="F6919" t="s">
        <v>15</v>
      </c>
      <c r="G6919" t="s">
        <v>24</v>
      </c>
      <c r="H6919" t="s">
        <v>18</v>
      </c>
      <c r="I6919">
        <v>6</v>
      </c>
      <c r="J6919">
        <v>0</v>
      </c>
      <c r="K6919">
        <v>6</v>
      </c>
      <c r="L6919">
        <v>7200</v>
      </c>
      <c r="M6919">
        <v>0</v>
      </c>
      <c r="N6919">
        <v>7200</v>
      </c>
      <c r="O6919">
        <v>1200</v>
      </c>
    </row>
    <row r="6920" spans="1:15" x14ac:dyDescent="0.3">
      <c r="A6920">
        <v>6919</v>
      </c>
      <c r="B6920" s="1">
        <f>DATE(E6920, LOOKUP(D6920, {"ene","feb","mar","abr","may","jun","jul","ago","sep","oct","nov","dic"}, {1,2,3,4,5,6,7,8,9,10,11,12}), C6920)</f>
        <v>45686</v>
      </c>
      <c r="C6920">
        <v>29</v>
      </c>
      <c r="D6920" t="s">
        <v>14</v>
      </c>
      <c r="E6920">
        <v>2025</v>
      </c>
      <c r="F6920" t="s">
        <v>25</v>
      </c>
      <c r="G6920" t="s">
        <v>26</v>
      </c>
      <c r="H6920" t="s">
        <v>23</v>
      </c>
      <c r="I6920">
        <v>0</v>
      </c>
      <c r="J6920">
        <v>15</v>
      </c>
      <c r="K6920">
        <v>-15</v>
      </c>
      <c r="L6920">
        <v>0</v>
      </c>
      <c r="M6920">
        <v>6000</v>
      </c>
      <c r="N6920">
        <v>-6000</v>
      </c>
      <c r="O6920">
        <v>400</v>
      </c>
    </row>
    <row r="6921" spans="1:15" x14ac:dyDescent="0.3">
      <c r="A6921">
        <v>6920</v>
      </c>
      <c r="B6921" s="1">
        <f>DATE(E6921, LOOKUP(D6921, {"ene","feb","mar","abr","may","jun","jul","ago","sep","oct","nov","dic"}, {1,2,3,4,5,6,7,8,9,10,11,12}), C6921)</f>
        <v>45686</v>
      </c>
      <c r="C6921">
        <v>29</v>
      </c>
      <c r="D6921" t="s">
        <v>14</v>
      </c>
      <c r="E6921">
        <v>2025</v>
      </c>
      <c r="F6921" t="s">
        <v>25</v>
      </c>
      <c r="G6921" t="s">
        <v>26</v>
      </c>
      <c r="H6921" t="s">
        <v>20</v>
      </c>
      <c r="I6921">
        <v>0</v>
      </c>
      <c r="J6921">
        <v>17</v>
      </c>
      <c r="K6921">
        <v>-17</v>
      </c>
      <c r="L6921">
        <v>0</v>
      </c>
      <c r="M6921">
        <v>39100</v>
      </c>
      <c r="N6921">
        <v>-39100</v>
      </c>
      <c r="O6921">
        <v>2300</v>
      </c>
    </row>
    <row r="6922" spans="1:15" x14ac:dyDescent="0.3">
      <c r="A6922">
        <v>6921</v>
      </c>
      <c r="B6922" s="1">
        <f>DATE(E6922, LOOKUP(D6922, {"ene","feb","mar","abr","may","jun","jul","ago","sep","oct","nov","dic"}, {1,2,3,4,5,6,7,8,9,10,11,12}), C6922)</f>
        <v>45686</v>
      </c>
      <c r="C6922">
        <v>29</v>
      </c>
      <c r="D6922" t="s">
        <v>14</v>
      </c>
      <c r="E6922">
        <v>2025</v>
      </c>
      <c r="F6922" t="s">
        <v>25</v>
      </c>
      <c r="G6922" t="s">
        <v>26</v>
      </c>
      <c r="H6922" t="s">
        <v>22</v>
      </c>
      <c r="I6922">
        <v>0</v>
      </c>
      <c r="J6922">
        <v>3</v>
      </c>
      <c r="K6922">
        <v>-3</v>
      </c>
      <c r="L6922">
        <v>0</v>
      </c>
      <c r="M6922">
        <v>1350</v>
      </c>
      <c r="N6922">
        <v>-1350</v>
      </c>
      <c r="O6922">
        <v>450</v>
      </c>
    </row>
    <row r="6923" spans="1:15" x14ac:dyDescent="0.3">
      <c r="A6923">
        <v>6922</v>
      </c>
      <c r="B6923" s="1">
        <f>DATE(E6923, LOOKUP(D6923, {"ene","feb","mar","abr","may","jun","jul","ago","sep","oct","nov","dic"}, {1,2,3,4,5,6,7,8,9,10,11,12}), C6923)</f>
        <v>45686</v>
      </c>
      <c r="C6923">
        <v>29</v>
      </c>
      <c r="D6923" t="s">
        <v>14</v>
      </c>
      <c r="E6923">
        <v>2025</v>
      </c>
      <c r="F6923" t="s">
        <v>25</v>
      </c>
      <c r="G6923" t="s">
        <v>26</v>
      </c>
      <c r="H6923" t="s">
        <v>17</v>
      </c>
      <c r="I6923">
        <v>0</v>
      </c>
      <c r="J6923">
        <v>10</v>
      </c>
      <c r="K6923">
        <v>-10</v>
      </c>
      <c r="L6923">
        <v>0</v>
      </c>
      <c r="M6923">
        <v>7500</v>
      </c>
      <c r="N6923">
        <v>-7500</v>
      </c>
      <c r="O6923">
        <v>750</v>
      </c>
    </row>
    <row r="6924" spans="1:15" x14ac:dyDescent="0.3">
      <c r="A6924">
        <v>6923</v>
      </c>
      <c r="B6924" s="1">
        <f>DATE(E6924, LOOKUP(D6924, {"ene","feb","mar","abr","may","jun","jul","ago","sep","oct","nov","dic"}, {1,2,3,4,5,6,7,8,9,10,11,12}), C6924)</f>
        <v>45686</v>
      </c>
      <c r="C6924">
        <v>29</v>
      </c>
      <c r="D6924" t="s">
        <v>14</v>
      </c>
      <c r="E6924">
        <v>2025</v>
      </c>
      <c r="F6924" t="s">
        <v>25</v>
      </c>
      <c r="G6924" t="s">
        <v>26</v>
      </c>
      <c r="H6924" t="s">
        <v>19</v>
      </c>
      <c r="I6924">
        <v>0</v>
      </c>
      <c r="J6924">
        <v>12</v>
      </c>
      <c r="K6924">
        <v>-12</v>
      </c>
      <c r="L6924">
        <v>0</v>
      </c>
      <c r="M6924">
        <v>18000</v>
      </c>
      <c r="N6924">
        <v>-18000</v>
      </c>
      <c r="O6924">
        <v>1500</v>
      </c>
    </row>
    <row r="6925" spans="1:15" x14ac:dyDescent="0.3">
      <c r="A6925">
        <v>6924</v>
      </c>
      <c r="B6925" s="1">
        <f>DATE(E6925, LOOKUP(D6925, {"ene","feb","mar","abr","may","jun","jul","ago","sep","oct","nov","dic"}, {1,2,3,4,5,6,7,8,9,10,11,12}), C6925)</f>
        <v>45686</v>
      </c>
      <c r="C6925">
        <v>29</v>
      </c>
      <c r="D6925" t="s">
        <v>14</v>
      </c>
      <c r="E6925">
        <v>2025</v>
      </c>
      <c r="F6925" t="s">
        <v>25</v>
      </c>
      <c r="G6925" t="s">
        <v>26</v>
      </c>
      <c r="H6925" t="s">
        <v>21</v>
      </c>
      <c r="I6925">
        <v>0</v>
      </c>
      <c r="J6925">
        <v>1</v>
      </c>
      <c r="K6925">
        <v>-1</v>
      </c>
      <c r="L6925">
        <v>0</v>
      </c>
      <c r="M6925">
        <v>70</v>
      </c>
      <c r="N6925">
        <v>-70</v>
      </c>
      <c r="O6925">
        <v>70</v>
      </c>
    </row>
    <row r="6926" spans="1:15" x14ac:dyDescent="0.3">
      <c r="A6926">
        <v>6925</v>
      </c>
      <c r="B6926" s="1">
        <f>DATE(E6926, LOOKUP(D6926, {"ene","feb","mar","abr","may","jun","jul","ago","sep","oct","nov","dic"}, {1,2,3,4,5,6,7,8,9,10,11,12}), C6926)</f>
        <v>45686</v>
      </c>
      <c r="C6926">
        <v>29</v>
      </c>
      <c r="D6926" t="s">
        <v>14</v>
      </c>
      <c r="E6926">
        <v>2025</v>
      </c>
      <c r="F6926" t="s">
        <v>25</v>
      </c>
      <c r="G6926" t="s">
        <v>26</v>
      </c>
      <c r="H6926" t="s">
        <v>18</v>
      </c>
      <c r="I6926">
        <v>0</v>
      </c>
      <c r="J6926">
        <v>15</v>
      </c>
      <c r="K6926">
        <v>-15</v>
      </c>
      <c r="L6926">
        <v>0</v>
      </c>
      <c r="M6926">
        <v>22500</v>
      </c>
      <c r="N6926">
        <v>-22500</v>
      </c>
      <c r="O6926">
        <v>1500</v>
      </c>
    </row>
    <row r="6927" spans="1:15" x14ac:dyDescent="0.3">
      <c r="A6927">
        <v>6926</v>
      </c>
      <c r="B6927" s="1">
        <f>DATE(E6927, LOOKUP(D6927, {"ene","feb","mar","abr","may","jun","jul","ago","sep","oct","nov","dic"}, {1,2,3,4,5,6,7,8,9,10,11,12}), C6927)</f>
        <v>45686</v>
      </c>
      <c r="C6927">
        <v>29</v>
      </c>
      <c r="D6927" t="s">
        <v>14</v>
      </c>
      <c r="E6927">
        <v>2025</v>
      </c>
      <c r="F6927" t="s">
        <v>25</v>
      </c>
      <c r="G6927" t="s">
        <v>26</v>
      </c>
      <c r="H6927" t="s">
        <v>23</v>
      </c>
      <c r="I6927">
        <v>0</v>
      </c>
      <c r="J6927">
        <v>17</v>
      </c>
      <c r="K6927">
        <v>-17</v>
      </c>
      <c r="L6927">
        <v>0</v>
      </c>
      <c r="M6927">
        <v>6800</v>
      </c>
      <c r="N6927">
        <v>-6800</v>
      </c>
      <c r="O6927">
        <v>400</v>
      </c>
    </row>
    <row r="6928" spans="1:15" x14ac:dyDescent="0.3">
      <c r="A6928">
        <v>6927</v>
      </c>
      <c r="B6928" s="1">
        <f>DATE(E6928, LOOKUP(D6928, {"ene","feb","mar","abr","may","jun","jul","ago","sep","oct","nov","dic"}, {1,2,3,4,5,6,7,8,9,10,11,12}), C6928)</f>
        <v>45686</v>
      </c>
      <c r="C6928">
        <v>29</v>
      </c>
      <c r="D6928" t="s">
        <v>14</v>
      </c>
      <c r="E6928">
        <v>2025</v>
      </c>
      <c r="F6928" t="s">
        <v>15</v>
      </c>
      <c r="G6928" t="s">
        <v>24</v>
      </c>
      <c r="H6928" t="s">
        <v>20</v>
      </c>
      <c r="I6928">
        <v>3</v>
      </c>
      <c r="J6928">
        <v>0</v>
      </c>
      <c r="K6928">
        <v>3</v>
      </c>
      <c r="L6928">
        <v>6000</v>
      </c>
      <c r="M6928">
        <v>0</v>
      </c>
      <c r="N6928">
        <v>6000</v>
      </c>
      <c r="O6928">
        <v>2000</v>
      </c>
    </row>
    <row r="6929" spans="1:15" x14ac:dyDescent="0.3">
      <c r="A6929">
        <v>6928</v>
      </c>
      <c r="B6929" s="1">
        <f>DATE(E6929, LOOKUP(D6929, {"ene","feb","mar","abr","may","jun","jul","ago","sep","oct","nov","dic"}, {1,2,3,4,5,6,7,8,9,10,11,12}), C6929)</f>
        <v>45686</v>
      </c>
      <c r="C6929">
        <v>29</v>
      </c>
      <c r="D6929" t="s">
        <v>14</v>
      </c>
      <c r="E6929">
        <v>2025</v>
      </c>
      <c r="F6929" t="s">
        <v>25</v>
      </c>
      <c r="G6929" t="s">
        <v>26</v>
      </c>
      <c r="H6929" t="s">
        <v>22</v>
      </c>
      <c r="I6929">
        <v>0</v>
      </c>
      <c r="J6929">
        <v>17</v>
      </c>
      <c r="K6929">
        <v>-17</v>
      </c>
      <c r="L6929">
        <v>0</v>
      </c>
      <c r="M6929">
        <v>7650</v>
      </c>
      <c r="N6929">
        <v>-7650</v>
      </c>
      <c r="O6929">
        <v>450</v>
      </c>
    </row>
    <row r="6930" spans="1:15" x14ac:dyDescent="0.3">
      <c r="A6930">
        <v>6929</v>
      </c>
      <c r="B6930" s="1">
        <f>DATE(E6930, LOOKUP(D6930, {"ene","feb","mar","abr","may","jun","jul","ago","sep","oct","nov","dic"}, {1,2,3,4,5,6,7,8,9,10,11,12}), C6930)</f>
        <v>45686</v>
      </c>
      <c r="C6930">
        <v>29</v>
      </c>
      <c r="D6930" t="s">
        <v>14</v>
      </c>
      <c r="E6930">
        <v>2025</v>
      </c>
      <c r="F6930" t="s">
        <v>25</v>
      </c>
      <c r="G6930" t="s">
        <v>26</v>
      </c>
      <c r="H6930" t="s">
        <v>17</v>
      </c>
      <c r="I6930">
        <v>0</v>
      </c>
      <c r="J6930">
        <v>3</v>
      </c>
      <c r="K6930">
        <v>-3</v>
      </c>
      <c r="L6930">
        <v>0</v>
      </c>
      <c r="M6930">
        <v>2250</v>
      </c>
      <c r="N6930">
        <v>-2250</v>
      </c>
      <c r="O6930">
        <v>750</v>
      </c>
    </row>
    <row r="6931" spans="1:15" x14ac:dyDescent="0.3">
      <c r="A6931">
        <v>6930</v>
      </c>
      <c r="B6931" s="1">
        <f>DATE(E6931, LOOKUP(D6931, {"ene","feb","mar","abr","may","jun","jul","ago","sep","oct","nov","dic"}, {1,2,3,4,5,6,7,8,9,10,11,12}), C6931)</f>
        <v>45686</v>
      </c>
      <c r="C6931">
        <v>29</v>
      </c>
      <c r="D6931" t="s">
        <v>14</v>
      </c>
      <c r="E6931">
        <v>2025</v>
      </c>
      <c r="F6931" t="s">
        <v>25</v>
      </c>
      <c r="G6931" t="s">
        <v>26</v>
      </c>
      <c r="H6931" t="s">
        <v>19</v>
      </c>
      <c r="I6931">
        <v>0</v>
      </c>
      <c r="J6931">
        <v>11</v>
      </c>
      <c r="K6931">
        <v>-11</v>
      </c>
      <c r="L6931">
        <v>0</v>
      </c>
      <c r="M6931">
        <v>16500</v>
      </c>
      <c r="N6931">
        <v>-16500</v>
      </c>
      <c r="O6931">
        <v>1500</v>
      </c>
    </row>
    <row r="6932" spans="1:15" x14ac:dyDescent="0.3">
      <c r="A6932">
        <v>6931</v>
      </c>
      <c r="B6932" s="1">
        <f>DATE(E6932, LOOKUP(D6932, {"ene","feb","mar","abr","may","jun","jul","ago","sep","oct","nov","dic"}, {1,2,3,4,5,6,7,8,9,10,11,12}), C6932)</f>
        <v>45686</v>
      </c>
      <c r="C6932">
        <v>29</v>
      </c>
      <c r="D6932" t="s">
        <v>14</v>
      </c>
      <c r="E6932">
        <v>2025</v>
      </c>
      <c r="F6932" t="s">
        <v>25</v>
      </c>
      <c r="G6932" t="s">
        <v>26</v>
      </c>
      <c r="H6932" t="s">
        <v>21</v>
      </c>
      <c r="I6932">
        <v>0</v>
      </c>
      <c r="J6932">
        <v>3</v>
      </c>
      <c r="K6932">
        <v>-3</v>
      </c>
      <c r="L6932">
        <v>0</v>
      </c>
      <c r="M6932">
        <v>210</v>
      </c>
      <c r="N6932">
        <v>-210</v>
      </c>
      <c r="O6932">
        <v>70</v>
      </c>
    </row>
    <row r="6933" spans="1:15" x14ac:dyDescent="0.3">
      <c r="A6933">
        <v>6932</v>
      </c>
      <c r="B6933" s="1">
        <f>DATE(E6933, LOOKUP(D6933, {"ene","feb","mar","abr","may","jun","jul","ago","sep","oct","nov","dic"}, {1,2,3,4,5,6,7,8,9,10,11,12}), C6933)</f>
        <v>45686</v>
      </c>
      <c r="C6933">
        <v>29</v>
      </c>
      <c r="D6933" t="s">
        <v>14</v>
      </c>
      <c r="E6933">
        <v>2025</v>
      </c>
      <c r="F6933" t="s">
        <v>15</v>
      </c>
      <c r="G6933" t="s">
        <v>24</v>
      </c>
      <c r="H6933" t="s">
        <v>18</v>
      </c>
      <c r="I6933">
        <v>1</v>
      </c>
      <c r="J6933">
        <v>0</v>
      </c>
      <c r="K6933">
        <v>1</v>
      </c>
      <c r="L6933">
        <v>1200</v>
      </c>
      <c r="M6933">
        <v>0</v>
      </c>
      <c r="N6933">
        <v>1200</v>
      </c>
      <c r="O6933">
        <v>1200</v>
      </c>
    </row>
    <row r="6934" spans="1:15" x14ac:dyDescent="0.3">
      <c r="A6934">
        <v>6933</v>
      </c>
      <c r="B6934" s="1">
        <f>DATE(E6934, LOOKUP(D6934, {"ene","feb","mar","abr","may","jun","jul","ago","sep","oct","nov","dic"}, {1,2,3,4,5,6,7,8,9,10,11,12}), C6934)</f>
        <v>45686</v>
      </c>
      <c r="C6934">
        <v>29</v>
      </c>
      <c r="D6934" t="s">
        <v>14</v>
      </c>
      <c r="E6934">
        <v>2025</v>
      </c>
      <c r="F6934" t="s">
        <v>15</v>
      </c>
      <c r="G6934" t="s">
        <v>24</v>
      </c>
      <c r="H6934" t="s">
        <v>23</v>
      </c>
      <c r="I6934">
        <v>3</v>
      </c>
      <c r="J6934">
        <v>0</v>
      </c>
      <c r="K6934">
        <v>3</v>
      </c>
      <c r="L6934">
        <v>900</v>
      </c>
      <c r="M6934">
        <v>0</v>
      </c>
      <c r="N6934">
        <v>900</v>
      </c>
      <c r="O6934">
        <v>300</v>
      </c>
    </row>
    <row r="6935" spans="1:15" x14ac:dyDescent="0.3">
      <c r="A6935">
        <v>6934</v>
      </c>
      <c r="B6935" s="1">
        <f>DATE(E6935, LOOKUP(D6935, {"ene","feb","mar","abr","may","jun","jul","ago","sep","oct","nov","dic"}, {1,2,3,4,5,6,7,8,9,10,11,12}), C6935)</f>
        <v>45686</v>
      </c>
      <c r="C6935">
        <v>29</v>
      </c>
      <c r="D6935" t="s">
        <v>14</v>
      </c>
      <c r="E6935">
        <v>2025</v>
      </c>
      <c r="F6935" t="s">
        <v>15</v>
      </c>
      <c r="G6935" t="s">
        <v>24</v>
      </c>
      <c r="H6935" t="s">
        <v>20</v>
      </c>
      <c r="I6935">
        <v>21</v>
      </c>
      <c r="J6935">
        <v>0</v>
      </c>
      <c r="K6935">
        <v>21</v>
      </c>
      <c r="L6935">
        <v>42000</v>
      </c>
      <c r="M6935">
        <v>0</v>
      </c>
      <c r="N6935">
        <v>42000</v>
      </c>
      <c r="O6935">
        <v>2000</v>
      </c>
    </row>
    <row r="6936" spans="1:15" x14ac:dyDescent="0.3">
      <c r="A6936">
        <v>6935</v>
      </c>
      <c r="B6936" s="1">
        <f>DATE(E6936, LOOKUP(D6936, {"ene","feb","mar","abr","may","jun","jul","ago","sep","oct","nov","dic"}, {1,2,3,4,5,6,7,8,9,10,11,12}), C6936)</f>
        <v>45686</v>
      </c>
      <c r="C6936">
        <v>29</v>
      </c>
      <c r="D6936" t="s">
        <v>14</v>
      </c>
      <c r="E6936">
        <v>2025</v>
      </c>
      <c r="F6936" t="s">
        <v>25</v>
      </c>
      <c r="G6936" t="s">
        <v>26</v>
      </c>
      <c r="H6936" t="s">
        <v>22</v>
      </c>
      <c r="I6936">
        <v>0</v>
      </c>
      <c r="J6936">
        <v>17</v>
      </c>
      <c r="K6936">
        <v>-17</v>
      </c>
      <c r="L6936">
        <v>0</v>
      </c>
      <c r="M6936">
        <v>7650</v>
      </c>
      <c r="N6936">
        <v>-7650</v>
      </c>
      <c r="O6936">
        <v>450</v>
      </c>
    </row>
    <row r="6937" spans="1:15" x14ac:dyDescent="0.3">
      <c r="A6937">
        <v>6936</v>
      </c>
      <c r="B6937" s="1">
        <f>DATE(E6937, LOOKUP(D6937, {"ene","feb","mar","abr","may","jun","jul","ago","sep","oct","nov","dic"}, {1,2,3,4,5,6,7,8,9,10,11,12}), C6937)</f>
        <v>45686</v>
      </c>
      <c r="C6937">
        <v>29</v>
      </c>
      <c r="D6937" t="s">
        <v>14</v>
      </c>
      <c r="E6937">
        <v>2025</v>
      </c>
      <c r="F6937" t="s">
        <v>25</v>
      </c>
      <c r="G6937" t="s">
        <v>26</v>
      </c>
      <c r="H6937" t="s">
        <v>17</v>
      </c>
      <c r="I6937">
        <v>0</v>
      </c>
      <c r="J6937">
        <v>17</v>
      </c>
      <c r="K6937">
        <v>-17</v>
      </c>
      <c r="L6937">
        <v>0</v>
      </c>
      <c r="M6937">
        <v>12750</v>
      </c>
      <c r="N6937">
        <v>-12750</v>
      </c>
      <c r="O6937">
        <v>750</v>
      </c>
    </row>
    <row r="6938" spans="1:15" x14ac:dyDescent="0.3">
      <c r="A6938">
        <v>6937</v>
      </c>
      <c r="B6938" s="1">
        <f>DATE(E6938, LOOKUP(D6938, {"ene","feb","mar","abr","may","jun","jul","ago","sep","oct","nov","dic"}, {1,2,3,4,5,6,7,8,9,10,11,12}), C6938)</f>
        <v>45686</v>
      </c>
      <c r="C6938">
        <v>29</v>
      </c>
      <c r="D6938" t="s">
        <v>14</v>
      </c>
      <c r="E6938">
        <v>2025</v>
      </c>
      <c r="F6938" t="s">
        <v>25</v>
      </c>
      <c r="G6938" t="s">
        <v>26</v>
      </c>
      <c r="H6938" t="s">
        <v>19</v>
      </c>
      <c r="I6938">
        <v>0</v>
      </c>
      <c r="J6938">
        <v>11</v>
      </c>
      <c r="K6938">
        <v>-11</v>
      </c>
      <c r="L6938">
        <v>0</v>
      </c>
      <c r="M6938">
        <v>16500</v>
      </c>
      <c r="N6938">
        <v>-16500</v>
      </c>
      <c r="O6938">
        <v>1500</v>
      </c>
    </row>
    <row r="6939" spans="1:15" x14ac:dyDescent="0.3">
      <c r="A6939">
        <v>6938</v>
      </c>
      <c r="B6939" s="1">
        <f>DATE(E6939, LOOKUP(D6939, {"ene","feb","mar","abr","may","jun","jul","ago","sep","oct","nov","dic"}, {1,2,3,4,5,6,7,8,9,10,11,12}), C6939)</f>
        <v>45686</v>
      </c>
      <c r="C6939">
        <v>29</v>
      </c>
      <c r="D6939" t="s">
        <v>14</v>
      </c>
      <c r="E6939">
        <v>2025</v>
      </c>
      <c r="F6939" t="s">
        <v>25</v>
      </c>
      <c r="G6939" t="s">
        <v>26</v>
      </c>
      <c r="H6939" t="s">
        <v>21</v>
      </c>
      <c r="I6939">
        <v>0</v>
      </c>
      <c r="J6939">
        <v>17</v>
      </c>
      <c r="K6939">
        <v>-17</v>
      </c>
      <c r="L6939">
        <v>0</v>
      </c>
      <c r="M6939">
        <v>1190</v>
      </c>
      <c r="N6939">
        <v>-1190</v>
      </c>
      <c r="O6939">
        <v>70</v>
      </c>
    </row>
    <row r="6940" spans="1:15" x14ac:dyDescent="0.3">
      <c r="A6940">
        <v>6939</v>
      </c>
      <c r="B6940" s="1">
        <f>DATE(E6940, LOOKUP(D6940, {"ene","feb","mar","abr","may","jun","jul","ago","sep","oct","nov","dic"}, {1,2,3,4,5,6,7,8,9,10,11,12}), C6940)</f>
        <v>45686</v>
      </c>
      <c r="C6940">
        <v>29</v>
      </c>
      <c r="D6940" t="s">
        <v>14</v>
      </c>
      <c r="E6940">
        <v>2025</v>
      </c>
      <c r="F6940" t="s">
        <v>15</v>
      </c>
      <c r="G6940" t="s">
        <v>24</v>
      </c>
      <c r="H6940" t="s">
        <v>18</v>
      </c>
      <c r="I6940">
        <v>2</v>
      </c>
      <c r="J6940">
        <v>0</v>
      </c>
      <c r="K6940">
        <v>2</v>
      </c>
      <c r="L6940">
        <v>2400</v>
      </c>
      <c r="M6940">
        <v>0</v>
      </c>
      <c r="N6940">
        <v>2400</v>
      </c>
      <c r="O6940">
        <v>1200</v>
      </c>
    </row>
    <row r="6941" spans="1:15" x14ac:dyDescent="0.3">
      <c r="A6941">
        <v>6940</v>
      </c>
      <c r="B6941" s="1">
        <f>DATE(E6941, LOOKUP(D6941, {"ene","feb","mar","abr","may","jun","jul","ago","sep","oct","nov","dic"}, {1,2,3,4,5,6,7,8,9,10,11,12}), C6941)</f>
        <v>45686</v>
      </c>
      <c r="C6941">
        <v>29</v>
      </c>
      <c r="D6941" t="s">
        <v>14</v>
      </c>
      <c r="E6941">
        <v>2025</v>
      </c>
      <c r="F6941" t="s">
        <v>15</v>
      </c>
      <c r="G6941" t="s">
        <v>24</v>
      </c>
      <c r="H6941" t="s">
        <v>23</v>
      </c>
      <c r="I6941">
        <v>9</v>
      </c>
      <c r="J6941">
        <v>0</v>
      </c>
      <c r="K6941">
        <v>9</v>
      </c>
      <c r="L6941">
        <v>2700</v>
      </c>
      <c r="M6941">
        <v>0</v>
      </c>
      <c r="N6941">
        <v>2700</v>
      </c>
      <c r="O6941">
        <v>300</v>
      </c>
    </row>
    <row r="6942" spans="1:15" x14ac:dyDescent="0.3">
      <c r="A6942">
        <v>6941</v>
      </c>
      <c r="B6942" s="1">
        <f>DATE(E6942, LOOKUP(D6942, {"ene","feb","mar","abr","may","jun","jul","ago","sep","oct","nov","dic"}, {1,2,3,4,5,6,7,8,9,10,11,12}), C6942)</f>
        <v>45686</v>
      </c>
      <c r="C6942">
        <v>29</v>
      </c>
      <c r="D6942" t="s">
        <v>14</v>
      </c>
      <c r="E6942">
        <v>2025</v>
      </c>
      <c r="F6942" t="s">
        <v>25</v>
      </c>
      <c r="G6942" t="s">
        <v>26</v>
      </c>
      <c r="H6942" t="s">
        <v>20</v>
      </c>
      <c r="I6942">
        <v>0</v>
      </c>
      <c r="J6942">
        <v>5</v>
      </c>
      <c r="K6942">
        <v>-5</v>
      </c>
      <c r="L6942">
        <v>0</v>
      </c>
      <c r="M6942">
        <v>11500</v>
      </c>
      <c r="N6942">
        <v>-11500</v>
      </c>
      <c r="O6942">
        <v>2300</v>
      </c>
    </row>
    <row r="6943" spans="1:15" x14ac:dyDescent="0.3">
      <c r="A6943">
        <v>6942</v>
      </c>
      <c r="B6943" s="1">
        <f>DATE(E6943, LOOKUP(D6943, {"ene","feb","mar","abr","may","jun","jul","ago","sep","oct","nov","dic"}, {1,2,3,4,5,6,7,8,9,10,11,12}), C6943)</f>
        <v>45686</v>
      </c>
      <c r="C6943">
        <v>29</v>
      </c>
      <c r="D6943" t="s">
        <v>14</v>
      </c>
      <c r="E6943">
        <v>2025</v>
      </c>
      <c r="F6943" t="s">
        <v>15</v>
      </c>
      <c r="G6943" t="s">
        <v>24</v>
      </c>
      <c r="H6943" t="s">
        <v>22</v>
      </c>
      <c r="I6943">
        <v>3</v>
      </c>
      <c r="J6943">
        <v>0</v>
      </c>
      <c r="K6943">
        <v>3</v>
      </c>
      <c r="L6943">
        <v>1440</v>
      </c>
      <c r="M6943">
        <v>0</v>
      </c>
      <c r="N6943">
        <v>1440</v>
      </c>
      <c r="O6943">
        <v>480</v>
      </c>
    </row>
    <row r="6944" spans="1:15" x14ac:dyDescent="0.3">
      <c r="A6944">
        <v>6943</v>
      </c>
      <c r="B6944" s="1">
        <f>DATE(E6944, LOOKUP(D6944, {"ene","feb","mar","abr","may","jun","jul","ago","sep","oct","nov","dic"}, {1,2,3,4,5,6,7,8,9,10,11,12}), C6944)</f>
        <v>45686</v>
      </c>
      <c r="C6944">
        <v>29</v>
      </c>
      <c r="D6944" t="s">
        <v>14</v>
      </c>
      <c r="E6944">
        <v>2025</v>
      </c>
      <c r="F6944" t="s">
        <v>15</v>
      </c>
      <c r="G6944" t="s">
        <v>24</v>
      </c>
      <c r="H6944" t="s">
        <v>17</v>
      </c>
      <c r="I6944">
        <v>9</v>
      </c>
      <c r="J6944">
        <v>0</v>
      </c>
      <c r="K6944">
        <v>9</v>
      </c>
      <c r="L6944">
        <v>5850</v>
      </c>
      <c r="M6944">
        <v>0</v>
      </c>
      <c r="N6944">
        <v>5850</v>
      </c>
      <c r="O6944">
        <v>650</v>
      </c>
    </row>
    <row r="6945" spans="1:15" x14ac:dyDescent="0.3">
      <c r="A6945">
        <v>6944</v>
      </c>
      <c r="B6945" s="1">
        <f>DATE(E6945, LOOKUP(D6945, {"ene","feb","mar","abr","may","jun","jul","ago","sep","oct","nov","dic"}, {1,2,3,4,5,6,7,8,9,10,11,12}), C6945)</f>
        <v>45686</v>
      </c>
      <c r="C6945">
        <v>29</v>
      </c>
      <c r="D6945" t="s">
        <v>14</v>
      </c>
      <c r="E6945">
        <v>2025</v>
      </c>
      <c r="F6945" t="s">
        <v>25</v>
      </c>
      <c r="G6945" t="s">
        <v>26</v>
      </c>
      <c r="H6945" t="s">
        <v>19</v>
      </c>
      <c r="I6945">
        <v>0</v>
      </c>
      <c r="J6945">
        <v>3</v>
      </c>
      <c r="K6945">
        <v>-3</v>
      </c>
      <c r="L6945">
        <v>0</v>
      </c>
      <c r="M6945">
        <v>4500</v>
      </c>
      <c r="N6945">
        <v>-4500</v>
      </c>
      <c r="O6945">
        <v>1500</v>
      </c>
    </row>
    <row r="6946" spans="1:15" x14ac:dyDescent="0.3">
      <c r="A6946">
        <v>6945</v>
      </c>
      <c r="B6946" s="1">
        <f>DATE(E6946, LOOKUP(D6946, {"ene","feb","mar","abr","may","jun","jul","ago","sep","oct","nov","dic"}, {1,2,3,4,5,6,7,8,9,10,11,12}), C6946)</f>
        <v>45686</v>
      </c>
      <c r="C6946">
        <v>29</v>
      </c>
      <c r="D6946" t="s">
        <v>14</v>
      </c>
      <c r="E6946">
        <v>2025</v>
      </c>
      <c r="F6946" t="s">
        <v>15</v>
      </c>
      <c r="G6946" t="s">
        <v>24</v>
      </c>
      <c r="H6946" t="s">
        <v>21</v>
      </c>
      <c r="I6946">
        <v>6</v>
      </c>
      <c r="J6946">
        <v>0</v>
      </c>
      <c r="K6946">
        <v>6</v>
      </c>
      <c r="L6946">
        <v>300</v>
      </c>
      <c r="M6946">
        <v>0</v>
      </c>
      <c r="N6946">
        <v>300</v>
      </c>
      <c r="O6946">
        <v>50</v>
      </c>
    </row>
    <row r="6947" spans="1:15" x14ac:dyDescent="0.3">
      <c r="A6947">
        <v>6946</v>
      </c>
      <c r="B6947" s="1">
        <f>DATE(E6947, LOOKUP(D6947, {"ene","feb","mar","abr","may","jun","jul","ago","sep","oct","nov","dic"}, {1,2,3,4,5,6,7,8,9,10,11,12}), C6947)</f>
        <v>45686</v>
      </c>
      <c r="C6947">
        <v>29</v>
      </c>
      <c r="D6947" t="s">
        <v>14</v>
      </c>
      <c r="E6947">
        <v>2025</v>
      </c>
      <c r="F6947" t="s">
        <v>25</v>
      </c>
      <c r="G6947" t="s">
        <v>26</v>
      </c>
      <c r="H6947" t="s">
        <v>18</v>
      </c>
      <c r="I6947">
        <v>0</v>
      </c>
      <c r="J6947">
        <v>16</v>
      </c>
      <c r="K6947">
        <v>-16</v>
      </c>
      <c r="L6947">
        <v>0</v>
      </c>
      <c r="M6947">
        <v>24000</v>
      </c>
      <c r="N6947">
        <v>-24000</v>
      </c>
      <c r="O6947">
        <v>1500</v>
      </c>
    </row>
    <row r="6948" spans="1:15" x14ac:dyDescent="0.3">
      <c r="A6948">
        <v>6947</v>
      </c>
      <c r="B6948" s="1">
        <f>DATE(E6948, LOOKUP(D6948, {"ene","feb","mar","abr","may","jun","jul","ago","sep","oct","nov","dic"}, {1,2,3,4,5,6,7,8,9,10,11,12}), C6948)</f>
        <v>45686</v>
      </c>
      <c r="C6948">
        <v>29</v>
      </c>
      <c r="D6948" t="s">
        <v>14</v>
      </c>
      <c r="E6948">
        <v>2025</v>
      </c>
      <c r="F6948" t="s">
        <v>15</v>
      </c>
      <c r="G6948" t="s">
        <v>24</v>
      </c>
      <c r="H6948" t="s">
        <v>23</v>
      </c>
      <c r="I6948">
        <v>20</v>
      </c>
      <c r="J6948">
        <v>0</v>
      </c>
      <c r="K6948">
        <v>20</v>
      </c>
      <c r="L6948">
        <v>6000</v>
      </c>
      <c r="M6948">
        <v>0</v>
      </c>
      <c r="N6948">
        <v>6000</v>
      </c>
      <c r="O6948">
        <v>300</v>
      </c>
    </row>
    <row r="6949" spans="1:15" x14ac:dyDescent="0.3">
      <c r="A6949">
        <v>6948</v>
      </c>
      <c r="B6949" s="1">
        <f>DATE(E6949, LOOKUP(D6949, {"ene","feb","mar","abr","may","jun","jul","ago","sep","oct","nov","dic"}, {1,2,3,4,5,6,7,8,9,10,11,12}), C6949)</f>
        <v>45686</v>
      </c>
      <c r="C6949">
        <v>29</v>
      </c>
      <c r="D6949" t="s">
        <v>14</v>
      </c>
      <c r="E6949">
        <v>2025</v>
      </c>
      <c r="F6949" t="s">
        <v>25</v>
      </c>
      <c r="G6949" t="s">
        <v>26</v>
      </c>
      <c r="H6949" t="s">
        <v>20</v>
      </c>
      <c r="I6949">
        <v>0</v>
      </c>
      <c r="J6949">
        <v>14</v>
      </c>
      <c r="K6949">
        <v>-14</v>
      </c>
      <c r="L6949">
        <v>0</v>
      </c>
      <c r="M6949">
        <v>32200</v>
      </c>
      <c r="N6949">
        <v>-32200</v>
      </c>
      <c r="O6949">
        <v>2300</v>
      </c>
    </row>
    <row r="6950" spans="1:15" x14ac:dyDescent="0.3">
      <c r="A6950">
        <v>6949</v>
      </c>
      <c r="B6950" s="1">
        <f>DATE(E6950, LOOKUP(D6950, {"ene","feb","mar","abr","may","jun","jul","ago","sep","oct","nov","dic"}, {1,2,3,4,5,6,7,8,9,10,11,12}), C6950)</f>
        <v>45686</v>
      </c>
      <c r="C6950">
        <v>29</v>
      </c>
      <c r="D6950" t="s">
        <v>14</v>
      </c>
      <c r="E6950">
        <v>2025</v>
      </c>
      <c r="F6950" t="s">
        <v>15</v>
      </c>
      <c r="G6950" t="s">
        <v>24</v>
      </c>
      <c r="H6950" t="s">
        <v>22</v>
      </c>
      <c r="I6950">
        <v>12</v>
      </c>
      <c r="J6950">
        <v>0</v>
      </c>
      <c r="K6950">
        <v>12</v>
      </c>
      <c r="L6950">
        <v>5760</v>
      </c>
      <c r="M6950">
        <v>0</v>
      </c>
      <c r="N6950">
        <v>5760</v>
      </c>
      <c r="O6950">
        <v>480</v>
      </c>
    </row>
    <row r="6951" spans="1:15" x14ac:dyDescent="0.3">
      <c r="A6951">
        <v>6950</v>
      </c>
      <c r="B6951" s="1">
        <f>DATE(E6951, LOOKUP(D6951, {"ene","feb","mar","abr","may","jun","jul","ago","sep","oct","nov","dic"}, {1,2,3,4,5,6,7,8,9,10,11,12}), C6951)</f>
        <v>45686</v>
      </c>
      <c r="C6951">
        <v>29</v>
      </c>
      <c r="D6951" t="s">
        <v>14</v>
      </c>
      <c r="E6951">
        <v>2025</v>
      </c>
      <c r="F6951" t="s">
        <v>15</v>
      </c>
      <c r="G6951" t="s">
        <v>24</v>
      </c>
      <c r="H6951" t="s">
        <v>17</v>
      </c>
      <c r="I6951">
        <v>3</v>
      </c>
      <c r="J6951">
        <v>0</v>
      </c>
      <c r="K6951">
        <v>3</v>
      </c>
      <c r="L6951">
        <v>1950</v>
      </c>
      <c r="M6951">
        <v>0</v>
      </c>
      <c r="N6951">
        <v>1950</v>
      </c>
      <c r="O6951">
        <v>650</v>
      </c>
    </row>
    <row r="6952" spans="1:15" x14ac:dyDescent="0.3">
      <c r="A6952">
        <v>6951</v>
      </c>
      <c r="B6952" s="1">
        <f>DATE(E6952, LOOKUP(D6952, {"ene","feb","mar","abr","may","jun","jul","ago","sep","oct","nov","dic"}, {1,2,3,4,5,6,7,8,9,10,11,12}), C6952)</f>
        <v>45686</v>
      </c>
      <c r="C6952">
        <v>29</v>
      </c>
      <c r="D6952" t="s">
        <v>14</v>
      </c>
      <c r="E6952">
        <v>2025</v>
      </c>
      <c r="F6952" t="s">
        <v>25</v>
      </c>
      <c r="G6952" t="s">
        <v>26</v>
      </c>
      <c r="H6952" t="s">
        <v>19</v>
      </c>
      <c r="I6952">
        <v>0</v>
      </c>
      <c r="J6952">
        <v>17</v>
      </c>
      <c r="K6952">
        <v>-17</v>
      </c>
      <c r="L6952">
        <v>0</v>
      </c>
      <c r="M6952">
        <v>25500</v>
      </c>
      <c r="N6952">
        <v>-25500</v>
      </c>
      <c r="O6952">
        <v>1500</v>
      </c>
    </row>
    <row r="6953" spans="1:15" x14ac:dyDescent="0.3">
      <c r="A6953">
        <v>6952</v>
      </c>
      <c r="B6953" s="1">
        <f>DATE(E6953, LOOKUP(D6953, {"ene","feb","mar","abr","may","jun","jul","ago","sep","oct","nov","dic"}, {1,2,3,4,5,6,7,8,9,10,11,12}), C6953)</f>
        <v>45686</v>
      </c>
      <c r="C6953">
        <v>29</v>
      </c>
      <c r="D6953" t="s">
        <v>14</v>
      </c>
      <c r="E6953">
        <v>2025</v>
      </c>
      <c r="F6953" t="s">
        <v>25</v>
      </c>
      <c r="G6953" t="s">
        <v>26</v>
      </c>
      <c r="H6953" t="s">
        <v>21</v>
      </c>
      <c r="I6953">
        <v>0</v>
      </c>
      <c r="J6953">
        <v>10</v>
      </c>
      <c r="K6953">
        <v>-10</v>
      </c>
      <c r="L6953">
        <v>0</v>
      </c>
      <c r="M6953">
        <v>700</v>
      </c>
      <c r="N6953">
        <v>-700</v>
      </c>
      <c r="O6953">
        <v>70</v>
      </c>
    </row>
    <row r="6954" spans="1:15" x14ac:dyDescent="0.3">
      <c r="A6954">
        <v>6953</v>
      </c>
      <c r="B6954" s="1">
        <f>DATE(E6954, LOOKUP(D6954, {"ene","feb","mar","abr","may","jun","jul","ago","sep","oct","nov","dic"}, {1,2,3,4,5,6,7,8,9,10,11,12}), C6954)</f>
        <v>45686</v>
      </c>
      <c r="C6954">
        <v>29</v>
      </c>
      <c r="D6954" t="s">
        <v>14</v>
      </c>
      <c r="E6954">
        <v>2025</v>
      </c>
      <c r="F6954" t="s">
        <v>15</v>
      </c>
      <c r="G6954" t="s">
        <v>24</v>
      </c>
      <c r="H6954" t="s">
        <v>18</v>
      </c>
      <c r="I6954">
        <v>3</v>
      </c>
      <c r="J6954">
        <v>0</v>
      </c>
      <c r="K6954">
        <v>3</v>
      </c>
      <c r="L6954">
        <v>3600</v>
      </c>
      <c r="M6954">
        <v>0</v>
      </c>
      <c r="N6954">
        <v>3600</v>
      </c>
      <c r="O6954">
        <v>1200</v>
      </c>
    </row>
    <row r="6955" spans="1:15" x14ac:dyDescent="0.3">
      <c r="A6955">
        <v>6954</v>
      </c>
      <c r="B6955" s="1">
        <f>DATE(E6955, LOOKUP(D6955, {"ene","feb","mar","abr","may","jun","jul","ago","sep","oct","nov","dic"}, {1,2,3,4,5,6,7,8,9,10,11,12}), C6955)</f>
        <v>45686</v>
      </c>
      <c r="C6955">
        <v>29</v>
      </c>
      <c r="D6955" t="s">
        <v>14</v>
      </c>
      <c r="E6955">
        <v>2025</v>
      </c>
      <c r="F6955" t="s">
        <v>15</v>
      </c>
      <c r="G6955" t="s">
        <v>24</v>
      </c>
      <c r="H6955" t="s">
        <v>23</v>
      </c>
      <c r="I6955">
        <v>4</v>
      </c>
      <c r="J6955">
        <v>0</v>
      </c>
      <c r="K6955">
        <v>4</v>
      </c>
      <c r="L6955">
        <v>1200</v>
      </c>
      <c r="M6955">
        <v>0</v>
      </c>
      <c r="N6955">
        <v>1200</v>
      </c>
      <c r="O6955">
        <v>300</v>
      </c>
    </row>
    <row r="6956" spans="1:15" x14ac:dyDescent="0.3">
      <c r="A6956">
        <v>6955</v>
      </c>
      <c r="B6956" s="1">
        <f>DATE(E6956, LOOKUP(D6956, {"ene","feb","mar","abr","may","jun","jul","ago","sep","oct","nov","dic"}, {1,2,3,4,5,6,7,8,9,10,11,12}), C6956)</f>
        <v>45686</v>
      </c>
      <c r="C6956">
        <v>29</v>
      </c>
      <c r="D6956" t="s">
        <v>14</v>
      </c>
      <c r="E6956">
        <v>2025</v>
      </c>
      <c r="F6956" t="s">
        <v>25</v>
      </c>
      <c r="G6956" t="s">
        <v>26</v>
      </c>
      <c r="H6956" t="s">
        <v>20</v>
      </c>
      <c r="I6956">
        <v>0</v>
      </c>
      <c r="J6956">
        <v>10</v>
      </c>
      <c r="K6956">
        <v>-10</v>
      </c>
      <c r="L6956">
        <v>0</v>
      </c>
      <c r="M6956">
        <v>23000</v>
      </c>
      <c r="N6956">
        <v>-23000</v>
      </c>
      <c r="O6956">
        <v>2300</v>
      </c>
    </row>
    <row r="6957" spans="1:15" x14ac:dyDescent="0.3">
      <c r="A6957">
        <v>6956</v>
      </c>
      <c r="B6957" s="1">
        <f>DATE(E6957, LOOKUP(D6957, {"ene","feb","mar","abr","may","jun","jul","ago","sep","oct","nov","dic"}, {1,2,3,4,5,6,7,8,9,10,11,12}), C6957)</f>
        <v>45686</v>
      </c>
      <c r="C6957">
        <v>29</v>
      </c>
      <c r="D6957" t="s">
        <v>14</v>
      </c>
      <c r="E6957">
        <v>2025</v>
      </c>
      <c r="F6957" t="s">
        <v>15</v>
      </c>
      <c r="G6957" t="s">
        <v>24</v>
      </c>
      <c r="H6957" t="s">
        <v>22</v>
      </c>
      <c r="I6957">
        <v>21</v>
      </c>
      <c r="J6957">
        <v>0</v>
      </c>
      <c r="K6957">
        <v>21</v>
      </c>
      <c r="L6957">
        <v>10080</v>
      </c>
      <c r="M6957">
        <v>0</v>
      </c>
      <c r="N6957">
        <v>10080</v>
      </c>
      <c r="O6957">
        <v>480</v>
      </c>
    </row>
    <row r="6958" spans="1:15" x14ac:dyDescent="0.3">
      <c r="A6958">
        <v>6957</v>
      </c>
      <c r="B6958" s="1">
        <f>DATE(E6958, LOOKUP(D6958, {"ene","feb","mar","abr","may","jun","jul","ago","sep","oct","nov","dic"}, {1,2,3,4,5,6,7,8,9,10,11,12}), C6958)</f>
        <v>45686</v>
      </c>
      <c r="C6958">
        <v>29</v>
      </c>
      <c r="D6958" t="s">
        <v>14</v>
      </c>
      <c r="E6958">
        <v>2025</v>
      </c>
      <c r="F6958" t="s">
        <v>15</v>
      </c>
      <c r="G6958" t="s">
        <v>24</v>
      </c>
      <c r="H6958" t="s">
        <v>17</v>
      </c>
      <c r="I6958">
        <v>5</v>
      </c>
      <c r="J6958">
        <v>0</v>
      </c>
      <c r="K6958">
        <v>5</v>
      </c>
      <c r="L6958">
        <v>3250</v>
      </c>
      <c r="M6958">
        <v>0</v>
      </c>
      <c r="N6958">
        <v>3250</v>
      </c>
      <c r="O6958">
        <v>650</v>
      </c>
    </row>
    <row r="6959" spans="1:15" x14ac:dyDescent="0.3">
      <c r="A6959">
        <v>6958</v>
      </c>
      <c r="B6959" s="1">
        <f>DATE(E6959, LOOKUP(D6959, {"ene","feb","mar","abr","may","jun","jul","ago","sep","oct","nov","dic"}, {1,2,3,4,5,6,7,8,9,10,11,12}), C6959)</f>
        <v>45686</v>
      </c>
      <c r="C6959">
        <v>29</v>
      </c>
      <c r="D6959" t="s">
        <v>14</v>
      </c>
      <c r="E6959">
        <v>2025</v>
      </c>
      <c r="F6959" t="s">
        <v>25</v>
      </c>
      <c r="G6959" t="s">
        <v>26</v>
      </c>
      <c r="H6959" t="s">
        <v>19</v>
      </c>
      <c r="I6959">
        <v>0</v>
      </c>
      <c r="J6959">
        <v>17</v>
      </c>
      <c r="K6959">
        <v>-17</v>
      </c>
      <c r="L6959">
        <v>0</v>
      </c>
      <c r="M6959">
        <v>25500</v>
      </c>
      <c r="N6959">
        <v>-25500</v>
      </c>
      <c r="O6959">
        <v>1500</v>
      </c>
    </row>
    <row r="6960" spans="1:15" x14ac:dyDescent="0.3">
      <c r="A6960">
        <v>6959</v>
      </c>
      <c r="B6960" s="1">
        <f>DATE(E6960, LOOKUP(D6960, {"ene","feb","mar","abr","may","jun","jul","ago","sep","oct","nov","dic"}, {1,2,3,4,5,6,7,8,9,10,11,12}), C6960)</f>
        <v>45686</v>
      </c>
      <c r="C6960">
        <v>29</v>
      </c>
      <c r="D6960" t="s">
        <v>14</v>
      </c>
      <c r="E6960">
        <v>2025</v>
      </c>
      <c r="F6960" t="s">
        <v>15</v>
      </c>
      <c r="G6960" t="s">
        <v>24</v>
      </c>
      <c r="H6960" t="s">
        <v>21</v>
      </c>
      <c r="I6960">
        <v>6</v>
      </c>
      <c r="J6960">
        <v>0</v>
      </c>
      <c r="K6960">
        <v>6</v>
      </c>
      <c r="L6960">
        <v>300</v>
      </c>
      <c r="M6960">
        <v>0</v>
      </c>
      <c r="N6960">
        <v>300</v>
      </c>
      <c r="O6960">
        <v>50</v>
      </c>
    </row>
    <row r="6961" spans="1:15" x14ac:dyDescent="0.3">
      <c r="A6961">
        <v>6960</v>
      </c>
      <c r="B6961" s="1">
        <f>DATE(E6961, LOOKUP(D6961, {"ene","feb","mar","abr","may","jun","jul","ago","sep","oct","nov","dic"}, {1,2,3,4,5,6,7,8,9,10,11,12}), C6961)</f>
        <v>45686</v>
      </c>
      <c r="C6961">
        <v>29</v>
      </c>
      <c r="D6961" t="s">
        <v>14</v>
      </c>
      <c r="E6961">
        <v>2025</v>
      </c>
      <c r="F6961" t="s">
        <v>25</v>
      </c>
      <c r="G6961" t="s">
        <v>26</v>
      </c>
      <c r="H6961" t="s">
        <v>18</v>
      </c>
      <c r="I6961">
        <v>0</v>
      </c>
      <c r="J6961">
        <v>14</v>
      </c>
      <c r="K6961">
        <v>-14</v>
      </c>
      <c r="L6961">
        <v>0</v>
      </c>
      <c r="M6961">
        <v>21000</v>
      </c>
      <c r="N6961">
        <v>-21000</v>
      </c>
      <c r="O6961">
        <v>1500</v>
      </c>
    </row>
    <row r="6962" spans="1:15" x14ac:dyDescent="0.3">
      <c r="A6962">
        <v>6961</v>
      </c>
      <c r="B6962" s="1">
        <f>DATE(E6962, LOOKUP(D6962, {"ene","feb","mar","abr","may","jun","jul","ago","sep","oct","nov","dic"}, {1,2,3,4,5,6,7,8,9,10,11,12}), C6962)</f>
        <v>45686</v>
      </c>
      <c r="C6962">
        <v>29</v>
      </c>
      <c r="D6962" t="s">
        <v>14</v>
      </c>
      <c r="E6962">
        <v>2025</v>
      </c>
      <c r="F6962" t="s">
        <v>15</v>
      </c>
      <c r="G6962" t="s">
        <v>24</v>
      </c>
      <c r="H6962" t="s">
        <v>23</v>
      </c>
      <c r="I6962">
        <v>22</v>
      </c>
      <c r="J6962">
        <v>0</v>
      </c>
      <c r="K6962">
        <v>22</v>
      </c>
      <c r="L6962">
        <v>6600</v>
      </c>
      <c r="M6962">
        <v>0</v>
      </c>
      <c r="N6962">
        <v>6600</v>
      </c>
      <c r="O6962">
        <v>300</v>
      </c>
    </row>
    <row r="6963" spans="1:15" x14ac:dyDescent="0.3">
      <c r="A6963">
        <v>6962</v>
      </c>
      <c r="B6963" s="1">
        <f>DATE(E6963, LOOKUP(D6963, {"ene","feb","mar","abr","may","jun","jul","ago","sep","oct","nov","dic"}, {1,2,3,4,5,6,7,8,9,10,11,12}), C6963)</f>
        <v>45686</v>
      </c>
      <c r="C6963">
        <v>29</v>
      </c>
      <c r="D6963" t="s">
        <v>14</v>
      </c>
      <c r="E6963">
        <v>2025</v>
      </c>
      <c r="F6963" t="s">
        <v>15</v>
      </c>
      <c r="G6963" t="s">
        <v>24</v>
      </c>
      <c r="H6963" t="s">
        <v>20</v>
      </c>
      <c r="I6963">
        <v>3</v>
      </c>
      <c r="J6963">
        <v>0</v>
      </c>
      <c r="K6963">
        <v>3</v>
      </c>
      <c r="L6963">
        <v>6000</v>
      </c>
      <c r="M6963">
        <v>0</v>
      </c>
      <c r="N6963">
        <v>6000</v>
      </c>
      <c r="O6963">
        <v>2000</v>
      </c>
    </row>
    <row r="6964" spans="1:15" x14ac:dyDescent="0.3">
      <c r="A6964">
        <v>6963</v>
      </c>
      <c r="B6964" s="1">
        <f>DATE(E6964, LOOKUP(D6964, {"ene","feb","mar","abr","may","jun","jul","ago","sep","oct","nov","dic"}, {1,2,3,4,5,6,7,8,9,10,11,12}), C6964)</f>
        <v>45686</v>
      </c>
      <c r="C6964">
        <v>29</v>
      </c>
      <c r="D6964" t="s">
        <v>14</v>
      </c>
      <c r="E6964">
        <v>2025</v>
      </c>
      <c r="F6964" t="s">
        <v>15</v>
      </c>
      <c r="G6964" t="s">
        <v>24</v>
      </c>
      <c r="H6964" t="s">
        <v>22</v>
      </c>
      <c r="I6964">
        <v>8</v>
      </c>
      <c r="J6964">
        <v>0</v>
      </c>
      <c r="K6964">
        <v>8</v>
      </c>
      <c r="L6964">
        <v>3840</v>
      </c>
      <c r="M6964">
        <v>0</v>
      </c>
      <c r="N6964">
        <v>3840</v>
      </c>
      <c r="O6964">
        <v>480</v>
      </c>
    </row>
    <row r="6965" spans="1:15" x14ac:dyDescent="0.3">
      <c r="A6965">
        <v>6964</v>
      </c>
      <c r="B6965" s="1">
        <f>DATE(E6965, LOOKUP(D6965, {"ene","feb","mar","abr","may","jun","jul","ago","sep","oct","nov","dic"}, {1,2,3,4,5,6,7,8,9,10,11,12}), C6965)</f>
        <v>45686</v>
      </c>
      <c r="C6965">
        <v>29</v>
      </c>
      <c r="D6965" t="s">
        <v>14</v>
      </c>
      <c r="E6965">
        <v>2025</v>
      </c>
      <c r="F6965" t="s">
        <v>15</v>
      </c>
      <c r="G6965" t="s">
        <v>24</v>
      </c>
      <c r="H6965" t="s">
        <v>17</v>
      </c>
      <c r="I6965">
        <v>9</v>
      </c>
      <c r="J6965">
        <v>0</v>
      </c>
      <c r="K6965">
        <v>9</v>
      </c>
      <c r="L6965">
        <v>5850</v>
      </c>
      <c r="M6965">
        <v>0</v>
      </c>
      <c r="N6965">
        <v>5850</v>
      </c>
      <c r="O6965">
        <v>650</v>
      </c>
    </row>
    <row r="6966" spans="1:15" x14ac:dyDescent="0.3">
      <c r="A6966">
        <v>6965</v>
      </c>
      <c r="B6966" s="1">
        <f>DATE(E6966, LOOKUP(D6966, {"ene","feb","mar","abr","may","jun","jul","ago","sep","oct","nov","dic"}, {1,2,3,4,5,6,7,8,9,10,11,12}), C6966)</f>
        <v>45686</v>
      </c>
      <c r="C6966">
        <v>29</v>
      </c>
      <c r="D6966" t="s">
        <v>14</v>
      </c>
      <c r="E6966">
        <v>2025</v>
      </c>
      <c r="F6966" t="s">
        <v>15</v>
      </c>
      <c r="G6966" t="s">
        <v>24</v>
      </c>
      <c r="H6966" t="s">
        <v>19</v>
      </c>
      <c r="I6966">
        <v>3</v>
      </c>
      <c r="J6966">
        <v>0</v>
      </c>
      <c r="K6966">
        <v>3</v>
      </c>
      <c r="L6966">
        <v>3600</v>
      </c>
      <c r="M6966">
        <v>0</v>
      </c>
      <c r="N6966">
        <v>3600</v>
      </c>
      <c r="O6966">
        <v>1200</v>
      </c>
    </row>
    <row r="6967" spans="1:15" x14ac:dyDescent="0.3">
      <c r="A6967">
        <v>6966</v>
      </c>
      <c r="B6967" s="1">
        <f>DATE(E6967, LOOKUP(D6967, {"ene","feb","mar","abr","may","jun","jul","ago","sep","oct","nov","dic"}, {1,2,3,4,5,6,7,8,9,10,11,12}), C6967)</f>
        <v>45686</v>
      </c>
      <c r="C6967">
        <v>29</v>
      </c>
      <c r="D6967" t="s">
        <v>14</v>
      </c>
      <c r="E6967">
        <v>2025</v>
      </c>
      <c r="F6967" t="s">
        <v>15</v>
      </c>
      <c r="G6967" t="s">
        <v>24</v>
      </c>
      <c r="H6967" t="s">
        <v>21</v>
      </c>
      <c r="I6967">
        <v>3</v>
      </c>
      <c r="J6967">
        <v>0</v>
      </c>
      <c r="K6967">
        <v>3</v>
      </c>
      <c r="L6967">
        <v>150</v>
      </c>
      <c r="M6967">
        <v>0</v>
      </c>
      <c r="N6967">
        <v>150</v>
      </c>
      <c r="O6967">
        <v>50</v>
      </c>
    </row>
    <row r="6968" spans="1:15" x14ac:dyDescent="0.3">
      <c r="A6968">
        <v>6967</v>
      </c>
      <c r="B6968" s="1">
        <f>DATE(E6968, LOOKUP(D6968, {"ene","feb","mar","abr","may","jun","jul","ago","sep","oct","nov","dic"}, {1,2,3,4,5,6,7,8,9,10,11,12}), C6968)</f>
        <v>45686</v>
      </c>
      <c r="C6968">
        <v>29</v>
      </c>
      <c r="D6968" t="s">
        <v>14</v>
      </c>
      <c r="E6968">
        <v>2025</v>
      </c>
      <c r="F6968" t="s">
        <v>15</v>
      </c>
      <c r="G6968" t="s">
        <v>24</v>
      </c>
      <c r="H6968" t="s">
        <v>18</v>
      </c>
      <c r="I6968">
        <v>6</v>
      </c>
      <c r="J6968">
        <v>0</v>
      </c>
      <c r="K6968">
        <v>6</v>
      </c>
      <c r="L6968">
        <v>7200</v>
      </c>
      <c r="M6968">
        <v>0</v>
      </c>
      <c r="N6968">
        <v>7200</v>
      </c>
      <c r="O6968">
        <v>1200</v>
      </c>
    </row>
    <row r="6969" spans="1:15" x14ac:dyDescent="0.3">
      <c r="A6969">
        <v>6968</v>
      </c>
      <c r="B6969" s="1">
        <f>DATE(E6969, LOOKUP(D6969, {"ene","feb","mar","abr","may","jun","jul","ago","sep","oct","nov","dic"}, {1,2,3,4,5,6,7,8,9,10,11,12}), C6969)</f>
        <v>45686</v>
      </c>
      <c r="C6969">
        <v>29</v>
      </c>
      <c r="D6969" t="s">
        <v>14</v>
      </c>
      <c r="E6969">
        <v>2025</v>
      </c>
      <c r="F6969" t="s">
        <v>15</v>
      </c>
      <c r="G6969" t="s">
        <v>24</v>
      </c>
      <c r="H6969" t="s">
        <v>23</v>
      </c>
      <c r="I6969">
        <v>3</v>
      </c>
      <c r="J6969">
        <v>0</v>
      </c>
      <c r="K6969">
        <v>3</v>
      </c>
      <c r="L6969">
        <v>900</v>
      </c>
      <c r="M6969">
        <v>0</v>
      </c>
      <c r="N6969">
        <v>900</v>
      </c>
      <c r="O6969">
        <v>300</v>
      </c>
    </row>
    <row r="6970" spans="1:15" x14ac:dyDescent="0.3">
      <c r="A6970">
        <v>6969</v>
      </c>
      <c r="B6970" s="1">
        <f>DATE(E6970, LOOKUP(D6970, {"ene","feb","mar","abr","may","jun","jul","ago","sep","oct","nov","dic"}, {1,2,3,4,5,6,7,8,9,10,11,12}), C6970)</f>
        <v>45686</v>
      </c>
      <c r="C6970">
        <v>29</v>
      </c>
      <c r="D6970" t="s">
        <v>14</v>
      </c>
      <c r="E6970">
        <v>2025</v>
      </c>
      <c r="F6970" t="s">
        <v>15</v>
      </c>
      <c r="G6970" t="s">
        <v>24</v>
      </c>
      <c r="H6970" t="s">
        <v>20</v>
      </c>
      <c r="I6970">
        <v>5</v>
      </c>
      <c r="J6970">
        <v>0</v>
      </c>
      <c r="K6970">
        <v>5</v>
      </c>
      <c r="L6970">
        <v>10000</v>
      </c>
      <c r="M6970">
        <v>0</v>
      </c>
      <c r="N6970">
        <v>10000</v>
      </c>
      <c r="O6970">
        <v>2000</v>
      </c>
    </row>
    <row r="6971" spans="1:15" x14ac:dyDescent="0.3">
      <c r="A6971">
        <v>6970</v>
      </c>
      <c r="B6971" s="1">
        <f>DATE(E6971, LOOKUP(D6971, {"ene","feb","mar","abr","may","jun","jul","ago","sep","oct","nov","dic"}, {1,2,3,4,5,6,7,8,9,10,11,12}), C6971)</f>
        <v>45686</v>
      </c>
      <c r="C6971">
        <v>29</v>
      </c>
      <c r="D6971" t="s">
        <v>14</v>
      </c>
      <c r="E6971">
        <v>2025</v>
      </c>
      <c r="F6971" t="s">
        <v>25</v>
      </c>
      <c r="G6971" t="s">
        <v>26</v>
      </c>
      <c r="H6971" t="s">
        <v>22</v>
      </c>
      <c r="I6971">
        <v>0</v>
      </c>
      <c r="J6971">
        <v>10</v>
      </c>
      <c r="K6971">
        <v>-10</v>
      </c>
      <c r="L6971">
        <v>0</v>
      </c>
      <c r="M6971">
        <v>4500</v>
      </c>
      <c r="N6971">
        <v>-4500</v>
      </c>
      <c r="O6971">
        <v>450</v>
      </c>
    </row>
    <row r="6972" spans="1:15" x14ac:dyDescent="0.3">
      <c r="A6972">
        <v>6971</v>
      </c>
      <c r="B6972" s="1">
        <f>DATE(E6972, LOOKUP(D6972, {"ene","feb","mar","abr","may","jun","jul","ago","sep","oct","nov","dic"}, {1,2,3,4,5,6,7,8,9,10,11,12}), C6972)</f>
        <v>45686</v>
      </c>
      <c r="C6972">
        <v>29</v>
      </c>
      <c r="D6972" t="s">
        <v>14</v>
      </c>
      <c r="E6972">
        <v>2025</v>
      </c>
      <c r="F6972" t="s">
        <v>15</v>
      </c>
      <c r="G6972" t="s">
        <v>24</v>
      </c>
      <c r="H6972" t="s">
        <v>17</v>
      </c>
      <c r="I6972">
        <v>3</v>
      </c>
      <c r="J6972">
        <v>0</v>
      </c>
      <c r="K6972">
        <v>3</v>
      </c>
      <c r="L6972">
        <v>1950</v>
      </c>
      <c r="M6972">
        <v>0</v>
      </c>
      <c r="N6972">
        <v>1950</v>
      </c>
      <c r="O6972">
        <v>650</v>
      </c>
    </row>
    <row r="6973" spans="1:15" x14ac:dyDescent="0.3">
      <c r="A6973">
        <v>6972</v>
      </c>
      <c r="B6973" s="1">
        <f>DATE(E6973, LOOKUP(D6973, {"ene","feb","mar","abr","may","jun","jul","ago","sep","oct","nov","dic"}, {1,2,3,4,5,6,7,8,9,10,11,12}), C6973)</f>
        <v>45686</v>
      </c>
      <c r="C6973">
        <v>29</v>
      </c>
      <c r="D6973" t="s">
        <v>14</v>
      </c>
      <c r="E6973">
        <v>2025</v>
      </c>
      <c r="F6973" t="s">
        <v>25</v>
      </c>
      <c r="G6973" t="s">
        <v>26</v>
      </c>
      <c r="H6973" t="s">
        <v>19</v>
      </c>
      <c r="I6973">
        <v>0</v>
      </c>
      <c r="J6973">
        <v>11</v>
      </c>
      <c r="K6973">
        <v>-11</v>
      </c>
      <c r="L6973">
        <v>0</v>
      </c>
      <c r="M6973">
        <v>16500</v>
      </c>
      <c r="N6973">
        <v>-16500</v>
      </c>
      <c r="O6973">
        <v>1500</v>
      </c>
    </row>
    <row r="6974" spans="1:15" x14ac:dyDescent="0.3">
      <c r="A6974">
        <v>6973</v>
      </c>
      <c r="B6974" s="1">
        <f>DATE(E6974, LOOKUP(D6974, {"ene","feb","mar","abr","may","jun","jul","ago","sep","oct","nov","dic"}, {1,2,3,4,5,6,7,8,9,10,11,12}), C6974)</f>
        <v>45686</v>
      </c>
      <c r="C6974">
        <v>29</v>
      </c>
      <c r="D6974" t="s">
        <v>14</v>
      </c>
      <c r="E6974">
        <v>2025</v>
      </c>
      <c r="F6974" t="s">
        <v>15</v>
      </c>
      <c r="G6974" t="s">
        <v>24</v>
      </c>
      <c r="H6974" t="s">
        <v>21</v>
      </c>
      <c r="I6974">
        <v>13</v>
      </c>
      <c r="J6974">
        <v>0</v>
      </c>
      <c r="K6974">
        <v>13</v>
      </c>
      <c r="L6974">
        <v>650</v>
      </c>
      <c r="M6974">
        <v>0</v>
      </c>
      <c r="N6974">
        <v>650</v>
      </c>
      <c r="O6974">
        <v>50</v>
      </c>
    </row>
    <row r="6975" spans="1:15" x14ac:dyDescent="0.3">
      <c r="A6975">
        <v>6974</v>
      </c>
      <c r="B6975" s="1">
        <f>DATE(E6975, LOOKUP(D6975, {"ene","feb","mar","abr","may","jun","jul","ago","sep","oct","nov","dic"}, {1,2,3,4,5,6,7,8,9,10,11,12}), C6975)</f>
        <v>45686</v>
      </c>
      <c r="C6975">
        <v>29</v>
      </c>
      <c r="D6975" t="s">
        <v>14</v>
      </c>
      <c r="E6975">
        <v>2025</v>
      </c>
      <c r="F6975" t="s">
        <v>25</v>
      </c>
      <c r="G6975" t="s">
        <v>26</v>
      </c>
      <c r="H6975" t="s">
        <v>18</v>
      </c>
      <c r="I6975">
        <v>0</v>
      </c>
      <c r="J6975">
        <v>17</v>
      </c>
      <c r="K6975">
        <v>-17</v>
      </c>
      <c r="L6975">
        <v>0</v>
      </c>
      <c r="M6975">
        <v>25500</v>
      </c>
      <c r="N6975">
        <v>-25500</v>
      </c>
      <c r="O6975">
        <v>1500</v>
      </c>
    </row>
    <row r="6976" spans="1:15" x14ac:dyDescent="0.3">
      <c r="A6976">
        <v>6975</v>
      </c>
      <c r="B6976" s="1">
        <f>DATE(E6976, LOOKUP(D6976, {"ene","feb","mar","abr","may","jun","jul","ago","sep","oct","nov","dic"}, {1,2,3,4,5,6,7,8,9,10,11,12}), C6976)</f>
        <v>45686</v>
      </c>
      <c r="C6976">
        <v>29</v>
      </c>
      <c r="D6976" t="s">
        <v>14</v>
      </c>
      <c r="E6976">
        <v>2025</v>
      </c>
      <c r="F6976" t="s">
        <v>15</v>
      </c>
      <c r="G6976" t="s">
        <v>24</v>
      </c>
      <c r="H6976" t="s">
        <v>23</v>
      </c>
      <c r="I6976">
        <v>3</v>
      </c>
      <c r="J6976">
        <v>0</v>
      </c>
      <c r="K6976">
        <v>3</v>
      </c>
      <c r="L6976">
        <v>900</v>
      </c>
      <c r="M6976">
        <v>0</v>
      </c>
      <c r="N6976">
        <v>900</v>
      </c>
      <c r="O6976">
        <v>300</v>
      </c>
    </row>
    <row r="6977" spans="1:15" x14ac:dyDescent="0.3">
      <c r="A6977">
        <v>6976</v>
      </c>
      <c r="B6977" s="1">
        <f>DATE(E6977, LOOKUP(D6977, {"ene","feb","mar","abr","may","jun","jul","ago","sep","oct","nov","dic"}, {1,2,3,4,5,6,7,8,9,10,11,12}), C6977)</f>
        <v>45686</v>
      </c>
      <c r="C6977">
        <v>29</v>
      </c>
      <c r="D6977" t="s">
        <v>14</v>
      </c>
      <c r="E6977">
        <v>2025</v>
      </c>
      <c r="F6977" t="s">
        <v>15</v>
      </c>
      <c r="G6977" t="s">
        <v>24</v>
      </c>
      <c r="H6977" t="s">
        <v>20</v>
      </c>
      <c r="I6977">
        <v>5</v>
      </c>
      <c r="J6977">
        <v>0</v>
      </c>
      <c r="K6977">
        <v>5</v>
      </c>
      <c r="L6977">
        <v>10000</v>
      </c>
      <c r="M6977">
        <v>0</v>
      </c>
      <c r="N6977">
        <v>10000</v>
      </c>
      <c r="O6977">
        <v>2000</v>
      </c>
    </row>
    <row r="6978" spans="1:15" x14ac:dyDescent="0.3">
      <c r="A6978">
        <v>6977</v>
      </c>
      <c r="B6978" s="1">
        <f>DATE(E6978, LOOKUP(D6978, {"ene","feb","mar","abr","may","jun","jul","ago","sep","oct","nov","dic"}, {1,2,3,4,5,6,7,8,9,10,11,12}), C6978)</f>
        <v>45686</v>
      </c>
      <c r="C6978">
        <v>29</v>
      </c>
      <c r="D6978" t="s">
        <v>14</v>
      </c>
      <c r="E6978">
        <v>2025</v>
      </c>
      <c r="F6978" t="s">
        <v>15</v>
      </c>
      <c r="G6978" t="s">
        <v>24</v>
      </c>
      <c r="H6978" t="s">
        <v>22</v>
      </c>
      <c r="I6978">
        <v>9</v>
      </c>
      <c r="J6978">
        <v>0</v>
      </c>
      <c r="K6978">
        <v>9</v>
      </c>
      <c r="L6978">
        <v>4320</v>
      </c>
      <c r="M6978">
        <v>0</v>
      </c>
      <c r="N6978">
        <v>4320</v>
      </c>
      <c r="O6978">
        <v>480</v>
      </c>
    </row>
    <row r="6979" spans="1:15" x14ac:dyDescent="0.3">
      <c r="A6979">
        <v>6978</v>
      </c>
      <c r="B6979" s="1">
        <f>DATE(E6979, LOOKUP(D6979, {"ene","feb","mar","abr","may","jun","jul","ago","sep","oct","nov","dic"}, {1,2,3,4,5,6,7,8,9,10,11,12}), C6979)</f>
        <v>45686</v>
      </c>
      <c r="C6979">
        <v>29</v>
      </c>
      <c r="D6979" t="s">
        <v>14</v>
      </c>
      <c r="E6979">
        <v>2025</v>
      </c>
      <c r="F6979" t="s">
        <v>25</v>
      </c>
      <c r="G6979" t="s">
        <v>26</v>
      </c>
      <c r="H6979" t="s">
        <v>17</v>
      </c>
      <c r="I6979">
        <v>0</v>
      </c>
      <c r="J6979">
        <v>16</v>
      </c>
      <c r="K6979">
        <v>-16</v>
      </c>
      <c r="L6979">
        <v>0</v>
      </c>
      <c r="M6979">
        <v>12000</v>
      </c>
      <c r="N6979">
        <v>-12000</v>
      </c>
      <c r="O6979">
        <v>750</v>
      </c>
    </row>
    <row r="6980" spans="1:15" x14ac:dyDescent="0.3">
      <c r="A6980">
        <v>6979</v>
      </c>
      <c r="B6980" s="1">
        <f>DATE(E6980, LOOKUP(D6980, {"ene","feb","mar","abr","may","jun","jul","ago","sep","oct","nov","dic"}, {1,2,3,4,5,6,7,8,9,10,11,12}), C6980)</f>
        <v>45686</v>
      </c>
      <c r="C6980">
        <v>29</v>
      </c>
      <c r="D6980" t="s">
        <v>14</v>
      </c>
      <c r="E6980">
        <v>2025</v>
      </c>
      <c r="F6980" t="s">
        <v>25</v>
      </c>
      <c r="G6980" t="s">
        <v>26</v>
      </c>
      <c r="H6980" t="s">
        <v>19</v>
      </c>
      <c r="I6980">
        <v>0</v>
      </c>
      <c r="J6980">
        <v>18</v>
      </c>
      <c r="K6980">
        <v>-18</v>
      </c>
      <c r="L6980">
        <v>0</v>
      </c>
      <c r="M6980">
        <v>27000</v>
      </c>
      <c r="N6980">
        <v>-27000</v>
      </c>
      <c r="O6980">
        <v>1500</v>
      </c>
    </row>
    <row r="6981" spans="1:15" x14ac:dyDescent="0.3">
      <c r="A6981">
        <v>6980</v>
      </c>
      <c r="B6981" s="1">
        <f>DATE(E6981, LOOKUP(D6981, {"ene","feb","mar","abr","may","jun","jul","ago","sep","oct","nov","dic"}, {1,2,3,4,5,6,7,8,9,10,11,12}), C6981)</f>
        <v>45686</v>
      </c>
      <c r="C6981">
        <v>29</v>
      </c>
      <c r="D6981" t="s">
        <v>14</v>
      </c>
      <c r="E6981">
        <v>2025</v>
      </c>
      <c r="F6981" t="s">
        <v>15</v>
      </c>
      <c r="G6981" t="s">
        <v>24</v>
      </c>
      <c r="H6981" t="s">
        <v>21</v>
      </c>
      <c r="I6981">
        <v>13</v>
      </c>
      <c r="J6981">
        <v>0</v>
      </c>
      <c r="K6981">
        <v>13</v>
      </c>
      <c r="L6981">
        <v>650</v>
      </c>
      <c r="M6981">
        <v>0</v>
      </c>
      <c r="N6981">
        <v>650</v>
      </c>
      <c r="O6981">
        <v>50</v>
      </c>
    </row>
    <row r="6982" spans="1:15" x14ac:dyDescent="0.3">
      <c r="A6982">
        <v>6981</v>
      </c>
      <c r="B6982" s="1">
        <f>DATE(E6982, LOOKUP(D6982, {"ene","feb","mar","abr","may","jun","jul","ago","sep","oct","nov","dic"}, {1,2,3,4,5,6,7,8,9,10,11,12}), C6982)</f>
        <v>45686</v>
      </c>
      <c r="C6982">
        <v>29</v>
      </c>
      <c r="D6982" t="s">
        <v>14</v>
      </c>
      <c r="E6982">
        <v>2025</v>
      </c>
      <c r="F6982" t="s">
        <v>25</v>
      </c>
      <c r="G6982" t="s">
        <v>26</v>
      </c>
      <c r="H6982" t="s">
        <v>18</v>
      </c>
      <c r="I6982">
        <v>0</v>
      </c>
      <c r="J6982">
        <v>12</v>
      </c>
      <c r="K6982">
        <v>-12</v>
      </c>
      <c r="L6982">
        <v>0</v>
      </c>
      <c r="M6982">
        <v>18000</v>
      </c>
      <c r="N6982">
        <v>-18000</v>
      </c>
      <c r="O6982">
        <v>1500</v>
      </c>
    </row>
    <row r="6983" spans="1:15" x14ac:dyDescent="0.3">
      <c r="A6983">
        <v>6982</v>
      </c>
      <c r="B6983" s="1">
        <f>DATE(E6983, LOOKUP(D6983, {"ene","feb","mar","abr","may","jun","jul","ago","sep","oct","nov","dic"}, {1,2,3,4,5,6,7,8,9,10,11,12}), C6983)</f>
        <v>45687</v>
      </c>
      <c r="C6983">
        <v>30</v>
      </c>
      <c r="D6983" t="s">
        <v>14</v>
      </c>
      <c r="E6983">
        <v>2025</v>
      </c>
      <c r="F6983" t="s">
        <v>15</v>
      </c>
      <c r="G6983" t="s">
        <v>24</v>
      </c>
      <c r="H6983" t="s">
        <v>23</v>
      </c>
      <c r="I6983">
        <v>3</v>
      </c>
      <c r="J6983">
        <v>0</v>
      </c>
      <c r="K6983">
        <v>3</v>
      </c>
      <c r="L6983">
        <v>900</v>
      </c>
      <c r="M6983">
        <v>0</v>
      </c>
      <c r="N6983">
        <v>900</v>
      </c>
      <c r="O6983">
        <v>300</v>
      </c>
    </row>
    <row r="6984" spans="1:15" x14ac:dyDescent="0.3">
      <c r="A6984">
        <v>6983</v>
      </c>
      <c r="B6984" s="1">
        <f>DATE(E6984, LOOKUP(D6984, {"ene","feb","mar","abr","may","jun","jul","ago","sep","oct","nov","dic"}, {1,2,3,4,5,6,7,8,9,10,11,12}), C6984)</f>
        <v>45687</v>
      </c>
      <c r="C6984">
        <v>30</v>
      </c>
      <c r="D6984" t="s">
        <v>14</v>
      </c>
      <c r="E6984">
        <v>2025</v>
      </c>
      <c r="F6984" t="s">
        <v>15</v>
      </c>
      <c r="G6984" t="s">
        <v>24</v>
      </c>
      <c r="H6984" t="s">
        <v>20</v>
      </c>
      <c r="I6984">
        <v>3</v>
      </c>
      <c r="J6984">
        <v>0</v>
      </c>
      <c r="K6984">
        <v>3</v>
      </c>
      <c r="L6984">
        <v>6000</v>
      </c>
      <c r="M6984">
        <v>0</v>
      </c>
      <c r="N6984">
        <v>6000</v>
      </c>
      <c r="O6984">
        <v>2000</v>
      </c>
    </row>
    <row r="6985" spans="1:15" x14ac:dyDescent="0.3">
      <c r="A6985">
        <v>6984</v>
      </c>
      <c r="B6985" s="1">
        <f>DATE(E6985, LOOKUP(D6985, {"ene","feb","mar","abr","may","jun","jul","ago","sep","oct","nov","dic"}, {1,2,3,4,5,6,7,8,9,10,11,12}), C6985)</f>
        <v>45687</v>
      </c>
      <c r="C6985">
        <v>30</v>
      </c>
      <c r="D6985" t="s">
        <v>14</v>
      </c>
      <c r="E6985">
        <v>2025</v>
      </c>
      <c r="F6985" t="s">
        <v>25</v>
      </c>
      <c r="G6985" t="s">
        <v>26</v>
      </c>
      <c r="H6985" t="s">
        <v>22</v>
      </c>
      <c r="I6985">
        <v>0</v>
      </c>
      <c r="J6985">
        <v>11</v>
      </c>
      <c r="K6985">
        <v>-11</v>
      </c>
      <c r="L6985">
        <v>0</v>
      </c>
      <c r="M6985">
        <v>4950</v>
      </c>
      <c r="N6985">
        <v>-4950</v>
      </c>
      <c r="O6985">
        <v>450</v>
      </c>
    </row>
    <row r="6986" spans="1:15" x14ac:dyDescent="0.3">
      <c r="A6986">
        <v>6985</v>
      </c>
      <c r="B6986" s="1">
        <f>DATE(E6986, LOOKUP(D6986, {"ene","feb","mar","abr","may","jun","jul","ago","sep","oct","nov","dic"}, {1,2,3,4,5,6,7,8,9,10,11,12}), C6986)</f>
        <v>45687</v>
      </c>
      <c r="C6986">
        <v>30</v>
      </c>
      <c r="D6986" t="s">
        <v>14</v>
      </c>
      <c r="E6986">
        <v>2025</v>
      </c>
      <c r="F6986" t="s">
        <v>15</v>
      </c>
      <c r="G6986" t="s">
        <v>24</v>
      </c>
      <c r="H6986" t="s">
        <v>17</v>
      </c>
      <c r="I6986">
        <v>18</v>
      </c>
      <c r="J6986">
        <v>0</v>
      </c>
      <c r="K6986">
        <v>18</v>
      </c>
      <c r="L6986">
        <v>11700</v>
      </c>
      <c r="M6986">
        <v>0</v>
      </c>
      <c r="N6986">
        <v>11700</v>
      </c>
      <c r="O6986">
        <v>650</v>
      </c>
    </row>
    <row r="6987" spans="1:15" x14ac:dyDescent="0.3">
      <c r="A6987">
        <v>6986</v>
      </c>
      <c r="B6987" s="1">
        <f>DATE(E6987, LOOKUP(D6987, {"ene","feb","mar","abr","may","jun","jul","ago","sep","oct","nov","dic"}, {1,2,3,4,5,6,7,8,9,10,11,12}), C6987)</f>
        <v>45687</v>
      </c>
      <c r="C6987">
        <v>30</v>
      </c>
      <c r="D6987" t="s">
        <v>14</v>
      </c>
      <c r="E6987">
        <v>2025</v>
      </c>
      <c r="F6987" t="s">
        <v>15</v>
      </c>
      <c r="G6987" t="s">
        <v>24</v>
      </c>
      <c r="H6987" t="s">
        <v>19</v>
      </c>
      <c r="I6987">
        <v>4</v>
      </c>
      <c r="J6987">
        <v>0</v>
      </c>
      <c r="K6987">
        <v>4</v>
      </c>
      <c r="L6987">
        <v>4800</v>
      </c>
      <c r="M6987">
        <v>0</v>
      </c>
      <c r="N6987">
        <v>4800</v>
      </c>
      <c r="O6987">
        <v>1200</v>
      </c>
    </row>
    <row r="6988" spans="1:15" x14ac:dyDescent="0.3">
      <c r="A6988">
        <v>6987</v>
      </c>
      <c r="B6988" s="1">
        <f>DATE(E6988, LOOKUP(D6988, {"ene","feb","mar","abr","may","jun","jul","ago","sep","oct","nov","dic"}, {1,2,3,4,5,6,7,8,9,10,11,12}), C6988)</f>
        <v>45687</v>
      </c>
      <c r="C6988">
        <v>30</v>
      </c>
      <c r="D6988" t="s">
        <v>14</v>
      </c>
      <c r="E6988">
        <v>2025</v>
      </c>
      <c r="F6988" t="s">
        <v>25</v>
      </c>
      <c r="G6988" t="s">
        <v>26</v>
      </c>
      <c r="H6988" t="s">
        <v>21</v>
      </c>
      <c r="I6988">
        <v>0</v>
      </c>
      <c r="J6988">
        <v>2</v>
      </c>
      <c r="K6988">
        <v>-2</v>
      </c>
      <c r="L6988">
        <v>0</v>
      </c>
      <c r="M6988">
        <v>140</v>
      </c>
      <c r="N6988">
        <v>-140</v>
      </c>
      <c r="O6988">
        <v>70</v>
      </c>
    </row>
    <row r="6989" spans="1:15" x14ac:dyDescent="0.3">
      <c r="A6989">
        <v>6988</v>
      </c>
      <c r="B6989" s="1">
        <f>DATE(E6989, LOOKUP(D6989, {"ene","feb","mar","abr","may","jun","jul","ago","sep","oct","nov","dic"}, {1,2,3,4,5,6,7,8,9,10,11,12}), C6989)</f>
        <v>45687</v>
      </c>
      <c r="C6989">
        <v>30</v>
      </c>
      <c r="D6989" t="s">
        <v>14</v>
      </c>
      <c r="E6989">
        <v>2025</v>
      </c>
      <c r="F6989" t="s">
        <v>15</v>
      </c>
      <c r="G6989" t="s">
        <v>24</v>
      </c>
      <c r="H6989" t="s">
        <v>18</v>
      </c>
      <c r="I6989">
        <v>14</v>
      </c>
      <c r="J6989">
        <v>0</v>
      </c>
      <c r="K6989">
        <v>14</v>
      </c>
      <c r="L6989">
        <v>16800</v>
      </c>
      <c r="M6989">
        <v>0</v>
      </c>
      <c r="N6989">
        <v>16800</v>
      </c>
      <c r="O6989">
        <v>1200</v>
      </c>
    </row>
    <row r="6990" spans="1:15" x14ac:dyDescent="0.3">
      <c r="A6990">
        <v>6989</v>
      </c>
      <c r="B6990" s="1">
        <f>DATE(E6990, LOOKUP(D6990, {"ene","feb","mar","abr","may","jun","jul","ago","sep","oct","nov","dic"}, {1,2,3,4,5,6,7,8,9,10,11,12}), C6990)</f>
        <v>45687</v>
      </c>
      <c r="C6990">
        <v>30</v>
      </c>
      <c r="D6990" t="s">
        <v>14</v>
      </c>
      <c r="E6990">
        <v>2025</v>
      </c>
      <c r="F6990" t="s">
        <v>15</v>
      </c>
      <c r="G6990" t="s">
        <v>24</v>
      </c>
      <c r="H6990" t="s">
        <v>23</v>
      </c>
      <c r="I6990">
        <v>3</v>
      </c>
      <c r="J6990">
        <v>0</v>
      </c>
      <c r="K6990">
        <v>3</v>
      </c>
      <c r="L6990">
        <v>900</v>
      </c>
      <c r="M6990">
        <v>0</v>
      </c>
      <c r="N6990">
        <v>900</v>
      </c>
      <c r="O6990">
        <v>300</v>
      </c>
    </row>
    <row r="6991" spans="1:15" x14ac:dyDescent="0.3">
      <c r="A6991">
        <v>6990</v>
      </c>
      <c r="B6991" s="1">
        <f>DATE(E6991, LOOKUP(D6991, {"ene","feb","mar","abr","may","jun","jul","ago","sep","oct","nov","dic"}, {1,2,3,4,5,6,7,8,9,10,11,12}), C6991)</f>
        <v>45687</v>
      </c>
      <c r="C6991">
        <v>30</v>
      </c>
      <c r="D6991" t="s">
        <v>14</v>
      </c>
      <c r="E6991">
        <v>2025</v>
      </c>
      <c r="F6991" t="s">
        <v>15</v>
      </c>
      <c r="G6991" t="s">
        <v>24</v>
      </c>
      <c r="H6991" t="s">
        <v>20</v>
      </c>
      <c r="I6991">
        <v>2</v>
      </c>
      <c r="J6991">
        <v>0</v>
      </c>
      <c r="K6991">
        <v>2</v>
      </c>
      <c r="L6991">
        <v>4000</v>
      </c>
      <c r="M6991">
        <v>0</v>
      </c>
      <c r="N6991">
        <v>4000</v>
      </c>
      <c r="O6991">
        <v>2000</v>
      </c>
    </row>
    <row r="6992" spans="1:15" x14ac:dyDescent="0.3">
      <c r="A6992">
        <v>6991</v>
      </c>
      <c r="B6992" s="1">
        <f>DATE(E6992, LOOKUP(D6992, {"ene","feb","mar","abr","may","jun","jul","ago","sep","oct","nov","dic"}, {1,2,3,4,5,6,7,8,9,10,11,12}), C6992)</f>
        <v>45687</v>
      </c>
      <c r="C6992">
        <v>30</v>
      </c>
      <c r="D6992" t="s">
        <v>14</v>
      </c>
      <c r="E6992">
        <v>2025</v>
      </c>
      <c r="F6992" t="s">
        <v>25</v>
      </c>
      <c r="G6992" t="s">
        <v>26</v>
      </c>
      <c r="H6992" t="s">
        <v>22</v>
      </c>
      <c r="I6992">
        <v>0</v>
      </c>
      <c r="J6992">
        <v>1</v>
      </c>
      <c r="K6992">
        <v>-1</v>
      </c>
      <c r="L6992">
        <v>0</v>
      </c>
      <c r="M6992">
        <v>450</v>
      </c>
      <c r="N6992">
        <v>-450</v>
      </c>
      <c r="O6992">
        <v>450</v>
      </c>
    </row>
    <row r="6993" spans="1:15" x14ac:dyDescent="0.3">
      <c r="A6993">
        <v>6992</v>
      </c>
      <c r="B6993" s="1">
        <f>DATE(E6993, LOOKUP(D6993, {"ene","feb","mar","abr","may","jun","jul","ago","sep","oct","nov","dic"}, {1,2,3,4,5,6,7,8,9,10,11,12}), C6993)</f>
        <v>45687</v>
      </c>
      <c r="C6993">
        <v>30</v>
      </c>
      <c r="D6993" t="s">
        <v>14</v>
      </c>
      <c r="E6993">
        <v>2025</v>
      </c>
      <c r="F6993" t="s">
        <v>25</v>
      </c>
      <c r="G6993" t="s">
        <v>26</v>
      </c>
      <c r="H6993" t="s">
        <v>17</v>
      </c>
      <c r="I6993">
        <v>0</v>
      </c>
      <c r="J6993">
        <v>16</v>
      </c>
      <c r="K6993">
        <v>-16</v>
      </c>
      <c r="L6993">
        <v>0</v>
      </c>
      <c r="M6993">
        <v>12000</v>
      </c>
      <c r="N6993">
        <v>-12000</v>
      </c>
      <c r="O6993">
        <v>750</v>
      </c>
    </row>
    <row r="6994" spans="1:15" x14ac:dyDescent="0.3">
      <c r="A6994">
        <v>6993</v>
      </c>
      <c r="B6994" s="1">
        <f>DATE(E6994, LOOKUP(D6994, {"ene","feb","mar","abr","may","jun","jul","ago","sep","oct","nov","dic"}, {1,2,3,4,5,6,7,8,9,10,11,12}), C6994)</f>
        <v>45687</v>
      </c>
      <c r="C6994">
        <v>30</v>
      </c>
      <c r="D6994" t="s">
        <v>14</v>
      </c>
      <c r="E6994">
        <v>2025</v>
      </c>
      <c r="F6994" t="s">
        <v>25</v>
      </c>
      <c r="G6994" t="s">
        <v>26</v>
      </c>
      <c r="H6994" t="s">
        <v>19</v>
      </c>
      <c r="I6994">
        <v>0</v>
      </c>
      <c r="J6994">
        <v>17</v>
      </c>
      <c r="K6994">
        <v>-17</v>
      </c>
      <c r="L6994">
        <v>0</v>
      </c>
      <c r="M6994">
        <v>25500</v>
      </c>
      <c r="N6994">
        <v>-25500</v>
      </c>
      <c r="O6994">
        <v>1500</v>
      </c>
    </row>
    <row r="6995" spans="1:15" x14ac:dyDescent="0.3">
      <c r="A6995">
        <v>6994</v>
      </c>
      <c r="B6995" s="1">
        <f>DATE(E6995, LOOKUP(D6995, {"ene","feb","mar","abr","may","jun","jul","ago","sep","oct","nov","dic"}, {1,2,3,4,5,6,7,8,9,10,11,12}), C6995)</f>
        <v>45687</v>
      </c>
      <c r="C6995">
        <v>30</v>
      </c>
      <c r="D6995" t="s">
        <v>14</v>
      </c>
      <c r="E6995">
        <v>2025</v>
      </c>
      <c r="F6995" t="s">
        <v>25</v>
      </c>
      <c r="G6995" t="s">
        <v>26</v>
      </c>
      <c r="H6995" t="s">
        <v>21</v>
      </c>
      <c r="I6995">
        <v>0</v>
      </c>
      <c r="J6995">
        <v>2</v>
      </c>
      <c r="K6995">
        <v>-2</v>
      </c>
      <c r="L6995">
        <v>0</v>
      </c>
      <c r="M6995">
        <v>140</v>
      </c>
      <c r="N6995">
        <v>-140</v>
      </c>
      <c r="O6995">
        <v>70</v>
      </c>
    </row>
    <row r="6996" spans="1:15" x14ac:dyDescent="0.3">
      <c r="A6996">
        <v>6995</v>
      </c>
      <c r="B6996" s="1">
        <f>DATE(E6996, LOOKUP(D6996, {"ene","feb","mar","abr","may","jun","jul","ago","sep","oct","nov","dic"}, {1,2,3,4,5,6,7,8,9,10,11,12}), C6996)</f>
        <v>45687</v>
      </c>
      <c r="C6996">
        <v>30</v>
      </c>
      <c r="D6996" t="s">
        <v>14</v>
      </c>
      <c r="E6996">
        <v>2025</v>
      </c>
      <c r="F6996" t="s">
        <v>15</v>
      </c>
      <c r="G6996" t="s">
        <v>24</v>
      </c>
      <c r="H6996" t="s">
        <v>18</v>
      </c>
      <c r="I6996">
        <v>2</v>
      </c>
      <c r="J6996">
        <v>0</v>
      </c>
      <c r="K6996">
        <v>2</v>
      </c>
      <c r="L6996">
        <v>2400</v>
      </c>
      <c r="M6996">
        <v>0</v>
      </c>
      <c r="N6996">
        <v>2400</v>
      </c>
      <c r="O6996">
        <v>1200</v>
      </c>
    </row>
    <row r="6997" spans="1:15" x14ac:dyDescent="0.3">
      <c r="A6997">
        <v>6996</v>
      </c>
      <c r="B6997" s="1">
        <f>DATE(E6997, LOOKUP(D6997, {"ene","feb","mar","abr","may","jun","jul","ago","sep","oct","nov","dic"}, {1,2,3,4,5,6,7,8,9,10,11,12}), C6997)</f>
        <v>45687</v>
      </c>
      <c r="C6997">
        <v>30</v>
      </c>
      <c r="D6997" t="s">
        <v>14</v>
      </c>
      <c r="E6997">
        <v>2025</v>
      </c>
      <c r="F6997" t="s">
        <v>15</v>
      </c>
      <c r="G6997" t="s">
        <v>24</v>
      </c>
      <c r="H6997" t="s">
        <v>23</v>
      </c>
      <c r="I6997">
        <v>13</v>
      </c>
      <c r="J6997">
        <v>0</v>
      </c>
      <c r="K6997">
        <v>13</v>
      </c>
      <c r="L6997">
        <v>3900</v>
      </c>
      <c r="M6997">
        <v>0</v>
      </c>
      <c r="N6997">
        <v>3900</v>
      </c>
      <c r="O6997">
        <v>300</v>
      </c>
    </row>
    <row r="6998" spans="1:15" x14ac:dyDescent="0.3">
      <c r="A6998">
        <v>6997</v>
      </c>
      <c r="B6998" s="1">
        <f>DATE(E6998, LOOKUP(D6998, {"ene","feb","mar","abr","may","jun","jul","ago","sep","oct","nov","dic"}, {1,2,3,4,5,6,7,8,9,10,11,12}), C6998)</f>
        <v>45687</v>
      </c>
      <c r="C6998">
        <v>30</v>
      </c>
      <c r="D6998" t="s">
        <v>14</v>
      </c>
      <c r="E6998">
        <v>2025</v>
      </c>
      <c r="F6998" t="s">
        <v>15</v>
      </c>
      <c r="G6998" t="s">
        <v>24</v>
      </c>
      <c r="H6998" t="s">
        <v>20</v>
      </c>
      <c r="I6998">
        <v>12</v>
      </c>
      <c r="J6998">
        <v>0</v>
      </c>
      <c r="K6998">
        <v>12</v>
      </c>
      <c r="L6998">
        <v>24000</v>
      </c>
      <c r="M6998">
        <v>0</v>
      </c>
      <c r="N6998">
        <v>24000</v>
      </c>
      <c r="O6998">
        <v>2000</v>
      </c>
    </row>
    <row r="6999" spans="1:15" x14ac:dyDescent="0.3">
      <c r="A6999">
        <v>6998</v>
      </c>
      <c r="B6999" s="1">
        <f>DATE(E6999, LOOKUP(D6999, {"ene","feb","mar","abr","may","jun","jul","ago","sep","oct","nov","dic"}, {1,2,3,4,5,6,7,8,9,10,11,12}), C6999)</f>
        <v>45687</v>
      </c>
      <c r="C6999">
        <v>30</v>
      </c>
      <c r="D6999" t="s">
        <v>14</v>
      </c>
      <c r="E6999">
        <v>2025</v>
      </c>
      <c r="F6999" t="s">
        <v>25</v>
      </c>
      <c r="G6999" t="s">
        <v>26</v>
      </c>
      <c r="H6999" t="s">
        <v>22</v>
      </c>
      <c r="I6999">
        <v>0</v>
      </c>
      <c r="J6999">
        <v>3</v>
      </c>
      <c r="K6999">
        <v>-3</v>
      </c>
      <c r="L6999">
        <v>0</v>
      </c>
      <c r="M6999">
        <v>1350</v>
      </c>
      <c r="N6999">
        <v>-1350</v>
      </c>
      <c r="O6999">
        <v>450</v>
      </c>
    </row>
    <row r="7000" spans="1:15" x14ac:dyDescent="0.3">
      <c r="A7000">
        <v>6999</v>
      </c>
      <c r="B7000" s="1">
        <f>DATE(E7000, LOOKUP(D7000, {"ene","feb","mar","abr","may","jun","jul","ago","sep","oct","nov","dic"}, {1,2,3,4,5,6,7,8,9,10,11,12}), C7000)</f>
        <v>45687</v>
      </c>
      <c r="C7000">
        <v>30</v>
      </c>
      <c r="D7000" t="s">
        <v>14</v>
      </c>
      <c r="E7000">
        <v>2025</v>
      </c>
      <c r="F7000" t="s">
        <v>15</v>
      </c>
      <c r="G7000" t="s">
        <v>24</v>
      </c>
      <c r="H7000" t="s">
        <v>17</v>
      </c>
      <c r="I7000">
        <v>3</v>
      </c>
      <c r="J7000">
        <v>0</v>
      </c>
      <c r="K7000">
        <v>3</v>
      </c>
      <c r="L7000">
        <v>1950</v>
      </c>
      <c r="M7000">
        <v>0</v>
      </c>
      <c r="N7000">
        <v>1950</v>
      </c>
      <c r="O7000">
        <v>650</v>
      </c>
    </row>
    <row r="7001" spans="1:15" x14ac:dyDescent="0.3">
      <c r="A7001">
        <v>7000</v>
      </c>
      <c r="B7001" s="1">
        <f>DATE(E7001, LOOKUP(D7001, {"ene","feb","mar","abr","may","jun","jul","ago","sep","oct","nov","dic"}, {1,2,3,4,5,6,7,8,9,10,11,12}), C7001)</f>
        <v>45687</v>
      </c>
      <c r="C7001">
        <v>30</v>
      </c>
      <c r="D7001" t="s">
        <v>14</v>
      </c>
      <c r="E7001">
        <v>2025</v>
      </c>
      <c r="F7001" t="s">
        <v>15</v>
      </c>
      <c r="G7001" t="s">
        <v>24</v>
      </c>
      <c r="H7001" t="s">
        <v>19</v>
      </c>
      <c r="I7001">
        <v>12</v>
      </c>
      <c r="J7001">
        <v>0</v>
      </c>
      <c r="K7001">
        <v>12</v>
      </c>
      <c r="L7001">
        <v>14400</v>
      </c>
      <c r="M7001">
        <v>0</v>
      </c>
      <c r="N7001">
        <v>14400</v>
      </c>
      <c r="O7001">
        <v>1200</v>
      </c>
    </row>
    <row r="7002" spans="1:15" x14ac:dyDescent="0.3">
      <c r="A7002">
        <v>7001</v>
      </c>
      <c r="B7002" s="1">
        <f>DATE(E7002, LOOKUP(D7002, {"ene","feb","mar","abr","may","jun","jul","ago","sep","oct","nov","dic"}, {1,2,3,4,5,6,7,8,9,10,11,12}), C7002)</f>
        <v>45687</v>
      </c>
      <c r="C7002">
        <v>30</v>
      </c>
      <c r="D7002" t="s">
        <v>14</v>
      </c>
      <c r="E7002">
        <v>2025</v>
      </c>
      <c r="F7002" t="s">
        <v>25</v>
      </c>
      <c r="G7002" t="s">
        <v>26</v>
      </c>
      <c r="H7002" t="s">
        <v>21</v>
      </c>
      <c r="I7002">
        <v>0</v>
      </c>
      <c r="J7002">
        <v>4</v>
      </c>
      <c r="K7002">
        <v>-4</v>
      </c>
      <c r="L7002">
        <v>0</v>
      </c>
      <c r="M7002">
        <v>280</v>
      </c>
      <c r="N7002">
        <v>-280</v>
      </c>
      <c r="O7002">
        <v>70</v>
      </c>
    </row>
    <row r="7003" spans="1:15" x14ac:dyDescent="0.3">
      <c r="A7003">
        <v>7002</v>
      </c>
      <c r="B7003" s="1">
        <f>DATE(E7003, LOOKUP(D7003, {"ene","feb","mar","abr","may","jun","jul","ago","sep","oct","nov","dic"}, {1,2,3,4,5,6,7,8,9,10,11,12}), C7003)</f>
        <v>45687</v>
      </c>
      <c r="C7003">
        <v>30</v>
      </c>
      <c r="D7003" t="s">
        <v>14</v>
      </c>
      <c r="E7003">
        <v>2025</v>
      </c>
      <c r="F7003" t="s">
        <v>15</v>
      </c>
      <c r="G7003" t="s">
        <v>24</v>
      </c>
      <c r="H7003" t="s">
        <v>18</v>
      </c>
      <c r="I7003">
        <v>18</v>
      </c>
      <c r="J7003">
        <v>0</v>
      </c>
      <c r="K7003">
        <v>18</v>
      </c>
      <c r="L7003">
        <v>21600</v>
      </c>
      <c r="M7003">
        <v>0</v>
      </c>
      <c r="N7003">
        <v>21600</v>
      </c>
      <c r="O7003">
        <v>1200</v>
      </c>
    </row>
    <row r="7004" spans="1:15" x14ac:dyDescent="0.3">
      <c r="A7004">
        <v>7003</v>
      </c>
      <c r="B7004" s="1">
        <f>DATE(E7004, LOOKUP(D7004, {"ene","feb","mar","abr","may","jun","jul","ago","sep","oct","nov","dic"}, {1,2,3,4,5,6,7,8,9,10,11,12}), C7004)</f>
        <v>45687</v>
      </c>
      <c r="C7004">
        <v>30</v>
      </c>
      <c r="D7004" t="s">
        <v>14</v>
      </c>
      <c r="E7004">
        <v>2025</v>
      </c>
      <c r="F7004" t="s">
        <v>15</v>
      </c>
      <c r="G7004" t="s">
        <v>24</v>
      </c>
      <c r="H7004" t="s">
        <v>23</v>
      </c>
      <c r="I7004">
        <v>3</v>
      </c>
      <c r="J7004">
        <v>0</v>
      </c>
      <c r="K7004">
        <v>3</v>
      </c>
      <c r="L7004">
        <v>900</v>
      </c>
      <c r="M7004">
        <v>0</v>
      </c>
      <c r="N7004">
        <v>900</v>
      </c>
      <c r="O7004">
        <v>300</v>
      </c>
    </row>
    <row r="7005" spans="1:15" x14ac:dyDescent="0.3">
      <c r="A7005">
        <v>7004</v>
      </c>
      <c r="B7005" s="1">
        <f>DATE(E7005, LOOKUP(D7005, {"ene","feb","mar","abr","may","jun","jul","ago","sep","oct","nov","dic"}, {1,2,3,4,5,6,7,8,9,10,11,12}), C7005)</f>
        <v>45687</v>
      </c>
      <c r="C7005">
        <v>30</v>
      </c>
      <c r="D7005" t="s">
        <v>14</v>
      </c>
      <c r="E7005">
        <v>2025</v>
      </c>
      <c r="F7005" t="s">
        <v>15</v>
      </c>
      <c r="G7005" t="s">
        <v>24</v>
      </c>
      <c r="H7005" t="s">
        <v>20</v>
      </c>
      <c r="I7005">
        <v>2</v>
      </c>
      <c r="J7005">
        <v>0</v>
      </c>
      <c r="K7005">
        <v>2</v>
      </c>
      <c r="L7005">
        <v>4000</v>
      </c>
      <c r="M7005">
        <v>0</v>
      </c>
      <c r="N7005">
        <v>4000</v>
      </c>
      <c r="O7005">
        <v>2000</v>
      </c>
    </row>
    <row r="7006" spans="1:15" x14ac:dyDescent="0.3">
      <c r="A7006">
        <v>7005</v>
      </c>
      <c r="B7006" s="1">
        <f>DATE(E7006, LOOKUP(D7006, {"ene","feb","mar","abr","may","jun","jul","ago","sep","oct","nov","dic"}, {1,2,3,4,5,6,7,8,9,10,11,12}), C7006)</f>
        <v>45687</v>
      </c>
      <c r="C7006">
        <v>30</v>
      </c>
      <c r="D7006" t="s">
        <v>14</v>
      </c>
      <c r="E7006">
        <v>2025</v>
      </c>
      <c r="F7006" t="s">
        <v>25</v>
      </c>
      <c r="G7006" t="s">
        <v>26</v>
      </c>
      <c r="H7006" t="s">
        <v>22</v>
      </c>
      <c r="I7006">
        <v>0</v>
      </c>
      <c r="J7006">
        <v>20</v>
      </c>
      <c r="K7006">
        <v>-20</v>
      </c>
      <c r="L7006">
        <v>0</v>
      </c>
      <c r="M7006">
        <v>9000</v>
      </c>
      <c r="N7006">
        <v>-9000</v>
      </c>
      <c r="O7006">
        <v>450</v>
      </c>
    </row>
    <row r="7007" spans="1:15" x14ac:dyDescent="0.3">
      <c r="A7007">
        <v>7006</v>
      </c>
      <c r="B7007" s="1">
        <f>DATE(E7007, LOOKUP(D7007, {"ene","feb","mar","abr","may","jun","jul","ago","sep","oct","nov","dic"}, {1,2,3,4,5,6,7,8,9,10,11,12}), C7007)</f>
        <v>45687</v>
      </c>
      <c r="C7007">
        <v>30</v>
      </c>
      <c r="D7007" t="s">
        <v>14</v>
      </c>
      <c r="E7007">
        <v>2025</v>
      </c>
      <c r="F7007" t="s">
        <v>15</v>
      </c>
      <c r="G7007" t="s">
        <v>24</v>
      </c>
      <c r="H7007" t="s">
        <v>17</v>
      </c>
      <c r="I7007">
        <v>3</v>
      </c>
      <c r="J7007">
        <v>0</v>
      </c>
      <c r="K7007">
        <v>3</v>
      </c>
      <c r="L7007">
        <v>1950</v>
      </c>
      <c r="M7007">
        <v>0</v>
      </c>
      <c r="N7007">
        <v>1950</v>
      </c>
      <c r="O7007">
        <v>650</v>
      </c>
    </row>
    <row r="7008" spans="1:15" x14ac:dyDescent="0.3">
      <c r="A7008">
        <v>7007</v>
      </c>
      <c r="B7008" s="1">
        <f>DATE(E7008, LOOKUP(D7008, {"ene","feb","mar","abr","may","jun","jul","ago","sep","oct","nov","dic"}, {1,2,3,4,5,6,7,8,9,10,11,12}), C7008)</f>
        <v>45687</v>
      </c>
      <c r="C7008">
        <v>30</v>
      </c>
      <c r="D7008" t="s">
        <v>14</v>
      </c>
      <c r="E7008">
        <v>2025</v>
      </c>
      <c r="F7008" t="s">
        <v>25</v>
      </c>
      <c r="G7008" t="s">
        <v>26</v>
      </c>
      <c r="H7008" t="s">
        <v>19</v>
      </c>
      <c r="I7008">
        <v>0</v>
      </c>
      <c r="J7008">
        <v>11</v>
      </c>
      <c r="K7008">
        <v>-11</v>
      </c>
      <c r="L7008">
        <v>0</v>
      </c>
      <c r="M7008">
        <v>16500</v>
      </c>
      <c r="N7008">
        <v>-16500</v>
      </c>
      <c r="O7008">
        <v>1500</v>
      </c>
    </row>
    <row r="7009" spans="1:15" x14ac:dyDescent="0.3">
      <c r="A7009">
        <v>7008</v>
      </c>
      <c r="B7009" s="1">
        <f>DATE(E7009, LOOKUP(D7009, {"ene","feb","mar","abr","may","jun","jul","ago","sep","oct","nov","dic"}, {1,2,3,4,5,6,7,8,9,10,11,12}), C7009)</f>
        <v>45687</v>
      </c>
      <c r="C7009">
        <v>30</v>
      </c>
      <c r="D7009" t="s">
        <v>14</v>
      </c>
      <c r="E7009">
        <v>2025</v>
      </c>
      <c r="F7009" t="s">
        <v>25</v>
      </c>
      <c r="G7009" t="s">
        <v>26</v>
      </c>
      <c r="H7009" t="s">
        <v>21</v>
      </c>
      <c r="I7009">
        <v>0</v>
      </c>
      <c r="J7009">
        <v>2</v>
      </c>
      <c r="K7009">
        <v>-2</v>
      </c>
      <c r="L7009">
        <v>0</v>
      </c>
      <c r="M7009">
        <v>140</v>
      </c>
      <c r="N7009">
        <v>-140</v>
      </c>
      <c r="O7009">
        <v>70</v>
      </c>
    </row>
    <row r="7010" spans="1:15" x14ac:dyDescent="0.3">
      <c r="A7010">
        <v>7009</v>
      </c>
      <c r="B7010" s="1">
        <f>DATE(E7010, LOOKUP(D7010, {"ene","feb","mar","abr","may","jun","jul","ago","sep","oct","nov","dic"}, {1,2,3,4,5,6,7,8,9,10,11,12}), C7010)</f>
        <v>45687</v>
      </c>
      <c r="C7010">
        <v>30</v>
      </c>
      <c r="D7010" t="s">
        <v>14</v>
      </c>
      <c r="E7010">
        <v>2025</v>
      </c>
      <c r="F7010" t="s">
        <v>15</v>
      </c>
      <c r="G7010" t="s">
        <v>24</v>
      </c>
      <c r="H7010" t="s">
        <v>18</v>
      </c>
      <c r="I7010">
        <v>15</v>
      </c>
      <c r="J7010">
        <v>0</v>
      </c>
      <c r="K7010">
        <v>15</v>
      </c>
      <c r="L7010">
        <v>18000</v>
      </c>
      <c r="M7010">
        <v>0</v>
      </c>
      <c r="N7010">
        <v>18000</v>
      </c>
      <c r="O7010">
        <v>1200</v>
      </c>
    </row>
    <row r="7011" spans="1:15" x14ac:dyDescent="0.3">
      <c r="A7011">
        <v>7010</v>
      </c>
      <c r="B7011" s="1">
        <f>DATE(E7011, LOOKUP(D7011, {"ene","feb","mar","abr","may","jun","jul","ago","sep","oct","nov","dic"}, {1,2,3,4,5,6,7,8,9,10,11,12}), C7011)</f>
        <v>45687</v>
      </c>
      <c r="C7011">
        <v>30</v>
      </c>
      <c r="D7011" t="s">
        <v>14</v>
      </c>
      <c r="E7011">
        <v>2025</v>
      </c>
      <c r="F7011" t="s">
        <v>15</v>
      </c>
      <c r="G7011" t="s">
        <v>24</v>
      </c>
      <c r="H7011" t="s">
        <v>23</v>
      </c>
      <c r="I7011">
        <v>8</v>
      </c>
      <c r="J7011">
        <v>0</v>
      </c>
      <c r="K7011">
        <v>8</v>
      </c>
      <c r="L7011">
        <v>2400</v>
      </c>
      <c r="M7011">
        <v>0</v>
      </c>
      <c r="N7011">
        <v>2400</v>
      </c>
      <c r="O7011">
        <v>300</v>
      </c>
    </row>
    <row r="7012" spans="1:15" x14ac:dyDescent="0.3">
      <c r="A7012">
        <v>7011</v>
      </c>
      <c r="B7012" s="1">
        <f>DATE(E7012, LOOKUP(D7012, {"ene","feb","mar","abr","may","jun","jul","ago","sep","oct","nov","dic"}, {1,2,3,4,5,6,7,8,9,10,11,12}), C7012)</f>
        <v>45687</v>
      </c>
      <c r="C7012">
        <v>30</v>
      </c>
      <c r="D7012" t="s">
        <v>14</v>
      </c>
      <c r="E7012">
        <v>2025</v>
      </c>
      <c r="F7012" t="s">
        <v>25</v>
      </c>
      <c r="G7012" t="s">
        <v>26</v>
      </c>
      <c r="H7012" t="s">
        <v>20</v>
      </c>
      <c r="I7012">
        <v>0</v>
      </c>
      <c r="J7012">
        <v>10</v>
      </c>
      <c r="K7012">
        <v>-10</v>
      </c>
      <c r="L7012">
        <v>0</v>
      </c>
      <c r="M7012">
        <v>23000</v>
      </c>
      <c r="N7012">
        <v>-23000</v>
      </c>
      <c r="O7012">
        <v>2300</v>
      </c>
    </row>
    <row r="7013" spans="1:15" x14ac:dyDescent="0.3">
      <c r="A7013">
        <v>7012</v>
      </c>
      <c r="B7013" s="1">
        <f>DATE(E7013, LOOKUP(D7013, {"ene","feb","mar","abr","may","jun","jul","ago","sep","oct","nov","dic"}, {1,2,3,4,5,6,7,8,9,10,11,12}), C7013)</f>
        <v>45687</v>
      </c>
      <c r="C7013">
        <v>30</v>
      </c>
      <c r="D7013" t="s">
        <v>14</v>
      </c>
      <c r="E7013">
        <v>2025</v>
      </c>
      <c r="F7013" t="s">
        <v>25</v>
      </c>
      <c r="G7013" t="s">
        <v>26</v>
      </c>
      <c r="H7013" t="s">
        <v>22</v>
      </c>
      <c r="I7013">
        <v>0</v>
      </c>
      <c r="J7013">
        <v>4</v>
      </c>
      <c r="K7013">
        <v>-4</v>
      </c>
      <c r="L7013">
        <v>0</v>
      </c>
      <c r="M7013">
        <v>1800</v>
      </c>
      <c r="N7013">
        <v>-1800</v>
      </c>
      <c r="O7013">
        <v>450</v>
      </c>
    </row>
    <row r="7014" spans="1:15" x14ac:dyDescent="0.3">
      <c r="A7014">
        <v>7013</v>
      </c>
      <c r="B7014" s="1">
        <f>DATE(E7014, LOOKUP(D7014, {"ene","feb","mar","abr","may","jun","jul","ago","sep","oct","nov","dic"}, {1,2,3,4,5,6,7,8,9,10,11,12}), C7014)</f>
        <v>45687</v>
      </c>
      <c r="C7014">
        <v>30</v>
      </c>
      <c r="D7014" t="s">
        <v>14</v>
      </c>
      <c r="E7014">
        <v>2025</v>
      </c>
      <c r="F7014" t="s">
        <v>25</v>
      </c>
      <c r="G7014" t="s">
        <v>26</v>
      </c>
      <c r="H7014" t="s">
        <v>17</v>
      </c>
      <c r="I7014">
        <v>0</v>
      </c>
      <c r="J7014">
        <v>2</v>
      </c>
      <c r="K7014">
        <v>-2</v>
      </c>
      <c r="L7014">
        <v>0</v>
      </c>
      <c r="M7014">
        <v>1500</v>
      </c>
      <c r="N7014">
        <v>-1500</v>
      </c>
      <c r="O7014">
        <v>750</v>
      </c>
    </row>
    <row r="7015" spans="1:15" x14ac:dyDescent="0.3">
      <c r="A7015">
        <v>7014</v>
      </c>
      <c r="B7015" s="1">
        <f>DATE(E7015, LOOKUP(D7015, {"ene","feb","mar","abr","may","jun","jul","ago","sep","oct","nov","dic"}, {1,2,3,4,5,6,7,8,9,10,11,12}), C7015)</f>
        <v>45687</v>
      </c>
      <c r="C7015">
        <v>30</v>
      </c>
      <c r="D7015" t="s">
        <v>14</v>
      </c>
      <c r="E7015">
        <v>2025</v>
      </c>
      <c r="F7015" t="s">
        <v>25</v>
      </c>
      <c r="G7015" t="s">
        <v>26</v>
      </c>
      <c r="H7015" t="s">
        <v>19</v>
      </c>
      <c r="I7015">
        <v>0</v>
      </c>
      <c r="J7015">
        <v>3</v>
      </c>
      <c r="K7015">
        <v>-3</v>
      </c>
      <c r="L7015">
        <v>0</v>
      </c>
      <c r="M7015">
        <v>4500</v>
      </c>
      <c r="N7015">
        <v>-4500</v>
      </c>
      <c r="O7015">
        <v>1500</v>
      </c>
    </row>
    <row r="7016" spans="1:15" x14ac:dyDescent="0.3">
      <c r="A7016">
        <v>7015</v>
      </c>
      <c r="B7016" s="1">
        <f>DATE(E7016, LOOKUP(D7016, {"ene","feb","mar","abr","may","jun","jul","ago","sep","oct","nov","dic"}, {1,2,3,4,5,6,7,8,9,10,11,12}), C7016)</f>
        <v>45687</v>
      </c>
      <c r="C7016">
        <v>30</v>
      </c>
      <c r="D7016" t="s">
        <v>14</v>
      </c>
      <c r="E7016">
        <v>2025</v>
      </c>
      <c r="F7016" t="s">
        <v>25</v>
      </c>
      <c r="G7016" t="s">
        <v>26</v>
      </c>
      <c r="H7016" t="s">
        <v>21</v>
      </c>
      <c r="I7016">
        <v>0</v>
      </c>
      <c r="J7016">
        <v>17</v>
      </c>
      <c r="K7016">
        <v>-17</v>
      </c>
      <c r="L7016">
        <v>0</v>
      </c>
      <c r="M7016">
        <v>1190</v>
      </c>
      <c r="N7016">
        <v>-1190</v>
      </c>
      <c r="O7016">
        <v>70</v>
      </c>
    </row>
    <row r="7017" spans="1:15" x14ac:dyDescent="0.3">
      <c r="A7017">
        <v>7016</v>
      </c>
      <c r="B7017" s="1">
        <f>DATE(E7017, LOOKUP(D7017, {"ene","feb","mar","abr","may","jun","jul","ago","sep","oct","nov","dic"}, {1,2,3,4,5,6,7,8,9,10,11,12}), C7017)</f>
        <v>45687</v>
      </c>
      <c r="C7017">
        <v>30</v>
      </c>
      <c r="D7017" t="s">
        <v>14</v>
      </c>
      <c r="E7017">
        <v>2025</v>
      </c>
      <c r="F7017" t="s">
        <v>25</v>
      </c>
      <c r="G7017" t="s">
        <v>26</v>
      </c>
      <c r="H7017" t="s">
        <v>18</v>
      </c>
      <c r="I7017">
        <v>0</v>
      </c>
      <c r="J7017">
        <v>10</v>
      </c>
      <c r="K7017">
        <v>-10</v>
      </c>
      <c r="L7017">
        <v>0</v>
      </c>
      <c r="M7017">
        <v>15000</v>
      </c>
      <c r="N7017">
        <v>-15000</v>
      </c>
      <c r="O7017">
        <v>1500</v>
      </c>
    </row>
    <row r="7018" spans="1:15" x14ac:dyDescent="0.3">
      <c r="A7018">
        <v>7017</v>
      </c>
      <c r="B7018" s="1">
        <f>DATE(E7018, LOOKUP(D7018, {"ene","feb","mar","abr","may","jun","jul","ago","sep","oct","nov","dic"}, {1,2,3,4,5,6,7,8,9,10,11,12}), C7018)</f>
        <v>45687</v>
      </c>
      <c r="C7018">
        <v>30</v>
      </c>
      <c r="D7018" t="s">
        <v>14</v>
      </c>
      <c r="E7018">
        <v>2025</v>
      </c>
      <c r="F7018" t="s">
        <v>15</v>
      </c>
      <c r="G7018" t="s">
        <v>24</v>
      </c>
      <c r="H7018" t="s">
        <v>23</v>
      </c>
      <c r="I7018">
        <v>18</v>
      </c>
      <c r="J7018">
        <v>0</v>
      </c>
      <c r="K7018">
        <v>18</v>
      </c>
      <c r="L7018">
        <v>5400</v>
      </c>
      <c r="M7018">
        <v>0</v>
      </c>
      <c r="N7018">
        <v>5400</v>
      </c>
      <c r="O7018">
        <v>300</v>
      </c>
    </row>
    <row r="7019" spans="1:15" x14ac:dyDescent="0.3">
      <c r="A7019">
        <v>7018</v>
      </c>
      <c r="B7019" s="1">
        <f>DATE(E7019, LOOKUP(D7019, {"ene","feb","mar","abr","may","jun","jul","ago","sep","oct","nov","dic"}, {1,2,3,4,5,6,7,8,9,10,11,12}), C7019)</f>
        <v>45687</v>
      </c>
      <c r="C7019">
        <v>30</v>
      </c>
      <c r="D7019" t="s">
        <v>14</v>
      </c>
      <c r="E7019">
        <v>2025</v>
      </c>
      <c r="F7019" t="s">
        <v>25</v>
      </c>
      <c r="G7019" t="s">
        <v>26</v>
      </c>
      <c r="H7019" t="s">
        <v>20</v>
      </c>
      <c r="I7019">
        <v>0</v>
      </c>
      <c r="J7019">
        <v>15</v>
      </c>
      <c r="K7019">
        <v>-15</v>
      </c>
      <c r="L7019">
        <v>0</v>
      </c>
      <c r="M7019">
        <v>34500</v>
      </c>
      <c r="N7019">
        <v>-34500</v>
      </c>
      <c r="O7019">
        <v>2300</v>
      </c>
    </row>
    <row r="7020" spans="1:15" x14ac:dyDescent="0.3">
      <c r="A7020">
        <v>7019</v>
      </c>
      <c r="B7020" s="1">
        <f>DATE(E7020, LOOKUP(D7020, {"ene","feb","mar","abr","may","jun","jul","ago","sep","oct","nov","dic"}, {1,2,3,4,5,6,7,8,9,10,11,12}), C7020)</f>
        <v>45687</v>
      </c>
      <c r="C7020">
        <v>30</v>
      </c>
      <c r="D7020" t="s">
        <v>14</v>
      </c>
      <c r="E7020">
        <v>2025</v>
      </c>
      <c r="F7020" t="s">
        <v>15</v>
      </c>
      <c r="G7020" t="s">
        <v>24</v>
      </c>
      <c r="H7020" t="s">
        <v>22</v>
      </c>
      <c r="I7020">
        <v>15</v>
      </c>
      <c r="J7020">
        <v>0</v>
      </c>
      <c r="K7020">
        <v>15</v>
      </c>
      <c r="L7020">
        <v>7200</v>
      </c>
      <c r="M7020">
        <v>0</v>
      </c>
      <c r="N7020">
        <v>7200</v>
      </c>
      <c r="O7020">
        <v>480</v>
      </c>
    </row>
    <row r="7021" spans="1:15" x14ac:dyDescent="0.3">
      <c r="A7021">
        <v>7020</v>
      </c>
      <c r="B7021" s="1">
        <f>DATE(E7021, LOOKUP(D7021, {"ene","feb","mar","abr","may","jun","jul","ago","sep","oct","nov","dic"}, {1,2,3,4,5,6,7,8,9,10,11,12}), C7021)</f>
        <v>45687</v>
      </c>
      <c r="C7021">
        <v>30</v>
      </c>
      <c r="D7021" t="s">
        <v>14</v>
      </c>
      <c r="E7021">
        <v>2025</v>
      </c>
      <c r="F7021" t="s">
        <v>25</v>
      </c>
      <c r="G7021" t="s">
        <v>26</v>
      </c>
      <c r="H7021" t="s">
        <v>17</v>
      </c>
      <c r="I7021">
        <v>0</v>
      </c>
      <c r="J7021">
        <v>17</v>
      </c>
      <c r="K7021">
        <v>-17</v>
      </c>
      <c r="L7021">
        <v>0</v>
      </c>
      <c r="M7021">
        <v>12750</v>
      </c>
      <c r="N7021">
        <v>-12750</v>
      </c>
      <c r="O7021">
        <v>750</v>
      </c>
    </row>
    <row r="7022" spans="1:15" x14ac:dyDescent="0.3">
      <c r="A7022">
        <v>7021</v>
      </c>
      <c r="B7022" s="1">
        <f>DATE(E7022, LOOKUP(D7022, {"ene","feb","mar","abr","may","jun","jul","ago","sep","oct","nov","dic"}, {1,2,3,4,5,6,7,8,9,10,11,12}), C7022)</f>
        <v>45687</v>
      </c>
      <c r="C7022">
        <v>30</v>
      </c>
      <c r="D7022" t="s">
        <v>14</v>
      </c>
      <c r="E7022">
        <v>2025</v>
      </c>
      <c r="F7022" t="s">
        <v>15</v>
      </c>
      <c r="G7022" t="s">
        <v>24</v>
      </c>
      <c r="H7022" t="s">
        <v>19</v>
      </c>
      <c r="I7022">
        <v>16</v>
      </c>
      <c r="J7022">
        <v>0</v>
      </c>
      <c r="K7022">
        <v>16</v>
      </c>
      <c r="L7022">
        <v>19200</v>
      </c>
      <c r="M7022">
        <v>0</v>
      </c>
      <c r="N7022">
        <v>19200</v>
      </c>
      <c r="O7022">
        <v>1200</v>
      </c>
    </row>
    <row r="7023" spans="1:15" x14ac:dyDescent="0.3">
      <c r="A7023">
        <v>7022</v>
      </c>
      <c r="B7023" s="1">
        <f>DATE(E7023, LOOKUP(D7023, {"ene","feb","mar","abr","may","jun","jul","ago","sep","oct","nov","dic"}, {1,2,3,4,5,6,7,8,9,10,11,12}), C7023)</f>
        <v>45687</v>
      </c>
      <c r="C7023">
        <v>30</v>
      </c>
      <c r="D7023" t="s">
        <v>14</v>
      </c>
      <c r="E7023">
        <v>2025</v>
      </c>
      <c r="F7023" t="s">
        <v>15</v>
      </c>
      <c r="G7023" t="s">
        <v>24</v>
      </c>
      <c r="H7023" t="s">
        <v>21</v>
      </c>
      <c r="I7023">
        <v>17</v>
      </c>
      <c r="J7023">
        <v>0</v>
      </c>
      <c r="K7023">
        <v>17</v>
      </c>
      <c r="L7023">
        <v>850</v>
      </c>
      <c r="M7023">
        <v>0</v>
      </c>
      <c r="N7023">
        <v>850</v>
      </c>
      <c r="O7023">
        <v>50</v>
      </c>
    </row>
    <row r="7024" spans="1:15" x14ac:dyDescent="0.3">
      <c r="A7024">
        <v>7023</v>
      </c>
      <c r="B7024" s="1">
        <f>DATE(E7024, LOOKUP(D7024, {"ene","feb","mar","abr","may","jun","jul","ago","sep","oct","nov","dic"}, {1,2,3,4,5,6,7,8,9,10,11,12}), C7024)</f>
        <v>45687</v>
      </c>
      <c r="C7024">
        <v>30</v>
      </c>
      <c r="D7024" t="s">
        <v>14</v>
      </c>
      <c r="E7024">
        <v>2025</v>
      </c>
      <c r="F7024" t="s">
        <v>25</v>
      </c>
      <c r="G7024" t="s">
        <v>26</v>
      </c>
      <c r="H7024" t="s">
        <v>18</v>
      </c>
      <c r="I7024">
        <v>0</v>
      </c>
      <c r="J7024">
        <v>14</v>
      </c>
      <c r="K7024">
        <v>-14</v>
      </c>
      <c r="L7024">
        <v>0</v>
      </c>
      <c r="M7024">
        <v>21000</v>
      </c>
      <c r="N7024">
        <v>-21000</v>
      </c>
      <c r="O7024">
        <v>1500</v>
      </c>
    </row>
    <row r="7025" spans="1:15" x14ac:dyDescent="0.3">
      <c r="A7025">
        <v>7024</v>
      </c>
      <c r="B7025" s="1">
        <f>DATE(E7025, LOOKUP(D7025, {"ene","feb","mar","abr","may","jun","jul","ago","sep","oct","nov","dic"}, {1,2,3,4,5,6,7,8,9,10,11,12}), C7025)</f>
        <v>45687</v>
      </c>
      <c r="C7025">
        <v>30</v>
      </c>
      <c r="D7025" t="s">
        <v>14</v>
      </c>
      <c r="E7025">
        <v>2025</v>
      </c>
      <c r="F7025" t="s">
        <v>25</v>
      </c>
      <c r="G7025" t="s">
        <v>26</v>
      </c>
      <c r="H7025" t="s">
        <v>23</v>
      </c>
      <c r="I7025">
        <v>0</v>
      </c>
      <c r="J7025">
        <v>17</v>
      </c>
      <c r="K7025">
        <v>-17</v>
      </c>
      <c r="L7025">
        <v>0</v>
      </c>
      <c r="M7025">
        <v>6800</v>
      </c>
      <c r="N7025">
        <v>-6800</v>
      </c>
      <c r="O7025">
        <v>400</v>
      </c>
    </row>
    <row r="7026" spans="1:15" x14ac:dyDescent="0.3">
      <c r="A7026">
        <v>7025</v>
      </c>
      <c r="B7026" s="1">
        <f>DATE(E7026, LOOKUP(D7026, {"ene","feb","mar","abr","may","jun","jul","ago","sep","oct","nov","dic"}, {1,2,3,4,5,6,7,8,9,10,11,12}), C7026)</f>
        <v>45687</v>
      </c>
      <c r="C7026">
        <v>30</v>
      </c>
      <c r="D7026" t="s">
        <v>14</v>
      </c>
      <c r="E7026">
        <v>2025</v>
      </c>
      <c r="F7026" t="s">
        <v>15</v>
      </c>
      <c r="G7026" t="s">
        <v>24</v>
      </c>
      <c r="H7026" t="s">
        <v>20</v>
      </c>
      <c r="I7026">
        <v>5</v>
      </c>
      <c r="J7026">
        <v>0</v>
      </c>
      <c r="K7026">
        <v>5</v>
      </c>
      <c r="L7026">
        <v>10000</v>
      </c>
      <c r="M7026">
        <v>0</v>
      </c>
      <c r="N7026">
        <v>10000</v>
      </c>
      <c r="O7026">
        <v>2000</v>
      </c>
    </row>
    <row r="7027" spans="1:15" x14ac:dyDescent="0.3">
      <c r="A7027">
        <v>7026</v>
      </c>
      <c r="B7027" s="1">
        <f>DATE(E7027, LOOKUP(D7027, {"ene","feb","mar","abr","may","jun","jul","ago","sep","oct","nov","dic"}, {1,2,3,4,5,6,7,8,9,10,11,12}), C7027)</f>
        <v>45687</v>
      </c>
      <c r="C7027">
        <v>30</v>
      </c>
      <c r="D7027" t="s">
        <v>14</v>
      </c>
      <c r="E7027">
        <v>2025</v>
      </c>
      <c r="F7027" t="s">
        <v>15</v>
      </c>
      <c r="G7027" t="s">
        <v>24</v>
      </c>
      <c r="H7027" t="s">
        <v>22</v>
      </c>
      <c r="I7027">
        <v>3</v>
      </c>
      <c r="J7027">
        <v>0</v>
      </c>
      <c r="K7027">
        <v>3</v>
      </c>
      <c r="L7027">
        <v>1440</v>
      </c>
      <c r="M7027">
        <v>0</v>
      </c>
      <c r="N7027">
        <v>1440</v>
      </c>
      <c r="O7027">
        <v>480</v>
      </c>
    </row>
    <row r="7028" spans="1:15" x14ac:dyDescent="0.3">
      <c r="A7028">
        <v>7027</v>
      </c>
      <c r="B7028" s="1">
        <f>DATE(E7028, LOOKUP(D7028, {"ene","feb","mar","abr","may","jun","jul","ago","sep","oct","nov","dic"}, {1,2,3,4,5,6,7,8,9,10,11,12}), C7028)</f>
        <v>45687</v>
      </c>
      <c r="C7028">
        <v>30</v>
      </c>
      <c r="D7028" t="s">
        <v>14</v>
      </c>
      <c r="E7028">
        <v>2025</v>
      </c>
      <c r="F7028" t="s">
        <v>25</v>
      </c>
      <c r="G7028" t="s">
        <v>26</v>
      </c>
      <c r="H7028" t="s">
        <v>17</v>
      </c>
      <c r="I7028">
        <v>0</v>
      </c>
      <c r="J7028">
        <v>13</v>
      </c>
      <c r="K7028">
        <v>-13</v>
      </c>
      <c r="L7028">
        <v>0</v>
      </c>
      <c r="M7028">
        <v>9750</v>
      </c>
      <c r="N7028">
        <v>-9750</v>
      </c>
      <c r="O7028">
        <v>750</v>
      </c>
    </row>
    <row r="7029" spans="1:15" x14ac:dyDescent="0.3">
      <c r="A7029">
        <v>7028</v>
      </c>
      <c r="B7029" s="1">
        <f>DATE(E7029, LOOKUP(D7029, {"ene","feb","mar","abr","may","jun","jul","ago","sep","oct","nov","dic"}, {1,2,3,4,5,6,7,8,9,10,11,12}), C7029)</f>
        <v>45687</v>
      </c>
      <c r="C7029">
        <v>30</v>
      </c>
      <c r="D7029" t="s">
        <v>14</v>
      </c>
      <c r="E7029">
        <v>2025</v>
      </c>
      <c r="F7029" t="s">
        <v>25</v>
      </c>
      <c r="G7029" t="s">
        <v>26</v>
      </c>
      <c r="H7029" t="s">
        <v>19</v>
      </c>
      <c r="I7029">
        <v>0</v>
      </c>
      <c r="J7029">
        <v>2</v>
      </c>
      <c r="K7029">
        <v>-2</v>
      </c>
      <c r="L7029">
        <v>0</v>
      </c>
      <c r="M7029">
        <v>3000</v>
      </c>
      <c r="N7029">
        <v>-3000</v>
      </c>
      <c r="O7029">
        <v>1500</v>
      </c>
    </row>
    <row r="7030" spans="1:15" x14ac:dyDescent="0.3">
      <c r="A7030">
        <v>7029</v>
      </c>
      <c r="B7030" s="1">
        <f>DATE(E7030, LOOKUP(D7030, {"ene","feb","mar","abr","may","jun","jul","ago","sep","oct","nov","dic"}, {1,2,3,4,5,6,7,8,9,10,11,12}), C7030)</f>
        <v>45687</v>
      </c>
      <c r="C7030">
        <v>30</v>
      </c>
      <c r="D7030" t="s">
        <v>14</v>
      </c>
      <c r="E7030">
        <v>2025</v>
      </c>
      <c r="F7030" t="s">
        <v>25</v>
      </c>
      <c r="G7030" t="s">
        <v>26</v>
      </c>
      <c r="H7030" t="s">
        <v>21</v>
      </c>
      <c r="I7030">
        <v>0</v>
      </c>
      <c r="J7030">
        <v>4</v>
      </c>
      <c r="K7030">
        <v>-4</v>
      </c>
      <c r="L7030">
        <v>0</v>
      </c>
      <c r="M7030">
        <v>280</v>
      </c>
      <c r="N7030">
        <v>-280</v>
      </c>
      <c r="O7030">
        <v>70</v>
      </c>
    </row>
    <row r="7031" spans="1:15" x14ac:dyDescent="0.3">
      <c r="A7031">
        <v>7030</v>
      </c>
      <c r="B7031" s="1">
        <f>DATE(E7031, LOOKUP(D7031, {"ene","feb","mar","abr","may","jun","jul","ago","sep","oct","nov","dic"}, {1,2,3,4,5,6,7,8,9,10,11,12}), C7031)</f>
        <v>45687</v>
      </c>
      <c r="C7031">
        <v>30</v>
      </c>
      <c r="D7031" t="s">
        <v>14</v>
      </c>
      <c r="E7031">
        <v>2025</v>
      </c>
      <c r="F7031" t="s">
        <v>15</v>
      </c>
      <c r="G7031" t="s">
        <v>24</v>
      </c>
      <c r="H7031" t="s">
        <v>18</v>
      </c>
      <c r="I7031">
        <v>6</v>
      </c>
      <c r="J7031">
        <v>0</v>
      </c>
      <c r="K7031">
        <v>6</v>
      </c>
      <c r="L7031">
        <v>7200</v>
      </c>
      <c r="M7031">
        <v>0</v>
      </c>
      <c r="N7031">
        <v>7200</v>
      </c>
      <c r="O7031">
        <v>1200</v>
      </c>
    </row>
    <row r="7032" spans="1:15" x14ac:dyDescent="0.3">
      <c r="A7032">
        <v>7031</v>
      </c>
      <c r="B7032" s="1">
        <f>DATE(E7032, LOOKUP(D7032, {"ene","feb","mar","abr","may","jun","jul","ago","sep","oct","nov","dic"}, {1,2,3,4,5,6,7,8,9,10,11,12}), C7032)</f>
        <v>45687</v>
      </c>
      <c r="C7032">
        <v>30</v>
      </c>
      <c r="D7032" t="s">
        <v>14</v>
      </c>
      <c r="E7032">
        <v>2025</v>
      </c>
      <c r="F7032" t="s">
        <v>25</v>
      </c>
      <c r="G7032" t="s">
        <v>26</v>
      </c>
      <c r="H7032" t="s">
        <v>23</v>
      </c>
      <c r="I7032">
        <v>0</v>
      </c>
      <c r="J7032">
        <v>1</v>
      </c>
      <c r="K7032">
        <v>-1</v>
      </c>
      <c r="L7032">
        <v>0</v>
      </c>
      <c r="M7032">
        <v>400</v>
      </c>
      <c r="N7032">
        <v>-400</v>
      </c>
      <c r="O7032">
        <v>400</v>
      </c>
    </row>
    <row r="7033" spans="1:15" x14ac:dyDescent="0.3">
      <c r="A7033">
        <v>7032</v>
      </c>
      <c r="B7033" s="1">
        <f>DATE(E7033, LOOKUP(D7033, {"ene","feb","mar","abr","may","jun","jul","ago","sep","oct","nov","dic"}, {1,2,3,4,5,6,7,8,9,10,11,12}), C7033)</f>
        <v>45687</v>
      </c>
      <c r="C7033">
        <v>30</v>
      </c>
      <c r="D7033" t="s">
        <v>14</v>
      </c>
      <c r="E7033">
        <v>2025</v>
      </c>
      <c r="F7033" t="s">
        <v>25</v>
      </c>
      <c r="G7033" t="s">
        <v>26</v>
      </c>
      <c r="H7033" t="s">
        <v>20</v>
      </c>
      <c r="I7033">
        <v>0</v>
      </c>
      <c r="J7033">
        <v>17</v>
      </c>
      <c r="K7033">
        <v>-17</v>
      </c>
      <c r="L7033">
        <v>0</v>
      </c>
      <c r="M7033">
        <v>39100</v>
      </c>
      <c r="N7033">
        <v>-39100</v>
      </c>
      <c r="O7033">
        <v>2300</v>
      </c>
    </row>
    <row r="7034" spans="1:15" x14ac:dyDescent="0.3">
      <c r="A7034">
        <v>7033</v>
      </c>
      <c r="B7034" s="1">
        <f>DATE(E7034, LOOKUP(D7034, {"ene","feb","mar","abr","may","jun","jul","ago","sep","oct","nov","dic"}, {1,2,3,4,5,6,7,8,9,10,11,12}), C7034)</f>
        <v>45687</v>
      </c>
      <c r="C7034">
        <v>30</v>
      </c>
      <c r="D7034" t="s">
        <v>14</v>
      </c>
      <c r="E7034">
        <v>2025</v>
      </c>
      <c r="F7034" t="s">
        <v>25</v>
      </c>
      <c r="G7034" t="s">
        <v>26</v>
      </c>
      <c r="H7034" t="s">
        <v>22</v>
      </c>
      <c r="I7034">
        <v>0</v>
      </c>
      <c r="J7034">
        <v>17</v>
      </c>
      <c r="K7034">
        <v>-17</v>
      </c>
      <c r="L7034">
        <v>0</v>
      </c>
      <c r="M7034">
        <v>7650</v>
      </c>
      <c r="N7034">
        <v>-7650</v>
      </c>
      <c r="O7034">
        <v>450</v>
      </c>
    </row>
    <row r="7035" spans="1:15" x14ac:dyDescent="0.3">
      <c r="A7035">
        <v>7034</v>
      </c>
      <c r="B7035" s="1">
        <f>DATE(E7035, LOOKUP(D7035, {"ene","feb","mar","abr","may","jun","jul","ago","sep","oct","nov","dic"}, {1,2,3,4,5,6,7,8,9,10,11,12}), C7035)</f>
        <v>45687</v>
      </c>
      <c r="C7035">
        <v>30</v>
      </c>
      <c r="D7035" t="s">
        <v>14</v>
      </c>
      <c r="E7035">
        <v>2025</v>
      </c>
      <c r="F7035" t="s">
        <v>25</v>
      </c>
      <c r="G7035" t="s">
        <v>26</v>
      </c>
      <c r="H7035" t="s">
        <v>17</v>
      </c>
      <c r="I7035">
        <v>0</v>
      </c>
      <c r="J7035">
        <v>4</v>
      </c>
      <c r="K7035">
        <v>-4</v>
      </c>
      <c r="L7035">
        <v>0</v>
      </c>
      <c r="M7035">
        <v>3000</v>
      </c>
      <c r="N7035">
        <v>-3000</v>
      </c>
      <c r="O7035">
        <v>750</v>
      </c>
    </row>
    <row r="7036" spans="1:15" x14ac:dyDescent="0.3">
      <c r="A7036">
        <v>7035</v>
      </c>
      <c r="B7036" s="1">
        <f>DATE(E7036, LOOKUP(D7036, {"ene","feb","mar","abr","may","jun","jul","ago","sep","oct","nov","dic"}, {1,2,3,4,5,6,7,8,9,10,11,12}), C7036)</f>
        <v>45687</v>
      </c>
      <c r="C7036">
        <v>30</v>
      </c>
      <c r="D7036" t="s">
        <v>14</v>
      </c>
      <c r="E7036">
        <v>2025</v>
      </c>
      <c r="F7036" t="s">
        <v>15</v>
      </c>
      <c r="G7036" t="s">
        <v>24</v>
      </c>
      <c r="H7036" t="s">
        <v>19</v>
      </c>
      <c r="I7036">
        <v>3</v>
      </c>
      <c r="J7036">
        <v>0</v>
      </c>
      <c r="K7036">
        <v>3</v>
      </c>
      <c r="L7036">
        <v>3600</v>
      </c>
      <c r="M7036">
        <v>0</v>
      </c>
      <c r="N7036">
        <v>3600</v>
      </c>
      <c r="O7036">
        <v>1200</v>
      </c>
    </row>
    <row r="7037" spans="1:15" x14ac:dyDescent="0.3">
      <c r="A7037">
        <v>7036</v>
      </c>
      <c r="B7037" s="1">
        <f>DATE(E7037, LOOKUP(D7037, {"ene","feb","mar","abr","may","jun","jul","ago","sep","oct","nov","dic"}, {1,2,3,4,5,6,7,8,9,10,11,12}), C7037)</f>
        <v>45687</v>
      </c>
      <c r="C7037">
        <v>30</v>
      </c>
      <c r="D7037" t="s">
        <v>14</v>
      </c>
      <c r="E7037">
        <v>2025</v>
      </c>
      <c r="F7037" t="s">
        <v>15</v>
      </c>
      <c r="G7037" t="s">
        <v>24</v>
      </c>
      <c r="H7037" t="s">
        <v>21</v>
      </c>
      <c r="I7037">
        <v>5</v>
      </c>
      <c r="J7037">
        <v>0</v>
      </c>
      <c r="K7037">
        <v>5</v>
      </c>
      <c r="L7037">
        <v>250</v>
      </c>
      <c r="M7037">
        <v>0</v>
      </c>
      <c r="N7037">
        <v>250</v>
      </c>
      <c r="O7037">
        <v>50</v>
      </c>
    </row>
    <row r="7038" spans="1:15" x14ac:dyDescent="0.3">
      <c r="A7038">
        <v>7037</v>
      </c>
      <c r="B7038" s="1">
        <f>DATE(E7038, LOOKUP(D7038, {"ene","feb","mar","abr","may","jun","jul","ago","sep","oct","nov","dic"}, {1,2,3,4,5,6,7,8,9,10,11,12}), C7038)</f>
        <v>45687</v>
      </c>
      <c r="C7038">
        <v>30</v>
      </c>
      <c r="D7038" t="s">
        <v>14</v>
      </c>
      <c r="E7038">
        <v>2025</v>
      </c>
      <c r="F7038" t="s">
        <v>15</v>
      </c>
      <c r="G7038" t="s">
        <v>24</v>
      </c>
      <c r="H7038" t="s">
        <v>18</v>
      </c>
      <c r="I7038">
        <v>3</v>
      </c>
      <c r="J7038">
        <v>0</v>
      </c>
      <c r="K7038">
        <v>3</v>
      </c>
      <c r="L7038">
        <v>3600</v>
      </c>
      <c r="M7038">
        <v>0</v>
      </c>
      <c r="N7038">
        <v>3600</v>
      </c>
      <c r="O7038">
        <v>1200</v>
      </c>
    </row>
    <row r="7039" spans="1:15" x14ac:dyDescent="0.3">
      <c r="A7039">
        <v>7038</v>
      </c>
      <c r="B7039" s="1">
        <f>DATE(E7039, LOOKUP(D7039, {"ene","feb","mar","abr","may","jun","jul","ago","sep","oct","nov","dic"}, {1,2,3,4,5,6,7,8,9,10,11,12}), C7039)</f>
        <v>45687</v>
      </c>
      <c r="C7039">
        <v>30</v>
      </c>
      <c r="D7039" t="s">
        <v>14</v>
      </c>
      <c r="E7039">
        <v>2025</v>
      </c>
      <c r="F7039" t="s">
        <v>15</v>
      </c>
      <c r="G7039" t="s">
        <v>24</v>
      </c>
      <c r="H7039" t="s">
        <v>23</v>
      </c>
      <c r="I7039">
        <v>8</v>
      </c>
      <c r="J7039">
        <v>0</v>
      </c>
      <c r="K7039">
        <v>8</v>
      </c>
      <c r="L7039">
        <v>2400</v>
      </c>
      <c r="M7039">
        <v>0</v>
      </c>
      <c r="N7039">
        <v>2400</v>
      </c>
      <c r="O7039">
        <v>300</v>
      </c>
    </row>
    <row r="7040" spans="1:15" x14ac:dyDescent="0.3">
      <c r="A7040">
        <v>7039</v>
      </c>
      <c r="B7040" s="1">
        <f>DATE(E7040, LOOKUP(D7040, {"ene","feb","mar","abr","may","jun","jul","ago","sep","oct","nov","dic"}, {1,2,3,4,5,6,7,8,9,10,11,12}), C7040)</f>
        <v>45687</v>
      </c>
      <c r="C7040">
        <v>30</v>
      </c>
      <c r="D7040" t="s">
        <v>14</v>
      </c>
      <c r="E7040">
        <v>2025</v>
      </c>
      <c r="F7040" t="s">
        <v>25</v>
      </c>
      <c r="G7040" t="s">
        <v>26</v>
      </c>
      <c r="H7040" t="s">
        <v>20</v>
      </c>
      <c r="I7040">
        <v>0</v>
      </c>
      <c r="J7040">
        <v>11</v>
      </c>
      <c r="K7040">
        <v>-11</v>
      </c>
      <c r="L7040">
        <v>0</v>
      </c>
      <c r="M7040">
        <v>25300</v>
      </c>
      <c r="N7040">
        <v>-25300</v>
      </c>
      <c r="O7040">
        <v>2300</v>
      </c>
    </row>
    <row r="7041" spans="1:15" x14ac:dyDescent="0.3">
      <c r="A7041">
        <v>7040</v>
      </c>
      <c r="B7041" s="1">
        <f>DATE(E7041, LOOKUP(D7041, {"ene","feb","mar","abr","may","jun","jul","ago","sep","oct","nov","dic"}, {1,2,3,4,5,6,7,8,9,10,11,12}), C7041)</f>
        <v>45687</v>
      </c>
      <c r="C7041">
        <v>30</v>
      </c>
      <c r="D7041" t="s">
        <v>14</v>
      </c>
      <c r="E7041">
        <v>2025</v>
      </c>
      <c r="F7041" t="s">
        <v>15</v>
      </c>
      <c r="G7041" t="s">
        <v>24</v>
      </c>
      <c r="H7041" t="s">
        <v>22</v>
      </c>
      <c r="I7041">
        <v>20</v>
      </c>
      <c r="J7041">
        <v>0</v>
      </c>
      <c r="K7041">
        <v>20</v>
      </c>
      <c r="L7041">
        <v>9600</v>
      </c>
      <c r="M7041">
        <v>0</v>
      </c>
      <c r="N7041">
        <v>9600</v>
      </c>
      <c r="O7041">
        <v>480</v>
      </c>
    </row>
    <row r="7042" spans="1:15" x14ac:dyDescent="0.3">
      <c r="A7042">
        <v>7041</v>
      </c>
      <c r="B7042" s="1">
        <f>DATE(E7042, LOOKUP(D7042, {"ene","feb","mar","abr","may","jun","jul","ago","sep","oct","nov","dic"}, {1,2,3,4,5,6,7,8,9,10,11,12}), C7042)</f>
        <v>45687</v>
      </c>
      <c r="C7042">
        <v>30</v>
      </c>
      <c r="D7042" t="s">
        <v>14</v>
      </c>
      <c r="E7042">
        <v>2025</v>
      </c>
      <c r="F7042" t="s">
        <v>15</v>
      </c>
      <c r="G7042" t="s">
        <v>24</v>
      </c>
      <c r="H7042" t="s">
        <v>17</v>
      </c>
      <c r="I7042">
        <v>18</v>
      </c>
      <c r="J7042">
        <v>0</v>
      </c>
      <c r="K7042">
        <v>18</v>
      </c>
      <c r="L7042">
        <v>11700</v>
      </c>
      <c r="M7042">
        <v>0</v>
      </c>
      <c r="N7042">
        <v>11700</v>
      </c>
      <c r="O7042">
        <v>650</v>
      </c>
    </row>
    <row r="7043" spans="1:15" x14ac:dyDescent="0.3">
      <c r="A7043">
        <v>7042</v>
      </c>
      <c r="B7043" s="1">
        <f>DATE(E7043, LOOKUP(D7043, {"ene","feb","mar","abr","may","jun","jul","ago","sep","oct","nov","dic"}, {1,2,3,4,5,6,7,8,9,10,11,12}), C7043)</f>
        <v>45687</v>
      </c>
      <c r="C7043">
        <v>30</v>
      </c>
      <c r="D7043" t="s">
        <v>14</v>
      </c>
      <c r="E7043">
        <v>2025</v>
      </c>
      <c r="F7043" t="s">
        <v>15</v>
      </c>
      <c r="G7043" t="s">
        <v>24</v>
      </c>
      <c r="H7043" t="s">
        <v>19</v>
      </c>
      <c r="I7043">
        <v>3</v>
      </c>
      <c r="J7043">
        <v>0</v>
      </c>
      <c r="K7043">
        <v>3</v>
      </c>
      <c r="L7043">
        <v>3600</v>
      </c>
      <c r="M7043">
        <v>0</v>
      </c>
      <c r="N7043">
        <v>3600</v>
      </c>
      <c r="O7043">
        <v>1200</v>
      </c>
    </row>
    <row r="7044" spans="1:15" x14ac:dyDescent="0.3">
      <c r="A7044">
        <v>7043</v>
      </c>
      <c r="B7044" s="1">
        <f>DATE(E7044, LOOKUP(D7044, {"ene","feb","mar","abr","may","jun","jul","ago","sep","oct","nov","dic"}, {1,2,3,4,5,6,7,8,9,10,11,12}), C7044)</f>
        <v>45687</v>
      </c>
      <c r="C7044">
        <v>30</v>
      </c>
      <c r="D7044" t="s">
        <v>14</v>
      </c>
      <c r="E7044">
        <v>2025</v>
      </c>
      <c r="F7044" t="s">
        <v>25</v>
      </c>
      <c r="G7044" t="s">
        <v>26</v>
      </c>
      <c r="H7044" t="s">
        <v>21</v>
      </c>
      <c r="I7044">
        <v>0</v>
      </c>
      <c r="J7044">
        <v>5</v>
      </c>
      <c r="K7044">
        <v>-5</v>
      </c>
      <c r="L7044">
        <v>0</v>
      </c>
      <c r="M7044">
        <v>350</v>
      </c>
      <c r="N7044">
        <v>-350</v>
      </c>
      <c r="O7044">
        <v>70</v>
      </c>
    </row>
    <row r="7045" spans="1:15" x14ac:dyDescent="0.3">
      <c r="A7045">
        <v>7044</v>
      </c>
      <c r="B7045" s="1">
        <f>DATE(E7045, LOOKUP(D7045, {"ene","feb","mar","abr","may","jun","jul","ago","sep","oct","nov","dic"}, {1,2,3,4,5,6,7,8,9,10,11,12}), C7045)</f>
        <v>45687</v>
      </c>
      <c r="C7045">
        <v>30</v>
      </c>
      <c r="D7045" t="s">
        <v>14</v>
      </c>
      <c r="E7045">
        <v>2025</v>
      </c>
      <c r="F7045" t="s">
        <v>15</v>
      </c>
      <c r="G7045" t="s">
        <v>24</v>
      </c>
      <c r="H7045" t="s">
        <v>18</v>
      </c>
      <c r="I7045">
        <v>6</v>
      </c>
      <c r="J7045">
        <v>0</v>
      </c>
      <c r="K7045">
        <v>6</v>
      </c>
      <c r="L7045">
        <v>7200</v>
      </c>
      <c r="M7045">
        <v>0</v>
      </c>
      <c r="N7045">
        <v>7200</v>
      </c>
      <c r="O7045">
        <v>1200</v>
      </c>
    </row>
    <row r="7046" spans="1:15" x14ac:dyDescent="0.3">
      <c r="A7046">
        <v>7045</v>
      </c>
      <c r="B7046" s="1">
        <f>DATE(E7046, LOOKUP(D7046, {"ene","feb","mar","abr","may","jun","jul","ago","sep","oct","nov","dic"}, {1,2,3,4,5,6,7,8,9,10,11,12}), C7046)</f>
        <v>45687</v>
      </c>
      <c r="C7046">
        <v>30</v>
      </c>
      <c r="D7046" t="s">
        <v>14</v>
      </c>
      <c r="E7046">
        <v>2025</v>
      </c>
      <c r="F7046" t="s">
        <v>15</v>
      </c>
      <c r="G7046" t="s">
        <v>24</v>
      </c>
      <c r="H7046" t="s">
        <v>23</v>
      </c>
      <c r="I7046">
        <v>20</v>
      </c>
      <c r="J7046">
        <v>0</v>
      </c>
      <c r="K7046">
        <v>20</v>
      </c>
      <c r="L7046">
        <v>6000</v>
      </c>
      <c r="M7046">
        <v>0</v>
      </c>
      <c r="N7046">
        <v>6000</v>
      </c>
      <c r="O7046">
        <v>300</v>
      </c>
    </row>
    <row r="7047" spans="1:15" x14ac:dyDescent="0.3">
      <c r="A7047">
        <v>7046</v>
      </c>
      <c r="B7047" s="1">
        <f>DATE(E7047, LOOKUP(D7047, {"ene","feb","mar","abr","may","jun","jul","ago","sep","oct","nov","dic"}, {1,2,3,4,5,6,7,8,9,10,11,12}), C7047)</f>
        <v>45687</v>
      </c>
      <c r="C7047">
        <v>30</v>
      </c>
      <c r="D7047" t="s">
        <v>14</v>
      </c>
      <c r="E7047">
        <v>2025</v>
      </c>
      <c r="F7047" t="s">
        <v>25</v>
      </c>
      <c r="G7047" t="s">
        <v>26</v>
      </c>
      <c r="H7047" t="s">
        <v>20</v>
      </c>
      <c r="I7047">
        <v>0</v>
      </c>
      <c r="J7047">
        <v>18</v>
      </c>
      <c r="K7047">
        <v>-18</v>
      </c>
      <c r="L7047">
        <v>0</v>
      </c>
      <c r="M7047">
        <v>41400</v>
      </c>
      <c r="N7047">
        <v>-41400</v>
      </c>
      <c r="O7047">
        <v>2300</v>
      </c>
    </row>
    <row r="7048" spans="1:15" x14ac:dyDescent="0.3">
      <c r="A7048">
        <v>7047</v>
      </c>
      <c r="B7048" s="1">
        <f>DATE(E7048, LOOKUP(D7048, {"ene","feb","mar","abr","may","jun","jul","ago","sep","oct","nov","dic"}, {1,2,3,4,5,6,7,8,9,10,11,12}), C7048)</f>
        <v>45687</v>
      </c>
      <c r="C7048">
        <v>30</v>
      </c>
      <c r="D7048" t="s">
        <v>14</v>
      </c>
      <c r="E7048">
        <v>2025</v>
      </c>
      <c r="F7048" t="s">
        <v>15</v>
      </c>
      <c r="G7048" t="s">
        <v>24</v>
      </c>
      <c r="H7048" t="s">
        <v>22</v>
      </c>
      <c r="I7048">
        <v>3</v>
      </c>
      <c r="J7048">
        <v>0</v>
      </c>
      <c r="K7048">
        <v>3</v>
      </c>
      <c r="L7048">
        <v>1440</v>
      </c>
      <c r="M7048">
        <v>0</v>
      </c>
      <c r="N7048">
        <v>1440</v>
      </c>
      <c r="O7048">
        <v>480</v>
      </c>
    </row>
    <row r="7049" spans="1:15" x14ac:dyDescent="0.3">
      <c r="A7049">
        <v>7048</v>
      </c>
      <c r="B7049" s="1">
        <f>DATE(E7049, LOOKUP(D7049, {"ene","feb","mar","abr","may","jun","jul","ago","sep","oct","nov","dic"}, {1,2,3,4,5,6,7,8,9,10,11,12}), C7049)</f>
        <v>45687</v>
      </c>
      <c r="C7049">
        <v>30</v>
      </c>
      <c r="D7049" t="s">
        <v>14</v>
      </c>
      <c r="E7049">
        <v>2025</v>
      </c>
      <c r="F7049" t="s">
        <v>15</v>
      </c>
      <c r="G7049" t="s">
        <v>24</v>
      </c>
      <c r="H7049" t="s">
        <v>17</v>
      </c>
      <c r="I7049">
        <v>3</v>
      </c>
      <c r="J7049">
        <v>0</v>
      </c>
      <c r="K7049">
        <v>3</v>
      </c>
      <c r="L7049">
        <v>1950</v>
      </c>
      <c r="M7049">
        <v>0</v>
      </c>
      <c r="N7049">
        <v>1950</v>
      </c>
      <c r="O7049">
        <v>650</v>
      </c>
    </row>
    <row r="7050" spans="1:15" x14ac:dyDescent="0.3">
      <c r="A7050">
        <v>7049</v>
      </c>
      <c r="B7050" s="1">
        <f>DATE(E7050, LOOKUP(D7050, {"ene","feb","mar","abr","may","jun","jul","ago","sep","oct","nov","dic"}, {1,2,3,4,5,6,7,8,9,10,11,12}), C7050)</f>
        <v>45687</v>
      </c>
      <c r="C7050">
        <v>30</v>
      </c>
      <c r="D7050" t="s">
        <v>14</v>
      </c>
      <c r="E7050">
        <v>2025</v>
      </c>
      <c r="F7050" t="s">
        <v>15</v>
      </c>
      <c r="G7050" t="s">
        <v>24</v>
      </c>
      <c r="H7050" t="s">
        <v>19</v>
      </c>
      <c r="I7050">
        <v>15</v>
      </c>
      <c r="J7050">
        <v>0</v>
      </c>
      <c r="K7050">
        <v>15</v>
      </c>
      <c r="L7050">
        <v>18000</v>
      </c>
      <c r="M7050">
        <v>0</v>
      </c>
      <c r="N7050">
        <v>18000</v>
      </c>
      <c r="O7050">
        <v>1200</v>
      </c>
    </row>
    <row r="7051" spans="1:15" x14ac:dyDescent="0.3">
      <c r="A7051">
        <v>7050</v>
      </c>
      <c r="B7051" s="1">
        <f>DATE(E7051, LOOKUP(D7051, {"ene","feb","mar","abr","may","jun","jul","ago","sep","oct","nov","dic"}, {1,2,3,4,5,6,7,8,9,10,11,12}), C7051)</f>
        <v>45687</v>
      </c>
      <c r="C7051">
        <v>30</v>
      </c>
      <c r="D7051" t="s">
        <v>14</v>
      </c>
      <c r="E7051">
        <v>2025</v>
      </c>
      <c r="F7051" t="s">
        <v>15</v>
      </c>
      <c r="G7051" t="s">
        <v>24</v>
      </c>
      <c r="H7051" t="s">
        <v>21</v>
      </c>
      <c r="I7051">
        <v>3</v>
      </c>
      <c r="J7051">
        <v>0</v>
      </c>
      <c r="K7051">
        <v>3</v>
      </c>
      <c r="L7051">
        <v>150</v>
      </c>
      <c r="M7051">
        <v>0</v>
      </c>
      <c r="N7051">
        <v>150</v>
      </c>
      <c r="O7051">
        <v>50</v>
      </c>
    </row>
    <row r="7052" spans="1:15" x14ac:dyDescent="0.3">
      <c r="A7052">
        <v>7051</v>
      </c>
      <c r="B7052" s="1">
        <f>DATE(E7052, LOOKUP(D7052, {"ene","feb","mar","abr","may","jun","jul","ago","sep","oct","nov","dic"}, {1,2,3,4,5,6,7,8,9,10,11,12}), C7052)</f>
        <v>45687</v>
      </c>
      <c r="C7052">
        <v>30</v>
      </c>
      <c r="D7052" t="s">
        <v>14</v>
      </c>
      <c r="E7052">
        <v>2025</v>
      </c>
      <c r="F7052" t="s">
        <v>25</v>
      </c>
      <c r="G7052" t="s">
        <v>26</v>
      </c>
      <c r="H7052" t="s">
        <v>18</v>
      </c>
      <c r="I7052">
        <v>0</v>
      </c>
      <c r="J7052">
        <v>13</v>
      </c>
      <c r="K7052">
        <v>-13</v>
      </c>
      <c r="L7052">
        <v>0</v>
      </c>
      <c r="M7052">
        <v>19500</v>
      </c>
      <c r="N7052">
        <v>-19500</v>
      </c>
      <c r="O7052">
        <v>1500</v>
      </c>
    </row>
    <row r="7053" spans="1:15" x14ac:dyDescent="0.3">
      <c r="A7053">
        <v>7052</v>
      </c>
      <c r="B7053" s="1">
        <f>DATE(E7053, LOOKUP(D7053, {"ene","feb","mar","abr","may","jun","jul","ago","sep","oct","nov","dic"}, {1,2,3,4,5,6,7,8,9,10,11,12}), C7053)</f>
        <v>45687</v>
      </c>
      <c r="C7053">
        <v>30</v>
      </c>
      <c r="D7053" t="s">
        <v>14</v>
      </c>
      <c r="E7053">
        <v>2025</v>
      </c>
      <c r="F7053" t="s">
        <v>25</v>
      </c>
      <c r="G7053" t="s">
        <v>26</v>
      </c>
      <c r="H7053" t="s">
        <v>23</v>
      </c>
      <c r="I7053">
        <v>0</v>
      </c>
      <c r="J7053">
        <v>17</v>
      </c>
      <c r="K7053">
        <v>-17</v>
      </c>
      <c r="L7053">
        <v>0</v>
      </c>
      <c r="M7053">
        <v>6800</v>
      </c>
      <c r="N7053">
        <v>-6800</v>
      </c>
      <c r="O7053">
        <v>400</v>
      </c>
    </row>
    <row r="7054" spans="1:15" x14ac:dyDescent="0.3">
      <c r="A7054">
        <v>7053</v>
      </c>
      <c r="B7054" s="1">
        <f>DATE(E7054, LOOKUP(D7054, {"ene","feb","mar","abr","may","jun","jul","ago","sep","oct","nov","dic"}, {1,2,3,4,5,6,7,8,9,10,11,12}), C7054)</f>
        <v>45687</v>
      </c>
      <c r="C7054">
        <v>30</v>
      </c>
      <c r="D7054" t="s">
        <v>14</v>
      </c>
      <c r="E7054">
        <v>2025</v>
      </c>
      <c r="F7054" t="s">
        <v>15</v>
      </c>
      <c r="G7054" t="s">
        <v>24</v>
      </c>
      <c r="H7054" t="s">
        <v>20</v>
      </c>
      <c r="I7054">
        <v>6</v>
      </c>
      <c r="J7054">
        <v>0</v>
      </c>
      <c r="K7054">
        <v>6</v>
      </c>
      <c r="L7054">
        <v>12000</v>
      </c>
      <c r="M7054">
        <v>0</v>
      </c>
      <c r="N7054">
        <v>12000</v>
      </c>
      <c r="O7054">
        <v>2000</v>
      </c>
    </row>
    <row r="7055" spans="1:15" x14ac:dyDescent="0.3">
      <c r="A7055">
        <v>7054</v>
      </c>
      <c r="B7055" s="1">
        <f>DATE(E7055, LOOKUP(D7055, {"ene","feb","mar","abr","may","jun","jul","ago","sep","oct","nov","dic"}, {1,2,3,4,5,6,7,8,9,10,11,12}), C7055)</f>
        <v>45687</v>
      </c>
      <c r="C7055">
        <v>30</v>
      </c>
      <c r="D7055" t="s">
        <v>14</v>
      </c>
      <c r="E7055">
        <v>2025</v>
      </c>
      <c r="F7055" t="s">
        <v>25</v>
      </c>
      <c r="G7055" t="s">
        <v>26</v>
      </c>
      <c r="H7055" t="s">
        <v>22</v>
      </c>
      <c r="I7055">
        <v>0</v>
      </c>
      <c r="J7055">
        <v>17</v>
      </c>
      <c r="K7055">
        <v>-17</v>
      </c>
      <c r="L7055">
        <v>0</v>
      </c>
      <c r="M7055">
        <v>7650</v>
      </c>
      <c r="N7055">
        <v>-7650</v>
      </c>
      <c r="O7055">
        <v>450</v>
      </c>
    </row>
    <row r="7056" spans="1:15" x14ac:dyDescent="0.3">
      <c r="A7056">
        <v>7055</v>
      </c>
      <c r="B7056" s="1">
        <f>DATE(E7056, LOOKUP(D7056, {"ene","feb","mar","abr","may","jun","jul","ago","sep","oct","nov","dic"}, {1,2,3,4,5,6,7,8,9,10,11,12}), C7056)</f>
        <v>45687</v>
      </c>
      <c r="C7056">
        <v>30</v>
      </c>
      <c r="D7056" t="s">
        <v>14</v>
      </c>
      <c r="E7056">
        <v>2025</v>
      </c>
      <c r="F7056" t="s">
        <v>25</v>
      </c>
      <c r="G7056" t="s">
        <v>26</v>
      </c>
      <c r="H7056" t="s">
        <v>17</v>
      </c>
      <c r="I7056">
        <v>0</v>
      </c>
      <c r="J7056">
        <v>18</v>
      </c>
      <c r="K7056">
        <v>-18</v>
      </c>
      <c r="L7056">
        <v>0</v>
      </c>
      <c r="M7056">
        <v>13500</v>
      </c>
      <c r="N7056">
        <v>-13500</v>
      </c>
      <c r="O7056">
        <v>750</v>
      </c>
    </row>
    <row r="7057" spans="1:15" x14ac:dyDescent="0.3">
      <c r="A7057">
        <v>7056</v>
      </c>
      <c r="B7057" s="1">
        <f>DATE(E7057, LOOKUP(D7057, {"ene","feb","mar","abr","may","jun","jul","ago","sep","oct","nov","dic"}, {1,2,3,4,5,6,7,8,9,10,11,12}), C7057)</f>
        <v>45687</v>
      </c>
      <c r="C7057">
        <v>30</v>
      </c>
      <c r="D7057" t="s">
        <v>14</v>
      </c>
      <c r="E7057">
        <v>2025</v>
      </c>
      <c r="F7057" t="s">
        <v>25</v>
      </c>
      <c r="G7057" t="s">
        <v>26</v>
      </c>
      <c r="H7057" t="s">
        <v>19</v>
      </c>
      <c r="I7057">
        <v>0</v>
      </c>
      <c r="J7057">
        <v>16</v>
      </c>
      <c r="K7057">
        <v>-16</v>
      </c>
      <c r="L7057">
        <v>0</v>
      </c>
      <c r="M7057">
        <v>24000</v>
      </c>
      <c r="N7057">
        <v>-24000</v>
      </c>
      <c r="O7057">
        <v>1500</v>
      </c>
    </row>
    <row r="7058" spans="1:15" x14ac:dyDescent="0.3">
      <c r="A7058">
        <v>7057</v>
      </c>
      <c r="B7058" s="1">
        <f>DATE(E7058, LOOKUP(D7058, {"ene","feb","mar","abr","may","jun","jul","ago","sep","oct","nov","dic"}, {1,2,3,4,5,6,7,8,9,10,11,12}), C7058)</f>
        <v>45687</v>
      </c>
      <c r="C7058">
        <v>30</v>
      </c>
      <c r="D7058" t="s">
        <v>14</v>
      </c>
      <c r="E7058">
        <v>2025</v>
      </c>
      <c r="F7058" t="s">
        <v>25</v>
      </c>
      <c r="G7058" t="s">
        <v>26</v>
      </c>
      <c r="H7058" t="s">
        <v>21</v>
      </c>
      <c r="I7058">
        <v>0</v>
      </c>
      <c r="J7058">
        <v>15</v>
      </c>
      <c r="K7058">
        <v>-15</v>
      </c>
      <c r="L7058">
        <v>0</v>
      </c>
      <c r="M7058">
        <v>1050</v>
      </c>
      <c r="N7058">
        <v>-1050</v>
      </c>
      <c r="O7058">
        <v>70</v>
      </c>
    </row>
    <row r="7059" spans="1:15" x14ac:dyDescent="0.3">
      <c r="A7059">
        <v>7058</v>
      </c>
      <c r="B7059" s="1">
        <f>DATE(E7059, LOOKUP(D7059, {"ene","feb","mar","abr","may","jun","jul","ago","sep","oct","nov","dic"}, {1,2,3,4,5,6,7,8,9,10,11,12}), C7059)</f>
        <v>45687</v>
      </c>
      <c r="C7059">
        <v>30</v>
      </c>
      <c r="D7059" t="s">
        <v>14</v>
      </c>
      <c r="E7059">
        <v>2025</v>
      </c>
      <c r="F7059" t="s">
        <v>25</v>
      </c>
      <c r="G7059" t="s">
        <v>26</v>
      </c>
      <c r="H7059" t="s">
        <v>18</v>
      </c>
      <c r="I7059">
        <v>0</v>
      </c>
      <c r="J7059">
        <v>13</v>
      </c>
      <c r="K7059">
        <v>-13</v>
      </c>
      <c r="L7059">
        <v>0</v>
      </c>
      <c r="M7059">
        <v>19500</v>
      </c>
      <c r="N7059">
        <v>-19500</v>
      </c>
      <c r="O7059">
        <v>1500</v>
      </c>
    </row>
    <row r="7060" spans="1:15" x14ac:dyDescent="0.3">
      <c r="A7060">
        <v>7059</v>
      </c>
      <c r="B7060" s="1">
        <f>DATE(E7060, LOOKUP(D7060, {"ene","feb","mar","abr","may","jun","jul","ago","sep","oct","nov","dic"}, {1,2,3,4,5,6,7,8,9,10,11,12}), C7060)</f>
        <v>45687</v>
      </c>
      <c r="C7060">
        <v>30</v>
      </c>
      <c r="D7060" t="s">
        <v>14</v>
      </c>
      <c r="E7060">
        <v>2025</v>
      </c>
      <c r="F7060" t="s">
        <v>25</v>
      </c>
      <c r="G7060" t="s">
        <v>26</v>
      </c>
      <c r="H7060" t="s">
        <v>23</v>
      </c>
      <c r="I7060">
        <v>0</v>
      </c>
      <c r="J7060">
        <v>11</v>
      </c>
      <c r="K7060">
        <v>-11</v>
      </c>
      <c r="L7060">
        <v>0</v>
      </c>
      <c r="M7060">
        <v>4400</v>
      </c>
      <c r="N7060">
        <v>-4400</v>
      </c>
      <c r="O7060">
        <v>400</v>
      </c>
    </row>
    <row r="7061" spans="1:15" x14ac:dyDescent="0.3">
      <c r="A7061">
        <v>7060</v>
      </c>
      <c r="B7061" s="1">
        <f>DATE(E7061, LOOKUP(D7061, {"ene","feb","mar","abr","may","jun","jul","ago","sep","oct","nov","dic"}, {1,2,3,4,5,6,7,8,9,10,11,12}), C7061)</f>
        <v>45687</v>
      </c>
      <c r="C7061">
        <v>30</v>
      </c>
      <c r="D7061" t="s">
        <v>14</v>
      </c>
      <c r="E7061">
        <v>2025</v>
      </c>
      <c r="F7061" t="s">
        <v>15</v>
      </c>
      <c r="G7061" t="s">
        <v>24</v>
      </c>
      <c r="H7061" t="s">
        <v>20</v>
      </c>
      <c r="I7061">
        <v>16</v>
      </c>
      <c r="J7061">
        <v>0</v>
      </c>
      <c r="K7061">
        <v>16</v>
      </c>
      <c r="L7061">
        <v>32000</v>
      </c>
      <c r="M7061">
        <v>0</v>
      </c>
      <c r="N7061">
        <v>32000</v>
      </c>
      <c r="O7061">
        <v>2000</v>
      </c>
    </row>
    <row r="7062" spans="1:15" x14ac:dyDescent="0.3">
      <c r="A7062">
        <v>7061</v>
      </c>
      <c r="B7062" s="1">
        <f>DATE(E7062, LOOKUP(D7062, {"ene","feb","mar","abr","may","jun","jul","ago","sep","oct","nov","dic"}, {1,2,3,4,5,6,7,8,9,10,11,12}), C7062)</f>
        <v>45687</v>
      </c>
      <c r="C7062">
        <v>30</v>
      </c>
      <c r="D7062" t="s">
        <v>14</v>
      </c>
      <c r="E7062">
        <v>2025</v>
      </c>
      <c r="F7062" t="s">
        <v>15</v>
      </c>
      <c r="G7062" t="s">
        <v>24</v>
      </c>
      <c r="H7062" t="s">
        <v>22</v>
      </c>
      <c r="I7062">
        <v>3</v>
      </c>
      <c r="J7062">
        <v>0</v>
      </c>
      <c r="K7062">
        <v>3</v>
      </c>
      <c r="L7062">
        <v>1440</v>
      </c>
      <c r="M7062">
        <v>0</v>
      </c>
      <c r="N7062">
        <v>1440</v>
      </c>
      <c r="O7062">
        <v>480</v>
      </c>
    </row>
    <row r="7063" spans="1:15" x14ac:dyDescent="0.3">
      <c r="A7063">
        <v>7062</v>
      </c>
      <c r="B7063" s="1">
        <f>DATE(E7063, LOOKUP(D7063, {"ene","feb","mar","abr","may","jun","jul","ago","sep","oct","nov","dic"}, {1,2,3,4,5,6,7,8,9,10,11,12}), C7063)</f>
        <v>45687</v>
      </c>
      <c r="C7063">
        <v>30</v>
      </c>
      <c r="D7063" t="s">
        <v>14</v>
      </c>
      <c r="E7063">
        <v>2025</v>
      </c>
      <c r="F7063" t="s">
        <v>15</v>
      </c>
      <c r="G7063" t="s">
        <v>24</v>
      </c>
      <c r="H7063" t="s">
        <v>17</v>
      </c>
      <c r="I7063">
        <v>3</v>
      </c>
      <c r="J7063">
        <v>0</v>
      </c>
      <c r="K7063">
        <v>3</v>
      </c>
      <c r="L7063">
        <v>1950</v>
      </c>
      <c r="M7063">
        <v>0</v>
      </c>
      <c r="N7063">
        <v>1950</v>
      </c>
      <c r="O7063">
        <v>650</v>
      </c>
    </row>
    <row r="7064" spans="1:15" x14ac:dyDescent="0.3">
      <c r="A7064">
        <v>7063</v>
      </c>
      <c r="B7064" s="1">
        <f>DATE(E7064, LOOKUP(D7064, {"ene","feb","mar","abr","may","jun","jul","ago","sep","oct","nov","dic"}, {1,2,3,4,5,6,7,8,9,10,11,12}), C7064)</f>
        <v>45687</v>
      </c>
      <c r="C7064">
        <v>30</v>
      </c>
      <c r="D7064" t="s">
        <v>14</v>
      </c>
      <c r="E7064">
        <v>2025</v>
      </c>
      <c r="F7064" t="s">
        <v>25</v>
      </c>
      <c r="G7064" t="s">
        <v>26</v>
      </c>
      <c r="H7064" t="s">
        <v>19</v>
      </c>
      <c r="I7064">
        <v>0</v>
      </c>
      <c r="J7064">
        <v>17</v>
      </c>
      <c r="K7064">
        <v>-17</v>
      </c>
      <c r="L7064">
        <v>0</v>
      </c>
      <c r="M7064">
        <v>25500</v>
      </c>
      <c r="N7064">
        <v>-25500</v>
      </c>
      <c r="O7064">
        <v>1500</v>
      </c>
    </row>
    <row r="7065" spans="1:15" x14ac:dyDescent="0.3">
      <c r="A7065">
        <v>7064</v>
      </c>
      <c r="B7065" s="1">
        <f>DATE(E7065, LOOKUP(D7065, {"ene","feb","mar","abr","may","jun","jul","ago","sep","oct","nov","dic"}, {1,2,3,4,5,6,7,8,9,10,11,12}), C7065)</f>
        <v>45687</v>
      </c>
      <c r="C7065">
        <v>30</v>
      </c>
      <c r="D7065" t="s">
        <v>14</v>
      </c>
      <c r="E7065">
        <v>2025</v>
      </c>
      <c r="F7065" t="s">
        <v>25</v>
      </c>
      <c r="G7065" t="s">
        <v>26</v>
      </c>
      <c r="H7065" t="s">
        <v>21</v>
      </c>
      <c r="I7065">
        <v>0</v>
      </c>
      <c r="J7065">
        <v>2</v>
      </c>
      <c r="K7065">
        <v>-2</v>
      </c>
      <c r="L7065">
        <v>0</v>
      </c>
      <c r="M7065">
        <v>140</v>
      </c>
      <c r="N7065">
        <v>-140</v>
      </c>
      <c r="O7065">
        <v>70</v>
      </c>
    </row>
    <row r="7066" spans="1:15" x14ac:dyDescent="0.3">
      <c r="A7066">
        <v>7065</v>
      </c>
      <c r="B7066" s="1">
        <f>DATE(E7066, LOOKUP(D7066, {"ene","feb","mar","abr","may","jun","jul","ago","sep","oct","nov","dic"}, {1,2,3,4,5,6,7,8,9,10,11,12}), C7066)</f>
        <v>45687</v>
      </c>
      <c r="C7066">
        <v>30</v>
      </c>
      <c r="D7066" t="s">
        <v>14</v>
      </c>
      <c r="E7066">
        <v>2025</v>
      </c>
      <c r="F7066" t="s">
        <v>25</v>
      </c>
      <c r="G7066" t="s">
        <v>26</v>
      </c>
      <c r="H7066" t="s">
        <v>18</v>
      </c>
      <c r="I7066">
        <v>0</v>
      </c>
      <c r="J7066">
        <v>11</v>
      </c>
      <c r="K7066">
        <v>-11</v>
      </c>
      <c r="L7066">
        <v>0</v>
      </c>
      <c r="M7066">
        <v>16500</v>
      </c>
      <c r="N7066">
        <v>-16500</v>
      </c>
      <c r="O7066">
        <v>1500</v>
      </c>
    </row>
    <row r="7067" spans="1:15" x14ac:dyDescent="0.3">
      <c r="A7067">
        <v>7066</v>
      </c>
      <c r="B7067" s="1">
        <f>DATE(E7067, LOOKUP(D7067, {"ene","feb","mar","abr","may","jun","jul","ago","sep","oct","nov","dic"}, {1,2,3,4,5,6,7,8,9,10,11,12}), C7067)</f>
        <v>45687</v>
      </c>
      <c r="C7067">
        <v>30</v>
      </c>
      <c r="D7067" t="s">
        <v>14</v>
      </c>
      <c r="E7067">
        <v>2025</v>
      </c>
      <c r="F7067" t="s">
        <v>15</v>
      </c>
      <c r="G7067" t="s">
        <v>24</v>
      </c>
      <c r="H7067" t="s">
        <v>23</v>
      </c>
      <c r="I7067">
        <v>3</v>
      </c>
      <c r="J7067">
        <v>0</v>
      </c>
      <c r="K7067">
        <v>3</v>
      </c>
      <c r="L7067">
        <v>900</v>
      </c>
      <c r="M7067">
        <v>0</v>
      </c>
      <c r="N7067">
        <v>900</v>
      </c>
      <c r="O7067">
        <v>300</v>
      </c>
    </row>
    <row r="7068" spans="1:15" x14ac:dyDescent="0.3">
      <c r="A7068">
        <v>7067</v>
      </c>
      <c r="B7068" s="1">
        <f>DATE(E7068, LOOKUP(D7068, {"ene","feb","mar","abr","may","jun","jul","ago","sep","oct","nov","dic"}, {1,2,3,4,5,6,7,8,9,10,11,12}), C7068)</f>
        <v>45687</v>
      </c>
      <c r="C7068">
        <v>30</v>
      </c>
      <c r="D7068" t="s">
        <v>14</v>
      </c>
      <c r="E7068">
        <v>2025</v>
      </c>
      <c r="F7068" t="s">
        <v>15</v>
      </c>
      <c r="G7068" t="s">
        <v>24</v>
      </c>
      <c r="H7068" t="s">
        <v>20</v>
      </c>
      <c r="I7068">
        <v>9</v>
      </c>
      <c r="J7068">
        <v>0</v>
      </c>
      <c r="K7068">
        <v>9</v>
      </c>
      <c r="L7068">
        <v>18000</v>
      </c>
      <c r="M7068">
        <v>0</v>
      </c>
      <c r="N7068">
        <v>18000</v>
      </c>
      <c r="O7068">
        <v>2000</v>
      </c>
    </row>
    <row r="7069" spans="1:15" x14ac:dyDescent="0.3">
      <c r="A7069">
        <v>7068</v>
      </c>
      <c r="B7069" s="1">
        <f>DATE(E7069, LOOKUP(D7069, {"ene","feb","mar","abr","may","jun","jul","ago","sep","oct","nov","dic"}, {1,2,3,4,5,6,7,8,9,10,11,12}), C7069)</f>
        <v>45687</v>
      </c>
      <c r="C7069">
        <v>30</v>
      </c>
      <c r="D7069" t="s">
        <v>14</v>
      </c>
      <c r="E7069">
        <v>2025</v>
      </c>
      <c r="F7069" t="s">
        <v>15</v>
      </c>
      <c r="G7069" t="s">
        <v>24</v>
      </c>
      <c r="H7069" t="s">
        <v>22</v>
      </c>
      <c r="I7069">
        <v>22</v>
      </c>
      <c r="J7069">
        <v>0</v>
      </c>
      <c r="K7069">
        <v>22</v>
      </c>
      <c r="L7069">
        <v>10560</v>
      </c>
      <c r="M7069">
        <v>0</v>
      </c>
      <c r="N7069">
        <v>10560</v>
      </c>
      <c r="O7069">
        <v>480</v>
      </c>
    </row>
    <row r="7070" spans="1:15" x14ac:dyDescent="0.3">
      <c r="A7070">
        <v>7069</v>
      </c>
      <c r="B7070" s="1">
        <f>DATE(E7070, LOOKUP(D7070, {"ene","feb","mar","abr","may","jun","jul","ago","sep","oct","nov","dic"}, {1,2,3,4,5,6,7,8,9,10,11,12}), C7070)</f>
        <v>45687</v>
      </c>
      <c r="C7070">
        <v>30</v>
      </c>
      <c r="D7070" t="s">
        <v>14</v>
      </c>
      <c r="E7070">
        <v>2025</v>
      </c>
      <c r="F7070" t="s">
        <v>25</v>
      </c>
      <c r="G7070" t="s">
        <v>26</v>
      </c>
      <c r="H7070" t="s">
        <v>17</v>
      </c>
      <c r="I7070">
        <v>0</v>
      </c>
      <c r="J7070">
        <v>1</v>
      </c>
      <c r="K7070">
        <v>-1</v>
      </c>
      <c r="L7070">
        <v>0</v>
      </c>
      <c r="M7070">
        <v>750</v>
      </c>
      <c r="N7070">
        <v>-750</v>
      </c>
      <c r="O7070">
        <v>750</v>
      </c>
    </row>
    <row r="7071" spans="1:15" x14ac:dyDescent="0.3">
      <c r="A7071">
        <v>7070</v>
      </c>
      <c r="B7071" s="1">
        <f>DATE(E7071, LOOKUP(D7071, {"ene","feb","mar","abr","may","jun","jul","ago","sep","oct","nov","dic"}, {1,2,3,4,5,6,7,8,9,10,11,12}), C7071)</f>
        <v>45687</v>
      </c>
      <c r="C7071">
        <v>30</v>
      </c>
      <c r="D7071" t="s">
        <v>14</v>
      </c>
      <c r="E7071">
        <v>2025</v>
      </c>
      <c r="F7071" t="s">
        <v>25</v>
      </c>
      <c r="G7071" t="s">
        <v>26</v>
      </c>
      <c r="H7071" t="s">
        <v>19</v>
      </c>
      <c r="I7071">
        <v>0</v>
      </c>
      <c r="J7071">
        <v>17</v>
      </c>
      <c r="K7071">
        <v>-17</v>
      </c>
      <c r="L7071">
        <v>0</v>
      </c>
      <c r="M7071">
        <v>25500</v>
      </c>
      <c r="N7071">
        <v>-25500</v>
      </c>
      <c r="O7071">
        <v>1500</v>
      </c>
    </row>
    <row r="7072" spans="1:15" x14ac:dyDescent="0.3">
      <c r="A7072">
        <v>7071</v>
      </c>
      <c r="B7072" s="1">
        <f>DATE(E7072, LOOKUP(D7072, {"ene","feb","mar","abr","may","jun","jul","ago","sep","oct","nov","dic"}, {1,2,3,4,5,6,7,8,9,10,11,12}), C7072)</f>
        <v>45687</v>
      </c>
      <c r="C7072">
        <v>30</v>
      </c>
      <c r="D7072" t="s">
        <v>14</v>
      </c>
      <c r="E7072">
        <v>2025</v>
      </c>
      <c r="F7072" t="s">
        <v>25</v>
      </c>
      <c r="G7072" t="s">
        <v>26</v>
      </c>
      <c r="H7072" t="s">
        <v>21</v>
      </c>
      <c r="I7072">
        <v>0</v>
      </c>
      <c r="J7072">
        <v>17</v>
      </c>
      <c r="K7072">
        <v>-17</v>
      </c>
      <c r="L7072">
        <v>0</v>
      </c>
      <c r="M7072">
        <v>1190</v>
      </c>
      <c r="N7072">
        <v>-1190</v>
      </c>
      <c r="O7072">
        <v>70</v>
      </c>
    </row>
    <row r="7073" spans="1:15" x14ac:dyDescent="0.3">
      <c r="A7073">
        <v>7072</v>
      </c>
      <c r="B7073" s="1">
        <f>DATE(E7073, LOOKUP(D7073, {"ene","feb","mar","abr","may","jun","jul","ago","sep","oct","nov","dic"}, {1,2,3,4,5,6,7,8,9,10,11,12}), C7073)</f>
        <v>45687</v>
      </c>
      <c r="C7073">
        <v>30</v>
      </c>
      <c r="D7073" t="s">
        <v>14</v>
      </c>
      <c r="E7073">
        <v>2025</v>
      </c>
      <c r="F7073" t="s">
        <v>25</v>
      </c>
      <c r="G7073" t="s">
        <v>26</v>
      </c>
      <c r="H7073" t="s">
        <v>18</v>
      </c>
      <c r="I7073">
        <v>0</v>
      </c>
      <c r="J7073">
        <v>13</v>
      </c>
      <c r="K7073">
        <v>-13</v>
      </c>
      <c r="L7073">
        <v>0</v>
      </c>
      <c r="M7073">
        <v>19500</v>
      </c>
      <c r="N7073">
        <v>-19500</v>
      </c>
      <c r="O7073">
        <v>1500</v>
      </c>
    </row>
    <row r="7074" spans="1:15" x14ac:dyDescent="0.3">
      <c r="A7074">
        <v>7073</v>
      </c>
      <c r="B7074" s="1">
        <f>DATE(E7074, LOOKUP(D7074, {"ene","feb","mar","abr","may","jun","jul","ago","sep","oct","nov","dic"}, {1,2,3,4,5,6,7,8,9,10,11,12}), C7074)</f>
        <v>45687</v>
      </c>
      <c r="C7074">
        <v>30</v>
      </c>
      <c r="D7074" t="s">
        <v>14</v>
      </c>
      <c r="E7074">
        <v>2025</v>
      </c>
      <c r="F7074" t="s">
        <v>15</v>
      </c>
      <c r="G7074" t="s">
        <v>24</v>
      </c>
      <c r="H7074" t="s">
        <v>23</v>
      </c>
      <c r="I7074">
        <v>14</v>
      </c>
      <c r="J7074">
        <v>0</v>
      </c>
      <c r="K7074">
        <v>14</v>
      </c>
      <c r="L7074">
        <v>4200</v>
      </c>
      <c r="M7074">
        <v>0</v>
      </c>
      <c r="N7074">
        <v>4200</v>
      </c>
      <c r="O7074">
        <v>300</v>
      </c>
    </row>
    <row r="7075" spans="1:15" x14ac:dyDescent="0.3">
      <c r="A7075">
        <v>7074</v>
      </c>
      <c r="B7075" s="1">
        <f>DATE(E7075, LOOKUP(D7075, {"ene","feb","mar","abr","may","jun","jul","ago","sep","oct","nov","dic"}, {1,2,3,4,5,6,7,8,9,10,11,12}), C7075)</f>
        <v>45687</v>
      </c>
      <c r="C7075">
        <v>30</v>
      </c>
      <c r="D7075" t="s">
        <v>14</v>
      </c>
      <c r="E7075">
        <v>2025</v>
      </c>
      <c r="F7075" t="s">
        <v>15</v>
      </c>
      <c r="G7075" t="s">
        <v>24</v>
      </c>
      <c r="H7075" t="s">
        <v>20</v>
      </c>
      <c r="I7075">
        <v>4</v>
      </c>
      <c r="J7075">
        <v>0</v>
      </c>
      <c r="K7075">
        <v>4</v>
      </c>
      <c r="L7075">
        <v>8000</v>
      </c>
      <c r="M7075">
        <v>0</v>
      </c>
      <c r="N7075">
        <v>8000</v>
      </c>
      <c r="O7075">
        <v>2000</v>
      </c>
    </row>
    <row r="7076" spans="1:15" x14ac:dyDescent="0.3">
      <c r="A7076">
        <v>7075</v>
      </c>
      <c r="B7076" s="1">
        <f>DATE(E7076, LOOKUP(D7076, {"ene","feb","mar","abr","may","jun","jul","ago","sep","oct","nov","dic"}, {1,2,3,4,5,6,7,8,9,10,11,12}), C7076)</f>
        <v>45687</v>
      </c>
      <c r="C7076">
        <v>30</v>
      </c>
      <c r="D7076" t="s">
        <v>14</v>
      </c>
      <c r="E7076">
        <v>2025</v>
      </c>
      <c r="F7076" t="s">
        <v>25</v>
      </c>
      <c r="G7076" t="s">
        <v>26</v>
      </c>
      <c r="H7076" t="s">
        <v>22</v>
      </c>
      <c r="I7076">
        <v>0</v>
      </c>
      <c r="J7076">
        <v>5</v>
      </c>
      <c r="K7076">
        <v>-5</v>
      </c>
      <c r="L7076">
        <v>0</v>
      </c>
      <c r="M7076">
        <v>2250</v>
      </c>
      <c r="N7076">
        <v>-2250</v>
      </c>
      <c r="O7076">
        <v>450</v>
      </c>
    </row>
    <row r="7077" spans="1:15" x14ac:dyDescent="0.3">
      <c r="A7077">
        <v>7076</v>
      </c>
      <c r="B7077" s="1">
        <f>DATE(E7077, LOOKUP(D7077, {"ene","feb","mar","abr","may","jun","jul","ago","sep","oct","nov","dic"}, {1,2,3,4,5,6,7,8,9,10,11,12}), C7077)</f>
        <v>45687</v>
      </c>
      <c r="C7077">
        <v>30</v>
      </c>
      <c r="D7077" t="s">
        <v>14</v>
      </c>
      <c r="E7077">
        <v>2025</v>
      </c>
      <c r="F7077" t="s">
        <v>15</v>
      </c>
      <c r="G7077" t="s">
        <v>24</v>
      </c>
      <c r="H7077" t="s">
        <v>17</v>
      </c>
      <c r="I7077">
        <v>1</v>
      </c>
      <c r="J7077">
        <v>0</v>
      </c>
      <c r="K7077">
        <v>1</v>
      </c>
      <c r="L7077">
        <v>650</v>
      </c>
      <c r="M7077">
        <v>0</v>
      </c>
      <c r="N7077">
        <v>650</v>
      </c>
      <c r="O7077">
        <v>650</v>
      </c>
    </row>
    <row r="7078" spans="1:15" x14ac:dyDescent="0.3">
      <c r="A7078">
        <v>7077</v>
      </c>
      <c r="B7078" s="1">
        <f>DATE(E7078, LOOKUP(D7078, {"ene","feb","mar","abr","may","jun","jul","ago","sep","oct","nov","dic"}, {1,2,3,4,5,6,7,8,9,10,11,12}), C7078)</f>
        <v>45687</v>
      </c>
      <c r="C7078">
        <v>30</v>
      </c>
      <c r="D7078" t="s">
        <v>14</v>
      </c>
      <c r="E7078">
        <v>2025</v>
      </c>
      <c r="F7078" t="s">
        <v>15</v>
      </c>
      <c r="G7078" t="s">
        <v>24</v>
      </c>
      <c r="H7078" t="s">
        <v>19</v>
      </c>
      <c r="I7078">
        <v>13</v>
      </c>
      <c r="J7078">
        <v>0</v>
      </c>
      <c r="K7078">
        <v>13</v>
      </c>
      <c r="L7078">
        <v>15600</v>
      </c>
      <c r="M7078">
        <v>0</v>
      </c>
      <c r="N7078">
        <v>15600</v>
      </c>
      <c r="O7078">
        <v>1200</v>
      </c>
    </row>
    <row r="7079" spans="1:15" x14ac:dyDescent="0.3">
      <c r="A7079">
        <v>7078</v>
      </c>
      <c r="B7079" s="1">
        <f>DATE(E7079, LOOKUP(D7079, {"ene","feb","mar","abr","may","jun","jul","ago","sep","oct","nov","dic"}, {1,2,3,4,5,6,7,8,9,10,11,12}), C7079)</f>
        <v>45687</v>
      </c>
      <c r="C7079">
        <v>30</v>
      </c>
      <c r="D7079" t="s">
        <v>14</v>
      </c>
      <c r="E7079">
        <v>2025</v>
      </c>
      <c r="F7079" t="s">
        <v>15</v>
      </c>
      <c r="G7079" t="s">
        <v>24</v>
      </c>
      <c r="H7079" t="s">
        <v>21</v>
      </c>
      <c r="I7079">
        <v>19</v>
      </c>
      <c r="J7079">
        <v>0</v>
      </c>
      <c r="K7079">
        <v>19</v>
      </c>
      <c r="L7079">
        <v>950</v>
      </c>
      <c r="M7079">
        <v>0</v>
      </c>
      <c r="N7079">
        <v>950</v>
      </c>
      <c r="O7079">
        <v>50</v>
      </c>
    </row>
    <row r="7080" spans="1:15" x14ac:dyDescent="0.3">
      <c r="A7080">
        <v>7079</v>
      </c>
      <c r="B7080" s="1">
        <f>DATE(E7080, LOOKUP(D7080, {"ene","feb","mar","abr","may","jun","jul","ago","sep","oct","nov","dic"}, {1,2,3,4,5,6,7,8,9,10,11,12}), C7080)</f>
        <v>45687</v>
      </c>
      <c r="C7080">
        <v>30</v>
      </c>
      <c r="D7080" t="s">
        <v>14</v>
      </c>
      <c r="E7080">
        <v>2025</v>
      </c>
      <c r="F7080" t="s">
        <v>25</v>
      </c>
      <c r="G7080" t="s">
        <v>26</v>
      </c>
      <c r="H7080" t="s">
        <v>18</v>
      </c>
      <c r="I7080">
        <v>0</v>
      </c>
      <c r="J7080">
        <v>18</v>
      </c>
      <c r="K7080">
        <v>-18</v>
      </c>
      <c r="L7080">
        <v>0</v>
      </c>
      <c r="M7080">
        <v>27000</v>
      </c>
      <c r="N7080">
        <v>-27000</v>
      </c>
      <c r="O7080">
        <v>1500</v>
      </c>
    </row>
    <row r="7081" spans="1:15" x14ac:dyDescent="0.3">
      <c r="A7081">
        <v>7080</v>
      </c>
      <c r="B7081" s="1">
        <f>DATE(E7081, LOOKUP(D7081, {"ene","feb","mar","abr","may","jun","jul","ago","sep","oct","nov","dic"}, {1,2,3,4,5,6,7,8,9,10,11,12}), C7081)</f>
        <v>45687</v>
      </c>
      <c r="C7081">
        <v>30</v>
      </c>
      <c r="D7081" t="s">
        <v>14</v>
      </c>
      <c r="E7081">
        <v>2025</v>
      </c>
      <c r="F7081" t="s">
        <v>25</v>
      </c>
      <c r="G7081" t="s">
        <v>26</v>
      </c>
      <c r="H7081" t="s">
        <v>23</v>
      </c>
      <c r="I7081">
        <v>0</v>
      </c>
      <c r="J7081">
        <v>16</v>
      </c>
      <c r="K7081">
        <v>-16</v>
      </c>
      <c r="L7081">
        <v>0</v>
      </c>
      <c r="M7081">
        <v>6400</v>
      </c>
      <c r="N7081">
        <v>-6400</v>
      </c>
      <c r="O7081">
        <v>400</v>
      </c>
    </row>
    <row r="7082" spans="1:15" x14ac:dyDescent="0.3">
      <c r="A7082">
        <v>7081</v>
      </c>
      <c r="B7082" s="1">
        <f>DATE(E7082, LOOKUP(D7082, {"ene","feb","mar","abr","may","jun","jul","ago","sep","oct","nov","dic"}, {1,2,3,4,5,6,7,8,9,10,11,12}), C7082)</f>
        <v>45687</v>
      </c>
      <c r="C7082">
        <v>30</v>
      </c>
      <c r="D7082" t="s">
        <v>14</v>
      </c>
      <c r="E7082">
        <v>2025</v>
      </c>
      <c r="F7082" t="s">
        <v>25</v>
      </c>
      <c r="G7082" t="s">
        <v>26</v>
      </c>
      <c r="H7082" t="s">
        <v>20</v>
      </c>
      <c r="I7082">
        <v>0</v>
      </c>
      <c r="J7082">
        <v>3</v>
      </c>
      <c r="K7082">
        <v>-3</v>
      </c>
      <c r="L7082">
        <v>0</v>
      </c>
      <c r="M7082">
        <v>6900</v>
      </c>
      <c r="N7082">
        <v>-6900</v>
      </c>
      <c r="O7082">
        <v>2300</v>
      </c>
    </row>
    <row r="7083" spans="1:15" x14ac:dyDescent="0.3">
      <c r="A7083">
        <v>7082</v>
      </c>
      <c r="B7083" s="1">
        <f>DATE(E7083, LOOKUP(D7083, {"ene","feb","mar","abr","may","jun","jul","ago","sep","oct","nov","dic"}, {1,2,3,4,5,6,7,8,9,10,11,12}), C7083)</f>
        <v>45687</v>
      </c>
      <c r="C7083">
        <v>30</v>
      </c>
      <c r="D7083" t="s">
        <v>14</v>
      </c>
      <c r="E7083">
        <v>2025</v>
      </c>
      <c r="F7083" t="s">
        <v>25</v>
      </c>
      <c r="G7083" t="s">
        <v>26</v>
      </c>
      <c r="H7083" t="s">
        <v>22</v>
      </c>
      <c r="I7083">
        <v>0</v>
      </c>
      <c r="J7083">
        <v>1</v>
      </c>
      <c r="K7083">
        <v>-1</v>
      </c>
      <c r="L7083">
        <v>0</v>
      </c>
      <c r="M7083">
        <v>450</v>
      </c>
      <c r="N7083">
        <v>-450</v>
      </c>
      <c r="O7083">
        <v>450</v>
      </c>
    </row>
    <row r="7084" spans="1:15" x14ac:dyDescent="0.3">
      <c r="A7084">
        <v>7083</v>
      </c>
      <c r="B7084" s="1">
        <f>DATE(E7084, LOOKUP(D7084, {"ene","feb","mar","abr","may","jun","jul","ago","sep","oct","nov","dic"}, {1,2,3,4,5,6,7,8,9,10,11,12}), C7084)</f>
        <v>45687</v>
      </c>
      <c r="C7084">
        <v>30</v>
      </c>
      <c r="D7084" t="s">
        <v>14</v>
      </c>
      <c r="E7084">
        <v>2025</v>
      </c>
      <c r="F7084" t="s">
        <v>15</v>
      </c>
      <c r="G7084" t="s">
        <v>24</v>
      </c>
      <c r="H7084" t="s">
        <v>17</v>
      </c>
      <c r="I7084">
        <v>2</v>
      </c>
      <c r="J7084">
        <v>0</v>
      </c>
      <c r="K7084">
        <v>2</v>
      </c>
      <c r="L7084">
        <v>1300</v>
      </c>
      <c r="M7084">
        <v>0</v>
      </c>
      <c r="N7084">
        <v>1300</v>
      </c>
      <c r="O7084">
        <v>650</v>
      </c>
    </row>
    <row r="7085" spans="1:15" x14ac:dyDescent="0.3">
      <c r="A7085">
        <v>7084</v>
      </c>
      <c r="B7085" s="1">
        <f>DATE(E7085, LOOKUP(D7085, {"ene","feb","mar","abr","may","jun","jul","ago","sep","oct","nov","dic"}, {1,2,3,4,5,6,7,8,9,10,11,12}), C7085)</f>
        <v>45687</v>
      </c>
      <c r="C7085">
        <v>30</v>
      </c>
      <c r="D7085" t="s">
        <v>14</v>
      </c>
      <c r="E7085">
        <v>2025</v>
      </c>
      <c r="F7085" t="s">
        <v>15</v>
      </c>
      <c r="G7085" t="s">
        <v>24</v>
      </c>
      <c r="H7085" t="s">
        <v>19</v>
      </c>
      <c r="I7085">
        <v>3</v>
      </c>
      <c r="J7085">
        <v>0</v>
      </c>
      <c r="K7085">
        <v>3</v>
      </c>
      <c r="L7085">
        <v>3600</v>
      </c>
      <c r="M7085">
        <v>0</v>
      </c>
      <c r="N7085">
        <v>3600</v>
      </c>
      <c r="O7085">
        <v>1200</v>
      </c>
    </row>
    <row r="7086" spans="1:15" x14ac:dyDescent="0.3">
      <c r="A7086">
        <v>7085</v>
      </c>
      <c r="B7086" s="1">
        <f>DATE(E7086, LOOKUP(D7086, {"ene","feb","mar","abr","may","jun","jul","ago","sep","oct","nov","dic"}, {1,2,3,4,5,6,7,8,9,10,11,12}), C7086)</f>
        <v>45687</v>
      </c>
      <c r="C7086">
        <v>30</v>
      </c>
      <c r="D7086" t="s">
        <v>14</v>
      </c>
      <c r="E7086">
        <v>2025</v>
      </c>
      <c r="F7086" t="s">
        <v>25</v>
      </c>
      <c r="G7086" t="s">
        <v>26</v>
      </c>
      <c r="H7086" t="s">
        <v>21</v>
      </c>
      <c r="I7086">
        <v>0</v>
      </c>
      <c r="J7086">
        <v>15</v>
      </c>
      <c r="K7086">
        <v>-15</v>
      </c>
      <c r="L7086">
        <v>0</v>
      </c>
      <c r="M7086">
        <v>1050</v>
      </c>
      <c r="N7086">
        <v>-1050</v>
      </c>
      <c r="O7086">
        <v>70</v>
      </c>
    </row>
    <row r="7087" spans="1:15" x14ac:dyDescent="0.3">
      <c r="A7087">
        <v>7086</v>
      </c>
      <c r="B7087" s="1">
        <f>DATE(E7087, LOOKUP(D7087, {"ene","feb","mar","abr","may","jun","jul","ago","sep","oct","nov","dic"}, {1,2,3,4,5,6,7,8,9,10,11,12}), C7087)</f>
        <v>45687</v>
      </c>
      <c r="C7087">
        <v>30</v>
      </c>
      <c r="D7087" t="s">
        <v>14</v>
      </c>
      <c r="E7087">
        <v>2025</v>
      </c>
      <c r="F7087" t="s">
        <v>25</v>
      </c>
      <c r="G7087" t="s">
        <v>26</v>
      </c>
      <c r="H7087" t="s">
        <v>18</v>
      </c>
      <c r="I7087">
        <v>0</v>
      </c>
      <c r="J7087">
        <v>4</v>
      </c>
      <c r="K7087">
        <v>-4</v>
      </c>
      <c r="L7087">
        <v>0</v>
      </c>
      <c r="M7087">
        <v>6000</v>
      </c>
      <c r="N7087">
        <v>-6000</v>
      </c>
      <c r="O7087">
        <v>1500</v>
      </c>
    </row>
    <row r="7088" spans="1:15" x14ac:dyDescent="0.3">
      <c r="A7088">
        <v>7087</v>
      </c>
      <c r="B7088" s="1">
        <f>DATE(E7088, LOOKUP(D7088, {"ene","feb","mar","abr","may","jun","jul","ago","sep","oct","nov","dic"}, {1,2,3,4,5,6,7,8,9,10,11,12}), C7088)</f>
        <v>45687</v>
      </c>
      <c r="C7088">
        <v>30</v>
      </c>
      <c r="D7088" t="s">
        <v>14</v>
      </c>
      <c r="E7088">
        <v>2025</v>
      </c>
      <c r="F7088" t="s">
        <v>25</v>
      </c>
      <c r="G7088" t="s">
        <v>26</v>
      </c>
      <c r="H7088" t="s">
        <v>23</v>
      </c>
      <c r="I7088">
        <v>0</v>
      </c>
      <c r="J7088">
        <v>19</v>
      </c>
      <c r="K7088">
        <v>-19</v>
      </c>
      <c r="L7088">
        <v>0</v>
      </c>
      <c r="M7088">
        <v>7600</v>
      </c>
      <c r="N7088">
        <v>-7600</v>
      </c>
      <c r="O7088">
        <v>400</v>
      </c>
    </row>
    <row r="7089" spans="1:15" x14ac:dyDescent="0.3">
      <c r="A7089">
        <v>7088</v>
      </c>
      <c r="B7089" s="1">
        <f>DATE(E7089, LOOKUP(D7089, {"ene","feb","mar","abr","may","jun","jul","ago","sep","oct","nov","dic"}, {1,2,3,4,5,6,7,8,9,10,11,12}), C7089)</f>
        <v>45687</v>
      </c>
      <c r="C7089">
        <v>30</v>
      </c>
      <c r="D7089" t="s">
        <v>14</v>
      </c>
      <c r="E7089">
        <v>2025</v>
      </c>
      <c r="F7089" t="s">
        <v>25</v>
      </c>
      <c r="G7089" t="s">
        <v>26</v>
      </c>
      <c r="H7089" t="s">
        <v>20</v>
      </c>
      <c r="I7089">
        <v>0</v>
      </c>
      <c r="J7089">
        <v>1</v>
      </c>
      <c r="K7089">
        <v>-1</v>
      </c>
      <c r="L7089">
        <v>0</v>
      </c>
      <c r="M7089">
        <v>2300</v>
      </c>
      <c r="N7089">
        <v>-2300</v>
      </c>
      <c r="O7089">
        <v>2300</v>
      </c>
    </row>
    <row r="7090" spans="1:15" x14ac:dyDescent="0.3">
      <c r="A7090">
        <v>7089</v>
      </c>
      <c r="B7090" s="1">
        <f>DATE(E7090, LOOKUP(D7090, {"ene","feb","mar","abr","may","jun","jul","ago","sep","oct","nov","dic"}, {1,2,3,4,5,6,7,8,9,10,11,12}), C7090)</f>
        <v>45687</v>
      </c>
      <c r="C7090">
        <v>30</v>
      </c>
      <c r="D7090" t="s">
        <v>14</v>
      </c>
      <c r="E7090">
        <v>2025</v>
      </c>
      <c r="F7090" t="s">
        <v>15</v>
      </c>
      <c r="G7090" t="s">
        <v>24</v>
      </c>
      <c r="H7090" t="s">
        <v>22</v>
      </c>
      <c r="I7090">
        <v>12</v>
      </c>
      <c r="J7090">
        <v>0</v>
      </c>
      <c r="K7090">
        <v>12</v>
      </c>
      <c r="L7090">
        <v>5760</v>
      </c>
      <c r="M7090">
        <v>0</v>
      </c>
      <c r="N7090">
        <v>5760</v>
      </c>
      <c r="O7090">
        <v>480</v>
      </c>
    </row>
    <row r="7091" spans="1:15" x14ac:dyDescent="0.3">
      <c r="A7091">
        <v>7090</v>
      </c>
      <c r="B7091" s="1">
        <f>DATE(E7091, LOOKUP(D7091, {"ene","feb","mar","abr","may","jun","jul","ago","sep","oct","nov","dic"}, {1,2,3,4,5,6,7,8,9,10,11,12}), C7091)</f>
        <v>45687</v>
      </c>
      <c r="C7091">
        <v>30</v>
      </c>
      <c r="D7091" t="s">
        <v>14</v>
      </c>
      <c r="E7091">
        <v>2025</v>
      </c>
      <c r="F7091" t="s">
        <v>15</v>
      </c>
      <c r="G7091" t="s">
        <v>24</v>
      </c>
      <c r="H7091" t="s">
        <v>17</v>
      </c>
      <c r="I7091">
        <v>13</v>
      </c>
      <c r="J7091">
        <v>0</v>
      </c>
      <c r="K7091">
        <v>13</v>
      </c>
      <c r="L7091">
        <v>8450</v>
      </c>
      <c r="M7091">
        <v>0</v>
      </c>
      <c r="N7091">
        <v>8450</v>
      </c>
      <c r="O7091">
        <v>650</v>
      </c>
    </row>
    <row r="7092" spans="1:15" x14ac:dyDescent="0.3">
      <c r="A7092">
        <v>7091</v>
      </c>
      <c r="B7092" s="1">
        <f>DATE(E7092, LOOKUP(D7092, {"ene","feb","mar","abr","may","jun","jul","ago","sep","oct","nov","dic"}, {1,2,3,4,5,6,7,8,9,10,11,12}), C7092)</f>
        <v>45687</v>
      </c>
      <c r="C7092">
        <v>30</v>
      </c>
      <c r="D7092" t="s">
        <v>14</v>
      </c>
      <c r="E7092">
        <v>2025</v>
      </c>
      <c r="F7092" t="s">
        <v>25</v>
      </c>
      <c r="G7092" t="s">
        <v>26</v>
      </c>
      <c r="H7092" t="s">
        <v>19</v>
      </c>
      <c r="I7092">
        <v>0</v>
      </c>
      <c r="J7092">
        <v>17</v>
      </c>
      <c r="K7092">
        <v>-17</v>
      </c>
      <c r="L7092">
        <v>0</v>
      </c>
      <c r="M7092">
        <v>25500</v>
      </c>
      <c r="N7092">
        <v>-25500</v>
      </c>
      <c r="O7092">
        <v>1500</v>
      </c>
    </row>
    <row r="7093" spans="1:15" x14ac:dyDescent="0.3">
      <c r="A7093">
        <v>7092</v>
      </c>
      <c r="B7093" s="1">
        <f>DATE(E7093, LOOKUP(D7093, {"ene","feb","mar","abr","may","jun","jul","ago","sep","oct","nov","dic"}, {1,2,3,4,5,6,7,8,9,10,11,12}), C7093)</f>
        <v>45687</v>
      </c>
      <c r="C7093">
        <v>30</v>
      </c>
      <c r="D7093" t="s">
        <v>14</v>
      </c>
      <c r="E7093">
        <v>2025</v>
      </c>
      <c r="F7093" t="s">
        <v>25</v>
      </c>
      <c r="G7093" t="s">
        <v>26</v>
      </c>
      <c r="H7093" t="s">
        <v>21</v>
      </c>
      <c r="I7093">
        <v>0</v>
      </c>
      <c r="J7093">
        <v>15</v>
      </c>
      <c r="K7093">
        <v>-15</v>
      </c>
      <c r="L7093">
        <v>0</v>
      </c>
      <c r="M7093">
        <v>1050</v>
      </c>
      <c r="N7093">
        <v>-1050</v>
      </c>
      <c r="O7093">
        <v>70</v>
      </c>
    </row>
    <row r="7094" spans="1:15" x14ac:dyDescent="0.3">
      <c r="A7094">
        <v>7093</v>
      </c>
      <c r="B7094" s="1">
        <f>DATE(E7094, LOOKUP(D7094, {"ene","feb","mar","abr","may","jun","jul","ago","sep","oct","nov","dic"}, {1,2,3,4,5,6,7,8,9,10,11,12}), C7094)</f>
        <v>45687</v>
      </c>
      <c r="C7094">
        <v>30</v>
      </c>
      <c r="D7094" t="s">
        <v>14</v>
      </c>
      <c r="E7094">
        <v>2025</v>
      </c>
      <c r="F7094" t="s">
        <v>15</v>
      </c>
      <c r="G7094" t="s">
        <v>24</v>
      </c>
      <c r="H7094" t="s">
        <v>18</v>
      </c>
      <c r="I7094">
        <v>14</v>
      </c>
      <c r="J7094">
        <v>0</v>
      </c>
      <c r="K7094">
        <v>14</v>
      </c>
      <c r="L7094">
        <v>16800</v>
      </c>
      <c r="M7094">
        <v>0</v>
      </c>
      <c r="N7094">
        <v>16800</v>
      </c>
      <c r="O7094">
        <v>1200</v>
      </c>
    </row>
    <row r="7095" spans="1:15" x14ac:dyDescent="0.3">
      <c r="A7095">
        <v>7094</v>
      </c>
      <c r="B7095" s="1">
        <f>DATE(E7095, LOOKUP(D7095, {"ene","feb","mar","abr","may","jun","jul","ago","sep","oct","nov","dic"}, {1,2,3,4,5,6,7,8,9,10,11,12}), C7095)</f>
        <v>45687</v>
      </c>
      <c r="C7095">
        <v>30</v>
      </c>
      <c r="D7095" t="s">
        <v>14</v>
      </c>
      <c r="E7095">
        <v>2025</v>
      </c>
      <c r="F7095" t="s">
        <v>25</v>
      </c>
      <c r="G7095" t="s">
        <v>26</v>
      </c>
      <c r="H7095" t="s">
        <v>23</v>
      </c>
      <c r="I7095">
        <v>0</v>
      </c>
      <c r="J7095">
        <v>14</v>
      </c>
      <c r="K7095">
        <v>-14</v>
      </c>
      <c r="L7095">
        <v>0</v>
      </c>
      <c r="M7095">
        <v>5600</v>
      </c>
      <c r="N7095">
        <v>-5600</v>
      </c>
      <c r="O7095">
        <v>400</v>
      </c>
    </row>
    <row r="7096" spans="1:15" x14ac:dyDescent="0.3">
      <c r="A7096">
        <v>7095</v>
      </c>
      <c r="B7096" s="1">
        <f>DATE(E7096, LOOKUP(D7096, {"ene","feb","mar","abr","may","jun","jul","ago","sep","oct","nov","dic"}, {1,2,3,4,5,6,7,8,9,10,11,12}), C7096)</f>
        <v>45687</v>
      </c>
      <c r="C7096">
        <v>30</v>
      </c>
      <c r="D7096" t="s">
        <v>14</v>
      </c>
      <c r="E7096">
        <v>2025</v>
      </c>
      <c r="F7096" t="s">
        <v>15</v>
      </c>
      <c r="G7096" t="s">
        <v>24</v>
      </c>
      <c r="H7096" t="s">
        <v>20</v>
      </c>
      <c r="I7096">
        <v>1</v>
      </c>
      <c r="J7096">
        <v>0</v>
      </c>
      <c r="K7096">
        <v>1</v>
      </c>
      <c r="L7096">
        <v>2000</v>
      </c>
      <c r="M7096">
        <v>0</v>
      </c>
      <c r="N7096">
        <v>2000</v>
      </c>
      <c r="O7096">
        <v>2000</v>
      </c>
    </row>
    <row r="7097" spans="1:15" x14ac:dyDescent="0.3">
      <c r="A7097">
        <v>7096</v>
      </c>
      <c r="B7097" s="1">
        <f>DATE(E7097, LOOKUP(D7097, {"ene","feb","mar","abr","may","jun","jul","ago","sep","oct","nov","dic"}, {1,2,3,4,5,6,7,8,9,10,11,12}), C7097)</f>
        <v>45687</v>
      </c>
      <c r="C7097">
        <v>30</v>
      </c>
      <c r="D7097" t="s">
        <v>14</v>
      </c>
      <c r="E7097">
        <v>2025</v>
      </c>
      <c r="F7097" t="s">
        <v>15</v>
      </c>
      <c r="G7097" t="s">
        <v>24</v>
      </c>
      <c r="H7097" t="s">
        <v>22</v>
      </c>
      <c r="I7097">
        <v>3</v>
      </c>
      <c r="J7097">
        <v>0</v>
      </c>
      <c r="K7097">
        <v>3</v>
      </c>
      <c r="L7097">
        <v>1440</v>
      </c>
      <c r="M7097">
        <v>0</v>
      </c>
      <c r="N7097">
        <v>1440</v>
      </c>
      <c r="O7097">
        <v>480</v>
      </c>
    </row>
    <row r="7098" spans="1:15" x14ac:dyDescent="0.3">
      <c r="A7098">
        <v>7097</v>
      </c>
      <c r="B7098" s="1">
        <f>DATE(E7098, LOOKUP(D7098, {"ene","feb","mar","abr","may","jun","jul","ago","sep","oct","nov","dic"}, {1,2,3,4,5,6,7,8,9,10,11,12}), C7098)</f>
        <v>45687</v>
      </c>
      <c r="C7098">
        <v>30</v>
      </c>
      <c r="D7098" t="s">
        <v>14</v>
      </c>
      <c r="E7098">
        <v>2025</v>
      </c>
      <c r="F7098" t="s">
        <v>15</v>
      </c>
      <c r="G7098" t="s">
        <v>24</v>
      </c>
      <c r="H7098" t="s">
        <v>17</v>
      </c>
      <c r="I7098">
        <v>3</v>
      </c>
      <c r="J7098">
        <v>0</v>
      </c>
      <c r="K7098">
        <v>3</v>
      </c>
      <c r="L7098">
        <v>1950</v>
      </c>
      <c r="M7098">
        <v>0</v>
      </c>
      <c r="N7098">
        <v>1950</v>
      </c>
      <c r="O7098">
        <v>650</v>
      </c>
    </row>
    <row r="7099" spans="1:15" x14ac:dyDescent="0.3">
      <c r="A7099">
        <v>7098</v>
      </c>
      <c r="B7099" s="1">
        <f>DATE(E7099, LOOKUP(D7099, {"ene","feb","mar","abr","may","jun","jul","ago","sep","oct","nov","dic"}, {1,2,3,4,5,6,7,8,9,10,11,12}), C7099)</f>
        <v>45687</v>
      </c>
      <c r="C7099">
        <v>30</v>
      </c>
      <c r="D7099" t="s">
        <v>14</v>
      </c>
      <c r="E7099">
        <v>2025</v>
      </c>
      <c r="F7099" t="s">
        <v>15</v>
      </c>
      <c r="G7099" t="s">
        <v>24</v>
      </c>
      <c r="H7099" t="s">
        <v>19</v>
      </c>
      <c r="I7099">
        <v>3</v>
      </c>
      <c r="J7099">
        <v>0</v>
      </c>
      <c r="K7099">
        <v>3</v>
      </c>
      <c r="L7099">
        <v>3600</v>
      </c>
      <c r="M7099">
        <v>0</v>
      </c>
      <c r="N7099">
        <v>3600</v>
      </c>
      <c r="O7099">
        <v>1200</v>
      </c>
    </row>
    <row r="7100" spans="1:15" x14ac:dyDescent="0.3">
      <c r="A7100">
        <v>7099</v>
      </c>
      <c r="B7100" s="1">
        <f>DATE(E7100, LOOKUP(D7100, {"ene","feb","mar","abr","may","jun","jul","ago","sep","oct","nov","dic"}, {1,2,3,4,5,6,7,8,9,10,11,12}), C7100)</f>
        <v>45687</v>
      </c>
      <c r="C7100">
        <v>30</v>
      </c>
      <c r="D7100" t="s">
        <v>14</v>
      </c>
      <c r="E7100">
        <v>2025</v>
      </c>
      <c r="F7100" t="s">
        <v>15</v>
      </c>
      <c r="G7100" t="s">
        <v>24</v>
      </c>
      <c r="H7100" t="s">
        <v>21</v>
      </c>
      <c r="I7100">
        <v>13</v>
      </c>
      <c r="J7100">
        <v>0</v>
      </c>
      <c r="K7100">
        <v>13</v>
      </c>
      <c r="L7100">
        <v>650</v>
      </c>
      <c r="M7100">
        <v>0</v>
      </c>
      <c r="N7100">
        <v>650</v>
      </c>
      <c r="O7100">
        <v>50</v>
      </c>
    </row>
    <row r="7101" spans="1:15" x14ac:dyDescent="0.3">
      <c r="A7101">
        <v>7100</v>
      </c>
      <c r="B7101" s="1">
        <f>DATE(E7101, LOOKUP(D7101, {"ene","feb","mar","abr","may","jun","jul","ago","sep","oct","nov","dic"}, {1,2,3,4,5,6,7,8,9,10,11,12}), C7101)</f>
        <v>45687</v>
      </c>
      <c r="C7101">
        <v>30</v>
      </c>
      <c r="D7101" t="s">
        <v>14</v>
      </c>
      <c r="E7101">
        <v>2025</v>
      </c>
      <c r="F7101" t="s">
        <v>15</v>
      </c>
      <c r="G7101" t="s">
        <v>24</v>
      </c>
      <c r="H7101" t="s">
        <v>18</v>
      </c>
      <c r="I7101">
        <v>16</v>
      </c>
      <c r="J7101">
        <v>0</v>
      </c>
      <c r="K7101">
        <v>16</v>
      </c>
      <c r="L7101">
        <v>19200</v>
      </c>
      <c r="M7101">
        <v>0</v>
      </c>
      <c r="N7101">
        <v>19200</v>
      </c>
      <c r="O7101">
        <v>1200</v>
      </c>
    </row>
    <row r="7102" spans="1:15" x14ac:dyDescent="0.3">
      <c r="A7102">
        <v>7101</v>
      </c>
      <c r="B7102" s="1">
        <f>DATE(E7102, LOOKUP(D7102, {"ene","feb","mar","abr","may","jun","jul","ago","sep","oct","nov","dic"}, {1,2,3,4,5,6,7,8,9,10,11,12}), C7102)</f>
        <v>45687</v>
      </c>
      <c r="C7102">
        <v>30</v>
      </c>
      <c r="D7102" t="s">
        <v>14</v>
      </c>
      <c r="E7102">
        <v>2025</v>
      </c>
      <c r="F7102" t="s">
        <v>25</v>
      </c>
      <c r="G7102" t="s">
        <v>26</v>
      </c>
      <c r="H7102" t="s">
        <v>23</v>
      </c>
      <c r="I7102">
        <v>0</v>
      </c>
      <c r="J7102">
        <v>17</v>
      </c>
      <c r="K7102">
        <v>-17</v>
      </c>
      <c r="L7102">
        <v>0</v>
      </c>
      <c r="M7102">
        <v>6800</v>
      </c>
      <c r="N7102">
        <v>-6800</v>
      </c>
      <c r="O7102">
        <v>400</v>
      </c>
    </row>
    <row r="7103" spans="1:15" x14ac:dyDescent="0.3">
      <c r="A7103">
        <v>7102</v>
      </c>
      <c r="B7103" s="1">
        <f>DATE(E7103, LOOKUP(D7103, {"ene","feb","mar","abr","may","jun","jul","ago","sep","oct","nov","dic"}, {1,2,3,4,5,6,7,8,9,10,11,12}), C7103)</f>
        <v>45687</v>
      </c>
      <c r="C7103">
        <v>30</v>
      </c>
      <c r="D7103" t="s">
        <v>14</v>
      </c>
      <c r="E7103">
        <v>2025</v>
      </c>
      <c r="F7103" t="s">
        <v>15</v>
      </c>
      <c r="G7103" t="s">
        <v>24</v>
      </c>
      <c r="H7103" t="s">
        <v>20</v>
      </c>
      <c r="I7103">
        <v>3</v>
      </c>
      <c r="J7103">
        <v>0</v>
      </c>
      <c r="K7103">
        <v>3</v>
      </c>
      <c r="L7103">
        <v>6000</v>
      </c>
      <c r="M7103">
        <v>0</v>
      </c>
      <c r="N7103">
        <v>6000</v>
      </c>
      <c r="O7103">
        <v>2000</v>
      </c>
    </row>
    <row r="7104" spans="1:15" x14ac:dyDescent="0.3">
      <c r="A7104">
        <v>7103</v>
      </c>
      <c r="B7104" s="1">
        <f>DATE(E7104, LOOKUP(D7104, {"ene","feb","mar","abr","may","jun","jul","ago","sep","oct","nov","dic"}, {1,2,3,4,5,6,7,8,9,10,11,12}), C7104)</f>
        <v>45687</v>
      </c>
      <c r="C7104">
        <v>30</v>
      </c>
      <c r="D7104" t="s">
        <v>14</v>
      </c>
      <c r="E7104">
        <v>2025</v>
      </c>
      <c r="F7104" t="s">
        <v>15</v>
      </c>
      <c r="G7104" t="s">
        <v>24</v>
      </c>
      <c r="H7104" t="s">
        <v>22</v>
      </c>
      <c r="I7104">
        <v>20</v>
      </c>
      <c r="J7104">
        <v>0</v>
      </c>
      <c r="K7104">
        <v>20</v>
      </c>
      <c r="L7104">
        <v>9600</v>
      </c>
      <c r="M7104">
        <v>0</v>
      </c>
      <c r="N7104">
        <v>9600</v>
      </c>
      <c r="O7104">
        <v>480</v>
      </c>
    </row>
    <row r="7105" spans="1:15" x14ac:dyDescent="0.3">
      <c r="A7105">
        <v>7104</v>
      </c>
      <c r="B7105" s="1">
        <f>DATE(E7105, LOOKUP(D7105, {"ene","feb","mar","abr","may","jun","jul","ago","sep","oct","nov","dic"}, {1,2,3,4,5,6,7,8,9,10,11,12}), C7105)</f>
        <v>45687</v>
      </c>
      <c r="C7105">
        <v>30</v>
      </c>
      <c r="D7105" t="s">
        <v>14</v>
      </c>
      <c r="E7105">
        <v>2025</v>
      </c>
      <c r="F7105" t="s">
        <v>25</v>
      </c>
      <c r="G7105" t="s">
        <v>26</v>
      </c>
      <c r="H7105" t="s">
        <v>17</v>
      </c>
      <c r="I7105">
        <v>0</v>
      </c>
      <c r="J7105">
        <v>20</v>
      </c>
      <c r="K7105">
        <v>-20</v>
      </c>
      <c r="L7105">
        <v>0</v>
      </c>
      <c r="M7105">
        <v>15000</v>
      </c>
      <c r="N7105">
        <v>-15000</v>
      </c>
      <c r="O7105">
        <v>750</v>
      </c>
    </row>
    <row r="7106" spans="1:15" x14ac:dyDescent="0.3">
      <c r="A7106">
        <v>7105</v>
      </c>
      <c r="B7106" s="1">
        <f>DATE(E7106, LOOKUP(D7106, {"ene","feb","mar","abr","may","jun","jul","ago","sep","oct","nov","dic"}, {1,2,3,4,5,6,7,8,9,10,11,12}), C7106)</f>
        <v>45687</v>
      </c>
      <c r="C7106">
        <v>30</v>
      </c>
      <c r="D7106" t="s">
        <v>14</v>
      </c>
      <c r="E7106">
        <v>2025</v>
      </c>
      <c r="F7106" t="s">
        <v>15</v>
      </c>
      <c r="G7106" t="s">
        <v>24</v>
      </c>
      <c r="H7106" t="s">
        <v>19</v>
      </c>
      <c r="I7106">
        <v>3</v>
      </c>
      <c r="J7106">
        <v>0</v>
      </c>
      <c r="K7106">
        <v>3</v>
      </c>
      <c r="L7106">
        <v>3600</v>
      </c>
      <c r="M7106">
        <v>0</v>
      </c>
      <c r="N7106">
        <v>3600</v>
      </c>
      <c r="O7106">
        <v>1200</v>
      </c>
    </row>
    <row r="7107" spans="1:15" x14ac:dyDescent="0.3">
      <c r="A7107">
        <v>7106</v>
      </c>
      <c r="B7107" s="1">
        <f>DATE(E7107, LOOKUP(D7107, {"ene","feb","mar","abr","may","jun","jul","ago","sep","oct","nov","dic"}, {1,2,3,4,5,6,7,8,9,10,11,12}), C7107)</f>
        <v>45687</v>
      </c>
      <c r="C7107">
        <v>30</v>
      </c>
      <c r="D7107" t="s">
        <v>14</v>
      </c>
      <c r="E7107">
        <v>2025</v>
      </c>
      <c r="F7107" t="s">
        <v>25</v>
      </c>
      <c r="G7107" t="s">
        <v>26</v>
      </c>
      <c r="H7107" t="s">
        <v>21</v>
      </c>
      <c r="I7107">
        <v>0</v>
      </c>
      <c r="J7107">
        <v>5</v>
      </c>
      <c r="K7107">
        <v>-5</v>
      </c>
      <c r="L7107">
        <v>0</v>
      </c>
      <c r="M7107">
        <v>350</v>
      </c>
      <c r="N7107">
        <v>-350</v>
      </c>
      <c r="O7107">
        <v>70</v>
      </c>
    </row>
    <row r="7108" spans="1:15" x14ac:dyDescent="0.3">
      <c r="A7108">
        <v>7107</v>
      </c>
      <c r="B7108" s="1">
        <f>DATE(E7108, LOOKUP(D7108, {"ene","feb","mar","abr","may","jun","jul","ago","sep","oct","nov","dic"}, {1,2,3,4,5,6,7,8,9,10,11,12}), C7108)</f>
        <v>45687</v>
      </c>
      <c r="C7108">
        <v>30</v>
      </c>
      <c r="D7108" t="s">
        <v>14</v>
      </c>
      <c r="E7108">
        <v>2025</v>
      </c>
      <c r="F7108" t="s">
        <v>15</v>
      </c>
      <c r="G7108" t="s">
        <v>24</v>
      </c>
      <c r="H7108" t="s">
        <v>18</v>
      </c>
      <c r="I7108">
        <v>7</v>
      </c>
      <c r="J7108">
        <v>0</v>
      </c>
      <c r="K7108">
        <v>7</v>
      </c>
      <c r="L7108">
        <v>8400</v>
      </c>
      <c r="M7108">
        <v>0</v>
      </c>
      <c r="N7108">
        <v>8400</v>
      </c>
      <c r="O7108">
        <v>1200</v>
      </c>
    </row>
    <row r="7109" spans="1:15" x14ac:dyDescent="0.3">
      <c r="A7109">
        <v>7108</v>
      </c>
      <c r="B7109" s="1">
        <f>DATE(E7109, LOOKUP(D7109, {"ene","feb","mar","abr","may","jun","jul","ago","sep","oct","nov","dic"}, {1,2,3,4,5,6,7,8,9,10,11,12}), C7109)</f>
        <v>45687</v>
      </c>
      <c r="C7109">
        <v>30</v>
      </c>
      <c r="D7109" t="s">
        <v>14</v>
      </c>
      <c r="E7109">
        <v>2025</v>
      </c>
      <c r="F7109" t="s">
        <v>25</v>
      </c>
      <c r="G7109" t="s">
        <v>26</v>
      </c>
      <c r="H7109" t="s">
        <v>23</v>
      </c>
      <c r="I7109">
        <v>0</v>
      </c>
      <c r="J7109">
        <v>11</v>
      </c>
      <c r="K7109">
        <v>-11</v>
      </c>
      <c r="L7109">
        <v>0</v>
      </c>
      <c r="M7109">
        <v>4400</v>
      </c>
      <c r="N7109">
        <v>-4400</v>
      </c>
      <c r="O7109">
        <v>400</v>
      </c>
    </row>
    <row r="7110" spans="1:15" x14ac:dyDescent="0.3">
      <c r="A7110">
        <v>7109</v>
      </c>
      <c r="B7110" s="1">
        <f>DATE(E7110, LOOKUP(D7110, {"ene","feb","mar","abr","may","jun","jul","ago","sep","oct","nov","dic"}, {1,2,3,4,5,6,7,8,9,10,11,12}), C7110)</f>
        <v>45687</v>
      </c>
      <c r="C7110">
        <v>30</v>
      </c>
      <c r="D7110" t="s">
        <v>14</v>
      </c>
      <c r="E7110">
        <v>2025</v>
      </c>
      <c r="F7110" t="s">
        <v>15</v>
      </c>
      <c r="G7110" t="s">
        <v>24</v>
      </c>
      <c r="H7110" t="s">
        <v>20</v>
      </c>
      <c r="I7110">
        <v>3</v>
      </c>
      <c r="J7110">
        <v>0</v>
      </c>
      <c r="K7110">
        <v>3</v>
      </c>
      <c r="L7110">
        <v>6000</v>
      </c>
      <c r="M7110">
        <v>0</v>
      </c>
      <c r="N7110">
        <v>6000</v>
      </c>
      <c r="O7110">
        <v>2000</v>
      </c>
    </row>
    <row r="7111" spans="1:15" x14ac:dyDescent="0.3">
      <c r="A7111">
        <v>7110</v>
      </c>
      <c r="B7111" s="1">
        <f>DATE(E7111, LOOKUP(D7111, {"ene","feb","mar","abr","may","jun","jul","ago","sep","oct","nov","dic"}, {1,2,3,4,5,6,7,8,9,10,11,12}), C7111)</f>
        <v>45687</v>
      </c>
      <c r="C7111">
        <v>30</v>
      </c>
      <c r="D7111" t="s">
        <v>14</v>
      </c>
      <c r="E7111">
        <v>2025</v>
      </c>
      <c r="F7111" t="s">
        <v>15</v>
      </c>
      <c r="G7111" t="s">
        <v>24</v>
      </c>
      <c r="H7111" t="s">
        <v>22</v>
      </c>
      <c r="I7111">
        <v>10</v>
      </c>
      <c r="J7111">
        <v>0</v>
      </c>
      <c r="K7111">
        <v>10</v>
      </c>
      <c r="L7111">
        <v>4800</v>
      </c>
      <c r="M7111">
        <v>0</v>
      </c>
      <c r="N7111">
        <v>4800</v>
      </c>
      <c r="O7111">
        <v>480</v>
      </c>
    </row>
    <row r="7112" spans="1:15" x14ac:dyDescent="0.3">
      <c r="A7112">
        <v>7111</v>
      </c>
      <c r="B7112" s="1">
        <f>DATE(E7112, LOOKUP(D7112, {"ene","feb","mar","abr","may","jun","jul","ago","sep","oct","nov","dic"}, {1,2,3,4,5,6,7,8,9,10,11,12}), C7112)</f>
        <v>45687</v>
      </c>
      <c r="C7112">
        <v>30</v>
      </c>
      <c r="D7112" t="s">
        <v>14</v>
      </c>
      <c r="E7112">
        <v>2025</v>
      </c>
      <c r="F7112" t="s">
        <v>15</v>
      </c>
      <c r="G7112" t="s">
        <v>24</v>
      </c>
      <c r="H7112" t="s">
        <v>17</v>
      </c>
      <c r="I7112">
        <v>16</v>
      </c>
      <c r="J7112">
        <v>0</v>
      </c>
      <c r="K7112">
        <v>16</v>
      </c>
      <c r="L7112">
        <v>10400</v>
      </c>
      <c r="M7112">
        <v>0</v>
      </c>
      <c r="N7112">
        <v>10400</v>
      </c>
      <c r="O7112">
        <v>650</v>
      </c>
    </row>
    <row r="7113" spans="1:15" x14ac:dyDescent="0.3">
      <c r="A7113">
        <v>7112</v>
      </c>
      <c r="B7113" s="1">
        <f>DATE(E7113, LOOKUP(D7113, {"ene","feb","mar","abr","may","jun","jul","ago","sep","oct","nov","dic"}, {1,2,3,4,5,6,7,8,9,10,11,12}), C7113)</f>
        <v>45687</v>
      </c>
      <c r="C7113">
        <v>30</v>
      </c>
      <c r="D7113" t="s">
        <v>14</v>
      </c>
      <c r="E7113">
        <v>2025</v>
      </c>
      <c r="F7113" t="s">
        <v>15</v>
      </c>
      <c r="G7113" t="s">
        <v>24</v>
      </c>
      <c r="H7113" t="s">
        <v>19</v>
      </c>
      <c r="I7113">
        <v>3</v>
      </c>
      <c r="J7113">
        <v>0</v>
      </c>
      <c r="K7113">
        <v>3</v>
      </c>
      <c r="L7113">
        <v>3600</v>
      </c>
      <c r="M7113">
        <v>0</v>
      </c>
      <c r="N7113">
        <v>3600</v>
      </c>
      <c r="O7113">
        <v>1200</v>
      </c>
    </row>
    <row r="7114" spans="1:15" x14ac:dyDescent="0.3">
      <c r="A7114">
        <v>7113</v>
      </c>
      <c r="B7114" s="1">
        <f>DATE(E7114, LOOKUP(D7114, {"ene","feb","mar","abr","may","jun","jul","ago","sep","oct","nov","dic"}, {1,2,3,4,5,6,7,8,9,10,11,12}), C7114)</f>
        <v>45687</v>
      </c>
      <c r="C7114">
        <v>30</v>
      </c>
      <c r="D7114" t="s">
        <v>14</v>
      </c>
      <c r="E7114">
        <v>2025</v>
      </c>
      <c r="F7114" t="s">
        <v>25</v>
      </c>
      <c r="G7114" t="s">
        <v>26</v>
      </c>
      <c r="H7114" t="s">
        <v>21</v>
      </c>
      <c r="I7114">
        <v>0</v>
      </c>
      <c r="J7114">
        <v>2</v>
      </c>
      <c r="K7114">
        <v>-2</v>
      </c>
      <c r="L7114">
        <v>0</v>
      </c>
      <c r="M7114">
        <v>140</v>
      </c>
      <c r="N7114">
        <v>-140</v>
      </c>
      <c r="O7114">
        <v>70</v>
      </c>
    </row>
    <row r="7115" spans="1:15" x14ac:dyDescent="0.3">
      <c r="A7115">
        <v>7114</v>
      </c>
      <c r="B7115" s="1">
        <f>DATE(E7115, LOOKUP(D7115, {"ene","feb","mar","abr","may","jun","jul","ago","sep","oct","nov","dic"}, {1,2,3,4,5,6,7,8,9,10,11,12}), C7115)</f>
        <v>45687</v>
      </c>
      <c r="C7115">
        <v>30</v>
      </c>
      <c r="D7115" t="s">
        <v>14</v>
      </c>
      <c r="E7115">
        <v>2025</v>
      </c>
      <c r="F7115" t="s">
        <v>25</v>
      </c>
      <c r="G7115" t="s">
        <v>26</v>
      </c>
      <c r="H7115" t="s">
        <v>18</v>
      </c>
      <c r="I7115">
        <v>0</v>
      </c>
      <c r="J7115">
        <v>16</v>
      </c>
      <c r="K7115">
        <v>-16</v>
      </c>
      <c r="L7115">
        <v>0</v>
      </c>
      <c r="M7115">
        <v>24000</v>
      </c>
      <c r="N7115">
        <v>-24000</v>
      </c>
      <c r="O7115">
        <v>1500</v>
      </c>
    </row>
    <row r="7116" spans="1:15" x14ac:dyDescent="0.3">
      <c r="A7116">
        <v>7115</v>
      </c>
      <c r="B7116" s="1">
        <f>DATE(E7116, LOOKUP(D7116, {"ene","feb","mar","abr","may","jun","jul","ago","sep","oct","nov","dic"}, {1,2,3,4,5,6,7,8,9,10,11,12}), C7116)</f>
        <v>45687</v>
      </c>
      <c r="C7116">
        <v>30</v>
      </c>
      <c r="D7116" t="s">
        <v>14</v>
      </c>
      <c r="E7116">
        <v>2025</v>
      </c>
      <c r="F7116" t="s">
        <v>15</v>
      </c>
      <c r="G7116" t="s">
        <v>24</v>
      </c>
      <c r="H7116" t="s">
        <v>23</v>
      </c>
      <c r="I7116">
        <v>17</v>
      </c>
      <c r="J7116">
        <v>0</v>
      </c>
      <c r="K7116">
        <v>17</v>
      </c>
      <c r="L7116">
        <v>5100</v>
      </c>
      <c r="M7116">
        <v>0</v>
      </c>
      <c r="N7116">
        <v>5100</v>
      </c>
      <c r="O7116">
        <v>300</v>
      </c>
    </row>
    <row r="7117" spans="1:15" x14ac:dyDescent="0.3">
      <c r="A7117">
        <v>7116</v>
      </c>
      <c r="B7117" s="1">
        <f>DATE(E7117, LOOKUP(D7117, {"ene","feb","mar","abr","may","jun","jul","ago","sep","oct","nov","dic"}, {1,2,3,4,5,6,7,8,9,10,11,12}), C7117)</f>
        <v>45687</v>
      </c>
      <c r="C7117">
        <v>30</v>
      </c>
      <c r="D7117" t="s">
        <v>14</v>
      </c>
      <c r="E7117">
        <v>2025</v>
      </c>
      <c r="F7117" t="s">
        <v>15</v>
      </c>
      <c r="G7117" t="s">
        <v>24</v>
      </c>
      <c r="H7117" t="s">
        <v>20</v>
      </c>
      <c r="I7117">
        <v>3</v>
      </c>
      <c r="J7117">
        <v>0</v>
      </c>
      <c r="K7117">
        <v>3</v>
      </c>
      <c r="L7117">
        <v>6000</v>
      </c>
      <c r="M7117">
        <v>0</v>
      </c>
      <c r="N7117">
        <v>6000</v>
      </c>
      <c r="O7117">
        <v>2000</v>
      </c>
    </row>
    <row r="7118" spans="1:15" x14ac:dyDescent="0.3">
      <c r="A7118">
        <v>7117</v>
      </c>
      <c r="B7118" s="1">
        <f>DATE(E7118, LOOKUP(D7118, {"ene","feb","mar","abr","may","jun","jul","ago","sep","oct","nov","dic"}, {1,2,3,4,5,6,7,8,9,10,11,12}), C7118)</f>
        <v>45687</v>
      </c>
      <c r="C7118">
        <v>30</v>
      </c>
      <c r="D7118" t="s">
        <v>14</v>
      </c>
      <c r="E7118">
        <v>2025</v>
      </c>
      <c r="F7118" t="s">
        <v>15</v>
      </c>
      <c r="G7118" t="s">
        <v>24</v>
      </c>
      <c r="H7118" t="s">
        <v>22</v>
      </c>
      <c r="I7118">
        <v>5</v>
      </c>
      <c r="J7118">
        <v>0</v>
      </c>
      <c r="K7118">
        <v>5</v>
      </c>
      <c r="L7118">
        <v>2400</v>
      </c>
      <c r="M7118">
        <v>0</v>
      </c>
      <c r="N7118">
        <v>2400</v>
      </c>
      <c r="O7118">
        <v>480</v>
      </c>
    </row>
    <row r="7119" spans="1:15" x14ac:dyDescent="0.3">
      <c r="A7119">
        <v>7118</v>
      </c>
      <c r="B7119" s="1">
        <f>DATE(E7119, LOOKUP(D7119, {"ene","feb","mar","abr","may","jun","jul","ago","sep","oct","nov","dic"}, {1,2,3,4,5,6,7,8,9,10,11,12}), C7119)</f>
        <v>45687</v>
      </c>
      <c r="C7119">
        <v>30</v>
      </c>
      <c r="D7119" t="s">
        <v>14</v>
      </c>
      <c r="E7119">
        <v>2025</v>
      </c>
      <c r="F7119" t="s">
        <v>15</v>
      </c>
      <c r="G7119" t="s">
        <v>24</v>
      </c>
      <c r="H7119" t="s">
        <v>17</v>
      </c>
      <c r="I7119">
        <v>3</v>
      </c>
      <c r="J7119">
        <v>0</v>
      </c>
      <c r="K7119">
        <v>3</v>
      </c>
      <c r="L7119">
        <v>1950</v>
      </c>
      <c r="M7119">
        <v>0</v>
      </c>
      <c r="N7119">
        <v>1950</v>
      </c>
      <c r="O7119">
        <v>650</v>
      </c>
    </row>
    <row r="7120" spans="1:15" x14ac:dyDescent="0.3">
      <c r="A7120">
        <v>7119</v>
      </c>
      <c r="B7120" s="1">
        <f>DATE(E7120, LOOKUP(D7120, {"ene","feb","mar","abr","may","jun","jul","ago","sep","oct","nov","dic"}, {1,2,3,4,5,6,7,8,9,10,11,12}), C7120)</f>
        <v>45687</v>
      </c>
      <c r="C7120">
        <v>30</v>
      </c>
      <c r="D7120" t="s">
        <v>14</v>
      </c>
      <c r="E7120">
        <v>2025</v>
      </c>
      <c r="F7120" t="s">
        <v>25</v>
      </c>
      <c r="G7120" t="s">
        <v>26</v>
      </c>
      <c r="H7120" t="s">
        <v>19</v>
      </c>
      <c r="I7120">
        <v>0</v>
      </c>
      <c r="J7120">
        <v>17</v>
      </c>
      <c r="K7120">
        <v>-17</v>
      </c>
      <c r="L7120">
        <v>0</v>
      </c>
      <c r="M7120">
        <v>25500</v>
      </c>
      <c r="N7120">
        <v>-25500</v>
      </c>
      <c r="O7120">
        <v>1500</v>
      </c>
    </row>
    <row r="7121" spans="1:15" x14ac:dyDescent="0.3">
      <c r="A7121">
        <v>7120</v>
      </c>
      <c r="B7121" s="1">
        <f>DATE(E7121, LOOKUP(D7121, {"ene","feb","mar","abr","may","jun","jul","ago","sep","oct","nov","dic"}, {1,2,3,4,5,6,7,8,9,10,11,12}), C7121)</f>
        <v>45687</v>
      </c>
      <c r="C7121">
        <v>30</v>
      </c>
      <c r="D7121" t="s">
        <v>14</v>
      </c>
      <c r="E7121">
        <v>2025</v>
      </c>
      <c r="F7121" t="s">
        <v>15</v>
      </c>
      <c r="G7121" t="s">
        <v>24</v>
      </c>
      <c r="H7121" t="s">
        <v>21</v>
      </c>
      <c r="I7121">
        <v>3</v>
      </c>
      <c r="J7121">
        <v>0</v>
      </c>
      <c r="K7121">
        <v>3</v>
      </c>
      <c r="L7121">
        <v>150</v>
      </c>
      <c r="M7121">
        <v>0</v>
      </c>
      <c r="N7121">
        <v>150</v>
      </c>
      <c r="O7121">
        <v>50</v>
      </c>
    </row>
    <row r="7122" spans="1:15" x14ac:dyDescent="0.3">
      <c r="A7122">
        <v>7121</v>
      </c>
      <c r="B7122" s="1">
        <f>DATE(E7122, LOOKUP(D7122, {"ene","feb","mar","abr","may","jun","jul","ago","sep","oct","nov","dic"}, {1,2,3,4,5,6,7,8,9,10,11,12}), C7122)</f>
        <v>45687</v>
      </c>
      <c r="C7122">
        <v>30</v>
      </c>
      <c r="D7122" t="s">
        <v>14</v>
      </c>
      <c r="E7122">
        <v>2025</v>
      </c>
      <c r="F7122" t="s">
        <v>25</v>
      </c>
      <c r="G7122" t="s">
        <v>26</v>
      </c>
      <c r="H7122" t="s">
        <v>18</v>
      </c>
      <c r="I7122">
        <v>0</v>
      </c>
      <c r="J7122">
        <v>19</v>
      </c>
      <c r="K7122">
        <v>-19</v>
      </c>
      <c r="L7122">
        <v>0</v>
      </c>
      <c r="M7122">
        <v>28500</v>
      </c>
      <c r="N7122">
        <v>-28500</v>
      </c>
      <c r="O7122">
        <v>1500</v>
      </c>
    </row>
    <row r="7123" spans="1:15" x14ac:dyDescent="0.3">
      <c r="A7123">
        <v>7122</v>
      </c>
      <c r="B7123" s="1">
        <f>DATE(E7123, LOOKUP(D7123, {"ene","feb","mar","abr","may","jun","jul","ago","sep","oct","nov","dic"}, {1,2,3,4,5,6,7,8,9,10,11,12}), C7123)</f>
        <v>45687</v>
      </c>
      <c r="C7123">
        <v>30</v>
      </c>
      <c r="D7123" t="s">
        <v>14</v>
      </c>
      <c r="E7123">
        <v>2025</v>
      </c>
      <c r="F7123" t="s">
        <v>15</v>
      </c>
      <c r="G7123" t="s">
        <v>24</v>
      </c>
      <c r="H7123" t="s">
        <v>23</v>
      </c>
      <c r="I7123">
        <v>19</v>
      </c>
      <c r="J7123">
        <v>0</v>
      </c>
      <c r="K7123">
        <v>19</v>
      </c>
      <c r="L7123">
        <v>5700</v>
      </c>
      <c r="M7123">
        <v>0</v>
      </c>
      <c r="N7123">
        <v>5700</v>
      </c>
      <c r="O7123">
        <v>300</v>
      </c>
    </row>
    <row r="7124" spans="1:15" x14ac:dyDescent="0.3">
      <c r="A7124">
        <v>7123</v>
      </c>
      <c r="B7124" s="1">
        <f>DATE(E7124, LOOKUP(D7124, {"ene","feb","mar","abr","may","jun","jul","ago","sep","oct","nov","dic"}, {1,2,3,4,5,6,7,8,9,10,11,12}), C7124)</f>
        <v>45687</v>
      </c>
      <c r="C7124">
        <v>30</v>
      </c>
      <c r="D7124" t="s">
        <v>14</v>
      </c>
      <c r="E7124">
        <v>2025</v>
      </c>
      <c r="F7124" t="s">
        <v>15</v>
      </c>
      <c r="G7124" t="s">
        <v>24</v>
      </c>
      <c r="H7124" t="s">
        <v>20</v>
      </c>
      <c r="I7124">
        <v>5</v>
      </c>
      <c r="J7124">
        <v>0</v>
      </c>
      <c r="K7124">
        <v>5</v>
      </c>
      <c r="L7124">
        <v>10000</v>
      </c>
      <c r="M7124">
        <v>0</v>
      </c>
      <c r="N7124">
        <v>10000</v>
      </c>
      <c r="O7124">
        <v>2000</v>
      </c>
    </row>
    <row r="7125" spans="1:15" x14ac:dyDescent="0.3">
      <c r="A7125">
        <v>7124</v>
      </c>
      <c r="B7125" s="1">
        <f>DATE(E7125, LOOKUP(D7125, {"ene","feb","mar","abr","may","jun","jul","ago","sep","oct","nov","dic"}, {1,2,3,4,5,6,7,8,9,10,11,12}), C7125)</f>
        <v>45687</v>
      </c>
      <c r="C7125">
        <v>30</v>
      </c>
      <c r="D7125" t="s">
        <v>14</v>
      </c>
      <c r="E7125">
        <v>2025</v>
      </c>
      <c r="F7125" t="s">
        <v>15</v>
      </c>
      <c r="G7125" t="s">
        <v>24</v>
      </c>
      <c r="H7125" t="s">
        <v>22</v>
      </c>
      <c r="I7125">
        <v>10</v>
      </c>
      <c r="J7125">
        <v>0</v>
      </c>
      <c r="K7125">
        <v>10</v>
      </c>
      <c r="L7125">
        <v>4800</v>
      </c>
      <c r="M7125">
        <v>0</v>
      </c>
      <c r="N7125">
        <v>4800</v>
      </c>
      <c r="O7125">
        <v>480</v>
      </c>
    </row>
    <row r="7126" spans="1:15" x14ac:dyDescent="0.3">
      <c r="A7126">
        <v>7125</v>
      </c>
      <c r="B7126" s="1">
        <f>DATE(E7126, LOOKUP(D7126, {"ene","feb","mar","abr","may","jun","jul","ago","sep","oct","nov","dic"}, {1,2,3,4,5,6,7,8,9,10,11,12}), C7126)</f>
        <v>45687</v>
      </c>
      <c r="C7126">
        <v>30</v>
      </c>
      <c r="D7126" t="s">
        <v>14</v>
      </c>
      <c r="E7126">
        <v>2025</v>
      </c>
      <c r="F7126" t="s">
        <v>15</v>
      </c>
      <c r="G7126" t="s">
        <v>24</v>
      </c>
      <c r="H7126" t="s">
        <v>17</v>
      </c>
      <c r="I7126">
        <v>20</v>
      </c>
      <c r="J7126">
        <v>0</v>
      </c>
      <c r="K7126">
        <v>20</v>
      </c>
      <c r="L7126">
        <v>13000</v>
      </c>
      <c r="M7126">
        <v>0</v>
      </c>
      <c r="N7126">
        <v>13000</v>
      </c>
      <c r="O7126">
        <v>650</v>
      </c>
    </row>
    <row r="7127" spans="1:15" x14ac:dyDescent="0.3">
      <c r="A7127">
        <v>7126</v>
      </c>
      <c r="B7127" s="1">
        <f>DATE(E7127, LOOKUP(D7127, {"ene","feb","mar","abr","may","jun","jul","ago","sep","oct","nov","dic"}, {1,2,3,4,5,6,7,8,9,10,11,12}), C7127)</f>
        <v>45687</v>
      </c>
      <c r="C7127">
        <v>30</v>
      </c>
      <c r="D7127" t="s">
        <v>14</v>
      </c>
      <c r="E7127">
        <v>2025</v>
      </c>
      <c r="F7127" t="s">
        <v>25</v>
      </c>
      <c r="G7127" t="s">
        <v>26</v>
      </c>
      <c r="H7127" t="s">
        <v>19</v>
      </c>
      <c r="I7127">
        <v>0</v>
      </c>
      <c r="J7127">
        <v>10</v>
      </c>
      <c r="K7127">
        <v>-10</v>
      </c>
      <c r="L7127">
        <v>0</v>
      </c>
      <c r="M7127">
        <v>15000</v>
      </c>
      <c r="N7127">
        <v>-15000</v>
      </c>
      <c r="O7127">
        <v>1500</v>
      </c>
    </row>
    <row r="7128" spans="1:15" x14ac:dyDescent="0.3">
      <c r="A7128">
        <v>7127</v>
      </c>
      <c r="B7128" s="1">
        <f>DATE(E7128, LOOKUP(D7128, {"ene","feb","mar","abr","may","jun","jul","ago","sep","oct","nov","dic"}, {1,2,3,4,5,6,7,8,9,10,11,12}), C7128)</f>
        <v>45687</v>
      </c>
      <c r="C7128">
        <v>30</v>
      </c>
      <c r="D7128" t="s">
        <v>14</v>
      </c>
      <c r="E7128">
        <v>2025</v>
      </c>
      <c r="F7128" t="s">
        <v>25</v>
      </c>
      <c r="G7128" t="s">
        <v>26</v>
      </c>
      <c r="H7128" t="s">
        <v>21</v>
      </c>
      <c r="I7128">
        <v>0</v>
      </c>
      <c r="J7128">
        <v>17</v>
      </c>
      <c r="K7128">
        <v>-17</v>
      </c>
      <c r="L7128">
        <v>0</v>
      </c>
      <c r="M7128">
        <v>1190</v>
      </c>
      <c r="N7128">
        <v>-1190</v>
      </c>
      <c r="O7128">
        <v>70</v>
      </c>
    </row>
    <row r="7129" spans="1:15" x14ac:dyDescent="0.3">
      <c r="A7129">
        <v>7128</v>
      </c>
      <c r="B7129" s="1">
        <f>DATE(E7129, LOOKUP(D7129, {"ene","feb","mar","abr","may","jun","jul","ago","sep","oct","nov","dic"}, {1,2,3,4,5,6,7,8,9,10,11,12}), C7129)</f>
        <v>45687</v>
      </c>
      <c r="C7129">
        <v>30</v>
      </c>
      <c r="D7129" t="s">
        <v>14</v>
      </c>
      <c r="E7129">
        <v>2025</v>
      </c>
      <c r="F7129" t="s">
        <v>25</v>
      </c>
      <c r="G7129" t="s">
        <v>26</v>
      </c>
      <c r="H7129" t="s">
        <v>18</v>
      </c>
      <c r="I7129">
        <v>0</v>
      </c>
      <c r="J7129">
        <v>1</v>
      </c>
      <c r="K7129">
        <v>-1</v>
      </c>
      <c r="L7129">
        <v>0</v>
      </c>
      <c r="M7129">
        <v>1500</v>
      </c>
      <c r="N7129">
        <v>-1500</v>
      </c>
      <c r="O7129">
        <v>1500</v>
      </c>
    </row>
    <row r="7130" spans="1:15" x14ac:dyDescent="0.3">
      <c r="A7130">
        <v>7129</v>
      </c>
      <c r="B7130" s="1">
        <f>DATE(E7130, LOOKUP(D7130, {"ene","feb","mar","abr","may","jun","jul","ago","sep","oct","nov","dic"}, {1,2,3,4,5,6,7,8,9,10,11,12}), C7130)</f>
        <v>45687</v>
      </c>
      <c r="C7130">
        <v>30</v>
      </c>
      <c r="D7130" t="s">
        <v>14</v>
      </c>
      <c r="E7130">
        <v>2025</v>
      </c>
      <c r="F7130" t="s">
        <v>15</v>
      </c>
      <c r="G7130" t="s">
        <v>24</v>
      </c>
      <c r="H7130" t="s">
        <v>23</v>
      </c>
      <c r="I7130">
        <v>3</v>
      </c>
      <c r="J7130">
        <v>0</v>
      </c>
      <c r="K7130">
        <v>3</v>
      </c>
      <c r="L7130">
        <v>900</v>
      </c>
      <c r="M7130">
        <v>0</v>
      </c>
      <c r="N7130">
        <v>900</v>
      </c>
      <c r="O7130">
        <v>300</v>
      </c>
    </row>
    <row r="7131" spans="1:15" x14ac:dyDescent="0.3">
      <c r="A7131">
        <v>7130</v>
      </c>
      <c r="B7131" s="1">
        <f>DATE(E7131, LOOKUP(D7131, {"ene","feb","mar","abr","may","jun","jul","ago","sep","oct","nov","dic"}, {1,2,3,4,5,6,7,8,9,10,11,12}), C7131)</f>
        <v>45687</v>
      </c>
      <c r="C7131">
        <v>30</v>
      </c>
      <c r="D7131" t="s">
        <v>14</v>
      </c>
      <c r="E7131">
        <v>2025</v>
      </c>
      <c r="F7131" t="s">
        <v>15</v>
      </c>
      <c r="G7131" t="s">
        <v>24</v>
      </c>
      <c r="H7131" t="s">
        <v>20</v>
      </c>
      <c r="I7131">
        <v>3</v>
      </c>
      <c r="J7131">
        <v>0</v>
      </c>
      <c r="K7131">
        <v>3</v>
      </c>
      <c r="L7131">
        <v>6000</v>
      </c>
      <c r="M7131">
        <v>0</v>
      </c>
      <c r="N7131">
        <v>6000</v>
      </c>
      <c r="O7131">
        <v>2000</v>
      </c>
    </row>
    <row r="7132" spans="1:15" x14ac:dyDescent="0.3">
      <c r="A7132">
        <v>7131</v>
      </c>
      <c r="B7132" s="1">
        <f>DATE(E7132, LOOKUP(D7132, {"ene","feb","mar","abr","may","jun","jul","ago","sep","oct","nov","dic"}, {1,2,3,4,5,6,7,8,9,10,11,12}), C7132)</f>
        <v>45687</v>
      </c>
      <c r="C7132">
        <v>30</v>
      </c>
      <c r="D7132" t="s">
        <v>14</v>
      </c>
      <c r="E7132">
        <v>2025</v>
      </c>
      <c r="F7132" t="s">
        <v>15</v>
      </c>
      <c r="G7132" t="s">
        <v>24</v>
      </c>
      <c r="H7132" t="s">
        <v>22</v>
      </c>
      <c r="I7132">
        <v>6</v>
      </c>
      <c r="J7132">
        <v>0</v>
      </c>
      <c r="K7132">
        <v>6</v>
      </c>
      <c r="L7132">
        <v>2880</v>
      </c>
      <c r="M7132">
        <v>0</v>
      </c>
      <c r="N7132">
        <v>2880</v>
      </c>
      <c r="O7132">
        <v>480</v>
      </c>
    </row>
    <row r="7133" spans="1:15" x14ac:dyDescent="0.3">
      <c r="A7133">
        <v>7132</v>
      </c>
      <c r="B7133" s="1">
        <f>DATE(E7133, LOOKUP(D7133, {"ene","feb","mar","abr","may","jun","jul","ago","sep","oct","nov","dic"}, {1,2,3,4,5,6,7,8,9,10,11,12}), C7133)</f>
        <v>45687</v>
      </c>
      <c r="C7133">
        <v>30</v>
      </c>
      <c r="D7133" t="s">
        <v>14</v>
      </c>
      <c r="E7133">
        <v>2025</v>
      </c>
      <c r="F7133" t="s">
        <v>15</v>
      </c>
      <c r="G7133" t="s">
        <v>24</v>
      </c>
      <c r="H7133" t="s">
        <v>17</v>
      </c>
      <c r="I7133">
        <v>21</v>
      </c>
      <c r="J7133">
        <v>0</v>
      </c>
      <c r="K7133">
        <v>21</v>
      </c>
      <c r="L7133">
        <v>13650</v>
      </c>
      <c r="M7133">
        <v>0</v>
      </c>
      <c r="N7133">
        <v>13650</v>
      </c>
      <c r="O7133">
        <v>650</v>
      </c>
    </row>
    <row r="7134" spans="1:15" x14ac:dyDescent="0.3">
      <c r="A7134">
        <v>7133</v>
      </c>
      <c r="B7134" s="1">
        <f>DATE(E7134, LOOKUP(D7134, {"ene","feb","mar","abr","may","jun","jul","ago","sep","oct","nov","dic"}, {1,2,3,4,5,6,7,8,9,10,11,12}), C7134)</f>
        <v>45687</v>
      </c>
      <c r="C7134">
        <v>30</v>
      </c>
      <c r="D7134" t="s">
        <v>14</v>
      </c>
      <c r="E7134">
        <v>2025</v>
      </c>
      <c r="F7134" t="s">
        <v>15</v>
      </c>
      <c r="G7134" t="s">
        <v>24</v>
      </c>
      <c r="H7134" t="s">
        <v>19</v>
      </c>
      <c r="I7134">
        <v>13</v>
      </c>
      <c r="J7134">
        <v>0</v>
      </c>
      <c r="K7134">
        <v>13</v>
      </c>
      <c r="L7134">
        <v>15600</v>
      </c>
      <c r="M7134">
        <v>0</v>
      </c>
      <c r="N7134">
        <v>15600</v>
      </c>
      <c r="O7134">
        <v>1200</v>
      </c>
    </row>
    <row r="7135" spans="1:15" x14ac:dyDescent="0.3">
      <c r="A7135">
        <v>7134</v>
      </c>
      <c r="B7135" s="1">
        <f>DATE(E7135, LOOKUP(D7135, {"ene","feb","mar","abr","may","jun","jul","ago","sep","oct","nov","dic"}, {1,2,3,4,5,6,7,8,9,10,11,12}), C7135)</f>
        <v>45687</v>
      </c>
      <c r="C7135">
        <v>30</v>
      </c>
      <c r="D7135" t="s">
        <v>14</v>
      </c>
      <c r="E7135">
        <v>2025</v>
      </c>
      <c r="F7135" t="s">
        <v>15</v>
      </c>
      <c r="G7135" t="s">
        <v>24</v>
      </c>
      <c r="H7135" t="s">
        <v>21</v>
      </c>
      <c r="I7135">
        <v>14</v>
      </c>
      <c r="J7135">
        <v>0</v>
      </c>
      <c r="K7135">
        <v>14</v>
      </c>
      <c r="L7135">
        <v>700</v>
      </c>
      <c r="M7135">
        <v>0</v>
      </c>
      <c r="N7135">
        <v>700</v>
      </c>
      <c r="O7135">
        <v>50</v>
      </c>
    </row>
    <row r="7136" spans="1:15" x14ac:dyDescent="0.3">
      <c r="A7136">
        <v>7135</v>
      </c>
      <c r="B7136" s="1">
        <f>DATE(E7136, LOOKUP(D7136, {"ene","feb","mar","abr","may","jun","jul","ago","sep","oct","nov","dic"}, {1,2,3,4,5,6,7,8,9,10,11,12}), C7136)</f>
        <v>45687</v>
      </c>
      <c r="C7136">
        <v>30</v>
      </c>
      <c r="D7136" t="s">
        <v>14</v>
      </c>
      <c r="E7136">
        <v>2025</v>
      </c>
      <c r="F7136" t="s">
        <v>25</v>
      </c>
      <c r="G7136" t="s">
        <v>26</v>
      </c>
      <c r="H7136" t="s">
        <v>18</v>
      </c>
      <c r="I7136">
        <v>0</v>
      </c>
      <c r="J7136">
        <v>15</v>
      </c>
      <c r="K7136">
        <v>-15</v>
      </c>
      <c r="L7136">
        <v>0</v>
      </c>
      <c r="M7136">
        <v>22500</v>
      </c>
      <c r="N7136">
        <v>-22500</v>
      </c>
      <c r="O7136">
        <v>1500</v>
      </c>
    </row>
    <row r="7137" spans="1:15" x14ac:dyDescent="0.3">
      <c r="A7137">
        <v>7136</v>
      </c>
      <c r="B7137" s="1">
        <f>DATE(E7137, LOOKUP(D7137, {"ene","feb","mar","abr","may","jun","jul","ago","sep","oct","nov","dic"}, {1,2,3,4,5,6,7,8,9,10,11,12}), C7137)</f>
        <v>45687</v>
      </c>
      <c r="C7137">
        <v>30</v>
      </c>
      <c r="D7137" t="s">
        <v>14</v>
      </c>
      <c r="E7137">
        <v>2025</v>
      </c>
      <c r="F7137" t="s">
        <v>25</v>
      </c>
      <c r="G7137" t="s">
        <v>26</v>
      </c>
      <c r="H7137" t="s">
        <v>23</v>
      </c>
      <c r="I7137">
        <v>0</v>
      </c>
      <c r="J7137">
        <v>17</v>
      </c>
      <c r="K7137">
        <v>-17</v>
      </c>
      <c r="L7137">
        <v>0</v>
      </c>
      <c r="M7137">
        <v>6800</v>
      </c>
      <c r="N7137">
        <v>-6800</v>
      </c>
      <c r="O7137">
        <v>400</v>
      </c>
    </row>
    <row r="7138" spans="1:15" x14ac:dyDescent="0.3">
      <c r="A7138">
        <v>7137</v>
      </c>
      <c r="B7138" s="1">
        <f>DATE(E7138, LOOKUP(D7138, {"ene","feb","mar","abr","may","jun","jul","ago","sep","oct","nov","dic"}, {1,2,3,4,5,6,7,8,9,10,11,12}), C7138)</f>
        <v>45687</v>
      </c>
      <c r="C7138">
        <v>30</v>
      </c>
      <c r="D7138" t="s">
        <v>14</v>
      </c>
      <c r="E7138">
        <v>2025</v>
      </c>
      <c r="F7138" t="s">
        <v>15</v>
      </c>
      <c r="G7138" t="s">
        <v>24</v>
      </c>
      <c r="H7138" t="s">
        <v>20</v>
      </c>
      <c r="I7138">
        <v>16</v>
      </c>
      <c r="J7138">
        <v>0</v>
      </c>
      <c r="K7138">
        <v>16</v>
      </c>
      <c r="L7138">
        <v>32000</v>
      </c>
      <c r="M7138">
        <v>0</v>
      </c>
      <c r="N7138">
        <v>32000</v>
      </c>
      <c r="O7138">
        <v>2000</v>
      </c>
    </row>
    <row r="7139" spans="1:15" x14ac:dyDescent="0.3">
      <c r="A7139">
        <v>7138</v>
      </c>
      <c r="B7139" s="1">
        <f>DATE(E7139, LOOKUP(D7139, {"ene","feb","mar","abr","may","jun","jul","ago","sep","oct","nov","dic"}, {1,2,3,4,5,6,7,8,9,10,11,12}), C7139)</f>
        <v>45687</v>
      </c>
      <c r="C7139">
        <v>30</v>
      </c>
      <c r="D7139" t="s">
        <v>14</v>
      </c>
      <c r="E7139">
        <v>2025</v>
      </c>
      <c r="F7139" t="s">
        <v>15</v>
      </c>
      <c r="G7139" t="s">
        <v>24</v>
      </c>
      <c r="H7139" t="s">
        <v>22</v>
      </c>
      <c r="I7139">
        <v>8</v>
      </c>
      <c r="J7139">
        <v>0</v>
      </c>
      <c r="K7139">
        <v>8</v>
      </c>
      <c r="L7139">
        <v>3840</v>
      </c>
      <c r="M7139">
        <v>0</v>
      </c>
      <c r="N7139">
        <v>3840</v>
      </c>
      <c r="O7139">
        <v>480</v>
      </c>
    </row>
    <row r="7140" spans="1:15" x14ac:dyDescent="0.3">
      <c r="A7140">
        <v>7139</v>
      </c>
      <c r="B7140" s="1">
        <f>DATE(E7140, LOOKUP(D7140, {"ene","feb","mar","abr","may","jun","jul","ago","sep","oct","nov","dic"}, {1,2,3,4,5,6,7,8,9,10,11,12}), C7140)</f>
        <v>45687</v>
      </c>
      <c r="C7140">
        <v>30</v>
      </c>
      <c r="D7140" t="s">
        <v>14</v>
      </c>
      <c r="E7140">
        <v>2025</v>
      </c>
      <c r="F7140" t="s">
        <v>15</v>
      </c>
      <c r="G7140" t="s">
        <v>24</v>
      </c>
      <c r="H7140" t="s">
        <v>17</v>
      </c>
      <c r="I7140">
        <v>3</v>
      </c>
      <c r="J7140">
        <v>0</v>
      </c>
      <c r="K7140">
        <v>3</v>
      </c>
      <c r="L7140">
        <v>1950</v>
      </c>
      <c r="M7140">
        <v>0</v>
      </c>
      <c r="N7140">
        <v>1950</v>
      </c>
      <c r="O7140">
        <v>650</v>
      </c>
    </row>
    <row r="7141" spans="1:15" x14ac:dyDescent="0.3">
      <c r="A7141">
        <v>7140</v>
      </c>
      <c r="B7141" s="1">
        <f>DATE(E7141, LOOKUP(D7141, {"ene","feb","mar","abr","may","jun","jul","ago","sep","oct","nov","dic"}, {1,2,3,4,5,6,7,8,9,10,11,12}), C7141)</f>
        <v>45687</v>
      </c>
      <c r="C7141">
        <v>30</v>
      </c>
      <c r="D7141" t="s">
        <v>14</v>
      </c>
      <c r="E7141">
        <v>2025</v>
      </c>
      <c r="F7141" t="s">
        <v>25</v>
      </c>
      <c r="G7141" t="s">
        <v>26</v>
      </c>
      <c r="H7141" t="s">
        <v>19</v>
      </c>
      <c r="I7141">
        <v>0</v>
      </c>
      <c r="J7141">
        <v>5</v>
      </c>
      <c r="K7141">
        <v>-5</v>
      </c>
      <c r="L7141">
        <v>0</v>
      </c>
      <c r="M7141">
        <v>7500</v>
      </c>
      <c r="N7141">
        <v>-7500</v>
      </c>
      <c r="O7141">
        <v>1500</v>
      </c>
    </row>
    <row r="7142" spans="1:15" x14ac:dyDescent="0.3">
      <c r="A7142">
        <v>7141</v>
      </c>
      <c r="B7142" s="1">
        <f>DATE(E7142, LOOKUP(D7142, {"ene","feb","mar","abr","may","jun","jul","ago","sep","oct","nov","dic"}, {1,2,3,4,5,6,7,8,9,10,11,12}), C7142)</f>
        <v>45687</v>
      </c>
      <c r="C7142">
        <v>30</v>
      </c>
      <c r="D7142" t="s">
        <v>14</v>
      </c>
      <c r="E7142">
        <v>2025</v>
      </c>
      <c r="F7142" t="s">
        <v>15</v>
      </c>
      <c r="G7142" t="s">
        <v>24</v>
      </c>
      <c r="H7142" t="s">
        <v>21</v>
      </c>
      <c r="I7142">
        <v>3</v>
      </c>
      <c r="J7142">
        <v>0</v>
      </c>
      <c r="K7142">
        <v>3</v>
      </c>
      <c r="L7142">
        <v>150</v>
      </c>
      <c r="M7142">
        <v>0</v>
      </c>
      <c r="N7142">
        <v>150</v>
      </c>
      <c r="O7142">
        <v>50</v>
      </c>
    </row>
    <row r="7143" spans="1:15" x14ac:dyDescent="0.3">
      <c r="A7143">
        <v>7142</v>
      </c>
      <c r="B7143" s="1">
        <f>DATE(E7143, LOOKUP(D7143, {"ene","feb","mar","abr","may","jun","jul","ago","sep","oct","nov","dic"}, {1,2,3,4,5,6,7,8,9,10,11,12}), C7143)</f>
        <v>45687</v>
      </c>
      <c r="C7143">
        <v>30</v>
      </c>
      <c r="D7143" t="s">
        <v>14</v>
      </c>
      <c r="E7143">
        <v>2025</v>
      </c>
      <c r="F7143" t="s">
        <v>25</v>
      </c>
      <c r="G7143" t="s">
        <v>26</v>
      </c>
      <c r="H7143" t="s">
        <v>18</v>
      </c>
      <c r="I7143">
        <v>0</v>
      </c>
      <c r="J7143">
        <v>17</v>
      </c>
      <c r="K7143">
        <v>-17</v>
      </c>
      <c r="L7143">
        <v>0</v>
      </c>
      <c r="M7143">
        <v>25500</v>
      </c>
      <c r="N7143">
        <v>-25500</v>
      </c>
      <c r="O7143">
        <v>1500</v>
      </c>
    </row>
    <row r="7144" spans="1:15" x14ac:dyDescent="0.3">
      <c r="A7144">
        <v>7143</v>
      </c>
      <c r="B7144" s="1">
        <f>DATE(E7144, LOOKUP(D7144, {"ene","feb","mar","abr","may","jun","jul","ago","sep","oct","nov","dic"}, {1,2,3,4,5,6,7,8,9,10,11,12}), C7144)</f>
        <v>45687</v>
      </c>
      <c r="C7144">
        <v>30</v>
      </c>
      <c r="D7144" t="s">
        <v>14</v>
      </c>
      <c r="E7144">
        <v>2025</v>
      </c>
      <c r="F7144" t="s">
        <v>25</v>
      </c>
      <c r="G7144" t="s">
        <v>26</v>
      </c>
      <c r="H7144" t="s">
        <v>23</v>
      </c>
      <c r="I7144">
        <v>0</v>
      </c>
      <c r="J7144">
        <v>13</v>
      </c>
      <c r="K7144">
        <v>-13</v>
      </c>
      <c r="L7144">
        <v>0</v>
      </c>
      <c r="M7144">
        <v>5200</v>
      </c>
      <c r="N7144">
        <v>-5200</v>
      </c>
      <c r="O7144">
        <v>400</v>
      </c>
    </row>
    <row r="7145" spans="1:15" x14ac:dyDescent="0.3">
      <c r="A7145">
        <v>7144</v>
      </c>
      <c r="B7145" s="1">
        <f>DATE(E7145, LOOKUP(D7145, {"ene","feb","mar","abr","may","jun","jul","ago","sep","oct","nov","dic"}, {1,2,3,4,5,6,7,8,9,10,11,12}), C7145)</f>
        <v>45687</v>
      </c>
      <c r="C7145">
        <v>30</v>
      </c>
      <c r="D7145" t="s">
        <v>14</v>
      </c>
      <c r="E7145">
        <v>2025</v>
      </c>
      <c r="F7145" t="s">
        <v>25</v>
      </c>
      <c r="G7145" t="s">
        <v>26</v>
      </c>
      <c r="H7145" t="s">
        <v>20</v>
      </c>
      <c r="I7145">
        <v>0</v>
      </c>
      <c r="J7145">
        <v>11</v>
      </c>
      <c r="K7145">
        <v>-11</v>
      </c>
      <c r="L7145">
        <v>0</v>
      </c>
      <c r="M7145">
        <v>25300</v>
      </c>
      <c r="N7145">
        <v>-25300</v>
      </c>
      <c r="O7145">
        <v>2300</v>
      </c>
    </row>
    <row r="7146" spans="1:15" x14ac:dyDescent="0.3">
      <c r="A7146">
        <v>7145</v>
      </c>
      <c r="B7146" s="1">
        <f>DATE(E7146, LOOKUP(D7146, {"ene","feb","mar","abr","may","jun","jul","ago","sep","oct","nov","dic"}, {1,2,3,4,5,6,7,8,9,10,11,12}), C7146)</f>
        <v>45687</v>
      </c>
      <c r="C7146">
        <v>30</v>
      </c>
      <c r="D7146" t="s">
        <v>14</v>
      </c>
      <c r="E7146">
        <v>2025</v>
      </c>
      <c r="F7146" t="s">
        <v>15</v>
      </c>
      <c r="G7146" t="s">
        <v>24</v>
      </c>
      <c r="H7146" t="s">
        <v>22</v>
      </c>
      <c r="I7146">
        <v>2</v>
      </c>
      <c r="J7146">
        <v>0</v>
      </c>
      <c r="K7146">
        <v>2</v>
      </c>
      <c r="L7146">
        <v>960</v>
      </c>
      <c r="M7146">
        <v>0</v>
      </c>
      <c r="N7146">
        <v>960</v>
      </c>
      <c r="O7146">
        <v>480</v>
      </c>
    </row>
    <row r="7147" spans="1:15" x14ac:dyDescent="0.3">
      <c r="A7147">
        <v>7146</v>
      </c>
      <c r="B7147" s="1">
        <f>DATE(E7147, LOOKUP(D7147, {"ene","feb","mar","abr","may","jun","jul","ago","sep","oct","nov","dic"}, {1,2,3,4,5,6,7,8,9,10,11,12}), C7147)</f>
        <v>45687</v>
      </c>
      <c r="C7147">
        <v>30</v>
      </c>
      <c r="D7147" t="s">
        <v>14</v>
      </c>
      <c r="E7147">
        <v>2025</v>
      </c>
      <c r="F7147" t="s">
        <v>25</v>
      </c>
      <c r="G7147" t="s">
        <v>26</v>
      </c>
      <c r="H7147" t="s">
        <v>17</v>
      </c>
      <c r="I7147">
        <v>0</v>
      </c>
      <c r="J7147">
        <v>3</v>
      </c>
      <c r="K7147">
        <v>-3</v>
      </c>
      <c r="L7147">
        <v>0</v>
      </c>
      <c r="M7147">
        <v>2250</v>
      </c>
      <c r="N7147">
        <v>-2250</v>
      </c>
      <c r="O7147">
        <v>750</v>
      </c>
    </row>
    <row r="7148" spans="1:15" x14ac:dyDescent="0.3">
      <c r="A7148">
        <v>7147</v>
      </c>
      <c r="B7148" s="1">
        <f>DATE(E7148, LOOKUP(D7148, {"ene","feb","mar","abr","may","jun","jul","ago","sep","oct","nov","dic"}, {1,2,3,4,5,6,7,8,9,10,11,12}), C7148)</f>
        <v>45687</v>
      </c>
      <c r="C7148">
        <v>30</v>
      </c>
      <c r="D7148" t="s">
        <v>14</v>
      </c>
      <c r="E7148">
        <v>2025</v>
      </c>
      <c r="F7148" t="s">
        <v>15</v>
      </c>
      <c r="G7148" t="s">
        <v>24</v>
      </c>
      <c r="H7148" t="s">
        <v>19</v>
      </c>
      <c r="I7148">
        <v>15</v>
      </c>
      <c r="J7148">
        <v>0</v>
      </c>
      <c r="K7148">
        <v>15</v>
      </c>
      <c r="L7148">
        <v>18000</v>
      </c>
      <c r="M7148">
        <v>0</v>
      </c>
      <c r="N7148">
        <v>18000</v>
      </c>
      <c r="O7148">
        <v>1200</v>
      </c>
    </row>
    <row r="7149" spans="1:15" x14ac:dyDescent="0.3">
      <c r="A7149">
        <v>7148</v>
      </c>
      <c r="B7149" s="1">
        <f>DATE(E7149, LOOKUP(D7149, {"ene","feb","mar","abr","may","jun","jul","ago","sep","oct","nov","dic"}, {1,2,3,4,5,6,7,8,9,10,11,12}), C7149)</f>
        <v>45687</v>
      </c>
      <c r="C7149">
        <v>30</v>
      </c>
      <c r="D7149" t="s">
        <v>14</v>
      </c>
      <c r="E7149">
        <v>2025</v>
      </c>
      <c r="F7149" t="s">
        <v>25</v>
      </c>
      <c r="G7149" t="s">
        <v>26</v>
      </c>
      <c r="H7149" t="s">
        <v>21</v>
      </c>
      <c r="I7149">
        <v>0</v>
      </c>
      <c r="J7149">
        <v>17</v>
      </c>
      <c r="K7149">
        <v>-17</v>
      </c>
      <c r="L7149">
        <v>0</v>
      </c>
      <c r="M7149">
        <v>1190</v>
      </c>
      <c r="N7149">
        <v>-1190</v>
      </c>
      <c r="O7149">
        <v>70</v>
      </c>
    </row>
    <row r="7150" spans="1:15" x14ac:dyDescent="0.3">
      <c r="A7150">
        <v>7149</v>
      </c>
      <c r="B7150" s="1">
        <f>DATE(E7150, LOOKUP(D7150, {"ene","feb","mar","abr","may","jun","jul","ago","sep","oct","nov","dic"}, {1,2,3,4,5,6,7,8,9,10,11,12}), C7150)</f>
        <v>45687</v>
      </c>
      <c r="C7150">
        <v>30</v>
      </c>
      <c r="D7150" t="s">
        <v>14</v>
      </c>
      <c r="E7150">
        <v>2025</v>
      </c>
      <c r="F7150" t="s">
        <v>25</v>
      </c>
      <c r="G7150" t="s">
        <v>26</v>
      </c>
      <c r="H7150" t="s">
        <v>18</v>
      </c>
      <c r="I7150">
        <v>0</v>
      </c>
      <c r="J7150">
        <v>12</v>
      </c>
      <c r="K7150">
        <v>-12</v>
      </c>
      <c r="L7150">
        <v>0</v>
      </c>
      <c r="M7150">
        <v>18000</v>
      </c>
      <c r="N7150">
        <v>-18000</v>
      </c>
      <c r="O7150">
        <v>1500</v>
      </c>
    </row>
    <row r="7151" spans="1:15" x14ac:dyDescent="0.3">
      <c r="A7151">
        <v>7150</v>
      </c>
      <c r="B7151" s="1">
        <f>DATE(E7151, LOOKUP(D7151, {"ene","feb","mar","abr","may","jun","jul","ago","sep","oct","nov","dic"}, {1,2,3,4,5,6,7,8,9,10,11,12}), C7151)</f>
        <v>45687</v>
      </c>
      <c r="C7151">
        <v>30</v>
      </c>
      <c r="D7151" t="s">
        <v>14</v>
      </c>
      <c r="E7151">
        <v>2025</v>
      </c>
      <c r="F7151" t="s">
        <v>25</v>
      </c>
      <c r="G7151" t="s">
        <v>26</v>
      </c>
      <c r="H7151" t="s">
        <v>23</v>
      </c>
      <c r="I7151">
        <v>0</v>
      </c>
      <c r="J7151">
        <v>3</v>
      </c>
      <c r="K7151">
        <v>-3</v>
      </c>
      <c r="L7151">
        <v>0</v>
      </c>
      <c r="M7151">
        <v>1200</v>
      </c>
      <c r="N7151">
        <v>-1200</v>
      </c>
      <c r="O7151">
        <v>400</v>
      </c>
    </row>
    <row r="7152" spans="1:15" x14ac:dyDescent="0.3">
      <c r="A7152">
        <v>7151</v>
      </c>
      <c r="B7152" s="1">
        <f>DATE(E7152, LOOKUP(D7152, {"ene","feb","mar","abr","may","jun","jul","ago","sep","oct","nov","dic"}, {1,2,3,4,5,6,7,8,9,10,11,12}), C7152)</f>
        <v>45687</v>
      </c>
      <c r="C7152">
        <v>30</v>
      </c>
      <c r="D7152" t="s">
        <v>14</v>
      </c>
      <c r="E7152">
        <v>2025</v>
      </c>
      <c r="F7152" t="s">
        <v>15</v>
      </c>
      <c r="G7152" t="s">
        <v>24</v>
      </c>
      <c r="H7152" t="s">
        <v>20</v>
      </c>
      <c r="I7152">
        <v>3</v>
      </c>
      <c r="J7152">
        <v>0</v>
      </c>
      <c r="K7152">
        <v>3</v>
      </c>
      <c r="L7152">
        <v>6000</v>
      </c>
      <c r="M7152">
        <v>0</v>
      </c>
      <c r="N7152">
        <v>6000</v>
      </c>
      <c r="O7152">
        <v>2000</v>
      </c>
    </row>
    <row r="7153" spans="1:15" x14ac:dyDescent="0.3">
      <c r="A7153">
        <v>7152</v>
      </c>
      <c r="B7153" s="1">
        <f>DATE(E7153, LOOKUP(D7153, {"ene","feb","mar","abr","may","jun","jul","ago","sep","oct","nov","dic"}, {1,2,3,4,5,6,7,8,9,10,11,12}), C7153)</f>
        <v>45687</v>
      </c>
      <c r="C7153">
        <v>30</v>
      </c>
      <c r="D7153" t="s">
        <v>14</v>
      </c>
      <c r="E7153">
        <v>2025</v>
      </c>
      <c r="F7153" t="s">
        <v>15</v>
      </c>
      <c r="G7153" t="s">
        <v>24</v>
      </c>
      <c r="H7153" t="s">
        <v>22</v>
      </c>
      <c r="I7153">
        <v>3</v>
      </c>
      <c r="J7153">
        <v>0</v>
      </c>
      <c r="K7153">
        <v>3</v>
      </c>
      <c r="L7153">
        <v>1440</v>
      </c>
      <c r="M7153">
        <v>0</v>
      </c>
      <c r="N7153">
        <v>1440</v>
      </c>
      <c r="O7153">
        <v>480</v>
      </c>
    </row>
    <row r="7154" spans="1:15" x14ac:dyDescent="0.3">
      <c r="A7154">
        <v>7153</v>
      </c>
      <c r="B7154" s="1">
        <f>DATE(E7154, LOOKUP(D7154, {"ene","feb","mar","abr","may","jun","jul","ago","sep","oct","nov","dic"}, {1,2,3,4,5,6,7,8,9,10,11,12}), C7154)</f>
        <v>45687</v>
      </c>
      <c r="C7154">
        <v>30</v>
      </c>
      <c r="D7154" t="s">
        <v>14</v>
      </c>
      <c r="E7154">
        <v>2025</v>
      </c>
      <c r="F7154" t="s">
        <v>25</v>
      </c>
      <c r="G7154" t="s">
        <v>26</v>
      </c>
      <c r="H7154" t="s">
        <v>17</v>
      </c>
      <c r="I7154">
        <v>0</v>
      </c>
      <c r="J7154">
        <v>10</v>
      </c>
      <c r="K7154">
        <v>-10</v>
      </c>
      <c r="L7154">
        <v>0</v>
      </c>
      <c r="M7154">
        <v>7500</v>
      </c>
      <c r="N7154">
        <v>-7500</v>
      </c>
      <c r="O7154">
        <v>750</v>
      </c>
    </row>
    <row r="7155" spans="1:15" x14ac:dyDescent="0.3">
      <c r="A7155">
        <v>7154</v>
      </c>
      <c r="B7155" s="1">
        <f>DATE(E7155, LOOKUP(D7155, {"ene","feb","mar","abr","may","jun","jul","ago","sep","oct","nov","dic"}, {1,2,3,4,5,6,7,8,9,10,11,12}), C7155)</f>
        <v>45687</v>
      </c>
      <c r="C7155">
        <v>30</v>
      </c>
      <c r="D7155" t="s">
        <v>14</v>
      </c>
      <c r="E7155">
        <v>2025</v>
      </c>
      <c r="F7155" t="s">
        <v>15</v>
      </c>
      <c r="G7155" t="s">
        <v>24</v>
      </c>
      <c r="H7155" t="s">
        <v>19</v>
      </c>
      <c r="I7155">
        <v>18</v>
      </c>
      <c r="J7155">
        <v>0</v>
      </c>
      <c r="K7155">
        <v>18</v>
      </c>
      <c r="L7155">
        <v>21600</v>
      </c>
      <c r="M7155">
        <v>0</v>
      </c>
      <c r="N7155">
        <v>21600</v>
      </c>
      <c r="O7155">
        <v>1200</v>
      </c>
    </row>
    <row r="7156" spans="1:15" x14ac:dyDescent="0.3">
      <c r="A7156">
        <v>7155</v>
      </c>
      <c r="B7156" s="1">
        <f>DATE(E7156, LOOKUP(D7156, {"ene","feb","mar","abr","may","jun","jul","ago","sep","oct","nov","dic"}, {1,2,3,4,5,6,7,8,9,10,11,12}), C7156)</f>
        <v>45687</v>
      </c>
      <c r="C7156">
        <v>30</v>
      </c>
      <c r="D7156" t="s">
        <v>14</v>
      </c>
      <c r="E7156">
        <v>2025</v>
      </c>
      <c r="F7156" t="s">
        <v>25</v>
      </c>
      <c r="G7156" t="s">
        <v>26</v>
      </c>
      <c r="H7156" t="s">
        <v>21</v>
      </c>
      <c r="I7156">
        <v>0</v>
      </c>
      <c r="J7156">
        <v>1</v>
      </c>
      <c r="K7156">
        <v>-1</v>
      </c>
      <c r="L7156">
        <v>0</v>
      </c>
      <c r="M7156">
        <v>70</v>
      </c>
      <c r="N7156">
        <v>-70</v>
      </c>
      <c r="O7156">
        <v>70</v>
      </c>
    </row>
    <row r="7157" spans="1:15" x14ac:dyDescent="0.3">
      <c r="A7157">
        <v>7156</v>
      </c>
      <c r="B7157" s="1">
        <f>DATE(E7157, LOOKUP(D7157, {"ene","feb","mar","abr","may","jun","jul","ago","sep","oct","nov","dic"}, {1,2,3,4,5,6,7,8,9,10,11,12}), C7157)</f>
        <v>45687</v>
      </c>
      <c r="C7157">
        <v>30</v>
      </c>
      <c r="D7157" t="s">
        <v>14</v>
      </c>
      <c r="E7157">
        <v>2025</v>
      </c>
      <c r="F7157" t="s">
        <v>25</v>
      </c>
      <c r="G7157" t="s">
        <v>26</v>
      </c>
      <c r="H7157" t="s">
        <v>18</v>
      </c>
      <c r="I7157">
        <v>0</v>
      </c>
      <c r="J7157">
        <v>17</v>
      </c>
      <c r="K7157">
        <v>-17</v>
      </c>
      <c r="L7157">
        <v>0</v>
      </c>
      <c r="M7157">
        <v>25500</v>
      </c>
      <c r="N7157">
        <v>-25500</v>
      </c>
      <c r="O7157">
        <v>1500</v>
      </c>
    </row>
    <row r="7158" spans="1:15" x14ac:dyDescent="0.3">
      <c r="A7158">
        <v>7157</v>
      </c>
      <c r="B7158" s="1">
        <f>DATE(E7158, LOOKUP(D7158, {"ene","feb","mar","abr","may","jun","jul","ago","sep","oct","nov","dic"}, {1,2,3,4,5,6,7,8,9,10,11,12}), C7158)</f>
        <v>45687</v>
      </c>
      <c r="C7158">
        <v>30</v>
      </c>
      <c r="D7158" t="s">
        <v>14</v>
      </c>
      <c r="E7158">
        <v>2025</v>
      </c>
      <c r="F7158" t="s">
        <v>15</v>
      </c>
      <c r="G7158" t="s">
        <v>24</v>
      </c>
      <c r="H7158" t="s">
        <v>23</v>
      </c>
      <c r="I7158">
        <v>20</v>
      </c>
      <c r="J7158">
        <v>0</v>
      </c>
      <c r="K7158">
        <v>20</v>
      </c>
      <c r="L7158">
        <v>6000</v>
      </c>
      <c r="M7158">
        <v>0</v>
      </c>
      <c r="N7158">
        <v>6000</v>
      </c>
      <c r="O7158">
        <v>300</v>
      </c>
    </row>
    <row r="7159" spans="1:15" x14ac:dyDescent="0.3">
      <c r="A7159">
        <v>7158</v>
      </c>
      <c r="B7159" s="1">
        <f>DATE(E7159, LOOKUP(D7159, {"ene","feb","mar","abr","may","jun","jul","ago","sep","oct","nov","dic"}, {1,2,3,4,5,6,7,8,9,10,11,12}), C7159)</f>
        <v>45687</v>
      </c>
      <c r="C7159">
        <v>30</v>
      </c>
      <c r="D7159" t="s">
        <v>14</v>
      </c>
      <c r="E7159">
        <v>2025</v>
      </c>
      <c r="F7159" t="s">
        <v>25</v>
      </c>
      <c r="G7159" t="s">
        <v>26</v>
      </c>
      <c r="H7159" t="s">
        <v>20</v>
      </c>
      <c r="I7159">
        <v>0</v>
      </c>
      <c r="J7159">
        <v>17</v>
      </c>
      <c r="K7159">
        <v>-17</v>
      </c>
      <c r="L7159">
        <v>0</v>
      </c>
      <c r="M7159">
        <v>39100</v>
      </c>
      <c r="N7159">
        <v>-39100</v>
      </c>
      <c r="O7159">
        <v>2300</v>
      </c>
    </row>
    <row r="7160" spans="1:15" x14ac:dyDescent="0.3">
      <c r="A7160">
        <v>7159</v>
      </c>
      <c r="B7160" s="1">
        <f>DATE(E7160, LOOKUP(D7160, {"ene","feb","mar","abr","may","jun","jul","ago","sep","oct","nov","dic"}, {1,2,3,4,5,6,7,8,9,10,11,12}), C7160)</f>
        <v>45687</v>
      </c>
      <c r="C7160">
        <v>30</v>
      </c>
      <c r="D7160" t="s">
        <v>14</v>
      </c>
      <c r="E7160">
        <v>2025</v>
      </c>
      <c r="F7160" t="s">
        <v>25</v>
      </c>
      <c r="G7160" t="s">
        <v>26</v>
      </c>
      <c r="H7160" t="s">
        <v>22</v>
      </c>
      <c r="I7160">
        <v>0</v>
      </c>
      <c r="J7160">
        <v>16</v>
      </c>
      <c r="K7160">
        <v>-16</v>
      </c>
      <c r="L7160">
        <v>0</v>
      </c>
      <c r="M7160">
        <v>7200</v>
      </c>
      <c r="N7160">
        <v>-7200</v>
      </c>
      <c r="O7160">
        <v>450</v>
      </c>
    </row>
    <row r="7161" spans="1:15" x14ac:dyDescent="0.3">
      <c r="A7161">
        <v>7160</v>
      </c>
      <c r="B7161" s="1">
        <f>DATE(E7161, LOOKUP(D7161, {"ene","feb","mar","abr","may","jun","jul","ago","sep","oct","nov","dic"}, {1,2,3,4,5,6,7,8,9,10,11,12}), C7161)</f>
        <v>45687</v>
      </c>
      <c r="C7161">
        <v>30</v>
      </c>
      <c r="D7161" t="s">
        <v>14</v>
      </c>
      <c r="E7161">
        <v>2025</v>
      </c>
      <c r="F7161" t="s">
        <v>15</v>
      </c>
      <c r="G7161" t="s">
        <v>24</v>
      </c>
      <c r="H7161" t="s">
        <v>17</v>
      </c>
      <c r="I7161">
        <v>12</v>
      </c>
      <c r="J7161">
        <v>0</v>
      </c>
      <c r="K7161">
        <v>12</v>
      </c>
      <c r="L7161">
        <v>7800</v>
      </c>
      <c r="M7161">
        <v>0</v>
      </c>
      <c r="N7161">
        <v>7800</v>
      </c>
      <c r="O7161">
        <v>650</v>
      </c>
    </row>
    <row r="7162" spans="1:15" x14ac:dyDescent="0.3">
      <c r="A7162">
        <v>7161</v>
      </c>
      <c r="B7162" s="1">
        <f>DATE(E7162, LOOKUP(D7162, {"ene","feb","mar","abr","may","jun","jul","ago","sep","oct","nov","dic"}, {1,2,3,4,5,6,7,8,9,10,11,12}), C7162)</f>
        <v>45687</v>
      </c>
      <c r="C7162">
        <v>30</v>
      </c>
      <c r="D7162" t="s">
        <v>14</v>
      </c>
      <c r="E7162">
        <v>2025</v>
      </c>
      <c r="F7162" t="s">
        <v>15</v>
      </c>
      <c r="G7162" t="s">
        <v>24</v>
      </c>
      <c r="H7162" t="s">
        <v>19</v>
      </c>
      <c r="I7162">
        <v>14</v>
      </c>
      <c r="J7162">
        <v>0</v>
      </c>
      <c r="K7162">
        <v>14</v>
      </c>
      <c r="L7162">
        <v>16800</v>
      </c>
      <c r="M7162">
        <v>0</v>
      </c>
      <c r="N7162">
        <v>16800</v>
      </c>
      <c r="O7162">
        <v>1200</v>
      </c>
    </row>
    <row r="7163" spans="1:15" x14ac:dyDescent="0.3">
      <c r="A7163">
        <v>7162</v>
      </c>
      <c r="B7163" s="1">
        <f>DATE(E7163, LOOKUP(D7163, {"ene","feb","mar","abr","may","jun","jul","ago","sep","oct","nov","dic"}, {1,2,3,4,5,6,7,8,9,10,11,12}), C7163)</f>
        <v>45687</v>
      </c>
      <c r="C7163">
        <v>30</v>
      </c>
      <c r="D7163" t="s">
        <v>14</v>
      </c>
      <c r="E7163">
        <v>2025</v>
      </c>
      <c r="F7163" t="s">
        <v>25</v>
      </c>
      <c r="G7163" t="s">
        <v>26</v>
      </c>
      <c r="H7163" t="s">
        <v>21</v>
      </c>
      <c r="I7163">
        <v>0</v>
      </c>
      <c r="J7163">
        <v>2</v>
      </c>
      <c r="K7163">
        <v>-2</v>
      </c>
      <c r="L7163">
        <v>0</v>
      </c>
      <c r="M7163">
        <v>140</v>
      </c>
      <c r="N7163">
        <v>-140</v>
      </c>
      <c r="O7163">
        <v>70</v>
      </c>
    </row>
    <row r="7164" spans="1:15" x14ac:dyDescent="0.3">
      <c r="A7164">
        <v>7163</v>
      </c>
      <c r="B7164" s="1">
        <f>DATE(E7164, LOOKUP(D7164, {"ene","feb","mar","abr","may","jun","jul","ago","sep","oct","nov","dic"}, {1,2,3,4,5,6,7,8,9,10,11,12}), C7164)</f>
        <v>45687</v>
      </c>
      <c r="C7164">
        <v>30</v>
      </c>
      <c r="D7164" t="s">
        <v>14</v>
      </c>
      <c r="E7164">
        <v>2025</v>
      </c>
      <c r="F7164" t="s">
        <v>25</v>
      </c>
      <c r="G7164" t="s">
        <v>26</v>
      </c>
      <c r="H7164" t="s">
        <v>18</v>
      </c>
      <c r="I7164">
        <v>0</v>
      </c>
      <c r="J7164">
        <v>17</v>
      </c>
      <c r="K7164">
        <v>-17</v>
      </c>
      <c r="L7164">
        <v>0</v>
      </c>
      <c r="M7164">
        <v>25500</v>
      </c>
      <c r="N7164">
        <v>-25500</v>
      </c>
      <c r="O7164">
        <v>1500</v>
      </c>
    </row>
    <row r="7165" spans="1:15" x14ac:dyDescent="0.3">
      <c r="A7165">
        <v>7164</v>
      </c>
      <c r="B7165" s="1">
        <f>DATE(E7165, LOOKUP(D7165, {"ene","feb","mar","abr","may","jun","jul","ago","sep","oct","nov","dic"}, {1,2,3,4,5,6,7,8,9,10,11,12}), C7165)</f>
        <v>45687</v>
      </c>
      <c r="C7165">
        <v>30</v>
      </c>
      <c r="D7165" t="s">
        <v>14</v>
      </c>
      <c r="E7165">
        <v>2025</v>
      </c>
      <c r="F7165" t="s">
        <v>25</v>
      </c>
      <c r="G7165" t="s">
        <v>26</v>
      </c>
      <c r="H7165" t="s">
        <v>23</v>
      </c>
      <c r="I7165">
        <v>0</v>
      </c>
      <c r="J7165">
        <v>13</v>
      </c>
      <c r="K7165">
        <v>-13</v>
      </c>
      <c r="L7165">
        <v>0</v>
      </c>
      <c r="M7165">
        <v>5200</v>
      </c>
      <c r="N7165">
        <v>-5200</v>
      </c>
      <c r="O7165">
        <v>400</v>
      </c>
    </row>
    <row r="7166" spans="1:15" x14ac:dyDescent="0.3">
      <c r="A7166">
        <v>7165</v>
      </c>
      <c r="B7166" s="1">
        <f>DATE(E7166, LOOKUP(D7166, {"ene","feb","mar","abr","may","jun","jul","ago","sep","oct","nov","dic"}, {1,2,3,4,5,6,7,8,9,10,11,12}), C7166)</f>
        <v>45687</v>
      </c>
      <c r="C7166">
        <v>30</v>
      </c>
      <c r="D7166" t="s">
        <v>14</v>
      </c>
      <c r="E7166">
        <v>2025</v>
      </c>
      <c r="F7166" t="s">
        <v>25</v>
      </c>
      <c r="G7166" t="s">
        <v>26</v>
      </c>
      <c r="H7166" t="s">
        <v>20</v>
      </c>
      <c r="I7166">
        <v>0</v>
      </c>
      <c r="J7166">
        <v>2</v>
      </c>
      <c r="K7166">
        <v>-2</v>
      </c>
      <c r="L7166">
        <v>0</v>
      </c>
      <c r="M7166">
        <v>4600</v>
      </c>
      <c r="N7166">
        <v>-4600</v>
      </c>
      <c r="O7166">
        <v>2300</v>
      </c>
    </row>
    <row r="7167" spans="1:15" x14ac:dyDescent="0.3">
      <c r="A7167">
        <v>7166</v>
      </c>
      <c r="B7167" s="1">
        <f>DATE(E7167, LOOKUP(D7167, {"ene","feb","mar","abr","may","jun","jul","ago","sep","oct","nov","dic"}, {1,2,3,4,5,6,7,8,9,10,11,12}), C7167)</f>
        <v>45687</v>
      </c>
      <c r="C7167">
        <v>30</v>
      </c>
      <c r="D7167" t="s">
        <v>14</v>
      </c>
      <c r="E7167">
        <v>2025</v>
      </c>
      <c r="F7167" t="s">
        <v>15</v>
      </c>
      <c r="G7167" t="s">
        <v>24</v>
      </c>
      <c r="H7167" t="s">
        <v>22</v>
      </c>
      <c r="I7167">
        <v>19</v>
      </c>
      <c r="J7167">
        <v>0</v>
      </c>
      <c r="K7167">
        <v>19</v>
      </c>
      <c r="L7167">
        <v>9120</v>
      </c>
      <c r="M7167">
        <v>0</v>
      </c>
      <c r="N7167">
        <v>9120</v>
      </c>
      <c r="O7167">
        <v>480</v>
      </c>
    </row>
    <row r="7168" spans="1:15" x14ac:dyDescent="0.3">
      <c r="A7168">
        <v>7167</v>
      </c>
      <c r="B7168" s="1">
        <f>DATE(E7168, LOOKUP(D7168, {"ene","feb","mar","abr","may","jun","jul","ago","sep","oct","nov","dic"}, {1,2,3,4,5,6,7,8,9,10,11,12}), C7168)</f>
        <v>45687</v>
      </c>
      <c r="C7168">
        <v>30</v>
      </c>
      <c r="D7168" t="s">
        <v>14</v>
      </c>
      <c r="E7168">
        <v>2025</v>
      </c>
      <c r="F7168" t="s">
        <v>15</v>
      </c>
      <c r="G7168" t="s">
        <v>24</v>
      </c>
      <c r="H7168" t="s">
        <v>17</v>
      </c>
      <c r="I7168">
        <v>5</v>
      </c>
      <c r="J7168">
        <v>0</v>
      </c>
      <c r="K7168">
        <v>5</v>
      </c>
      <c r="L7168">
        <v>3250</v>
      </c>
      <c r="M7168">
        <v>0</v>
      </c>
      <c r="N7168">
        <v>3250</v>
      </c>
      <c r="O7168">
        <v>650</v>
      </c>
    </row>
    <row r="7169" spans="1:15" x14ac:dyDescent="0.3">
      <c r="A7169">
        <v>7168</v>
      </c>
      <c r="B7169" s="1">
        <f>DATE(E7169, LOOKUP(D7169, {"ene","feb","mar","abr","may","jun","jul","ago","sep","oct","nov","dic"}, {1,2,3,4,5,6,7,8,9,10,11,12}), C7169)</f>
        <v>45687</v>
      </c>
      <c r="C7169">
        <v>30</v>
      </c>
      <c r="D7169" t="s">
        <v>14</v>
      </c>
      <c r="E7169">
        <v>2025</v>
      </c>
      <c r="F7169" t="s">
        <v>25</v>
      </c>
      <c r="G7169" t="s">
        <v>26</v>
      </c>
      <c r="H7169" t="s">
        <v>19</v>
      </c>
      <c r="I7169">
        <v>0</v>
      </c>
      <c r="J7169">
        <v>17</v>
      </c>
      <c r="K7169">
        <v>-17</v>
      </c>
      <c r="L7169">
        <v>0</v>
      </c>
      <c r="M7169">
        <v>25500</v>
      </c>
      <c r="N7169">
        <v>-25500</v>
      </c>
      <c r="O7169">
        <v>1500</v>
      </c>
    </row>
    <row r="7170" spans="1:15" x14ac:dyDescent="0.3">
      <c r="A7170">
        <v>7169</v>
      </c>
      <c r="B7170" s="1">
        <f>DATE(E7170, LOOKUP(D7170, {"ene","feb","mar","abr","may","jun","jul","ago","sep","oct","nov","dic"}, {1,2,3,4,5,6,7,8,9,10,11,12}), C7170)</f>
        <v>45687</v>
      </c>
      <c r="C7170">
        <v>30</v>
      </c>
      <c r="D7170" t="s">
        <v>14</v>
      </c>
      <c r="E7170">
        <v>2025</v>
      </c>
      <c r="F7170" t="s">
        <v>25</v>
      </c>
      <c r="G7170" t="s">
        <v>26</v>
      </c>
      <c r="H7170" t="s">
        <v>21</v>
      </c>
      <c r="I7170">
        <v>0</v>
      </c>
      <c r="J7170">
        <v>17</v>
      </c>
      <c r="K7170">
        <v>-17</v>
      </c>
      <c r="L7170">
        <v>0</v>
      </c>
      <c r="M7170">
        <v>1190</v>
      </c>
      <c r="N7170">
        <v>-1190</v>
      </c>
      <c r="O7170">
        <v>70</v>
      </c>
    </row>
    <row r="7171" spans="1:15" x14ac:dyDescent="0.3">
      <c r="A7171">
        <v>7170</v>
      </c>
      <c r="B7171" s="1">
        <f>DATE(E7171, LOOKUP(D7171, {"ene","feb","mar","abr","may","jun","jul","ago","sep","oct","nov","dic"}, {1,2,3,4,5,6,7,8,9,10,11,12}), C7171)</f>
        <v>45687</v>
      </c>
      <c r="C7171">
        <v>30</v>
      </c>
      <c r="D7171" t="s">
        <v>14</v>
      </c>
      <c r="E7171">
        <v>2025</v>
      </c>
      <c r="F7171" t="s">
        <v>25</v>
      </c>
      <c r="G7171" t="s">
        <v>26</v>
      </c>
      <c r="H7171" t="s">
        <v>18</v>
      </c>
      <c r="I7171">
        <v>0</v>
      </c>
      <c r="J7171">
        <v>11</v>
      </c>
      <c r="K7171">
        <v>-11</v>
      </c>
      <c r="L7171">
        <v>0</v>
      </c>
      <c r="M7171">
        <v>16500</v>
      </c>
      <c r="N7171">
        <v>-16500</v>
      </c>
      <c r="O7171">
        <v>1500</v>
      </c>
    </row>
    <row r="7172" spans="1:15" x14ac:dyDescent="0.3">
      <c r="A7172">
        <v>7171</v>
      </c>
      <c r="B7172" s="1">
        <f>DATE(E7172, LOOKUP(D7172, {"ene","feb","mar","abr","may","jun","jul","ago","sep","oct","nov","dic"}, {1,2,3,4,5,6,7,8,9,10,11,12}), C7172)</f>
        <v>45687</v>
      </c>
      <c r="C7172">
        <v>30</v>
      </c>
      <c r="D7172" t="s">
        <v>14</v>
      </c>
      <c r="E7172">
        <v>2025</v>
      </c>
      <c r="F7172" t="s">
        <v>25</v>
      </c>
      <c r="G7172" t="s">
        <v>26</v>
      </c>
      <c r="H7172" t="s">
        <v>23</v>
      </c>
      <c r="I7172">
        <v>0</v>
      </c>
      <c r="J7172">
        <v>10</v>
      </c>
      <c r="K7172">
        <v>-10</v>
      </c>
      <c r="L7172">
        <v>0</v>
      </c>
      <c r="M7172">
        <v>4000</v>
      </c>
      <c r="N7172">
        <v>-4000</v>
      </c>
      <c r="O7172">
        <v>400</v>
      </c>
    </row>
    <row r="7173" spans="1:15" x14ac:dyDescent="0.3">
      <c r="A7173">
        <v>7172</v>
      </c>
      <c r="B7173" s="1">
        <f>DATE(E7173, LOOKUP(D7173, {"ene","feb","mar","abr","may","jun","jul","ago","sep","oct","nov","dic"}, {1,2,3,4,5,6,7,8,9,10,11,12}), C7173)</f>
        <v>45687</v>
      </c>
      <c r="C7173">
        <v>30</v>
      </c>
      <c r="D7173" t="s">
        <v>14</v>
      </c>
      <c r="E7173">
        <v>2025</v>
      </c>
      <c r="F7173" t="s">
        <v>25</v>
      </c>
      <c r="G7173" t="s">
        <v>26</v>
      </c>
      <c r="H7173" t="s">
        <v>20</v>
      </c>
      <c r="I7173">
        <v>0</v>
      </c>
      <c r="J7173">
        <v>12</v>
      </c>
      <c r="K7173">
        <v>-12</v>
      </c>
      <c r="L7173">
        <v>0</v>
      </c>
      <c r="M7173">
        <v>27600</v>
      </c>
      <c r="N7173">
        <v>-27600</v>
      </c>
      <c r="O7173">
        <v>2300</v>
      </c>
    </row>
    <row r="7174" spans="1:15" x14ac:dyDescent="0.3">
      <c r="A7174">
        <v>7173</v>
      </c>
      <c r="B7174" s="1">
        <f>DATE(E7174, LOOKUP(D7174, {"ene","feb","mar","abr","may","jun","jul","ago","sep","oct","nov","dic"}, {1,2,3,4,5,6,7,8,9,10,11,12}), C7174)</f>
        <v>45687</v>
      </c>
      <c r="C7174">
        <v>30</v>
      </c>
      <c r="D7174" t="s">
        <v>14</v>
      </c>
      <c r="E7174">
        <v>2025</v>
      </c>
      <c r="F7174" t="s">
        <v>15</v>
      </c>
      <c r="G7174" t="s">
        <v>24</v>
      </c>
      <c r="H7174" t="s">
        <v>22</v>
      </c>
      <c r="I7174">
        <v>12</v>
      </c>
      <c r="J7174">
        <v>0</v>
      </c>
      <c r="K7174">
        <v>12</v>
      </c>
      <c r="L7174">
        <v>5760</v>
      </c>
      <c r="M7174">
        <v>0</v>
      </c>
      <c r="N7174">
        <v>5760</v>
      </c>
      <c r="O7174">
        <v>480</v>
      </c>
    </row>
    <row r="7175" spans="1:15" x14ac:dyDescent="0.3">
      <c r="A7175">
        <v>7174</v>
      </c>
      <c r="B7175" s="1">
        <f>DATE(E7175, LOOKUP(D7175, {"ene","feb","mar","abr","may","jun","jul","ago","sep","oct","nov","dic"}, {1,2,3,4,5,6,7,8,9,10,11,12}), C7175)</f>
        <v>45687</v>
      </c>
      <c r="C7175">
        <v>30</v>
      </c>
      <c r="D7175" t="s">
        <v>14</v>
      </c>
      <c r="E7175">
        <v>2025</v>
      </c>
      <c r="F7175" t="s">
        <v>25</v>
      </c>
      <c r="G7175" t="s">
        <v>26</v>
      </c>
      <c r="H7175" t="s">
        <v>17</v>
      </c>
      <c r="I7175">
        <v>0</v>
      </c>
      <c r="J7175">
        <v>1</v>
      </c>
      <c r="K7175">
        <v>-1</v>
      </c>
      <c r="L7175">
        <v>0</v>
      </c>
      <c r="M7175">
        <v>750</v>
      </c>
      <c r="N7175">
        <v>-750</v>
      </c>
      <c r="O7175">
        <v>750</v>
      </c>
    </row>
    <row r="7176" spans="1:15" x14ac:dyDescent="0.3">
      <c r="A7176">
        <v>7175</v>
      </c>
      <c r="B7176" s="1">
        <f>DATE(E7176, LOOKUP(D7176, {"ene","feb","mar","abr","may","jun","jul","ago","sep","oct","nov","dic"}, {1,2,3,4,5,6,7,8,9,10,11,12}), C7176)</f>
        <v>45687</v>
      </c>
      <c r="C7176">
        <v>30</v>
      </c>
      <c r="D7176" t="s">
        <v>14</v>
      </c>
      <c r="E7176">
        <v>2025</v>
      </c>
      <c r="F7176" t="s">
        <v>25</v>
      </c>
      <c r="G7176" t="s">
        <v>26</v>
      </c>
      <c r="H7176" t="s">
        <v>19</v>
      </c>
      <c r="I7176">
        <v>0</v>
      </c>
      <c r="J7176">
        <v>17</v>
      </c>
      <c r="K7176">
        <v>-17</v>
      </c>
      <c r="L7176">
        <v>0</v>
      </c>
      <c r="M7176">
        <v>25500</v>
      </c>
      <c r="N7176">
        <v>-25500</v>
      </c>
      <c r="O7176">
        <v>1500</v>
      </c>
    </row>
    <row r="7177" spans="1:15" x14ac:dyDescent="0.3">
      <c r="A7177">
        <v>7176</v>
      </c>
      <c r="B7177" s="1">
        <f>DATE(E7177, LOOKUP(D7177, {"ene","feb","mar","abr","may","jun","jul","ago","sep","oct","nov","dic"}, {1,2,3,4,5,6,7,8,9,10,11,12}), C7177)</f>
        <v>45687</v>
      </c>
      <c r="C7177">
        <v>30</v>
      </c>
      <c r="D7177" t="s">
        <v>14</v>
      </c>
      <c r="E7177">
        <v>2025</v>
      </c>
      <c r="F7177" t="s">
        <v>15</v>
      </c>
      <c r="G7177" t="s">
        <v>24</v>
      </c>
      <c r="H7177" t="s">
        <v>21</v>
      </c>
      <c r="I7177">
        <v>22</v>
      </c>
      <c r="J7177">
        <v>0</v>
      </c>
      <c r="K7177">
        <v>22</v>
      </c>
      <c r="L7177">
        <v>1100</v>
      </c>
      <c r="M7177">
        <v>0</v>
      </c>
      <c r="N7177">
        <v>1100</v>
      </c>
      <c r="O7177">
        <v>50</v>
      </c>
    </row>
    <row r="7178" spans="1:15" x14ac:dyDescent="0.3">
      <c r="A7178">
        <v>7177</v>
      </c>
      <c r="B7178" s="1">
        <f>DATE(E7178, LOOKUP(D7178, {"ene","feb","mar","abr","may","jun","jul","ago","sep","oct","nov","dic"}, {1,2,3,4,5,6,7,8,9,10,11,12}), C7178)</f>
        <v>45687</v>
      </c>
      <c r="C7178">
        <v>30</v>
      </c>
      <c r="D7178" t="s">
        <v>14</v>
      </c>
      <c r="E7178">
        <v>2025</v>
      </c>
      <c r="F7178" t="s">
        <v>15</v>
      </c>
      <c r="G7178" t="s">
        <v>24</v>
      </c>
      <c r="H7178" t="s">
        <v>18</v>
      </c>
      <c r="I7178">
        <v>5</v>
      </c>
      <c r="J7178">
        <v>0</v>
      </c>
      <c r="K7178">
        <v>5</v>
      </c>
      <c r="L7178">
        <v>6000</v>
      </c>
      <c r="M7178">
        <v>0</v>
      </c>
      <c r="N7178">
        <v>6000</v>
      </c>
      <c r="O7178">
        <v>1200</v>
      </c>
    </row>
    <row r="7179" spans="1:15" x14ac:dyDescent="0.3">
      <c r="A7179">
        <v>7178</v>
      </c>
      <c r="B7179" s="1">
        <f>DATE(E7179, LOOKUP(D7179, {"ene","feb","mar","abr","may","jun","jul","ago","sep","oct","nov","dic"}, {1,2,3,4,5,6,7,8,9,10,11,12}), C7179)</f>
        <v>45687</v>
      </c>
      <c r="C7179">
        <v>30</v>
      </c>
      <c r="D7179" t="s">
        <v>14</v>
      </c>
      <c r="E7179">
        <v>2025</v>
      </c>
      <c r="F7179" t="s">
        <v>15</v>
      </c>
      <c r="G7179" t="s">
        <v>24</v>
      </c>
      <c r="H7179" t="s">
        <v>23</v>
      </c>
      <c r="I7179">
        <v>19</v>
      </c>
      <c r="J7179">
        <v>0</v>
      </c>
      <c r="K7179">
        <v>19</v>
      </c>
      <c r="L7179">
        <v>5700</v>
      </c>
      <c r="M7179">
        <v>0</v>
      </c>
      <c r="N7179">
        <v>5700</v>
      </c>
      <c r="O7179">
        <v>300</v>
      </c>
    </row>
    <row r="7180" spans="1:15" x14ac:dyDescent="0.3">
      <c r="A7180">
        <v>7179</v>
      </c>
      <c r="B7180" s="1">
        <f>DATE(E7180, LOOKUP(D7180, {"ene","feb","mar","abr","may","jun","jul","ago","sep","oct","nov","dic"}, {1,2,3,4,5,6,7,8,9,10,11,12}), C7180)</f>
        <v>45687</v>
      </c>
      <c r="C7180">
        <v>30</v>
      </c>
      <c r="D7180" t="s">
        <v>14</v>
      </c>
      <c r="E7180">
        <v>2025</v>
      </c>
      <c r="F7180" t="s">
        <v>15</v>
      </c>
      <c r="G7180" t="s">
        <v>24</v>
      </c>
      <c r="H7180" t="s">
        <v>20</v>
      </c>
      <c r="I7180">
        <v>3</v>
      </c>
      <c r="J7180">
        <v>0</v>
      </c>
      <c r="K7180">
        <v>3</v>
      </c>
      <c r="L7180">
        <v>6000</v>
      </c>
      <c r="M7180">
        <v>0</v>
      </c>
      <c r="N7180">
        <v>6000</v>
      </c>
      <c r="O7180">
        <v>2000</v>
      </c>
    </row>
    <row r="7181" spans="1:15" x14ac:dyDescent="0.3">
      <c r="A7181">
        <v>7180</v>
      </c>
      <c r="B7181" s="1">
        <f>DATE(E7181, LOOKUP(D7181, {"ene","feb","mar","abr","may","jun","jul","ago","sep","oct","nov","dic"}, {1,2,3,4,5,6,7,8,9,10,11,12}), C7181)</f>
        <v>45687</v>
      </c>
      <c r="C7181">
        <v>30</v>
      </c>
      <c r="D7181" t="s">
        <v>14</v>
      </c>
      <c r="E7181">
        <v>2025</v>
      </c>
      <c r="F7181" t="s">
        <v>25</v>
      </c>
      <c r="G7181" t="s">
        <v>26</v>
      </c>
      <c r="H7181" t="s">
        <v>22</v>
      </c>
      <c r="I7181">
        <v>0</v>
      </c>
      <c r="J7181">
        <v>17</v>
      </c>
      <c r="K7181">
        <v>-17</v>
      </c>
      <c r="L7181">
        <v>0</v>
      </c>
      <c r="M7181">
        <v>7650</v>
      </c>
      <c r="N7181">
        <v>-7650</v>
      </c>
      <c r="O7181">
        <v>450</v>
      </c>
    </row>
    <row r="7182" spans="1:15" x14ac:dyDescent="0.3">
      <c r="A7182">
        <v>7181</v>
      </c>
      <c r="B7182" s="1">
        <f>DATE(E7182, LOOKUP(D7182, {"ene","feb","mar","abr","may","jun","jul","ago","sep","oct","nov","dic"}, {1,2,3,4,5,6,7,8,9,10,11,12}), C7182)</f>
        <v>45687</v>
      </c>
      <c r="C7182">
        <v>30</v>
      </c>
      <c r="D7182" t="s">
        <v>14</v>
      </c>
      <c r="E7182">
        <v>2025</v>
      </c>
      <c r="F7182" t="s">
        <v>25</v>
      </c>
      <c r="G7182" t="s">
        <v>26</v>
      </c>
      <c r="H7182" t="s">
        <v>17</v>
      </c>
      <c r="I7182">
        <v>0</v>
      </c>
      <c r="J7182">
        <v>20</v>
      </c>
      <c r="K7182">
        <v>-20</v>
      </c>
      <c r="L7182">
        <v>0</v>
      </c>
      <c r="M7182">
        <v>15000</v>
      </c>
      <c r="N7182">
        <v>-15000</v>
      </c>
      <c r="O7182">
        <v>750</v>
      </c>
    </row>
    <row r="7183" spans="1:15" x14ac:dyDescent="0.3">
      <c r="A7183">
        <v>7182</v>
      </c>
      <c r="B7183" s="1">
        <f>DATE(E7183, LOOKUP(D7183, {"ene","feb","mar","abr","may","jun","jul","ago","sep","oct","nov","dic"}, {1,2,3,4,5,6,7,8,9,10,11,12}), C7183)</f>
        <v>45687</v>
      </c>
      <c r="C7183">
        <v>30</v>
      </c>
      <c r="D7183" t="s">
        <v>14</v>
      </c>
      <c r="E7183">
        <v>2025</v>
      </c>
      <c r="F7183" t="s">
        <v>15</v>
      </c>
      <c r="G7183" t="s">
        <v>24</v>
      </c>
      <c r="H7183" t="s">
        <v>19</v>
      </c>
      <c r="I7183">
        <v>10</v>
      </c>
      <c r="J7183">
        <v>0</v>
      </c>
      <c r="K7183">
        <v>10</v>
      </c>
      <c r="L7183">
        <v>12000</v>
      </c>
      <c r="M7183">
        <v>0</v>
      </c>
      <c r="N7183">
        <v>12000</v>
      </c>
      <c r="O7183">
        <v>1200</v>
      </c>
    </row>
    <row r="7184" spans="1:15" x14ac:dyDescent="0.3">
      <c r="A7184">
        <v>7183</v>
      </c>
      <c r="B7184" s="1">
        <f>DATE(E7184, LOOKUP(D7184, {"ene","feb","mar","abr","may","jun","jul","ago","sep","oct","nov","dic"}, {1,2,3,4,5,6,7,8,9,10,11,12}), C7184)</f>
        <v>45687</v>
      </c>
      <c r="C7184">
        <v>30</v>
      </c>
      <c r="D7184" t="s">
        <v>14</v>
      </c>
      <c r="E7184">
        <v>2025</v>
      </c>
      <c r="F7184" t="s">
        <v>25</v>
      </c>
      <c r="G7184" t="s">
        <v>26</v>
      </c>
      <c r="H7184" t="s">
        <v>21</v>
      </c>
      <c r="I7184">
        <v>0</v>
      </c>
      <c r="J7184">
        <v>15</v>
      </c>
      <c r="K7184">
        <v>-15</v>
      </c>
      <c r="L7184">
        <v>0</v>
      </c>
      <c r="M7184">
        <v>1050</v>
      </c>
      <c r="N7184">
        <v>-1050</v>
      </c>
      <c r="O7184">
        <v>70</v>
      </c>
    </row>
    <row r="7185" spans="1:15" x14ac:dyDescent="0.3">
      <c r="A7185">
        <v>7184</v>
      </c>
      <c r="B7185" s="1">
        <f>DATE(E7185, LOOKUP(D7185, {"ene","feb","mar","abr","may","jun","jul","ago","sep","oct","nov","dic"}, {1,2,3,4,5,6,7,8,9,10,11,12}), C7185)</f>
        <v>45687</v>
      </c>
      <c r="C7185">
        <v>30</v>
      </c>
      <c r="D7185" t="s">
        <v>14</v>
      </c>
      <c r="E7185">
        <v>2025</v>
      </c>
      <c r="F7185" t="s">
        <v>25</v>
      </c>
      <c r="G7185" t="s">
        <v>26</v>
      </c>
      <c r="H7185" t="s">
        <v>18</v>
      </c>
      <c r="I7185">
        <v>0</v>
      </c>
      <c r="J7185">
        <v>2</v>
      </c>
      <c r="K7185">
        <v>-2</v>
      </c>
      <c r="L7185">
        <v>0</v>
      </c>
      <c r="M7185">
        <v>3000</v>
      </c>
      <c r="N7185">
        <v>-3000</v>
      </c>
      <c r="O7185">
        <v>1500</v>
      </c>
    </row>
    <row r="7186" spans="1:15" x14ac:dyDescent="0.3">
      <c r="A7186">
        <v>7185</v>
      </c>
      <c r="B7186" s="1">
        <f>DATE(E7186, LOOKUP(D7186, {"ene","feb","mar","abr","may","jun","jul","ago","sep","oct","nov","dic"}, {1,2,3,4,5,6,7,8,9,10,11,12}), C7186)</f>
        <v>45687</v>
      </c>
      <c r="C7186">
        <v>30</v>
      </c>
      <c r="D7186" t="s">
        <v>14</v>
      </c>
      <c r="E7186">
        <v>2025</v>
      </c>
      <c r="F7186" t="s">
        <v>15</v>
      </c>
      <c r="G7186" t="s">
        <v>24</v>
      </c>
      <c r="H7186" t="s">
        <v>23</v>
      </c>
      <c r="I7186">
        <v>8</v>
      </c>
      <c r="J7186">
        <v>0</v>
      </c>
      <c r="K7186">
        <v>8</v>
      </c>
      <c r="L7186">
        <v>2400</v>
      </c>
      <c r="M7186">
        <v>0</v>
      </c>
      <c r="N7186">
        <v>2400</v>
      </c>
      <c r="O7186">
        <v>300</v>
      </c>
    </row>
    <row r="7187" spans="1:15" x14ac:dyDescent="0.3">
      <c r="A7187">
        <v>7186</v>
      </c>
      <c r="B7187" s="1">
        <f>DATE(E7187, LOOKUP(D7187, {"ene","feb","mar","abr","may","jun","jul","ago","sep","oct","nov","dic"}, {1,2,3,4,5,6,7,8,9,10,11,12}), C7187)</f>
        <v>45687</v>
      </c>
      <c r="C7187">
        <v>30</v>
      </c>
      <c r="D7187" t="s">
        <v>14</v>
      </c>
      <c r="E7187">
        <v>2025</v>
      </c>
      <c r="F7187" t="s">
        <v>25</v>
      </c>
      <c r="G7187" t="s">
        <v>26</v>
      </c>
      <c r="H7187" t="s">
        <v>20</v>
      </c>
      <c r="I7187">
        <v>0</v>
      </c>
      <c r="J7187">
        <v>14</v>
      </c>
      <c r="K7187">
        <v>-14</v>
      </c>
      <c r="L7187">
        <v>0</v>
      </c>
      <c r="M7187">
        <v>32200</v>
      </c>
      <c r="N7187">
        <v>-32200</v>
      </c>
      <c r="O7187">
        <v>2300</v>
      </c>
    </row>
    <row r="7188" spans="1:15" x14ac:dyDescent="0.3">
      <c r="A7188">
        <v>7187</v>
      </c>
      <c r="B7188" s="1">
        <f>DATE(E7188, LOOKUP(D7188, {"ene","feb","mar","abr","may","jun","jul","ago","sep","oct","nov","dic"}, {1,2,3,4,5,6,7,8,9,10,11,12}), C7188)</f>
        <v>45687</v>
      </c>
      <c r="C7188">
        <v>30</v>
      </c>
      <c r="D7188" t="s">
        <v>14</v>
      </c>
      <c r="E7188">
        <v>2025</v>
      </c>
      <c r="F7188" t="s">
        <v>15</v>
      </c>
      <c r="G7188" t="s">
        <v>24</v>
      </c>
      <c r="H7188" t="s">
        <v>22</v>
      </c>
      <c r="I7188">
        <v>22</v>
      </c>
      <c r="J7188">
        <v>0</v>
      </c>
      <c r="K7188">
        <v>22</v>
      </c>
      <c r="L7188">
        <v>10560</v>
      </c>
      <c r="M7188">
        <v>0</v>
      </c>
      <c r="N7188">
        <v>10560</v>
      </c>
      <c r="O7188">
        <v>480</v>
      </c>
    </row>
    <row r="7189" spans="1:15" x14ac:dyDescent="0.3">
      <c r="A7189">
        <v>7188</v>
      </c>
      <c r="B7189" s="1">
        <f>DATE(E7189, LOOKUP(D7189, {"ene","feb","mar","abr","may","jun","jul","ago","sep","oct","nov","dic"}, {1,2,3,4,5,6,7,8,9,10,11,12}), C7189)</f>
        <v>45687</v>
      </c>
      <c r="C7189">
        <v>30</v>
      </c>
      <c r="D7189" t="s">
        <v>14</v>
      </c>
      <c r="E7189">
        <v>2025</v>
      </c>
      <c r="F7189" t="s">
        <v>15</v>
      </c>
      <c r="G7189" t="s">
        <v>24</v>
      </c>
      <c r="H7189" t="s">
        <v>17</v>
      </c>
      <c r="I7189">
        <v>19</v>
      </c>
      <c r="J7189">
        <v>0</v>
      </c>
      <c r="K7189">
        <v>19</v>
      </c>
      <c r="L7189">
        <v>12350</v>
      </c>
      <c r="M7189">
        <v>0</v>
      </c>
      <c r="N7189">
        <v>12350</v>
      </c>
      <c r="O7189">
        <v>650</v>
      </c>
    </row>
    <row r="7190" spans="1:15" x14ac:dyDescent="0.3">
      <c r="A7190">
        <v>7189</v>
      </c>
      <c r="B7190" s="1">
        <f>DATE(E7190, LOOKUP(D7190, {"ene","feb","mar","abr","may","jun","jul","ago","sep","oct","nov","dic"}, {1,2,3,4,5,6,7,8,9,10,11,12}), C7190)</f>
        <v>45687</v>
      </c>
      <c r="C7190">
        <v>30</v>
      </c>
      <c r="D7190" t="s">
        <v>14</v>
      </c>
      <c r="E7190">
        <v>2025</v>
      </c>
      <c r="F7190" t="s">
        <v>25</v>
      </c>
      <c r="G7190" t="s">
        <v>26</v>
      </c>
      <c r="H7190" t="s">
        <v>19</v>
      </c>
      <c r="I7190">
        <v>0</v>
      </c>
      <c r="J7190">
        <v>17</v>
      </c>
      <c r="K7190">
        <v>-17</v>
      </c>
      <c r="L7190">
        <v>0</v>
      </c>
      <c r="M7190">
        <v>25500</v>
      </c>
      <c r="N7190">
        <v>-25500</v>
      </c>
      <c r="O7190">
        <v>1500</v>
      </c>
    </row>
    <row r="7191" spans="1:15" x14ac:dyDescent="0.3">
      <c r="A7191">
        <v>7190</v>
      </c>
      <c r="B7191" s="1">
        <f>DATE(E7191, LOOKUP(D7191, {"ene","feb","mar","abr","may","jun","jul","ago","sep","oct","nov","dic"}, {1,2,3,4,5,6,7,8,9,10,11,12}), C7191)</f>
        <v>45687</v>
      </c>
      <c r="C7191">
        <v>30</v>
      </c>
      <c r="D7191" t="s">
        <v>14</v>
      </c>
      <c r="E7191">
        <v>2025</v>
      </c>
      <c r="F7191" t="s">
        <v>15</v>
      </c>
      <c r="G7191" t="s">
        <v>24</v>
      </c>
      <c r="H7191" t="s">
        <v>21</v>
      </c>
      <c r="I7191">
        <v>1</v>
      </c>
      <c r="J7191">
        <v>0</v>
      </c>
      <c r="K7191">
        <v>1</v>
      </c>
      <c r="L7191">
        <v>50</v>
      </c>
      <c r="M7191">
        <v>0</v>
      </c>
      <c r="N7191">
        <v>50</v>
      </c>
      <c r="O7191">
        <v>50</v>
      </c>
    </row>
    <row r="7192" spans="1:15" x14ac:dyDescent="0.3">
      <c r="A7192">
        <v>7191</v>
      </c>
      <c r="B7192" s="1">
        <f>DATE(E7192, LOOKUP(D7192, {"ene","feb","mar","abr","may","jun","jul","ago","sep","oct","nov","dic"}, {1,2,3,4,5,6,7,8,9,10,11,12}), C7192)</f>
        <v>45687</v>
      </c>
      <c r="C7192">
        <v>30</v>
      </c>
      <c r="D7192" t="s">
        <v>14</v>
      </c>
      <c r="E7192">
        <v>2025</v>
      </c>
      <c r="F7192" t="s">
        <v>15</v>
      </c>
      <c r="G7192" t="s">
        <v>24</v>
      </c>
      <c r="H7192" t="s">
        <v>18</v>
      </c>
      <c r="I7192">
        <v>3</v>
      </c>
      <c r="J7192">
        <v>0</v>
      </c>
      <c r="K7192">
        <v>3</v>
      </c>
      <c r="L7192">
        <v>3600</v>
      </c>
      <c r="M7192">
        <v>0</v>
      </c>
      <c r="N7192">
        <v>3600</v>
      </c>
      <c r="O7192">
        <v>1200</v>
      </c>
    </row>
    <row r="7193" spans="1:15" x14ac:dyDescent="0.3">
      <c r="A7193">
        <v>7192</v>
      </c>
      <c r="B7193" s="1">
        <f>DATE(E7193, LOOKUP(D7193, {"ene","feb","mar","abr","may","jun","jul","ago","sep","oct","nov","dic"}, {1,2,3,4,5,6,7,8,9,10,11,12}), C7193)</f>
        <v>45687</v>
      </c>
      <c r="C7193">
        <v>30</v>
      </c>
      <c r="D7193" t="s">
        <v>14</v>
      </c>
      <c r="E7193">
        <v>2025</v>
      </c>
      <c r="F7193" t="s">
        <v>15</v>
      </c>
      <c r="G7193" t="s">
        <v>24</v>
      </c>
      <c r="H7193" t="s">
        <v>23</v>
      </c>
      <c r="I7193">
        <v>17</v>
      </c>
      <c r="J7193">
        <v>0</v>
      </c>
      <c r="K7193">
        <v>17</v>
      </c>
      <c r="L7193">
        <v>5100</v>
      </c>
      <c r="M7193">
        <v>0</v>
      </c>
      <c r="N7193">
        <v>5100</v>
      </c>
      <c r="O7193">
        <v>300</v>
      </c>
    </row>
    <row r="7194" spans="1:15" x14ac:dyDescent="0.3">
      <c r="A7194">
        <v>7193</v>
      </c>
      <c r="B7194" s="1">
        <f>DATE(E7194, LOOKUP(D7194, {"ene","feb","mar","abr","may","jun","jul","ago","sep","oct","nov","dic"}, {1,2,3,4,5,6,7,8,9,10,11,12}), C7194)</f>
        <v>45687</v>
      </c>
      <c r="C7194">
        <v>30</v>
      </c>
      <c r="D7194" t="s">
        <v>14</v>
      </c>
      <c r="E7194">
        <v>2025</v>
      </c>
      <c r="F7194" t="s">
        <v>15</v>
      </c>
      <c r="G7194" t="s">
        <v>24</v>
      </c>
      <c r="H7194" t="s">
        <v>20</v>
      </c>
      <c r="I7194">
        <v>21</v>
      </c>
      <c r="J7194">
        <v>0</v>
      </c>
      <c r="K7194">
        <v>21</v>
      </c>
      <c r="L7194">
        <v>42000</v>
      </c>
      <c r="M7194">
        <v>0</v>
      </c>
      <c r="N7194">
        <v>42000</v>
      </c>
      <c r="O7194">
        <v>2000</v>
      </c>
    </row>
    <row r="7195" spans="1:15" x14ac:dyDescent="0.3">
      <c r="A7195">
        <v>7194</v>
      </c>
      <c r="B7195" s="1">
        <f>DATE(E7195, LOOKUP(D7195, {"ene","feb","mar","abr","may","jun","jul","ago","sep","oct","nov","dic"}, {1,2,3,4,5,6,7,8,9,10,11,12}), C7195)</f>
        <v>45687</v>
      </c>
      <c r="C7195">
        <v>30</v>
      </c>
      <c r="D7195" t="s">
        <v>14</v>
      </c>
      <c r="E7195">
        <v>2025</v>
      </c>
      <c r="F7195" t="s">
        <v>15</v>
      </c>
      <c r="G7195" t="s">
        <v>24</v>
      </c>
      <c r="H7195" t="s">
        <v>22</v>
      </c>
      <c r="I7195">
        <v>14</v>
      </c>
      <c r="J7195">
        <v>0</v>
      </c>
      <c r="K7195">
        <v>14</v>
      </c>
      <c r="L7195">
        <v>6720</v>
      </c>
      <c r="M7195">
        <v>0</v>
      </c>
      <c r="N7195">
        <v>6720</v>
      </c>
      <c r="O7195">
        <v>480</v>
      </c>
    </row>
    <row r="7196" spans="1:15" x14ac:dyDescent="0.3">
      <c r="A7196">
        <v>7195</v>
      </c>
      <c r="B7196" s="1">
        <f>DATE(E7196, LOOKUP(D7196, {"ene","feb","mar","abr","may","jun","jul","ago","sep","oct","nov","dic"}, {1,2,3,4,5,6,7,8,9,10,11,12}), C7196)</f>
        <v>45687</v>
      </c>
      <c r="C7196">
        <v>30</v>
      </c>
      <c r="D7196" t="s">
        <v>14</v>
      </c>
      <c r="E7196">
        <v>2025</v>
      </c>
      <c r="F7196" t="s">
        <v>15</v>
      </c>
      <c r="G7196" t="s">
        <v>24</v>
      </c>
      <c r="H7196" t="s">
        <v>17</v>
      </c>
      <c r="I7196">
        <v>3</v>
      </c>
      <c r="J7196">
        <v>0</v>
      </c>
      <c r="K7196">
        <v>3</v>
      </c>
      <c r="L7196">
        <v>1950</v>
      </c>
      <c r="M7196">
        <v>0</v>
      </c>
      <c r="N7196">
        <v>1950</v>
      </c>
      <c r="O7196">
        <v>650</v>
      </c>
    </row>
    <row r="7197" spans="1:15" x14ac:dyDescent="0.3">
      <c r="A7197">
        <v>7196</v>
      </c>
      <c r="B7197" s="1">
        <f>DATE(E7197, LOOKUP(D7197, {"ene","feb","mar","abr","may","jun","jul","ago","sep","oct","nov","dic"}, {1,2,3,4,5,6,7,8,9,10,11,12}), C7197)</f>
        <v>45687</v>
      </c>
      <c r="C7197">
        <v>30</v>
      </c>
      <c r="D7197" t="s">
        <v>14</v>
      </c>
      <c r="E7197">
        <v>2025</v>
      </c>
      <c r="F7197" t="s">
        <v>15</v>
      </c>
      <c r="G7197" t="s">
        <v>24</v>
      </c>
      <c r="H7197" t="s">
        <v>19</v>
      </c>
      <c r="I7197">
        <v>14</v>
      </c>
      <c r="J7197">
        <v>0</v>
      </c>
      <c r="K7197">
        <v>14</v>
      </c>
      <c r="L7197">
        <v>16800</v>
      </c>
      <c r="M7197">
        <v>0</v>
      </c>
      <c r="N7197">
        <v>16800</v>
      </c>
      <c r="O7197">
        <v>1200</v>
      </c>
    </row>
    <row r="7198" spans="1:15" x14ac:dyDescent="0.3">
      <c r="A7198">
        <v>7197</v>
      </c>
      <c r="B7198" s="1">
        <f>DATE(E7198, LOOKUP(D7198, {"ene","feb","mar","abr","may","jun","jul","ago","sep","oct","nov","dic"}, {1,2,3,4,5,6,7,8,9,10,11,12}), C7198)</f>
        <v>45687</v>
      </c>
      <c r="C7198">
        <v>30</v>
      </c>
      <c r="D7198" t="s">
        <v>14</v>
      </c>
      <c r="E7198">
        <v>2025</v>
      </c>
      <c r="F7198" t="s">
        <v>25</v>
      </c>
      <c r="G7198" t="s">
        <v>26</v>
      </c>
      <c r="H7198" t="s">
        <v>21</v>
      </c>
      <c r="I7198">
        <v>0</v>
      </c>
      <c r="J7198">
        <v>1</v>
      </c>
      <c r="K7198">
        <v>-1</v>
      </c>
      <c r="L7198">
        <v>0</v>
      </c>
      <c r="M7198">
        <v>70</v>
      </c>
      <c r="N7198">
        <v>-70</v>
      </c>
      <c r="O7198">
        <v>70</v>
      </c>
    </row>
    <row r="7199" spans="1:15" x14ac:dyDescent="0.3">
      <c r="A7199">
        <v>7198</v>
      </c>
      <c r="B7199" s="1">
        <f>DATE(E7199, LOOKUP(D7199, {"ene","feb","mar","abr","may","jun","jul","ago","sep","oct","nov","dic"}, {1,2,3,4,5,6,7,8,9,10,11,12}), C7199)</f>
        <v>45687</v>
      </c>
      <c r="C7199">
        <v>30</v>
      </c>
      <c r="D7199" t="s">
        <v>14</v>
      </c>
      <c r="E7199">
        <v>2025</v>
      </c>
      <c r="F7199" t="s">
        <v>25</v>
      </c>
      <c r="G7199" t="s">
        <v>26</v>
      </c>
      <c r="H7199" t="s">
        <v>18</v>
      </c>
      <c r="I7199">
        <v>0</v>
      </c>
      <c r="J7199">
        <v>17</v>
      </c>
      <c r="K7199">
        <v>-17</v>
      </c>
      <c r="L7199">
        <v>0</v>
      </c>
      <c r="M7199">
        <v>25500</v>
      </c>
      <c r="N7199">
        <v>-25500</v>
      </c>
      <c r="O7199">
        <v>1500</v>
      </c>
    </row>
    <row r="7200" spans="1:15" x14ac:dyDescent="0.3">
      <c r="A7200">
        <v>7199</v>
      </c>
      <c r="B7200" s="1">
        <f>DATE(E7200, LOOKUP(D7200, {"ene","feb","mar","abr","may","jun","jul","ago","sep","oct","nov","dic"}, {1,2,3,4,5,6,7,8,9,10,11,12}), C7200)</f>
        <v>45687</v>
      </c>
      <c r="C7200">
        <v>30</v>
      </c>
      <c r="D7200" t="s">
        <v>14</v>
      </c>
      <c r="E7200">
        <v>2025</v>
      </c>
      <c r="F7200" t="s">
        <v>25</v>
      </c>
      <c r="G7200" t="s">
        <v>26</v>
      </c>
      <c r="H7200" t="s">
        <v>23</v>
      </c>
      <c r="I7200">
        <v>0</v>
      </c>
      <c r="J7200">
        <v>2</v>
      </c>
      <c r="K7200">
        <v>-2</v>
      </c>
      <c r="L7200">
        <v>0</v>
      </c>
      <c r="M7200">
        <v>800</v>
      </c>
      <c r="N7200">
        <v>-800</v>
      </c>
      <c r="O7200">
        <v>400</v>
      </c>
    </row>
    <row r="7201" spans="1:15" x14ac:dyDescent="0.3">
      <c r="A7201">
        <v>7200</v>
      </c>
      <c r="B7201" s="1">
        <f>DATE(E7201, LOOKUP(D7201, {"ene","feb","mar","abr","may","jun","jul","ago","sep","oct","nov","dic"}, {1,2,3,4,5,6,7,8,9,10,11,12}), C7201)</f>
        <v>45687</v>
      </c>
      <c r="C7201">
        <v>30</v>
      </c>
      <c r="D7201" t="s">
        <v>14</v>
      </c>
      <c r="E7201">
        <v>2025</v>
      </c>
      <c r="F7201" t="s">
        <v>15</v>
      </c>
      <c r="G7201" t="s">
        <v>24</v>
      </c>
      <c r="H7201" t="s">
        <v>20</v>
      </c>
      <c r="I7201">
        <v>3</v>
      </c>
      <c r="J7201">
        <v>0</v>
      </c>
      <c r="K7201">
        <v>3</v>
      </c>
      <c r="L7201">
        <v>6000</v>
      </c>
      <c r="M7201">
        <v>0</v>
      </c>
      <c r="N7201">
        <v>6000</v>
      </c>
      <c r="O7201">
        <v>2000</v>
      </c>
    </row>
    <row r="7202" spans="1:15" x14ac:dyDescent="0.3">
      <c r="A7202">
        <v>7201</v>
      </c>
      <c r="B7202" s="1">
        <f>DATE(E7202, LOOKUP(D7202, {"ene","feb","mar","abr","may","jun","jul","ago","sep","oct","nov","dic"}, {1,2,3,4,5,6,7,8,9,10,11,12}), C7202)</f>
        <v>45687</v>
      </c>
      <c r="C7202">
        <v>30</v>
      </c>
      <c r="D7202" t="s">
        <v>14</v>
      </c>
      <c r="E7202">
        <v>2025</v>
      </c>
      <c r="F7202" t="s">
        <v>15</v>
      </c>
      <c r="G7202" t="s">
        <v>24</v>
      </c>
      <c r="H7202" t="s">
        <v>22</v>
      </c>
      <c r="I7202">
        <v>3</v>
      </c>
      <c r="J7202">
        <v>0</v>
      </c>
      <c r="K7202">
        <v>3</v>
      </c>
      <c r="L7202">
        <v>1440</v>
      </c>
      <c r="M7202">
        <v>0</v>
      </c>
      <c r="N7202">
        <v>1440</v>
      </c>
      <c r="O7202">
        <v>480</v>
      </c>
    </row>
    <row r="7203" spans="1:15" x14ac:dyDescent="0.3">
      <c r="A7203">
        <v>7202</v>
      </c>
      <c r="B7203" s="1">
        <f>DATE(E7203, LOOKUP(D7203, {"ene","feb","mar","abr","may","jun","jul","ago","sep","oct","nov","dic"}, {1,2,3,4,5,6,7,8,9,10,11,12}), C7203)</f>
        <v>45687</v>
      </c>
      <c r="C7203">
        <v>30</v>
      </c>
      <c r="D7203" t="s">
        <v>14</v>
      </c>
      <c r="E7203">
        <v>2025</v>
      </c>
      <c r="F7203" t="s">
        <v>15</v>
      </c>
      <c r="G7203" t="s">
        <v>24</v>
      </c>
      <c r="H7203" t="s">
        <v>17</v>
      </c>
      <c r="I7203">
        <v>3</v>
      </c>
      <c r="J7203">
        <v>0</v>
      </c>
      <c r="K7203">
        <v>3</v>
      </c>
      <c r="L7203">
        <v>1950</v>
      </c>
      <c r="M7203">
        <v>0</v>
      </c>
      <c r="N7203">
        <v>1950</v>
      </c>
      <c r="O7203">
        <v>650</v>
      </c>
    </row>
    <row r="7204" spans="1:15" x14ac:dyDescent="0.3">
      <c r="A7204">
        <v>7203</v>
      </c>
      <c r="B7204" s="1">
        <f>DATE(E7204, LOOKUP(D7204, {"ene","feb","mar","abr","may","jun","jul","ago","sep","oct","nov","dic"}, {1,2,3,4,5,6,7,8,9,10,11,12}), C7204)</f>
        <v>45687</v>
      </c>
      <c r="C7204">
        <v>30</v>
      </c>
      <c r="D7204" t="s">
        <v>14</v>
      </c>
      <c r="E7204">
        <v>2025</v>
      </c>
      <c r="F7204" t="s">
        <v>25</v>
      </c>
      <c r="G7204" t="s">
        <v>26</v>
      </c>
      <c r="H7204" t="s">
        <v>19</v>
      </c>
      <c r="I7204">
        <v>0</v>
      </c>
      <c r="J7204">
        <v>1</v>
      </c>
      <c r="K7204">
        <v>-1</v>
      </c>
      <c r="L7204">
        <v>0</v>
      </c>
      <c r="M7204">
        <v>1500</v>
      </c>
      <c r="N7204">
        <v>-1500</v>
      </c>
      <c r="O7204">
        <v>1500</v>
      </c>
    </row>
    <row r="7205" spans="1:15" x14ac:dyDescent="0.3">
      <c r="A7205">
        <v>7204</v>
      </c>
      <c r="B7205" s="1">
        <f>DATE(E7205, LOOKUP(D7205, {"ene","feb","mar","abr","may","jun","jul","ago","sep","oct","nov","dic"}, {1,2,3,4,5,6,7,8,9,10,11,12}), C7205)</f>
        <v>45687</v>
      </c>
      <c r="C7205">
        <v>30</v>
      </c>
      <c r="D7205" t="s">
        <v>14</v>
      </c>
      <c r="E7205">
        <v>2025</v>
      </c>
      <c r="F7205" t="s">
        <v>15</v>
      </c>
      <c r="G7205" t="s">
        <v>24</v>
      </c>
      <c r="H7205" t="s">
        <v>21</v>
      </c>
      <c r="I7205">
        <v>3</v>
      </c>
      <c r="J7205">
        <v>0</v>
      </c>
      <c r="K7205">
        <v>3</v>
      </c>
      <c r="L7205">
        <v>150</v>
      </c>
      <c r="M7205">
        <v>0</v>
      </c>
      <c r="N7205">
        <v>150</v>
      </c>
      <c r="O7205">
        <v>50</v>
      </c>
    </row>
    <row r="7206" spans="1:15" x14ac:dyDescent="0.3">
      <c r="A7206">
        <v>7205</v>
      </c>
      <c r="B7206" s="1">
        <f>DATE(E7206, LOOKUP(D7206, {"ene","feb","mar","abr","may","jun","jul","ago","sep","oct","nov","dic"}, {1,2,3,4,5,6,7,8,9,10,11,12}), C7206)</f>
        <v>45687</v>
      </c>
      <c r="C7206">
        <v>30</v>
      </c>
      <c r="D7206" t="s">
        <v>14</v>
      </c>
      <c r="E7206">
        <v>2025</v>
      </c>
      <c r="F7206" t="s">
        <v>25</v>
      </c>
      <c r="G7206" t="s">
        <v>26</v>
      </c>
      <c r="H7206" t="s">
        <v>18</v>
      </c>
      <c r="I7206">
        <v>0</v>
      </c>
      <c r="J7206">
        <v>2</v>
      </c>
      <c r="K7206">
        <v>-2</v>
      </c>
      <c r="L7206">
        <v>0</v>
      </c>
      <c r="M7206">
        <v>3000</v>
      </c>
      <c r="N7206">
        <v>-3000</v>
      </c>
      <c r="O7206">
        <v>1500</v>
      </c>
    </row>
    <row r="7207" spans="1:15" x14ac:dyDescent="0.3">
      <c r="A7207">
        <v>7206</v>
      </c>
      <c r="B7207" s="1">
        <f>DATE(E7207, LOOKUP(D7207, {"ene","feb","mar","abr","may","jun","jul","ago","sep","oct","nov","dic"}, {1,2,3,4,5,6,7,8,9,10,11,12}), C7207)</f>
        <v>45687</v>
      </c>
      <c r="C7207">
        <v>30</v>
      </c>
      <c r="D7207" t="s">
        <v>14</v>
      </c>
      <c r="E7207">
        <v>2025</v>
      </c>
      <c r="F7207" t="s">
        <v>15</v>
      </c>
      <c r="G7207" t="s">
        <v>24</v>
      </c>
      <c r="H7207" t="s">
        <v>23</v>
      </c>
      <c r="I7207">
        <v>19</v>
      </c>
      <c r="J7207">
        <v>0</v>
      </c>
      <c r="K7207">
        <v>19</v>
      </c>
      <c r="L7207">
        <v>5700</v>
      </c>
      <c r="M7207">
        <v>0</v>
      </c>
      <c r="N7207">
        <v>5700</v>
      </c>
      <c r="O7207">
        <v>300</v>
      </c>
    </row>
    <row r="7208" spans="1:15" x14ac:dyDescent="0.3">
      <c r="A7208">
        <v>7207</v>
      </c>
      <c r="B7208" s="1">
        <f>DATE(E7208, LOOKUP(D7208, {"ene","feb","mar","abr","may","jun","jul","ago","sep","oct","nov","dic"}, {1,2,3,4,5,6,7,8,9,10,11,12}), C7208)</f>
        <v>45687</v>
      </c>
      <c r="C7208">
        <v>30</v>
      </c>
      <c r="D7208" t="s">
        <v>14</v>
      </c>
      <c r="E7208">
        <v>2025</v>
      </c>
      <c r="F7208" t="s">
        <v>15</v>
      </c>
      <c r="G7208" t="s">
        <v>24</v>
      </c>
      <c r="H7208" t="s">
        <v>20</v>
      </c>
      <c r="I7208">
        <v>4</v>
      </c>
      <c r="J7208">
        <v>0</v>
      </c>
      <c r="K7208">
        <v>4</v>
      </c>
      <c r="L7208">
        <v>8000</v>
      </c>
      <c r="M7208">
        <v>0</v>
      </c>
      <c r="N7208">
        <v>8000</v>
      </c>
      <c r="O7208">
        <v>2000</v>
      </c>
    </row>
    <row r="7209" spans="1:15" x14ac:dyDescent="0.3">
      <c r="A7209">
        <v>7208</v>
      </c>
      <c r="B7209" s="1">
        <f>DATE(E7209, LOOKUP(D7209, {"ene","feb","mar","abr","may","jun","jul","ago","sep","oct","nov","dic"}, {1,2,3,4,5,6,7,8,9,10,11,12}), C7209)</f>
        <v>45687</v>
      </c>
      <c r="C7209">
        <v>30</v>
      </c>
      <c r="D7209" t="s">
        <v>14</v>
      </c>
      <c r="E7209">
        <v>2025</v>
      </c>
      <c r="F7209" t="s">
        <v>25</v>
      </c>
      <c r="G7209" t="s">
        <v>26</v>
      </c>
      <c r="H7209" t="s">
        <v>22</v>
      </c>
      <c r="I7209">
        <v>0</v>
      </c>
      <c r="J7209">
        <v>11</v>
      </c>
      <c r="K7209">
        <v>-11</v>
      </c>
      <c r="L7209">
        <v>0</v>
      </c>
      <c r="M7209">
        <v>4950</v>
      </c>
      <c r="N7209">
        <v>-4950</v>
      </c>
      <c r="O7209">
        <v>450</v>
      </c>
    </row>
    <row r="7210" spans="1:15" x14ac:dyDescent="0.3">
      <c r="A7210">
        <v>7209</v>
      </c>
      <c r="B7210" s="1">
        <f>DATE(E7210, LOOKUP(D7210, {"ene","feb","mar","abr","may","jun","jul","ago","sep","oct","nov","dic"}, {1,2,3,4,5,6,7,8,9,10,11,12}), C7210)</f>
        <v>45687</v>
      </c>
      <c r="C7210">
        <v>30</v>
      </c>
      <c r="D7210" t="s">
        <v>14</v>
      </c>
      <c r="E7210">
        <v>2025</v>
      </c>
      <c r="F7210" t="s">
        <v>15</v>
      </c>
      <c r="G7210" t="s">
        <v>24</v>
      </c>
      <c r="H7210" t="s">
        <v>17</v>
      </c>
      <c r="I7210">
        <v>13</v>
      </c>
      <c r="J7210">
        <v>0</v>
      </c>
      <c r="K7210">
        <v>13</v>
      </c>
      <c r="L7210">
        <v>8450</v>
      </c>
      <c r="M7210">
        <v>0</v>
      </c>
      <c r="N7210">
        <v>8450</v>
      </c>
      <c r="O7210">
        <v>650</v>
      </c>
    </row>
    <row r="7211" spans="1:15" x14ac:dyDescent="0.3">
      <c r="A7211">
        <v>7210</v>
      </c>
      <c r="B7211" s="1">
        <f>DATE(E7211, LOOKUP(D7211, {"ene","feb","mar","abr","may","jun","jul","ago","sep","oct","nov","dic"}, {1,2,3,4,5,6,7,8,9,10,11,12}), C7211)</f>
        <v>45687</v>
      </c>
      <c r="C7211">
        <v>30</v>
      </c>
      <c r="D7211" t="s">
        <v>14</v>
      </c>
      <c r="E7211">
        <v>2025</v>
      </c>
      <c r="F7211" t="s">
        <v>15</v>
      </c>
      <c r="G7211" t="s">
        <v>24</v>
      </c>
      <c r="H7211" t="s">
        <v>19</v>
      </c>
      <c r="I7211">
        <v>3</v>
      </c>
      <c r="J7211">
        <v>0</v>
      </c>
      <c r="K7211">
        <v>3</v>
      </c>
      <c r="L7211">
        <v>3600</v>
      </c>
      <c r="M7211">
        <v>0</v>
      </c>
      <c r="N7211">
        <v>3600</v>
      </c>
      <c r="O7211">
        <v>1200</v>
      </c>
    </row>
    <row r="7212" spans="1:15" x14ac:dyDescent="0.3">
      <c r="A7212">
        <v>7211</v>
      </c>
      <c r="B7212" s="1">
        <f>DATE(E7212, LOOKUP(D7212, {"ene","feb","mar","abr","may","jun","jul","ago","sep","oct","nov","dic"}, {1,2,3,4,5,6,7,8,9,10,11,12}), C7212)</f>
        <v>45687</v>
      </c>
      <c r="C7212">
        <v>30</v>
      </c>
      <c r="D7212" t="s">
        <v>14</v>
      </c>
      <c r="E7212">
        <v>2025</v>
      </c>
      <c r="F7212" t="s">
        <v>15</v>
      </c>
      <c r="G7212" t="s">
        <v>24</v>
      </c>
      <c r="H7212" t="s">
        <v>21</v>
      </c>
      <c r="I7212">
        <v>20</v>
      </c>
      <c r="J7212">
        <v>0</v>
      </c>
      <c r="K7212">
        <v>20</v>
      </c>
      <c r="L7212">
        <v>1000</v>
      </c>
      <c r="M7212">
        <v>0</v>
      </c>
      <c r="N7212">
        <v>1000</v>
      </c>
      <c r="O7212">
        <v>50</v>
      </c>
    </row>
    <row r="7213" spans="1:15" x14ac:dyDescent="0.3">
      <c r="A7213">
        <v>7212</v>
      </c>
      <c r="B7213" s="1">
        <f>DATE(E7213, LOOKUP(D7213, {"ene","feb","mar","abr","may","jun","jul","ago","sep","oct","nov","dic"}, {1,2,3,4,5,6,7,8,9,10,11,12}), C7213)</f>
        <v>45687</v>
      </c>
      <c r="C7213">
        <v>30</v>
      </c>
      <c r="D7213" t="s">
        <v>14</v>
      </c>
      <c r="E7213">
        <v>2025</v>
      </c>
      <c r="F7213" t="s">
        <v>25</v>
      </c>
      <c r="G7213" t="s">
        <v>26</v>
      </c>
      <c r="H7213" t="s">
        <v>18</v>
      </c>
      <c r="I7213">
        <v>0</v>
      </c>
      <c r="J7213">
        <v>1</v>
      </c>
      <c r="K7213">
        <v>-1</v>
      </c>
      <c r="L7213">
        <v>0</v>
      </c>
      <c r="M7213">
        <v>1500</v>
      </c>
      <c r="N7213">
        <v>-1500</v>
      </c>
      <c r="O7213">
        <v>1500</v>
      </c>
    </row>
    <row r="7214" spans="1:15" x14ac:dyDescent="0.3">
      <c r="A7214">
        <v>7213</v>
      </c>
      <c r="B7214" s="1">
        <f>DATE(E7214, LOOKUP(D7214, {"ene","feb","mar","abr","may","jun","jul","ago","sep","oct","nov","dic"}, {1,2,3,4,5,6,7,8,9,10,11,12}), C7214)</f>
        <v>45687</v>
      </c>
      <c r="C7214">
        <v>30</v>
      </c>
      <c r="D7214" t="s">
        <v>14</v>
      </c>
      <c r="E7214">
        <v>2025</v>
      </c>
      <c r="F7214" t="s">
        <v>15</v>
      </c>
      <c r="G7214" t="s">
        <v>24</v>
      </c>
      <c r="H7214" t="s">
        <v>23</v>
      </c>
      <c r="I7214">
        <v>3</v>
      </c>
      <c r="J7214">
        <v>0</v>
      </c>
      <c r="K7214">
        <v>3</v>
      </c>
      <c r="L7214">
        <v>900</v>
      </c>
      <c r="M7214">
        <v>0</v>
      </c>
      <c r="N7214">
        <v>900</v>
      </c>
      <c r="O7214">
        <v>300</v>
      </c>
    </row>
    <row r="7215" spans="1:15" x14ac:dyDescent="0.3">
      <c r="A7215">
        <v>7214</v>
      </c>
      <c r="B7215" s="1">
        <f>DATE(E7215, LOOKUP(D7215, {"ene","feb","mar","abr","may","jun","jul","ago","sep","oct","nov","dic"}, {1,2,3,4,5,6,7,8,9,10,11,12}), C7215)</f>
        <v>45687</v>
      </c>
      <c r="C7215">
        <v>30</v>
      </c>
      <c r="D7215" t="s">
        <v>14</v>
      </c>
      <c r="E7215">
        <v>2025</v>
      </c>
      <c r="F7215" t="s">
        <v>15</v>
      </c>
      <c r="G7215" t="s">
        <v>24</v>
      </c>
      <c r="H7215" t="s">
        <v>20</v>
      </c>
      <c r="I7215">
        <v>8</v>
      </c>
      <c r="J7215">
        <v>0</v>
      </c>
      <c r="K7215">
        <v>8</v>
      </c>
      <c r="L7215">
        <v>16000</v>
      </c>
      <c r="M7215">
        <v>0</v>
      </c>
      <c r="N7215">
        <v>16000</v>
      </c>
      <c r="O7215">
        <v>2000</v>
      </c>
    </row>
    <row r="7216" spans="1:15" x14ac:dyDescent="0.3">
      <c r="A7216">
        <v>7215</v>
      </c>
      <c r="B7216" s="1">
        <f>DATE(E7216, LOOKUP(D7216, {"ene","feb","mar","abr","may","jun","jul","ago","sep","oct","nov","dic"}, {1,2,3,4,5,6,7,8,9,10,11,12}), C7216)</f>
        <v>45687</v>
      </c>
      <c r="C7216">
        <v>30</v>
      </c>
      <c r="D7216" t="s">
        <v>14</v>
      </c>
      <c r="E7216">
        <v>2025</v>
      </c>
      <c r="F7216" t="s">
        <v>15</v>
      </c>
      <c r="G7216" t="s">
        <v>24</v>
      </c>
      <c r="H7216" t="s">
        <v>22</v>
      </c>
      <c r="I7216">
        <v>17</v>
      </c>
      <c r="J7216">
        <v>0</v>
      </c>
      <c r="K7216">
        <v>17</v>
      </c>
      <c r="L7216">
        <v>8160</v>
      </c>
      <c r="M7216">
        <v>0</v>
      </c>
      <c r="N7216">
        <v>8160</v>
      </c>
      <c r="O7216">
        <v>480</v>
      </c>
    </row>
    <row r="7217" spans="1:15" x14ac:dyDescent="0.3">
      <c r="A7217">
        <v>7216</v>
      </c>
      <c r="B7217" s="1">
        <f>DATE(E7217, LOOKUP(D7217, {"ene","feb","mar","abr","may","jun","jul","ago","sep","oct","nov","dic"}, {1,2,3,4,5,6,7,8,9,10,11,12}), C7217)</f>
        <v>45687</v>
      </c>
      <c r="C7217">
        <v>30</v>
      </c>
      <c r="D7217" t="s">
        <v>14</v>
      </c>
      <c r="E7217">
        <v>2025</v>
      </c>
      <c r="F7217" t="s">
        <v>15</v>
      </c>
      <c r="G7217" t="s">
        <v>24</v>
      </c>
      <c r="H7217" t="s">
        <v>17</v>
      </c>
      <c r="I7217">
        <v>21</v>
      </c>
      <c r="J7217">
        <v>0</v>
      </c>
      <c r="K7217">
        <v>21</v>
      </c>
      <c r="L7217">
        <v>13650</v>
      </c>
      <c r="M7217">
        <v>0</v>
      </c>
      <c r="N7217">
        <v>13650</v>
      </c>
      <c r="O7217">
        <v>650</v>
      </c>
    </row>
    <row r="7218" spans="1:15" x14ac:dyDescent="0.3">
      <c r="A7218">
        <v>7217</v>
      </c>
      <c r="B7218" s="1">
        <f>DATE(E7218, LOOKUP(D7218, {"ene","feb","mar","abr","may","jun","jul","ago","sep","oct","nov","dic"}, {1,2,3,4,5,6,7,8,9,10,11,12}), C7218)</f>
        <v>45687</v>
      </c>
      <c r="C7218">
        <v>30</v>
      </c>
      <c r="D7218" t="s">
        <v>14</v>
      </c>
      <c r="E7218">
        <v>2025</v>
      </c>
      <c r="F7218" t="s">
        <v>25</v>
      </c>
      <c r="G7218" t="s">
        <v>26</v>
      </c>
      <c r="H7218" t="s">
        <v>19</v>
      </c>
      <c r="I7218">
        <v>0</v>
      </c>
      <c r="J7218">
        <v>20</v>
      </c>
      <c r="K7218">
        <v>-20</v>
      </c>
      <c r="L7218">
        <v>0</v>
      </c>
      <c r="M7218">
        <v>30000</v>
      </c>
      <c r="N7218">
        <v>-30000</v>
      </c>
      <c r="O7218">
        <v>1500</v>
      </c>
    </row>
    <row r="7219" spans="1:15" x14ac:dyDescent="0.3">
      <c r="A7219">
        <v>7218</v>
      </c>
      <c r="B7219" s="1">
        <f>DATE(E7219, LOOKUP(D7219, {"ene","feb","mar","abr","may","jun","jul","ago","sep","oct","nov","dic"}, {1,2,3,4,5,6,7,8,9,10,11,12}), C7219)</f>
        <v>45687</v>
      </c>
      <c r="C7219">
        <v>30</v>
      </c>
      <c r="D7219" t="s">
        <v>14</v>
      </c>
      <c r="E7219">
        <v>2025</v>
      </c>
      <c r="F7219" t="s">
        <v>25</v>
      </c>
      <c r="G7219" t="s">
        <v>26</v>
      </c>
      <c r="H7219" t="s">
        <v>21</v>
      </c>
      <c r="I7219">
        <v>0</v>
      </c>
      <c r="J7219">
        <v>14</v>
      </c>
      <c r="K7219">
        <v>-14</v>
      </c>
      <c r="L7219">
        <v>0</v>
      </c>
      <c r="M7219">
        <v>980</v>
      </c>
      <c r="N7219">
        <v>-980</v>
      </c>
      <c r="O7219">
        <v>70</v>
      </c>
    </row>
    <row r="7220" spans="1:15" x14ac:dyDescent="0.3">
      <c r="A7220">
        <v>7219</v>
      </c>
      <c r="B7220" s="1">
        <f>DATE(E7220, LOOKUP(D7220, {"ene","feb","mar","abr","may","jun","jul","ago","sep","oct","nov","dic"}, {1,2,3,4,5,6,7,8,9,10,11,12}), C7220)</f>
        <v>45687</v>
      </c>
      <c r="C7220">
        <v>30</v>
      </c>
      <c r="D7220" t="s">
        <v>14</v>
      </c>
      <c r="E7220">
        <v>2025</v>
      </c>
      <c r="F7220" t="s">
        <v>15</v>
      </c>
      <c r="G7220" t="s">
        <v>24</v>
      </c>
      <c r="H7220" t="s">
        <v>18</v>
      </c>
      <c r="I7220">
        <v>17</v>
      </c>
      <c r="J7220">
        <v>0</v>
      </c>
      <c r="K7220">
        <v>17</v>
      </c>
      <c r="L7220">
        <v>20400</v>
      </c>
      <c r="M7220">
        <v>0</v>
      </c>
      <c r="N7220">
        <v>20400</v>
      </c>
      <c r="O7220">
        <v>1200</v>
      </c>
    </row>
    <row r="7221" spans="1:15" x14ac:dyDescent="0.3">
      <c r="A7221">
        <v>7220</v>
      </c>
      <c r="B7221" s="1">
        <f>DATE(E7221, LOOKUP(D7221, {"ene","feb","mar","abr","may","jun","jul","ago","sep","oct","nov","dic"}, {1,2,3,4,5,6,7,8,9,10,11,12}), C7221)</f>
        <v>45687</v>
      </c>
      <c r="C7221">
        <v>30</v>
      </c>
      <c r="D7221" t="s">
        <v>14</v>
      </c>
      <c r="E7221">
        <v>2025</v>
      </c>
      <c r="F7221" t="s">
        <v>25</v>
      </c>
      <c r="G7221" t="s">
        <v>26</v>
      </c>
      <c r="H7221" t="s">
        <v>23</v>
      </c>
      <c r="I7221">
        <v>0</v>
      </c>
      <c r="J7221">
        <v>4</v>
      </c>
      <c r="K7221">
        <v>-4</v>
      </c>
      <c r="L7221">
        <v>0</v>
      </c>
      <c r="M7221">
        <v>1600</v>
      </c>
      <c r="N7221">
        <v>-1600</v>
      </c>
      <c r="O7221">
        <v>400</v>
      </c>
    </row>
    <row r="7222" spans="1:15" x14ac:dyDescent="0.3">
      <c r="A7222">
        <v>7221</v>
      </c>
      <c r="B7222" s="1">
        <f>DATE(E7222, LOOKUP(D7222, {"ene","feb","mar","abr","may","jun","jul","ago","sep","oct","nov","dic"}, {1,2,3,4,5,6,7,8,9,10,11,12}), C7222)</f>
        <v>45687</v>
      </c>
      <c r="C7222">
        <v>30</v>
      </c>
      <c r="D7222" t="s">
        <v>14</v>
      </c>
      <c r="E7222">
        <v>2025</v>
      </c>
      <c r="F7222" t="s">
        <v>25</v>
      </c>
      <c r="G7222" t="s">
        <v>26</v>
      </c>
      <c r="H7222" t="s">
        <v>20</v>
      </c>
      <c r="I7222">
        <v>0</v>
      </c>
      <c r="J7222">
        <v>17</v>
      </c>
      <c r="K7222">
        <v>-17</v>
      </c>
      <c r="L7222">
        <v>0</v>
      </c>
      <c r="M7222">
        <v>39100</v>
      </c>
      <c r="N7222">
        <v>-39100</v>
      </c>
      <c r="O7222">
        <v>2300</v>
      </c>
    </row>
    <row r="7223" spans="1:15" x14ac:dyDescent="0.3">
      <c r="A7223">
        <v>7222</v>
      </c>
      <c r="B7223" s="1">
        <f>DATE(E7223, LOOKUP(D7223, {"ene","feb","mar","abr","may","jun","jul","ago","sep","oct","nov","dic"}, {1,2,3,4,5,6,7,8,9,10,11,12}), C7223)</f>
        <v>45687</v>
      </c>
      <c r="C7223">
        <v>30</v>
      </c>
      <c r="D7223" t="s">
        <v>14</v>
      </c>
      <c r="E7223">
        <v>2025</v>
      </c>
      <c r="F7223" t="s">
        <v>15</v>
      </c>
      <c r="G7223" t="s">
        <v>24</v>
      </c>
      <c r="H7223" t="s">
        <v>22</v>
      </c>
      <c r="I7223">
        <v>16</v>
      </c>
      <c r="J7223">
        <v>0</v>
      </c>
      <c r="K7223">
        <v>16</v>
      </c>
      <c r="L7223">
        <v>7680</v>
      </c>
      <c r="M7223">
        <v>0</v>
      </c>
      <c r="N7223">
        <v>7680</v>
      </c>
      <c r="O7223">
        <v>480</v>
      </c>
    </row>
    <row r="7224" spans="1:15" x14ac:dyDescent="0.3">
      <c r="A7224">
        <v>7223</v>
      </c>
      <c r="B7224" s="1">
        <f>DATE(E7224, LOOKUP(D7224, {"ene","feb","mar","abr","may","jun","jul","ago","sep","oct","nov","dic"}, {1,2,3,4,5,6,7,8,9,10,11,12}), C7224)</f>
        <v>45687</v>
      </c>
      <c r="C7224">
        <v>30</v>
      </c>
      <c r="D7224" t="s">
        <v>14</v>
      </c>
      <c r="E7224">
        <v>2025</v>
      </c>
      <c r="F7224" t="s">
        <v>25</v>
      </c>
      <c r="G7224" t="s">
        <v>26</v>
      </c>
      <c r="H7224" t="s">
        <v>17</v>
      </c>
      <c r="I7224">
        <v>0</v>
      </c>
      <c r="J7224">
        <v>12</v>
      </c>
      <c r="K7224">
        <v>-12</v>
      </c>
      <c r="L7224">
        <v>0</v>
      </c>
      <c r="M7224">
        <v>9000</v>
      </c>
      <c r="N7224">
        <v>-9000</v>
      </c>
      <c r="O7224">
        <v>750</v>
      </c>
    </row>
    <row r="7225" spans="1:15" x14ac:dyDescent="0.3">
      <c r="A7225">
        <v>7224</v>
      </c>
      <c r="B7225" s="1">
        <f>DATE(E7225, LOOKUP(D7225, {"ene","feb","mar","abr","may","jun","jul","ago","sep","oct","nov","dic"}, {1,2,3,4,5,6,7,8,9,10,11,12}), C7225)</f>
        <v>45687</v>
      </c>
      <c r="C7225">
        <v>30</v>
      </c>
      <c r="D7225" t="s">
        <v>14</v>
      </c>
      <c r="E7225">
        <v>2025</v>
      </c>
      <c r="F7225" t="s">
        <v>25</v>
      </c>
      <c r="G7225" t="s">
        <v>26</v>
      </c>
      <c r="H7225" t="s">
        <v>19</v>
      </c>
      <c r="I7225">
        <v>0</v>
      </c>
      <c r="J7225">
        <v>12</v>
      </c>
      <c r="K7225">
        <v>-12</v>
      </c>
      <c r="L7225">
        <v>0</v>
      </c>
      <c r="M7225">
        <v>18000</v>
      </c>
      <c r="N7225">
        <v>-18000</v>
      </c>
      <c r="O7225">
        <v>1500</v>
      </c>
    </row>
    <row r="7226" spans="1:15" x14ac:dyDescent="0.3">
      <c r="A7226">
        <v>7225</v>
      </c>
      <c r="B7226" s="1">
        <f>DATE(E7226, LOOKUP(D7226, {"ene","feb","mar","abr","may","jun","jul","ago","sep","oct","nov","dic"}, {1,2,3,4,5,6,7,8,9,10,11,12}), C7226)</f>
        <v>45687</v>
      </c>
      <c r="C7226">
        <v>30</v>
      </c>
      <c r="D7226" t="s">
        <v>14</v>
      </c>
      <c r="E7226">
        <v>2025</v>
      </c>
      <c r="F7226" t="s">
        <v>25</v>
      </c>
      <c r="G7226" t="s">
        <v>26</v>
      </c>
      <c r="H7226" t="s">
        <v>21</v>
      </c>
      <c r="I7226">
        <v>0</v>
      </c>
      <c r="J7226">
        <v>10</v>
      </c>
      <c r="K7226">
        <v>-10</v>
      </c>
      <c r="L7226">
        <v>0</v>
      </c>
      <c r="M7226">
        <v>700</v>
      </c>
      <c r="N7226">
        <v>-700</v>
      </c>
      <c r="O7226">
        <v>70</v>
      </c>
    </row>
    <row r="7227" spans="1:15" x14ac:dyDescent="0.3">
      <c r="A7227">
        <v>7226</v>
      </c>
      <c r="B7227" s="1">
        <f>DATE(E7227, LOOKUP(D7227, {"ene","feb","mar","abr","may","jun","jul","ago","sep","oct","nov","dic"}, {1,2,3,4,5,6,7,8,9,10,11,12}), C7227)</f>
        <v>45687</v>
      </c>
      <c r="C7227">
        <v>30</v>
      </c>
      <c r="D7227" t="s">
        <v>14</v>
      </c>
      <c r="E7227">
        <v>2025</v>
      </c>
      <c r="F7227" t="s">
        <v>25</v>
      </c>
      <c r="G7227" t="s">
        <v>26</v>
      </c>
      <c r="H7227" t="s">
        <v>18</v>
      </c>
      <c r="I7227">
        <v>0</v>
      </c>
      <c r="J7227">
        <v>17</v>
      </c>
      <c r="K7227">
        <v>-17</v>
      </c>
      <c r="L7227">
        <v>0</v>
      </c>
      <c r="M7227">
        <v>25500</v>
      </c>
      <c r="N7227">
        <v>-25500</v>
      </c>
      <c r="O7227">
        <v>1500</v>
      </c>
    </row>
    <row r="7228" spans="1:15" x14ac:dyDescent="0.3">
      <c r="A7228">
        <v>7227</v>
      </c>
      <c r="B7228" s="1">
        <f>DATE(E7228, LOOKUP(D7228, {"ene","feb","mar","abr","may","jun","jul","ago","sep","oct","nov","dic"}, {1,2,3,4,5,6,7,8,9,10,11,12}), C7228)</f>
        <v>45687</v>
      </c>
      <c r="C7228">
        <v>30</v>
      </c>
      <c r="D7228" t="s">
        <v>14</v>
      </c>
      <c r="E7228">
        <v>2025</v>
      </c>
      <c r="F7228" t="s">
        <v>15</v>
      </c>
      <c r="G7228" t="s">
        <v>24</v>
      </c>
      <c r="H7228" t="s">
        <v>23</v>
      </c>
      <c r="I7228">
        <v>5</v>
      </c>
      <c r="J7228">
        <v>0</v>
      </c>
      <c r="K7228">
        <v>5</v>
      </c>
      <c r="L7228">
        <v>1500</v>
      </c>
      <c r="M7228">
        <v>0</v>
      </c>
      <c r="N7228">
        <v>1500</v>
      </c>
      <c r="O7228">
        <v>300</v>
      </c>
    </row>
    <row r="7229" spans="1:15" x14ac:dyDescent="0.3">
      <c r="A7229">
        <v>7228</v>
      </c>
      <c r="B7229" s="1">
        <f>DATE(E7229, LOOKUP(D7229, {"ene","feb","mar","abr","may","jun","jul","ago","sep","oct","nov","dic"}, {1,2,3,4,5,6,7,8,9,10,11,12}), C7229)</f>
        <v>45687</v>
      </c>
      <c r="C7229">
        <v>30</v>
      </c>
      <c r="D7229" t="s">
        <v>14</v>
      </c>
      <c r="E7229">
        <v>2025</v>
      </c>
      <c r="F7229" t="s">
        <v>15</v>
      </c>
      <c r="G7229" t="s">
        <v>24</v>
      </c>
      <c r="H7229" t="s">
        <v>20</v>
      </c>
      <c r="I7229">
        <v>21</v>
      </c>
      <c r="J7229">
        <v>0</v>
      </c>
      <c r="K7229">
        <v>21</v>
      </c>
      <c r="L7229">
        <v>42000</v>
      </c>
      <c r="M7229">
        <v>0</v>
      </c>
      <c r="N7229">
        <v>42000</v>
      </c>
      <c r="O7229">
        <v>2000</v>
      </c>
    </row>
    <row r="7230" spans="1:15" x14ac:dyDescent="0.3">
      <c r="A7230">
        <v>7229</v>
      </c>
      <c r="B7230" s="1">
        <f>DATE(E7230, LOOKUP(D7230, {"ene","feb","mar","abr","may","jun","jul","ago","sep","oct","nov","dic"}, {1,2,3,4,5,6,7,8,9,10,11,12}), C7230)</f>
        <v>45687</v>
      </c>
      <c r="C7230">
        <v>30</v>
      </c>
      <c r="D7230" t="s">
        <v>14</v>
      </c>
      <c r="E7230">
        <v>2025</v>
      </c>
      <c r="F7230" t="s">
        <v>25</v>
      </c>
      <c r="G7230" t="s">
        <v>26</v>
      </c>
      <c r="H7230" t="s">
        <v>22</v>
      </c>
      <c r="I7230">
        <v>0</v>
      </c>
      <c r="J7230">
        <v>10</v>
      </c>
      <c r="K7230">
        <v>-10</v>
      </c>
      <c r="L7230">
        <v>0</v>
      </c>
      <c r="M7230">
        <v>4500</v>
      </c>
      <c r="N7230">
        <v>-4500</v>
      </c>
      <c r="O7230">
        <v>450</v>
      </c>
    </row>
    <row r="7231" spans="1:15" x14ac:dyDescent="0.3">
      <c r="A7231">
        <v>7230</v>
      </c>
      <c r="B7231" s="1">
        <f>DATE(E7231, LOOKUP(D7231, {"ene","feb","mar","abr","may","jun","jul","ago","sep","oct","nov","dic"}, {1,2,3,4,5,6,7,8,9,10,11,12}), C7231)</f>
        <v>45687</v>
      </c>
      <c r="C7231">
        <v>30</v>
      </c>
      <c r="D7231" t="s">
        <v>14</v>
      </c>
      <c r="E7231">
        <v>2025</v>
      </c>
      <c r="F7231" t="s">
        <v>25</v>
      </c>
      <c r="G7231" t="s">
        <v>26</v>
      </c>
      <c r="H7231" t="s">
        <v>17</v>
      </c>
      <c r="I7231">
        <v>0</v>
      </c>
      <c r="J7231">
        <v>14</v>
      </c>
      <c r="K7231">
        <v>-14</v>
      </c>
      <c r="L7231">
        <v>0</v>
      </c>
      <c r="M7231">
        <v>10500</v>
      </c>
      <c r="N7231">
        <v>-10500</v>
      </c>
      <c r="O7231">
        <v>750</v>
      </c>
    </row>
    <row r="7232" spans="1:15" x14ac:dyDescent="0.3">
      <c r="A7232">
        <v>7231</v>
      </c>
      <c r="B7232" s="1">
        <f>DATE(E7232, LOOKUP(D7232, {"ene","feb","mar","abr","may","jun","jul","ago","sep","oct","nov","dic"}, {1,2,3,4,5,6,7,8,9,10,11,12}), C7232)</f>
        <v>45687</v>
      </c>
      <c r="C7232">
        <v>30</v>
      </c>
      <c r="D7232" t="s">
        <v>14</v>
      </c>
      <c r="E7232">
        <v>2025</v>
      </c>
      <c r="F7232" t="s">
        <v>25</v>
      </c>
      <c r="G7232" t="s">
        <v>26</v>
      </c>
      <c r="H7232" t="s">
        <v>19</v>
      </c>
      <c r="I7232">
        <v>0</v>
      </c>
      <c r="J7232">
        <v>16</v>
      </c>
      <c r="K7232">
        <v>-16</v>
      </c>
      <c r="L7232">
        <v>0</v>
      </c>
      <c r="M7232">
        <v>24000</v>
      </c>
      <c r="N7232">
        <v>-24000</v>
      </c>
      <c r="O7232">
        <v>1500</v>
      </c>
    </row>
    <row r="7233" spans="1:15" x14ac:dyDescent="0.3">
      <c r="A7233">
        <v>7232</v>
      </c>
      <c r="B7233" s="1">
        <f>DATE(E7233, LOOKUP(D7233, {"ene","feb","mar","abr","may","jun","jul","ago","sep","oct","nov","dic"}, {1,2,3,4,5,6,7,8,9,10,11,12}), C7233)</f>
        <v>45687</v>
      </c>
      <c r="C7233">
        <v>30</v>
      </c>
      <c r="D7233" t="s">
        <v>14</v>
      </c>
      <c r="E7233">
        <v>2025</v>
      </c>
      <c r="F7233" t="s">
        <v>15</v>
      </c>
      <c r="G7233" t="s">
        <v>24</v>
      </c>
      <c r="H7233" t="s">
        <v>21</v>
      </c>
      <c r="I7233">
        <v>3</v>
      </c>
      <c r="J7233">
        <v>0</v>
      </c>
      <c r="K7233">
        <v>3</v>
      </c>
      <c r="L7233">
        <v>150</v>
      </c>
      <c r="M7233">
        <v>0</v>
      </c>
      <c r="N7233">
        <v>150</v>
      </c>
      <c r="O7233">
        <v>50</v>
      </c>
    </row>
    <row r="7234" spans="1:15" x14ac:dyDescent="0.3">
      <c r="A7234">
        <v>7233</v>
      </c>
      <c r="B7234" s="1">
        <f>DATE(E7234, LOOKUP(D7234, {"ene","feb","mar","abr","may","jun","jul","ago","sep","oct","nov","dic"}, {1,2,3,4,5,6,7,8,9,10,11,12}), C7234)</f>
        <v>45687</v>
      </c>
      <c r="C7234">
        <v>30</v>
      </c>
      <c r="D7234" t="s">
        <v>14</v>
      </c>
      <c r="E7234">
        <v>2025</v>
      </c>
      <c r="F7234" t="s">
        <v>15</v>
      </c>
      <c r="G7234" t="s">
        <v>24</v>
      </c>
      <c r="H7234" t="s">
        <v>18</v>
      </c>
      <c r="I7234">
        <v>3</v>
      </c>
      <c r="J7234">
        <v>0</v>
      </c>
      <c r="K7234">
        <v>3</v>
      </c>
      <c r="L7234">
        <v>3600</v>
      </c>
      <c r="M7234">
        <v>0</v>
      </c>
      <c r="N7234">
        <v>3600</v>
      </c>
      <c r="O7234">
        <v>1200</v>
      </c>
    </row>
    <row r="7235" spans="1:15" x14ac:dyDescent="0.3">
      <c r="A7235">
        <v>7234</v>
      </c>
      <c r="B7235" s="1">
        <f>DATE(E7235, LOOKUP(D7235, {"ene","feb","mar","abr","may","jun","jul","ago","sep","oct","nov","dic"}, {1,2,3,4,5,6,7,8,9,10,11,12}), C7235)</f>
        <v>45687</v>
      </c>
      <c r="C7235">
        <v>30</v>
      </c>
      <c r="D7235" t="s">
        <v>14</v>
      </c>
      <c r="E7235">
        <v>2025</v>
      </c>
      <c r="F7235" t="s">
        <v>25</v>
      </c>
      <c r="G7235" t="s">
        <v>26</v>
      </c>
      <c r="H7235" t="s">
        <v>23</v>
      </c>
      <c r="I7235">
        <v>0</v>
      </c>
      <c r="J7235">
        <v>11</v>
      </c>
      <c r="K7235">
        <v>-11</v>
      </c>
      <c r="L7235">
        <v>0</v>
      </c>
      <c r="M7235">
        <v>4400</v>
      </c>
      <c r="N7235">
        <v>-4400</v>
      </c>
      <c r="O7235">
        <v>400</v>
      </c>
    </row>
    <row r="7236" spans="1:15" x14ac:dyDescent="0.3">
      <c r="A7236">
        <v>7235</v>
      </c>
      <c r="B7236" s="1">
        <f>DATE(E7236, LOOKUP(D7236, {"ene","feb","mar","abr","may","jun","jul","ago","sep","oct","nov","dic"}, {1,2,3,4,5,6,7,8,9,10,11,12}), C7236)</f>
        <v>45687</v>
      </c>
      <c r="C7236">
        <v>30</v>
      </c>
      <c r="D7236" t="s">
        <v>14</v>
      </c>
      <c r="E7236">
        <v>2025</v>
      </c>
      <c r="F7236" t="s">
        <v>25</v>
      </c>
      <c r="G7236" t="s">
        <v>26</v>
      </c>
      <c r="H7236" t="s">
        <v>20</v>
      </c>
      <c r="I7236">
        <v>0</v>
      </c>
      <c r="J7236">
        <v>17</v>
      </c>
      <c r="K7236">
        <v>-17</v>
      </c>
      <c r="L7236">
        <v>0</v>
      </c>
      <c r="M7236">
        <v>39100</v>
      </c>
      <c r="N7236">
        <v>-39100</v>
      </c>
      <c r="O7236">
        <v>2300</v>
      </c>
    </row>
    <row r="7237" spans="1:15" x14ac:dyDescent="0.3">
      <c r="A7237">
        <v>7236</v>
      </c>
      <c r="B7237" s="1">
        <f>DATE(E7237, LOOKUP(D7237, {"ene","feb","mar","abr","may","jun","jul","ago","sep","oct","nov","dic"}, {1,2,3,4,5,6,7,8,9,10,11,12}), C7237)</f>
        <v>45687</v>
      </c>
      <c r="C7237">
        <v>30</v>
      </c>
      <c r="D7237" t="s">
        <v>14</v>
      </c>
      <c r="E7237">
        <v>2025</v>
      </c>
      <c r="F7237" t="s">
        <v>15</v>
      </c>
      <c r="G7237" t="s">
        <v>24</v>
      </c>
      <c r="H7237" t="s">
        <v>22</v>
      </c>
      <c r="I7237">
        <v>20</v>
      </c>
      <c r="J7237">
        <v>0</v>
      </c>
      <c r="K7237">
        <v>20</v>
      </c>
      <c r="L7237">
        <v>9600</v>
      </c>
      <c r="M7237">
        <v>0</v>
      </c>
      <c r="N7237">
        <v>9600</v>
      </c>
      <c r="O7237">
        <v>480</v>
      </c>
    </row>
    <row r="7238" spans="1:15" x14ac:dyDescent="0.3">
      <c r="A7238">
        <v>7237</v>
      </c>
      <c r="B7238" s="1">
        <f>DATE(E7238, LOOKUP(D7238, {"ene","feb","mar","abr","may","jun","jul","ago","sep","oct","nov","dic"}, {1,2,3,4,5,6,7,8,9,10,11,12}), C7238)</f>
        <v>45687</v>
      </c>
      <c r="C7238">
        <v>30</v>
      </c>
      <c r="D7238" t="s">
        <v>14</v>
      </c>
      <c r="E7238">
        <v>2025</v>
      </c>
      <c r="F7238" t="s">
        <v>25</v>
      </c>
      <c r="G7238" t="s">
        <v>26</v>
      </c>
      <c r="H7238" t="s">
        <v>17</v>
      </c>
      <c r="I7238">
        <v>0</v>
      </c>
      <c r="J7238">
        <v>17</v>
      </c>
      <c r="K7238">
        <v>-17</v>
      </c>
      <c r="L7238">
        <v>0</v>
      </c>
      <c r="M7238">
        <v>12750</v>
      </c>
      <c r="N7238">
        <v>-12750</v>
      </c>
      <c r="O7238">
        <v>750</v>
      </c>
    </row>
    <row r="7239" spans="1:15" x14ac:dyDescent="0.3">
      <c r="A7239">
        <v>7238</v>
      </c>
      <c r="B7239" s="1">
        <f>DATE(E7239, LOOKUP(D7239, {"ene","feb","mar","abr","may","jun","jul","ago","sep","oct","nov","dic"}, {1,2,3,4,5,6,7,8,9,10,11,12}), C7239)</f>
        <v>45687</v>
      </c>
      <c r="C7239">
        <v>30</v>
      </c>
      <c r="D7239" t="s">
        <v>14</v>
      </c>
      <c r="E7239">
        <v>2025</v>
      </c>
      <c r="F7239" t="s">
        <v>15</v>
      </c>
      <c r="G7239" t="s">
        <v>24</v>
      </c>
      <c r="H7239" t="s">
        <v>19</v>
      </c>
      <c r="I7239">
        <v>11</v>
      </c>
      <c r="J7239">
        <v>0</v>
      </c>
      <c r="K7239">
        <v>11</v>
      </c>
      <c r="L7239">
        <v>13200</v>
      </c>
      <c r="M7239">
        <v>0</v>
      </c>
      <c r="N7239">
        <v>13200</v>
      </c>
      <c r="O7239">
        <v>1200</v>
      </c>
    </row>
    <row r="7240" spans="1:15" x14ac:dyDescent="0.3">
      <c r="A7240">
        <v>7239</v>
      </c>
      <c r="B7240" s="1">
        <f>DATE(E7240, LOOKUP(D7240, {"ene","feb","mar","abr","may","jun","jul","ago","sep","oct","nov","dic"}, {1,2,3,4,5,6,7,8,9,10,11,12}), C7240)</f>
        <v>45687</v>
      </c>
      <c r="C7240">
        <v>30</v>
      </c>
      <c r="D7240" t="s">
        <v>14</v>
      </c>
      <c r="E7240">
        <v>2025</v>
      </c>
      <c r="F7240" t="s">
        <v>25</v>
      </c>
      <c r="G7240" t="s">
        <v>26</v>
      </c>
      <c r="H7240" t="s">
        <v>21</v>
      </c>
      <c r="I7240">
        <v>0</v>
      </c>
      <c r="J7240">
        <v>17</v>
      </c>
      <c r="K7240">
        <v>-17</v>
      </c>
      <c r="L7240">
        <v>0</v>
      </c>
      <c r="M7240">
        <v>1190</v>
      </c>
      <c r="N7240">
        <v>-1190</v>
      </c>
      <c r="O7240">
        <v>70</v>
      </c>
    </row>
    <row r="7241" spans="1:15" x14ac:dyDescent="0.3">
      <c r="A7241">
        <v>7240</v>
      </c>
      <c r="B7241" s="1">
        <f>DATE(E7241, LOOKUP(D7241, {"ene","feb","mar","abr","may","jun","jul","ago","sep","oct","nov","dic"}, {1,2,3,4,5,6,7,8,9,10,11,12}), C7241)</f>
        <v>45687</v>
      </c>
      <c r="C7241">
        <v>30</v>
      </c>
      <c r="D7241" t="s">
        <v>14</v>
      </c>
      <c r="E7241">
        <v>2025</v>
      </c>
      <c r="F7241" t="s">
        <v>15</v>
      </c>
      <c r="G7241" t="s">
        <v>24</v>
      </c>
      <c r="H7241" t="s">
        <v>18</v>
      </c>
      <c r="I7241">
        <v>3</v>
      </c>
      <c r="J7241">
        <v>0</v>
      </c>
      <c r="K7241">
        <v>3</v>
      </c>
      <c r="L7241">
        <v>3600</v>
      </c>
      <c r="M7241">
        <v>0</v>
      </c>
      <c r="N7241">
        <v>3600</v>
      </c>
      <c r="O7241">
        <v>1200</v>
      </c>
    </row>
    <row r="7242" spans="1:15" x14ac:dyDescent="0.3">
      <c r="A7242">
        <v>7241</v>
      </c>
      <c r="B7242" s="1">
        <f>DATE(E7242, LOOKUP(D7242, {"ene","feb","mar","abr","may","jun","jul","ago","sep","oct","nov","dic"}, {1,2,3,4,5,6,7,8,9,10,11,12}), C7242)</f>
        <v>45687</v>
      </c>
      <c r="C7242">
        <v>30</v>
      </c>
      <c r="D7242" t="s">
        <v>14</v>
      </c>
      <c r="E7242">
        <v>2025</v>
      </c>
      <c r="F7242" t="s">
        <v>15</v>
      </c>
      <c r="G7242" t="s">
        <v>24</v>
      </c>
      <c r="H7242" t="s">
        <v>23</v>
      </c>
      <c r="I7242">
        <v>4</v>
      </c>
      <c r="J7242">
        <v>0</v>
      </c>
      <c r="K7242">
        <v>4</v>
      </c>
      <c r="L7242">
        <v>1200</v>
      </c>
      <c r="M7242">
        <v>0</v>
      </c>
      <c r="N7242">
        <v>1200</v>
      </c>
      <c r="O7242">
        <v>300</v>
      </c>
    </row>
    <row r="7243" spans="1:15" x14ac:dyDescent="0.3">
      <c r="A7243">
        <v>7242</v>
      </c>
      <c r="B7243" s="1">
        <f>DATE(E7243, LOOKUP(D7243, {"ene","feb","mar","abr","may","jun","jul","ago","sep","oct","nov","dic"}, {1,2,3,4,5,6,7,8,9,10,11,12}), C7243)</f>
        <v>45687</v>
      </c>
      <c r="C7243">
        <v>30</v>
      </c>
      <c r="D7243" t="s">
        <v>14</v>
      </c>
      <c r="E7243">
        <v>2025</v>
      </c>
      <c r="F7243" t="s">
        <v>25</v>
      </c>
      <c r="G7243" t="s">
        <v>26</v>
      </c>
      <c r="H7243" t="s">
        <v>20</v>
      </c>
      <c r="I7243">
        <v>0</v>
      </c>
      <c r="J7243">
        <v>18</v>
      </c>
      <c r="K7243">
        <v>-18</v>
      </c>
      <c r="L7243">
        <v>0</v>
      </c>
      <c r="M7243">
        <v>41400</v>
      </c>
      <c r="N7243">
        <v>-41400</v>
      </c>
      <c r="O7243">
        <v>2300</v>
      </c>
    </row>
    <row r="7244" spans="1:15" x14ac:dyDescent="0.3">
      <c r="A7244">
        <v>7243</v>
      </c>
      <c r="B7244" s="1">
        <f>DATE(E7244, LOOKUP(D7244, {"ene","feb","mar","abr","may","jun","jul","ago","sep","oct","nov","dic"}, {1,2,3,4,5,6,7,8,9,10,11,12}), C7244)</f>
        <v>45687</v>
      </c>
      <c r="C7244">
        <v>30</v>
      </c>
      <c r="D7244" t="s">
        <v>14</v>
      </c>
      <c r="E7244">
        <v>2025</v>
      </c>
      <c r="F7244" t="s">
        <v>25</v>
      </c>
      <c r="G7244" t="s">
        <v>26</v>
      </c>
      <c r="H7244" t="s">
        <v>22</v>
      </c>
      <c r="I7244">
        <v>0</v>
      </c>
      <c r="J7244">
        <v>13</v>
      </c>
      <c r="K7244">
        <v>-13</v>
      </c>
      <c r="L7244">
        <v>0</v>
      </c>
      <c r="M7244">
        <v>5850</v>
      </c>
      <c r="N7244">
        <v>-5850</v>
      </c>
      <c r="O7244">
        <v>450</v>
      </c>
    </row>
    <row r="7245" spans="1:15" x14ac:dyDescent="0.3">
      <c r="A7245">
        <v>7244</v>
      </c>
      <c r="B7245" s="1">
        <f>DATE(E7245, LOOKUP(D7245, {"ene","feb","mar","abr","may","jun","jul","ago","sep","oct","nov","dic"}, {1,2,3,4,5,6,7,8,9,10,11,12}), C7245)</f>
        <v>45687</v>
      </c>
      <c r="C7245">
        <v>30</v>
      </c>
      <c r="D7245" t="s">
        <v>14</v>
      </c>
      <c r="E7245">
        <v>2025</v>
      </c>
      <c r="F7245" t="s">
        <v>25</v>
      </c>
      <c r="G7245" t="s">
        <v>26</v>
      </c>
      <c r="H7245" t="s">
        <v>17</v>
      </c>
      <c r="I7245">
        <v>0</v>
      </c>
      <c r="J7245">
        <v>15</v>
      </c>
      <c r="K7245">
        <v>-15</v>
      </c>
      <c r="L7245">
        <v>0</v>
      </c>
      <c r="M7245">
        <v>11250</v>
      </c>
      <c r="N7245">
        <v>-11250</v>
      </c>
      <c r="O7245">
        <v>750</v>
      </c>
    </row>
    <row r="7246" spans="1:15" x14ac:dyDescent="0.3">
      <c r="A7246">
        <v>7245</v>
      </c>
      <c r="B7246" s="1">
        <f>DATE(E7246, LOOKUP(D7246, {"ene","feb","mar","abr","may","jun","jul","ago","sep","oct","nov","dic"}, {1,2,3,4,5,6,7,8,9,10,11,12}), C7246)</f>
        <v>45687</v>
      </c>
      <c r="C7246">
        <v>30</v>
      </c>
      <c r="D7246" t="s">
        <v>14</v>
      </c>
      <c r="E7246">
        <v>2025</v>
      </c>
      <c r="F7246" t="s">
        <v>25</v>
      </c>
      <c r="G7246" t="s">
        <v>26</v>
      </c>
      <c r="H7246" t="s">
        <v>19</v>
      </c>
      <c r="I7246">
        <v>0</v>
      </c>
      <c r="J7246">
        <v>16</v>
      </c>
      <c r="K7246">
        <v>-16</v>
      </c>
      <c r="L7246">
        <v>0</v>
      </c>
      <c r="M7246">
        <v>24000</v>
      </c>
      <c r="N7246">
        <v>-24000</v>
      </c>
      <c r="O7246">
        <v>1500</v>
      </c>
    </row>
    <row r="7247" spans="1:15" x14ac:dyDescent="0.3">
      <c r="A7247">
        <v>7246</v>
      </c>
      <c r="B7247" s="1">
        <f>DATE(E7247, LOOKUP(D7247, {"ene","feb","mar","abr","may","jun","jul","ago","sep","oct","nov","dic"}, {1,2,3,4,5,6,7,8,9,10,11,12}), C7247)</f>
        <v>45687</v>
      </c>
      <c r="C7247">
        <v>30</v>
      </c>
      <c r="D7247" t="s">
        <v>14</v>
      </c>
      <c r="E7247">
        <v>2025</v>
      </c>
      <c r="F7247" t="s">
        <v>15</v>
      </c>
      <c r="G7247" t="s">
        <v>24</v>
      </c>
      <c r="H7247" t="s">
        <v>21</v>
      </c>
      <c r="I7247">
        <v>3</v>
      </c>
      <c r="J7247">
        <v>0</v>
      </c>
      <c r="K7247">
        <v>3</v>
      </c>
      <c r="L7247">
        <v>150</v>
      </c>
      <c r="M7247">
        <v>0</v>
      </c>
      <c r="N7247">
        <v>150</v>
      </c>
      <c r="O7247">
        <v>50</v>
      </c>
    </row>
    <row r="7248" spans="1:15" x14ac:dyDescent="0.3">
      <c r="A7248">
        <v>7247</v>
      </c>
      <c r="B7248" s="1">
        <f>DATE(E7248, LOOKUP(D7248, {"ene","feb","mar","abr","may","jun","jul","ago","sep","oct","nov","dic"}, {1,2,3,4,5,6,7,8,9,10,11,12}), C7248)</f>
        <v>45687</v>
      </c>
      <c r="C7248">
        <v>30</v>
      </c>
      <c r="D7248" t="s">
        <v>14</v>
      </c>
      <c r="E7248">
        <v>2025</v>
      </c>
      <c r="F7248" t="s">
        <v>25</v>
      </c>
      <c r="G7248" t="s">
        <v>26</v>
      </c>
      <c r="H7248" t="s">
        <v>18</v>
      </c>
      <c r="I7248">
        <v>0</v>
      </c>
      <c r="J7248">
        <v>1</v>
      </c>
      <c r="K7248">
        <v>-1</v>
      </c>
      <c r="L7248">
        <v>0</v>
      </c>
      <c r="M7248">
        <v>1500</v>
      </c>
      <c r="N7248">
        <v>-1500</v>
      </c>
      <c r="O7248">
        <v>1500</v>
      </c>
    </row>
    <row r="7249" spans="1:15" x14ac:dyDescent="0.3">
      <c r="A7249">
        <v>7248</v>
      </c>
      <c r="B7249" s="1">
        <f>DATE(E7249, LOOKUP(D7249, {"ene","feb","mar","abr","may","jun","jul","ago","sep","oct","nov","dic"}, {1,2,3,4,5,6,7,8,9,10,11,12}), C7249)</f>
        <v>45687</v>
      </c>
      <c r="C7249">
        <v>30</v>
      </c>
      <c r="D7249" t="s">
        <v>14</v>
      </c>
      <c r="E7249">
        <v>2025</v>
      </c>
      <c r="F7249" t="s">
        <v>15</v>
      </c>
      <c r="G7249" t="s">
        <v>24</v>
      </c>
      <c r="H7249" t="s">
        <v>23</v>
      </c>
      <c r="I7249">
        <v>3</v>
      </c>
      <c r="J7249">
        <v>0</v>
      </c>
      <c r="K7249">
        <v>3</v>
      </c>
      <c r="L7249">
        <v>900</v>
      </c>
      <c r="M7249">
        <v>0</v>
      </c>
      <c r="N7249">
        <v>900</v>
      </c>
      <c r="O7249">
        <v>300</v>
      </c>
    </row>
    <row r="7250" spans="1:15" x14ac:dyDescent="0.3">
      <c r="A7250">
        <v>7249</v>
      </c>
      <c r="B7250" s="1">
        <f>DATE(E7250, LOOKUP(D7250, {"ene","feb","mar","abr","may","jun","jul","ago","sep","oct","nov","dic"}, {1,2,3,4,5,6,7,8,9,10,11,12}), C7250)</f>
        <v>45687</v>
      </c>
      <c r="C7250">
        <v>30</v>
      </c>
      <c r="D7250" t="s">
        <v>14</v>
      </c>
      <c r="E7250">
        <v>2025</v>
      </c>
      <c r="F7250" t="s">
        <v>15</v>
      </c>
      <c r="G7250" t="s">
        <v>24</v>
      </c>
      <c r="H7250" t="s">
        <v>20</v>
      </c>
      <c r="I7250">
        <v>6</v>
      </c>
      <c r="J7250">
        <v>0</v>
      </c>
      <c r="K7250">
        <v>6</v>
      </c>
      <c r="L7250">
        <v>12000</v>
      </c>
      <c r="M7250">
        <v>0</v>
      </c>
      <c r="N7250">
        <v>12000</v>
      </c>
      <c r="O7250">
        <v>2000</v>
      </c>
    </row>
    <row r="7251" spans="1:15" x14ac:dyDescent="0.3">
      <c r="A7251">
        <v>7250</v>
      </c>
      <c r="B7251" s="1">
        <f>DATE(E7251, LOOKUP(D7251, {"ene","feb","mar","abr","may","jun","jul","ago","sep","oct","nov","dic"}, {1,2,3,4,5,6,7,8,9,10,11,12}), C7251)</f>
        <v>45687</v>
      </c>
      <c r="C7251">
        <v>30</v>
      </c>
      <c r="D7251" t="s">
        <v>14</v>
      </c>
      <c r="E7251">
        <v>2025</v>
      </c>
      <c r="F7251" t="s">
        <v>15</v>
      </c>
      <c r="G7251" t="s">
        <v>24</v>
      </c>
      <c r="H7251" t="s">
        <v>22</v>
      </c>
      <c r="I7251">
        <v>1</v>
      </c>
      <c r="J7251">
        <v>0</v>
      </c>
      <c r="K7251">
        <v>1</v>
      </c>
      <c r="L7251">
        <v>480</v>
      </c>
      <c r="M7251">
        <v>0</v>
      </c>
      <c r="N7251">
        <v>480</v>
      </c>
      <c r="O7251">
        <v>480</v>
      </c>
    </row>
    <row r="7252" spans="1:15" x14ac:dyDescent="0.3">
      <c r="A7252">
        <v>7251</v>
      </c>
      <c r="B7252" s="1">
        <f>DATE(E7252, LOOKUP(D7252, {"ene","feb","mar","abr","may","jun","jul","ago","sep","oct","nov","dic"}, {1,2,3,4,5,6,7,8,9,10,11,12}), C7252)</f>
        <v>45687</v>
      </c>
      <c r="C7252">
        <v>30</v>
      </c>
      <c r="D7252" t="s">
        <v>14</v>
      </c>
      <c r="E7252">
        <v>2025</v>
      </c>
      <c r="F7252" t="s">
        <v>25</v>
      </c>
      <c r="G7252" t="s">
        <v>26</v>
      </c>
      <c r="H7252" t="s">
        <v>17</v>
      </c>
      <c r="I7252">
        <v>0</v>
      </c>
      <c r="J7252">
        <v>19</v>
      </c>
      <c r="K7252">
        <v>-19</v>
      </c>
      <c r="L7252">
        <v>0</v>
      </c>
      <c r="M7252">
        <v>14250</v>
      </c>
      <c r="N7252">
        <v>-14250</v>
      </c>
      <c r="O7252">
        <v>750</v>
      </c>
    </row>
    <row r="7253" spans="1:15" x14ac:dyDescent="0.3">
      <c r="A7253">
        <v>7252</v>
      </c>
      <c r="B7253" s="1">
        <f>DATE(E7253, LOOKUP(D7253, {"ene","feb","mar","abr","may","jun","jul","ago","sep","oct","nov","dic"}, {1,2,3,4,5,6,7,8,9,10,11,12}), C7253)</f>
        <v>45687</v>
      </c>
      <c r="C7253">
        <v>30</v>
      </c>
      <c r="D7253" t="s">
        <v>14</v>
      </c>
      <c r="E7253">
        <v>2025</v>
      </c>
      <c r="F7253" t="s">
        <v>25</v>
      </c>
      <c r="G7253" t="s">
        <v>26</v>
      </c>
      <c r="H7253" t="s">
        <v>19</v>
      </c>
      <c r="I7253">
        <v>0</v>
      </c>
      <c r="J7253">
        <v>16</v>
      </c>
      <c r="K7253">
        <v>-16</v>
      </c>
      <c r="L7253">
        <v>0</v>
      </c>
      <c r="M7253">
        <v>24000</v>
      </c>
      <c r="N7253">
        <v>-24000</v>
      </c>
      <c r="O7253">
        <v>1500</v>
      </c>
    </row>
    <row r="7254" spans="1:15" x14ac:dyDescent="0.3">
      <c r="A7254">
        <v>7253</v>
      </c>
      <c r="B7254" s="1">
        <f>DATE(E7254, LOOKUP(D7254, {"ene","feb","mar","abr","may","jun","jul","ago","sep","oct","nov","dic"}, {1,2,3,4,5,6,7,8,9,10,11,12}), C7254)</f>
        <v>45687</v>
      </c>
      <c r="C7254">
        <v>30</v>
      </c>
      <c r="D7254" t="s">
        <v>14</v>
      </c>
      <c r="E7254">
        <v>2025</v>
      </c>
      <c r="F7254" t="s">
        <v>25</v>
      </c>
      <c r="G7254" t="s">
        <v>26</v>
      </c>
      <c r="H7254" t="s">
        <v>21</v>
      </c>
      <c r="I7254">
        <v>0</v>
      </c>
      <c r="J7254">
        <v>4</v>
      </c>
      <c r="K7254">
        <v>-4</v>
      </c>
      <c r="L7254">
        <v>0</v>
      </c>
      <c r="M7254">
        <v>280</v>
      </c>
      <c r="N7254">
        <v>-280</v>
      </c>
      <c r="O7254">
        <v>70</v>
      </c>
    </row>
    <row r="7255" spans="1:15" x14ac:dyDescent="0.3">
      <c r="A7255">
        <v>7254</v>
      </c>
      <c r="B7255" s="1">
        <f>DATE(E7255, LOOKUP(D7255, {"ene","feb","mar","abr","may","jun","jul","ago","sep","oct","nov","dic"}, {1,2,3,4,5,6,7,8,9,10,11,12}), C7255)</f>
        <v>45687</v>
      </c>
      <c r="C7255">
        <v>30</v>
      </c>
      <c r="D7255" t="s">
        <v>14</v>
      </c>
      <c r="E7255">
        <v>2025</v>
      </c>
      <c r="F7255" t="s">
        <v>15</v>
      </c>
      <c r="G7255" t="s">
        <v>24</v>
      </c>
      <c r="H7255" t="s">
        <v>18</v>
      </c>
      <c r="I7255">
        <v>3</v>
      </c>
      <c r="J7255">
        <v>0</v>
      </c>
      <c r="K7255">
        <v>3</v>
      </c>
      <c r="L7255">
        <v>3600</v>
      </c>
      <c r="M7255">
        <v>0</v>
      </c>
      <c r="N7255">
        <v>3600</v>
      </c>
      <c r="O7255">
        <v>1200</v>
      </c>
    </row>
    <row r="7256" spans="1:15" x14ac:dyDescent="0.3">
      <c r="A7256">
        <v>7255</v>
      </c>
      <c r="B7256" s="1">
        <f>DATE(E7256, LOOKUP(D7256, {"ene","feb","mar","abr","may","jun","jul","ago","sep","oct","nov","dic"}, {1,2,3,4,5,6,7,8,9,10,11,12}), C7256)</f>
        <v>45687</v>
      </c>
      <c r="C7256">
        <v>30</v>
      </c>
      <c r="D7256" t="s">
        <v>14</v>
      </c>
      <c r="E7256">
        <v>2025</v>
      </c>
      <c r="F7256" t="s">
        <v>15</v>
      </c>
      <c r="G7256" t="s">
        <v>24</v>
      </c>
      <c r="H7256" t="s">
        <v>23</v>
      </c>
      <c r="I7256">
        <v>12</v>
      </c>
      <c r="J7256">
        <v>0</v>
      </c>
      <c r="K7256">
        <v>12</v>
      </c>
      <c r="L7256">
        <v>3600</v>
      </c>
      <c r="M7256">
        <v>0</v>
      </c>
      <c r="N7256">
        <v>3600</v>
      </c>
      <c r="O7256">
        <v>300</v>
      </c>
    </row>
    <row r="7257" spans="1:15" x14ac:dyDescent="0.3">
      <c r="A7257">
        <v>7256</v>
      </c>
      <c r="B7257" s="1">
        <f>DATE(E7257, LOOKUP(D7257, {"ene","feb","mar","abr","may","jun","jul","ago","sep","oct","nov","dic"}, {1,2,3,4,5,6,7,8,9,10,11,12}), C7257)</f>
        <v>45687</v>
      </c>
      <c r="C7257">
        <v>30</v>
      </c>
      <c r="D7257" t="s">
        <v>14</v>
      </c>
      <c r="E7257">
        <v>2025</v>
      </c>
      <c r="F7257" t="s">
        <v>25</v>
      </c>
      <c r="G7257" t="s">
        <v>26</v>
      </c>
      <c r="H7257" t="s">
        <v>20</v>
      </c>
      <c r="I7257">
        <v>0</v>
      </c>
      <c r="J7257">
        <v>15</v>
      </c>
      <c r="K7257">
        <v>-15</v>
      </c>
      <c r="L7257">
        <v>0</v>
      </c>
      <c r="M7257">
        <v>34500</v>
      </c>
      <c r="N7257">
        <v>-34500</v>
      </c>
      <c r="O7257">
        <v>2300</v>
      </c>
    </row>
    <row r="7258" spans="1:15" x14ac:dyDescent="0.3">
      <c r="A7258">
        <v>7257</v>
      </c>
      <c r="B7258" s="1">
        <f>DATE(E7258, LOOKUP(D7258, {"ene","feb","mar","abr","may","jun","jul","ago","sep","oct","nov","dic"}, {1,2,3,4,5,6,7,8,9,10,11,12}), C7258)</f>
        <v>45687</v>
      </c>
      <c r="C7258">
        <v>30</v>
      </c>
      <c r="D7258" t="s">
        <v>14</v>
      </c>
      <c r="E7258">
        <v>2025</v>
      </c>
      <c r="F7258" t="s">
        <v>15</v>
      </c>
      <c r="G7258" t="s">
        <v>24</v>
      </c>
      <c r="H7258" t="s">
        <v>22</v>
      </c>
      <c r="I7258">
        <v>6</v>
      </c>
      <c r="J7258">
        <v>0</v>
      </c>
      <c r="K7258">
        <v>6</v>
      </c>
      <c r="L7258">
        <v>2880</v>
      </c>
      <c r="M7258">
        <v>0</v>
      </c>
      <c r="N7258">
        <v>2880</v>
      </c>
      <c r="O7258">
        <v>480</v>
      </c>
    </row>
    <row r="7259" spans="1:15" x14ac:dyDescent="0.3">
      <c r="A7259">
        <v>7258</v>
      </c>
      <c r="B7259" s="1">
        <f>DATE(E7259, LOOKUP(D7259, {"ene","feb","mar","abr","may","jun","jul","ago","sep","oct","nov","dic"}, {1,2,3,4,5,6,7,8,9,10,11,12}), C7259)</f>
        <v>45687</v>
      </c>
      <c r="C7259">
        <v>30</v>
      </c>
      <c r="D7259" t="s">
        <v>14</v>
      </c>
      <c r="E7259">
        <v>2025</v>
      </c>
      <c r="F7259" t="s">
        <v>15</v>
      </c>
      <c r="G7259" t="s">
        <v>24</v>
      </c>
      <c r="H7259" t="s">
        <v>17</v>
      </c>
      <c r="I7259">
        <v>7</v>
      </c>
      <c r="J7259">
        <v>0</v>
      </c>
      <c r="K7259">
        <v>7</v>
      </c>
      <c r="L7259">
        <v>4550</v>
      </c>
      <c r="M7259">
        <v>0</v>
      </c>
      <c r="N7259">
        <v>4550</v>
      </c>
      <c r="O7259">
        <v>650</v>
      </c>
    </row>
    <row r="7260" spans="1:15" x14ac:dyDescent="0.3">
      <c r="A7260">
        <v>7259</v>
      </c>
      <c r="B7260" s="1">
        <f>DATE(E7260, LOOKUP(D7260, {"ene","feb","mar","abr","may","jun","jul","ago","sep","oct","nov","dic"}, {1,2,3,4,5,6,7,8,9,10,11,12}), C7260)</f>
        <v>45687</v>
      </c>
      <c r="C7260">
        <v>30</v>
      </c>
      <c r="D7260" t="s">
        <v>14</v>
      </c>
      <c r="E7260">
        <v>2025</v>
      </c>
      <c r="F7260" t="s">
        <v>15</v>
      </c>
      <c r="G7260" t="s">
        <v>24</v>
      </c>
      <c r="H7260" t="s">
        <v>19</v>
      </c>
      <c r="I7260">
        <v>19</v>
      </c>
      <c r="J7260">
        <v>0</v>
      </c>
      <c r="K7260">
        <v>19</v>
      </c>
      <c r="L7260">
        <v>22800</v>
      </c>
      <c r="M7260">
        <v>0</v>
      </c>
      <c r="N7260">
        <v>22800</v>
      </c>
      <c r="O7260">
        <v>1200</v>
      </c>
    </row>
    <row r="7261" spans="1:15" x14ac:dyDescent="0.3">
      <c r="A7261">
        <v>7260</v>
      </c>
      <c r="B7261" s="1">
        <f>DATE(E7261, LOOKUP(D7261, {"ene","feb","mar","abr","may","jun","jul","ago","sep","oct","nov","dic"}, {1,2,3,4,5,6,7,8,9,10,11,12}), C7261)</f>
        <v>45687</v>
      </c>
      <c r="C7261">
        <v>30</v>
      </c>
      <c r="D7261" t="s">
        <v>14</v>
      </c>
      <c r="E7261">
        <v>2025</v>
      </c>
      <c r="F7261" t="s">
        <v>15</v>
      </c>
      <c r="G7261" t="s">
        <v>24</v>
      </c>
      <c r="H7261" t="s">
        <v>21</v>
      </c>
      <c r="I7261">
        <v>15</v>
      </c>
      <c r="J7261">
        <v>0</v>
      </c>
      <c r="K7261">
        <v>15</v>
      </c>
      <c r="L7261">
        <v>750</v>
      </c>
      <c r="M7261">
        <v>0</v>
      </c>
      <c r="N7261">
        <v>750</v>
      </c>
      <c r="O7261">
        <v>50</v>
      </c>
    </row>
    <row r="7262" spans="1:15" x14ac:dyDescent="0.3">
      <c r="A7262">
        <v>7261</v>
      </c>
      <c r="B7262" s="1">
        <f>DATE(E7262, LOOKUP(D7262, {"ene","feb","mar","abr","may","jun","jul","ago","sep","oct","nov","dic"}, {1,2,3,4,5,6,7,8,9,10,11,12}), C7262)</f>
        <v>45687</v>
      </c>
      <c r="C7262">
        <v>30</v>
      </c>
      <c r="D7262" t="s">
        <v>14</v>
      </c>
      <c r="E7262">
        <v>2025</v>
      </c>
      <c r="F7262" t="s">
        <v>15</v>
      </c>
      <c r="G7262" t="s">
        <v>24</v>
      </c>
      <c r="H7262" t="s">
        <v>18</v>
      </c>
      <c r="I7262">
        <v>8</v>
      </c>
      <c r="J7262">
        <v>0</v>
      </c>
      <c r="K7262">
        <v>8</v>
      </c>
      <c r="L7262">
        <v>9600</v>
      </c>
      <c r="M7262">
        <v>0</v>
      </c>
      <c r="N7262">
        <v>9600</v>
      </c>
      <c r="O7262">
        <v>1200</v>
      </c>
    </row>
    <row r="7263" spans="1:15" x14ac:dyDescent="0.3">
      <c r="A7263">
        <v>7262</v>
      </c>
      <c r="B7263" s="1">
        <f>DATE(E7263, LOOKUP(D7263, {"ene","feb","mar","abr","may","jun","jul","ago","sep","oct","nov","dic"}, {1,2,3,4,5,6,7,8,9,10,11,12}), C7263)</f>
        <v>45687</v>
      </c>
      <c r="C7263">
        <v>30</v>
      </c>
      <c r="D7263" t="s">
        <v>14</v>
      </c>
      <c r="E7263">
        <v>2025</v>
      </c>
      <c r="F7263" t="s">
        <v>15</v>
      </c>
      <c r="G7263" t="s">
        <v>24</v>
      </c>
      <c r="H7263" t="s">
        <v>23</v>
      </c>
      <c r="I7263">
        <v>22</v>
      </c>
      <c r="J7263">
        <v>0</v>
      </c>
      <c r="K7263">
        <v>22</v>
      </c>
      <c r="L7263">
        <v>6600</v>
      </c>
      <c r="M7263">
        <v>0</v>
      </c>
      <c r="N7263">
        <v>6600</v>
      </c>
      <c r="O7263">
        <v>300</v>
      </c>
    </row>
    <row r="7264" spans="1:15" x14ac:dyDescent="0.3">
      <c r="A7264">
        <v>7263</v>
      </c>
      <c r="B7264" s="1">
        <f>DATE(E7264, LOOKUP(D7264, {"ene","feb","mar","abr","may","jun","jul","ago","sep","oct","nov","dic"}, {1,2,3,4,5,6,7,8,9,10,11,12}), C7264)</f>
        <v>45687</v>
      </c>
      <c r="C7264">
        <v>30</v>
      </c>
      <c r="D7264" t="s">
        <v>14</v>
      </c>
      <c r="E7264">
        <v>2025</v>
      </c>
      <c r="F7264" t="s">
        <v>15</v>
      </c>
      <c r="G7264" t="s">
        <v>24</v>
      </c>
      <c r="H7264" t="s">
        <v>20</v>
      </c>
      <c r="I7264">
        <v>3</v>
      </c>
      <c r="J7264">
        <v>0</v>
      </c>
      <c r="K7264">
        <v>3</v>
      </c>
      <c r="L7264">
        <v>6000</v>
      </c>
      <c r="M7264">
        <v>0</v>
      </c>
      <c r="N7264">
        <v>6000</v>
      </c>
      <c r="O7264">
        <v>2000</v>
      </c>
    </row>
    <row r="7265" spans="1:15" x14ac:dyDescent="0.3">
      <c r="A7265">
        <v>7264</v>
      </c>
      <c r="B7265" s="1">
        <f>DATE(E7265, LOOKUP(D7265, {"ene","feb","mar","abr","may","jun","jul","ago","sep","oct","nov","dic"}, {1,2,3,4,5,6,7,8,9,10,11,12}), C7265)</f>
        <v>45687</v>
      </c>
      <c r="C7265">
        <v>30</v>
      </c>
      <c r="D7265" t="s">
        <v>14</v>
      </c>
      <c r="E7265">
        <v>2025</v>
      </c>
      <c r="F7265" t="s">
        <v>15</v>
      </c>
      <c r="G7265" t="s">
        <v>24</v>
      </c>
      <c r="H7265" t="s">
        <v>22</v>
      </c>
      <c r="I7265">
        <v>22</v>
      </c>
      <c r="J7265">
        <v>0</v>
      </c>
      <c r="K7265">
        <v>22</v>
      </c>
      <c r="L7265">
        <v>10560</v>
      </c>
      <c r="M7265">
        <v>0</v>
      </c>
      <c r="N7265">
        <v>10560</v>
      </c>
      <c r="O7265">
        <v>480</v>
      </c>
    </row>
    <row r="7266" spans="1:15" x14ac:dyDescent="0.3">
      <c r="A7266">
        <v>7265</v>
      </c>
      <c r="B7266" s="1">
        <f>DATE(E7266, LOOKUP(D7266, {"ene","feb","mar","abr","may","jun","jul","ago","sep","oct","nov","dic"}, {1,2,3,4,5,6,7,8,9,10,11,12}), C7266)</f>
        <v>45687</v>
      </c>
      <c r="C7266">
        <v>30</v>
      </c>
      <c r="D7266" t="s">
        <v>14</v>
      </c>
      <c r="E7266">
        <v>2025</v>
      </c>
      <c r="F7266" t="s">
        <v>15</v>
      </c>
      <c r="G7266" t="s">
        <v>24</v>
      </c>
      <c r="H7266" t="s">
        <v>17</v>
      </c>
      <c r="I7266">
        <v>3</v>
      </c>
      <c r="J7266">
        <v>0</v>
      </c>
      <c r="K7266">
        <v>3</v>
      </c>
      <c r="L7266">
        <v>1950</v>
      </c>
      <c r="M7266">
        <v>0</v>
      </c>
      <c r="N7266">
        <v>1950</v>
      </c>
      <c r="O7266">
        <v>650</v>
      </c>
    </row>
    <row r="7267" spans="1:15" x14ac:dyDescent="0.3">
      <c r="A7267">
        <v>7266</v>
      </c>
      <c r="B7267" s="1">
        <f>DATE(E7267, LOOKUP(D7267, {"ene","feb","mar","abr","may","jun","jul","ago","sep","oct","nov","dic"}, {1,2,3,4,5,6,7,8,9,10,11,12}), C7267)</f>
        <v>45687</v>
      </c>
      <c r="C7267">
        <v>30</v>
      </c>
      <c r="D7267" t="s">
        <v>14</v>
      </c>
      <c r="E7267">
        <v>2025</v>
      </c>
      <c r="F7267" t="s">
        <v>25</v>
      </c>
      <c r="G7267" t="s">
        <v>26</v>
      </c>
      <c r="H7267" t="s">
        <v>19</v>
      </c>
      <c r="I7267">
        <v>0</v>
      </c>
      <c r="J7267">
        <v>12</v>
      </c>
      <c r="K7267">
        <v>-12</v>
      </c>
      <c r="L7267">
        <v>0</v>
      </c>
      <c r="M7267">
        <v>18000</v>
      </c>
      <c r="N7267">
        <v>-18000</v>
      </c>
      <c r="O7267">
        <v>1500</v>
      </c>
    </row>
    <row r="7268" spans="1:15" x14ac:dyDescent="0.3">
      <c r="A7268">
        <v>7267</v>
      </c>
      <c r="B7268" s="1">
        <f>DATE(E7268, LOOKUP(D7268, {"ene","feb","mar","abr","may","jun","jul","ago","sep","oct","nov","dic"}, {1,2,3,4,5,6,7,8,9,10,11,12}), C7268)</f>
        <v>45687</v>
      </c>
      <c r="C7268">
        <v>30</v>
      </c>
      <c r="D7268" t="s">
        <v>14</v>
      </c>
      <c r="E7268">
        <v>2025</v>
      </c>
      <c r="F7268" t="s">
        <v>15</v>
      </c>
      <c r="G7268" t="s">
        <v>24</v>
      </c>
      <c r="H7268" t="s">
        <v>21</v>
      </c>
      <c r="I7268">
        <v>21</v>
      </c>
      <c r="J7268">
        <v>0</v>
      </c>
      <c r="K7268">
        <v>21</v>
      </c>
      <c r="L7268">
        <v>1050</v>
      </c>
      <c r="M7268">
        <v>0</v>
      </c>
      <c r="N7268">
        <v>1050</v>
      </c>
      <c r="O7268">
        <v>50</v>
      </c>
    </row>
    <row r="7269" spans="1:15" x14ac:dyDescent="0.3">
      <c r="A7269">
        <v>7268</v>
      </c>
      <c r="B7269" s="1">
        <f>DATE(E7269, LOOKUP(D7269, {"ene","feb","mar","abr","may","jun","jul","ago","sep","oct","nov","dic"}, {1,2,3,4,5,6,7,8,9,10,11,12}), C7269)</f>
        <v>45687</v>
      </c>
      <c r="C7269">
        <v>30</v>
      </c>
      <c r="D7269" t="s">
        <v>14</v>
      </c>
      <c r="E7269">
        <v>2025</v>
      </c>
      <c r="F7269" t="s">
        <v>25</v>
      </c>
      <c r="G7269" t="s">
        <v>26</v>
      </c>
      <c r="H7269" t="s">
        <v>18</v>
      </c>
      <c r="I7269">
        <v>0</v>
      </c>
      <c r="J7269">
        <v>10</v>
      </c>
      <c r="K7269">
        <v>-10</v>
      </c>
      <c r="L7269">
        <v>0</v>
      </c>
      <c r="M7269">
        <v>15000</v>
      </c>
      <c r="N7269">
        <v>-15000</v>
      </c>
      <c r="O7269">
        <v>1500</v>
      </c>
    </row>
    <row r="7270" spans="1:15" x14ac:dyDescent="0.3">
      <c r="A7270">
        <v>7269</v>
      </c>
      <c r="B7270" s="1">
        <f>DATE(E7270, LOOKUP(D7270, {"ene","feb","mar","abr","may","jun","jul","ago","sep","oct","nov","dic"}, {1,2,3,4,5,6,7,8,9,10,11,12}), C7270)</f>
        <v>45687</v>
      </c>
      <c r="C7270">
        <v>30</v>
      </c>
      <c r="D7270" t="s">
        <v>14</v>
      </c>
      <c r="E7270">
        <v>2025</v>
      </c>
      <c r="F7270" t="s">
        <v>25</v>
      </c>
      <c r="G7270" t="s">
        <v>26</v>
      </c>
      <c r="H7270" t="s">
        <v>23</v>
      </c>
      <c r="I7270">
        <v>0</v>
      </c>
      <c r="J7270">
        <v>19</v>
      </c>
      <c r="K7270">
        <v>-19</v>
      </c>
      <c r="L7270">
        <v>0</v>
      </c>
      <c r="M7270">
        <v>7600</v>
      </c>
      <c r="N7270">
        <v>-7600</v>
      </c>
      <c r="O7270">
        <v>400</v>
      </c>
    </row>
    <row r="7271" spans="1:15" x14ac:dyDescent="0.3">
      <c r="A7271">
        <v>7270</v>
      </c>
      <c r="B7271" s="1">
        <f>DATE(E7271, LOOKUP(D7271, {"ene","feb","mar","abr","may","jun","jul","ago","sep","oct","nov","dic"}, {1,2,3,4,5,6,7,8,9,10,11,12}), C7271)</f>
        <v>45687</v>
      </c>
      <c r="C7271">
        <v>30</v>
      </c>
      <c r="D7271" t="s">
        <v>14</v>
      </c>
      <c r="E7271">
        <v>2025</v>
      </c>
      <c r="F7271" t="s">
        <v>15</v>
      </c>
      <c r="G7271" t="s">
        <v>24</v>
      </c>
      <c r="H7271" t="s">
        <v>20</v>
      </c>
      <c r="I7271">
        <v>3</v>
      </c>
      <c r="J7271">
        <v>0</v>
      </c>
      <c r="K7271">
        <v>3</v>
      </c>
      <c r="L7271">
        <v>6000</v>
      </c>
      <c r="M7271">
        <v>0</v>
      </c>
      <c r="N7271">
        <v>6000</v>
      </c>
      <c r="O7271">
        <v>2000</v>
      </c>
    </row>
    <row r="7272" spans="1:15" x14ac:dyDescent="0.3">
      <c r="A7272">
        <v>7271</v>
      </c>
      <c r="B7272" s="1">
        <f>DATE(E7272, LOOKUP(D7272, {"ene","feb","mar","abr","may","jun","jul","ago","sep","oct","nov","dic"}, {1,2,3,4,5,6,7,8,9,10,11,12}), C7272)</f>
        <v>45687</v>
      </c>
      <c r="C7272">
        <v>30</v>
      </c>
      <c r="D7272" t="s">
        <v>14</v>
      </c>
      <c r="E7272">
        <v>2025</v>
      </c>
      <c r="F7272" t="s">
        <v>15</v>
      </c>
      <c r="G7272" t="s">
        <v>24</v>
      </c>
      <c r="H7272" t="s">
        <v>22</v>
      </c>
      <c r="I7272">
        <v>3</v>
      </c>
      <c r="J7272">
        <v>0</v>
      </c>
      <c r="K7272">
        <v>3</v>
      </c>
      <c r="L7272">
        <v>1440</v>
      </c>
      <c r="M7272">
        <v>0</v>
      </c>
      <c r="N7272">
        <v>1440</v>
      </c>
      <c r="O7272">
        <v>480</v>
      </c>
    </row>
    <row r="7273" spans="1:15" x14ac:dyDescent="0.3">
      <c r="A7273">
        <v>7272</v>
      </c>
      <c r="B7273" s="1">
        <f>DATE(E7273, LOOKUP(D7273, {"ene","feb","mar","abr","may","jun","jul","ago","sep","oct","nov","dic"}, {1,2,3,4,5,6,7,8,9,10,11,12}), C7273)</f>
        <v>45687</v>
      </c>
      <c r="C7273">
        <v>30</v>
      </c>
      <c r="D7273" t="s">
        <v>14</v>
      </c>
      <c r="E7273">
        <v>2025</v>
      </c>
      <c r="F7273" t="s">
        <v>25</v>
      </c>
      <c r="G7273" t="s">
        <v>26</v>
      </c>
      <c r="H7273" t="s">
        <v>17</v>
      </c>
      <c r="I7273">
        <v>0</v>
      </c>
      <c r="J7273">
        <v>18</v>
      </c>
      <c r="K7273">
        <v>-18</v>
      </c>
      <c r="L7273">
        <v>0</v>
      </c>
      <c r="M7273">
        <v>13500</v>
      </c>
      <c r="N7273">
        <v>-13500</v>
      </c>
      <c r="O7273">
        <v>750</v>
      </c>
    </row>
    <row r="7274" spans="1:15" x14ac:dyDescent="0.3">
      <c r="A7274">
        <v>7273</v>
      </c>
      <c r="B7274" s="1">
        <f>DATE(E7274, LOOKUP(D7274, {"ene","feb","mar","abr","may","jun","jul","ago","sep","oct","nov","dic"}, {1,2,3,4,5,6,7,8,9,10,11,12}), C7274)</f>
        <v>45687</v>
      </c>
      <c r="C7274">
        <v>30</v>
      </c>
      <c r="D7274" t="s">
        <v>14</v>
      </c>
      <c r="E7274">
        <v>2025</v>
      </c>
      <c r="F7274" t="s">
        <v>25</v>
      </c>
      <c r="G7274" t="s">
        <v>26</v>
      </c>
      <c r="H7274" t="s">
        <v>19</v>
      </c>
      <c r="I7274">
        <v>0</v>
      </c>
      <c r="J7274">
        <v>18</v>
      </c>
      <c r="K7274">
        <v>-18</v>
      </c>
      <c r="L7274">
        <v>0</v>
      </c>
      <c r="M7274">
        <v>27000</v>
      </c>
      <c r="N7274">
        <v>-27000</v>
      </c>
      <c r="O7274">
        <v>1500</v>
      </c>
    </row>
    <row r="7275" spans="1:15" x14ac:dyDescent="0.3">
      <c r="A7275">
        <v>7274</v>
      </c>
      <c r="B7275" s="1">
        <f>DATE(E7275, LOOKUP(D7275, {"ene","feb","mar","abr","may","jun","jul","ago","sep","oct","nov","dic"}, {1,2,3,4,5,6,7,8,9,10,11,12}), C7275)</f>
        <v>45687</v>
      </c>
      <c r="C7275">
        <v>30</v>
      </c>
      <c r="D7275" t="s">
        <v>14</v>
      </c>
      <c r="E7275">
        <v>2025</v>
      </c>
      <c r="F7275" t="s">
        <v>15</v>
      </c>
      <c r="G7275" t="s">
        <v>24</v>
      </c>
      <c r="H7275" t="s">
        <v>21</v>
      </c>
      <c r="I7275">
        <v>3</v>
      </c>
      <c r="J7275">
        <v>0</v>
      </c>
      <c r="K7275">
        <v>3</v>
      </c>
      <c r="L7275">
        <v>150</v>
      </c>
      <c r="M7275">
        <v>0</v>
      </c>
      <c r="N7275">
        <v>150</v>
      </c>
      <c r="O7275">
        <v>50</v>
      </c>
    </row>
    <row r="7276" spans="1:15" x14ac:dyDescent="0.3">
      <c r="A7276">
        <v>7275</v>
      </c>
      <c r="B7276" s="1">
        <f>DATE(E7276, LOOKUP(D7276, {"ene","feb","mar","abr","may","jun","jul","ago","sep","oct","nov","dic"}, {1,2,3,4,5,6,7,8,9,10,11,12}), C7276)</f>
        <v>45687</v>
      </c>
      <c r="C7276">
        <v>30</v>
      </c>
      <c r="D7276" t="s">
        <v>14</v>
      </c>
      <c r="E7276">
        <v>2025</v>
      </c>
      <c r="F7276" t="s">
        <v>15</v>
      </c>
      <c r="G7276" t="s">
        <v>24</v>
      </c>
      <c r="H7276" t="s">
        <v>18</v>
      </c>
      <c r="I7276">
        <v>4</v>
      </c>
      <c r="J7276">
        <v>0</v>
      </c>
      <c r="K7276">
        <v>4</v>
      </c>
      <c r="L7276">
        <v>4800</v>
      </c>
      <c r="M7276">
        <v>0</v>
      </c>
      <c r="N7276">
        <v>4800</v>
      </c>
      <c r="O7276">
        <v>1200</v>
      </c>
    </row>
    <row r="7277" spans="1:15" x14ac:dyDescent="0.3">
      <c r="A7277">
        <v>7276</v>
      </c>
      <c r="B7277" s="1">
        <f>DATE(E7277, LOOKUP(D7277, {"ene","feb","mar","abr","may","jun","jul","ago","sep","oct","nov","dic"}, {1,2,3,4,5,6,7,8,9,10,11,12}), C7277)</f>
        <v>45687</v>
      </c>
      <c r="C7277">
        <v>30</v>
      </c>
      <c r="D7277" t="s">
        <v>14</v>
      </c>
      <c r="E7277">
        <v>2025</v>
      </c>
      <c r="F7277" t="s">
        <v>25</v>
      </c>
      <c r="G7277" t="s">
        <v>26</v>
      </c>
      <c r="H7277" t="s">
        <v>23</v>
      </c>
      <c r="I7277">
        <v>0</v>
      </c>
      <c r="J7277">
        <v>16</v>
      </c>
      <c r="K7277">
        <v>-16</v>
      </c>
      <c r="L7277">
        <v>0</v>
      </c>
      <c r="M7277">
        <v>6400</v>
      </c>
      <c r="N7277">
        <v>-6400</v>
      </c>
      <c r="O7277">
        <v>400</v>
      </c>
    </row>
    <row r="7278" spans="1:15" x14ac:dyDescent="0.3">
      <c r="A7278">
        <v>7277</v>
      </c>
      <c r="B7278" s="1">
        <f>DATE(E7278, LOOKUP(D7278, {"ene","feb","mar","abr","may","jun","jul","ago","sep","oct","nov","dic"}, {1,2,3,4,5,6,7,8,9,10,11,12}), C7278)</f>
        <v>45687</v>
      </c>
      <c r="C7278">
        <v>30</v>
      </c>
      <c r="D7278" t="s">
        <v>14</v>
      </c>
      <c r="E7278">
        <v>2025</v>
      </c>
      <c r="F7278" t="s">
        <v>25</v>
      </c>
      <c r="G7278" t="s">
        <v>26</v>
      </c>
      <c r="H7278" t="s">
        <v>20</v>
      </c>
      <c r="I7278">
        <v>0</v>
      </c>
      <c r="J7278">
        <v>13</v>
      </c>
      <c r="K7278">
        <v>-13</v>
      </c>
      <c r="L7278">
        <v>0</v>
      </c>
      <c r="M7278">
        <v>29900</v>
      </c>
      <c r="N7278">
        <v>-29900</v>
      </c>
      <c r="O7278">
        <v>2300</v>
      </c>
    </row>
    <row r="7279" spans="1:15" x14ac:dyDescent="0.3">
      <c r="A7279">
        <v>7278</v>
      </c>
      <c r="B7279" s="1">
        <f>DATE(E7279, LOOKUP(D7279, {"ene","feb","mar","abr","may","jun","jul","ago","sep","oct","nov","dic"}, {1,2,3,4,5,6,7,8,9,10,11,12}), C7279)</f>
        <v>45687</v>
      </c>
      <c r="C7279">
        <v>30</v>
      </c>
      <c r="D7279" t="s">
        <v>14</v>
      </c>
      <c r="E7279">
        <v>2025</v>
      </c>
      <c r="F7279" t="s">
        <v>25</v>
      </c>
      <c r="G7279" t="s">
        <v>26</v>
      </c>
      <c r="H7279" t="s">
        <v>22</v>
      </c>
      <c r="I7279">
        <v>0</v>
      </c>
      <c r="J7279">
        <v>18</v>
      </c>
      <c r="K7279">
        <v>-18</v>
      </c>
      <c r="L7279">
        <v>0</v>
      </c>
      <c r="M7279">
        <v>8100</v>
      </c>
      <c r="N7279">
        <v>-8100</v>
      </c>
      <c r="O7279">
        <v>450</v>
      </c>
    </row>
    <row r="7280" spans="1:15" x14ac:dyDescent="0.3">
      <c r="A7280">
        <v>7279</v>
      </c>
      <c r="B7280" s="1">
        <f>DATE(E7280, LOOKUP(D7280, {"ene","feb","mar","abr","may","jun","jul","ago","sep","oct","nov","dic"}, {1,2,3,4,5,6,7,8,9,10,11,12}), C7280)</f>
        <v>45687</v>
      </c>
      <c r="C7280">
        <v>30</v>
      </c>
      <c r="D7280" t="s">
        <v>14</v>
      </c>
      <c r="E7280">
        <v>2025</v>
      </c>
      <c r="F7280" t="s">
        <v>15</v>
      </c>
      <c r="G7280" t="s">
        <v>24</v>
      </c>
      <c r="H7280" t="s">
        <v>17</v>
      </c>
      <c r="I7280">
        <v>3</v>
      </c>
      <c r="J7280">
        <v>0</v>
      </c>
      <c r="K7280">
        <v>3</v>
      </c>
      <c r="L7280">
        <v>1950</v>
      </c>
      <c r="M7280">
        <v>0</v>
      </c>
      <c r="N7280">
        <v>1950</v>
      </c>
      <c r="O7280">
        <v>650</v>
      </c>
    </row>
    <row r="7281" spans="1:15" x14ac:dyDescent="0.3">
      <c r="A7281">
        <v>7280</v>
      </c>
      <c r="B7281" s="1">
        <f>DATE(E7281, LOOKUP(D7281, {"ene","feb","mar","abr","may","jun","jul","ago","sep","oct","nov","dic"}, {1,2,3,4,5,6,7,8,9,10,11,12}), C7281)</f>
        <v>45687</v>
      </c>
      <c r="C7281">
        <v>30</v>
      </c>
      <c r="D7281" t="s">
        <v>14</v>
      </c>
      <c r="E7281">
        <v>2025</v>
      </c>
      <c r="F7281" t="s">
        <v>25</v>
      </c>
      <c r="G7281" t="s">
        <v>26</v>
      </c>
      <c r="H7281" t="s">
        <v>19</v>
      </c>
      <c r="I7281">
        <v>0</v>
      </c>
      <c r="J7281">
        <v>20</v>
      </c>
      <c r="K7281">
        <v>-20</v>
      </c>
      <c r="L7281">
        <v>0</v>
      </c>
      <c r="M7281">
        <v>30000</v>
      </c>
      <c r="N7281">
        <v>-30000</v>
      </c>
      <c r="O7281">
        <v>1500</v>
      </c>
    </row>
    <row r="7282" spans="1:15" x14ac:dyDescent="0.3">
      <c r="A7282">
        <v>7281</v>
      </c>
      <c r="B7282" s="1">
        <f>DATE(E7282, LOOKUP(D7282, {"ene","feb","mar","abr","may","jun","jul","ago","sep","oct","nov","dic"}, {1,2,3,4,5,6,7,8,9,10,11,12}), C7282)</f>
        <v>45687</v>
      </c>
      <c r="C7282">
        <v>30</v>
      </c>
      <c r="D7282" t="s">
        <v>14</v>
      </c>
      <c r="E7282">
        <v>2025</v>
      </c>
      <c r="F7282" t="s">
        <v>25</v>
      </c>
      <c r="G7282" t="s">
        <v>26</v>
      </c>
      <c r="H7282" t="s">
        <v>21</v>
      </c>
      <c r="I7282">
        <v>0</v>
      </c>
      <c r="J7282">
        <v>17</v>
      </c>
      <c r="K7282">
        <v>-17</v>
      </c>
      <c r="L7282">
        <v>0</v>
      </c>
      <c r="M7282">
        <v>1190</v>
      </c>
      <c r="N7282">
        <v>-1190</v>
      </c>
      <c r="O7282">
        <v>70</v>
      </c>
    </row>
    <row r="7283" spans="1:15" x14ac:dyDescent="0.3">
      <c r="A7283">
        <v>7282</v>
      </c>
      <c r="B7283" s="1">
        <f>DATE(E7283, LOOKUP(D7283, {"ene","feb","mar","abr","may","jun","jul","ago","sep","oct","nov","dic"}, {1,2,3,4,5,6,7,8,9,10,11,12}), C7283)</f>
        <v>45687</v>
      </c>
      <c r="C7283">
        <v>30</v>
      </c>
      <c r="D7283" t="s">
        <v>14</v>
      </c>
      <c r="E7283">
        <v>2025</v>
      </c>
      <c r="F7283" t="s">
        <v>15</v>
      </c>
      <c r="G7283" t="s">
        <v>24</v>
      </c>
      <c r="H7283" t="s">
        <v>18</v>
      </c>
      <c r="I7283">
        <v>15</v>
      </c>
      <c r="J7283">
        <v>0</v>
      </c>
      <c r="K7283">
        <v>15</v>
      </c>
      <c r="L7283">
        <v>18000</v>
      </c>
      <c r="M7283">
        <v>0</v>
      </c>
      <c r="N7283">
        <v>18000</v>
      </c>
      <c r="O7283">
        <v>1200</v>
      </c>
    </row>
    <row r="7284" spans="1:15" x14ac:dyDescent="0.3">
      <c r="A7284">
        <v>7283</v>
      </c>
      <c r="B7284" s="1">
        <f>DATE(E7284, LOOKUP(D7284, {"ene","feb","mar","abr","may","jun","jul","ago","sep","oct","nov","dic"}, {1,2,3,4,5,6,7,8,9,10,11,12}), C7284)</f>
        <v>45687</v>
      </c>
      <c r="C7284">
        <v>30</v>
      </c>
      <c r="D7284" t="s">
        <v>14</v>
      </c>
      <c r="E7284">
        <v>2025</v>
      </c>
      <c r="F7284" t="s">
        <v>15</v>
      </c>
      <c r="G7284" t="s">
        <v>24</v>
      </c>
      <c r="H7284" t="s">
        <v>23</v>
      </c>
      <c r="I7284">
        <v>2</v>
      </c>
      <c r="J7284">
        <v>0</v>
      </c>
      <c r="K7284">
        <v>2</v>
      </c>
      <c r="L7284">
        <v>600</v>
      </c>
      <c r="M7284">
        <v>0</v>
      </c>
      <c r="N7284">
        <v>600</v>
      </c>
      <c r="O7284">
        <v>300</v>
      </c>
    </row>
    <row r="7285" spans="1:15" x14ac:dyDescent="0.3">
      <c r="A7285">
        <v>7284</v>
      </c>
      <c r="B7285" s="1">
        <f>DATE(E7285, LOOKUP(D7285, {"ene","feb","mar","abr","may","jun","jul","ago","sep","oct","nov","dic"}, {1,2,3,4,5,6,7,8,9,10,11,12}), C7285)</f>
        <v>45687</v>
      </c>
      <c r="C7285">
        <v>30</v>
      </c>
      <c r="D7285" t="s">
        <v>14</v>
      </c>
      <c r="E7285">
        <v>2025</v>
      </c>
      <c r="F7285" t="s">
        <v>25</v>
      </c>
      <c r="G7285" t="s">
        <v>26</v>
      </c>
      <c r="H7285" t="s">
        <v>20</v>
      </c>
      <c r="I7285">
        <v>0</v>
      </c>
      <c r="J7285">
        <v>2</v>
      </c>
      <c r="K7285">
        <v>-2</v>
      </c>
      <c r="L7285">
        <v>0</v>
      </c>
      <c r="M7285">
        <v>4600</v>
      </c>
      <c r="N7285">
        <v>-4600</v>
      </c>
      <c r="O7285">
        <v>2300</v>
      </c>
    </row>
    <row r="7286" spans="1:15" x14ac:dyDescent="0.3">
      <c r="A7286">
        <v>7285</v>
      </c>
      <c r="B7286" s="1">
        <f>DATE(E7286, LOOKUP(D7286, {"ene","feb","mar","abr","may","jun","jul","ago","sep","oct","nov","dic"}, {1,2,3,4,5,6,7,8,9,10,11,12}), C7286)</f>
        <v>45687</v>
      </c>
      <c r="C7286">
        <v>30</v>
      </c>
      <c r="D7286" t="s">
        <v>14</v>
      </c>
      <c r="E7286">
        <v>2025</v>
      </c>
      <c r="F7286" t="s">
        <v>15</v>
      </c>
      <c r="G7286" t="s">
        <v>24</v>
      </c>
      <c r="H7286" t="s">
        <v>22</v>
      </c>
      <c r="I7286">
        <v>22</v>
      </c>
      <c r="J7286">
        <v>0</v>
      </c>
      <c r="K7286">
        <v>22</v>
      </c>
      <c r="L7286">
        <v>10560</v>
      </c>
      <c r="M7286">
        <v>0</v>
      </c>
      <c r="N7286">
        <v>10560</v>
      </c>
      <c r="O7286">
        <v>480</v>
      </c>
    </row>
    <row r="7287" spans="1:15" x14ac:dyDescent="0.3">
      <c r="A7287">
        <v>7286</v>
      </c>
      <c r="B7287" s="1">
        <f>DATE(E7287, LOOKUP(D7287, {"ene","feb","mar","abr","may","jun","jul","ago","sep","oct","nov","dic"}, {1,2,3,4,5,6,7,8,9,10,11,12}), C7287)</f>
        <v>45687</v>
      </c>
      <c r="C7287">
        <v>30</v>
      </c>
      <c r="D7287" t="s">
        <v>14</v>
      </c>
      <c r="E7287">
        <v>2025</v>
      </c>
      <c r="F7287" t="s">
        <v>15</v>
      </c>
      <c r="G7287" t="s">
        <v>24</v>
      </c>
      <c r="H7287" t="s">
        <v>17</v>
      </c>
      <c r="I7287">
        <v>17</v>
      </c>
      <c r="J7287">
        <v>0</v>
      </c>
      <c r="K7287">
        <v>17</v>
      </c>
      <c r="L7287">
        <v>11050</v>
      </c>
      <c r="M7287">
        <v>0</v>
      </c>
      <c r="N7287">
        <v>11050</v>
      </c>
      <c r="O7287">
        <v>650</v>
      </c>
    </row>
    <row r="7288" spans="1:15" x14ac:dyDescent="0.3">
      <c r="A7288">
        <v>7287</v>
      </c>
      <c r="B7288" s="1">
        <f>DATE(E7288, LOOKUP(D7288, {"ene","feb","mar","abr","may","jun","jul","ago","sep","oct","nov","dic"}, {1,2,3,4,5,6,7,8,9,10,11,12}), C7288)</f>
        <v>45687</v>
      </c>
      <c r="C7288">
        <v>30</v>
      </c>
      <c r="D7288" t="s">
        <v>14</v>
      </c>
      <c r="E7288">
        <v>2025</v>
      </c>
      <c r="F7288" t="s">
        <v>15</v>
      </c>
      <c r="G7288" t="s">
        <v>24</v>
      </c>
      <c r="H7288" t="s">
        <v>19</v>
      </c>
      <c r="I7288">
        <v>3</v>
      </c>
      <c r="J7288">
        <v>0</v>
      </c>
      <c r="K7288">
        <v>3</v>
      </c>
      <c r="L7288">
        <v>3600</v>
      </c>
      <c r="M7288">
        <v>0</v>
      </c>
      <c r="N7288">
        <v>3600</v>
      </c>
      <c r="O7288">
        <v>1200</v>
      </c>
    </row>
    <row r="7289" spans="1:15" x14ac:dyDescent="0.3">
      <c r="A7289">
        <v>7288</v>
      </c>
      <c r="B7289" s="1">
        <f>DATE(E7289, LOOKUP(D7289, {"ene","feb","mar","abr","may","jun","jul","ago","sep","oct","nov","dic"}, {1,2,3,4,5,6,7,8,9,10,11,12}), C7289)</f>
        <v>45687</v>
      </c>
      <c r="C7289">
        <v>30</v>
      </c>
      <c r="D7289" t="s">
        <v>14</v>
      </c>
      <c r="E7289">
        <v>2025</v>
      </c>
      <c r="F7289" t="s">
        <v>15</v>
      </c>
      <c r="G7289" t="s">
        <v>24</v>
      </c>
      <c r="H7289" t="s">
        <v>21</v>
      </c>
      <c r="I7289">
        <v>3</v>
      </c>
      <c r="J7289">
        <v>0</v>
      </c>
      <c r="K7289">
        <v>3</v>
      </c>
      <c r="L7289">
        <v>150</v>
      </c>
      <c r="M7289">
        <v>0</v>
      </c>
      <c r="N7289">
        <v>150</v>
      </c>
      <c r="O7289">
        <v>50</v>
      </c>
    </row>
    <row r="7290" spans="1:15" x14ac:dyDescent="0.3">
      <c r="A7290">
        <v>7289</v>
      </c>
      <c r="B7290" s="1">
        <f>DATE(E7290, LOOKUP(D7290, {"ene","feb","mar","abr","may","jun","jul","ago","sep","oct","nov","dic"}, {1,2,3,4,5,6,7,8,9,10,11,12}), C7290)</f>
        <v>45687</v>
      </c>
      <c r="C7290">
        <v>30</v>
      </c>
      <c r="D7290" t="s">
        <v>14</v>
      </c>
      <c r="E7290">
        <v>2025</v>
      </c>
      <c r="F7290" t="s">
        <v>25</v>
      </c>
      <c r="G7290" t="s">
        <v>26</v>
      </c>
      <c r="H7290" t="s">
        <v>18</v>
      </c>
      <c r="I7290">
        <v>0</v>
      </c>
      <c r="J7290">
        <v>12</v>
      </c>
      <c r="K7290">
        <v>-12</v>
      </c>
      <c r="L7290">
        <v>0</v>
      </c>
      <c r="M7290">
        <v>18000</v>
      </c>
      <c r="N7290">
        <v>-18000</v>
      </c>
      <c r="O7290">
        <v>1500</v>
      </c>
    </row>
    <row r="7291" spans="1:15" x14ac:dyDescent="0.3">
      <c r="A7291">
        <v>7290</v>
      </c>
      <c r="B7291" s="1">
        <f>DATE(E7291, LOOKUP(D7291, {"ene","feb","mar","abr","may","jun","jul","ago","sep","oct","nov","dic"}, {1,2,3,4,5,6,7,8,9,10,11,12}), C7291)</f>
        <v>45687</v>
      </c>
      <c r="C7291">
        <v>30</v>
      </c>
      <c r="D7291" t="s">
        <v>14</v>
      </c>
      <c r="E7291">
        <v>2025</v>
      </c>
      <c r="F7291" t="s">
        <v>15</v>
      </c>
      <c r="G7291" t="s">
        <v>24</v>
      </c>
      <c r="H7291" t="s">
        <v>23</v>
      </c>
      <c r="I7291">
        <v>20</v>
      </c>
      <c r="J7291">
        <v>0</v>
      </c>
      <c r="K7291">
        <v>20</v>
      </c>
      <c r="L7291">
        <v>6000</v>
      </c>
      <c r="M7291">
        <v>0</v>
      </c>
      <c r="N7291">
        <v>6000</v>
      </c>
      <c r="O7291">
        <v>300</v>
      </c>
    </row>
    <row r="7292" spans="1:15" x14ac:dyDescent="0.3">
      <c r="A7292">
        <v>7291</v>
      </c>
      <c r="B7292" s="1">
        <f>DATE(E7292, LOOKUP(D7292, {"ene","feb","mar","abr","may","jun","jul","ago","sep","oct","nov","dic"}, {1,2,3,4,5,6,7,8,9,10,11,12}), C7292)</f>
        <v>45687</v>
      </c>
      <c r="C7292">
        <v>30</v>
      </c>
      <c r="D7292" t="s">
        <v>14</v>
      </c>
      <c r="E7292">
        <v>2025</v>
      </c>
      <c r="F7292" t="s">
        <v>15</v>
      </c>
      <c r="G7292" t="s">
        <v>24</v>
      </c>
      <c r="H7292" t="s">
        <v>20</v>
      </c>
      <c r="I7292">
        <v>3</v>
      </c>
      <c r="J7292">
        <v>0</v>
      </c>
      <c r="K7292">
        <v>3</v>
      </c>
      <c r="L7292">
        <v>6000</v>
      </c>
      <c r="M7292">
        <v>0</v>
      </c>
      <c r="N7292">
        <v>6000</v>
      </c>
      <c r="O7292">
        <v>2000</v>
      </c>
    </row>
    <row r="7293" spans="1:15" x14ac:dyDescent="0.3">
      <c r="A7293">
        <v>7292</v>
      </c>
      <c r="B7293" s="1">
        <f>DATE(E7293, LOOKUP(D7293, {"ene","feb","mar","abr","may","jun","jul","ago","sep","oct","nov","dic"}, {1,2,3,4,5,6,7,8,9,10,11,12}), C7293)</f>
        <v>45687</v>
      </c>
      <c r="C7293">
        <v>30</v>
      </c>
      <c r="D7293" t="s">
        <v>14</v>
      </c>
      <c r="E7293">
        <v>2025</v>
      </c>
      <c r="F7293" t="s">
        <v>15</v>
      </c>
      <c r="G7293" t="s">
        <v>24</v>
      </c>
      <c r="H7293" t="s">
        <v>22</v>
      </c>
      <c r="I7293">
        <v>3</v>
      </c>
      <c r="J7293">
        <v>0</v>
      </c>
      <c r="K7293">
        <v>3</v>
      </c>
      <c r="L7293">
        <v>1440</v>
      </c>
      <c r="M7293">
        <v>0</v>
      </c>
      <c r="N7293">
        <v>1440</v>
      </c>
      <c r="O7293">
        <v>480</v>
      </c>
    </row>
    <row r="7294" spans="1:15" x14ac:dyDescent="0.3">
      <c r="A7294">
        <v>7293</v>
      </c>
      <c r="B7294" s="1">
        <f>DATE(E7294, LOOKUP(D7294, {"ene","feb","mar","abr","may","jun","jul","ago","sep","oct","nov","dic"}, {1,2,3,4,5,6,7,8,9,10,11,12}), C7294)</f>
        <v>45687</v>
      </c>
      <c r="C7294">
        <v>30</v>
      </c>
      <c r="D7294" t="s">
        <v>14</v>
      </c>
      <c r="E7294">
        <v>2025</v>
      </c>
      <c r="F7294" t="s">
        <v>15</v>
      </c>
      <c r="G7294" t="s">
        <v>24</v>
      </c>
      <c r="H7294" t="s">
        <v>17</v>
      </c>
      <c r="I7294">
        <v>10</v>
      </c>
      <c r="J7294">
        <v>0</v>
      </c>
      <c r="K7294">
        <v>10</v>
      </c>
      <c r="L7294">
        <v>6500</v>
      </c>
      <c r="M7294">
        <v>0</v>
      </c>
      <c r="N7294">
        <v>6500</v>
      </c>
      <c r="O7294">
        <v>650</v>
      </c>
    </row>
    <row r="7295" spans="1:15" x14ac:dyDescent="0.3">
      <c r="A7295">
        <v>7294</v>
      </c>
      <c r="B7295" s="1">
        <f>DATE(E7295, LOOKUP(D7295, {"ene","feb","mar","abr","may","jun","jul","ago","sep","oct","nov","dic"}, {1,2,3,4,5,6,7,8,9,10,11,12}), C7295)</f>
        <v>45687</v>
      </c>
      <c r="C7295">
        <v>30</v>
      </c>
      <c r="D7295" t="s">
        <v>14</v>
      </c>
      <c r="E7295">
        <v>2025</v>
      </c>
      <c r="F7295" t="s">
        <v>15</v>
      </c>
      <c r="G7295" t="s">
        <v>24</v>
      </c>
      <c r="H7295" t="s">
        <v>19</v>
      </c>
      <c r="I7295">
        <v>4</v>
      </c>
      <c r="J7295">
        <v>0</v>
      </c>
      <c r="K7295">
        <v>4</v>
      </c>
      <c r="L7295">
        <v>4800</v>
      </c>
      <c r="M7295">
        <v>0</v>
      </c>
      <c r="N7295">
        <v>4800</v>
      </c>
      <c r="O7295">
        <v>1200</v>
      </c>
    </row>
    <row r="7296" spans="1:15" x14ac:dyDescent="0.3">
      <c r="A7296">
        <v>7295</v>
      </c>
      <c r="B7296" s="1">
        <f>DATE(E7296, LOOKUP(D7296, {"ene","feb","mar","abr","may","jun","jul","ago","sep","oct","nov","dic"}, {1,2,3,4,5,6,7,8,9,10,11,12}), C7296)</f>
        <v>45687</v>
      </c>
      <c r="C7296">
        <v>30</v>
      </c>
      <c r="D7296" t="s">
        <v>14</v>
      </c>
      <c r="E7296">
        <v>2025</v>
      </c>
      <c r="F7296" t="s">
        <v>25</v>
      </c>
      <c r="G7296" t="s">
        <v>26</v>
      </c>
      <c r="H7296" t="s">
        <v>21</v>
      </c>
      <c r="I7296">
        <v>0</v>
      </c>
      <c r="J7296">
        <v>15</v>
      </c>
      <c r="K7296">
        <v>-15</v>
      </c>
      <c r="L7296">
        <v>0</v>
      </c>
      <c r="M7296">
        <v>1050</v>
      </c>
      <c r="N7296">
        <v>-1050</v>
      </c>
      <c r="O7296">
        <v>70</v>
      </c>
    </row>
    <row r="7297" spans="1:15" x14ac:dyDescent="0.3">
      <c r="A7297">
        <v>7296</v>
      </c>
      <c r="B7297" s="1">
        <f>DATE(E7297, LOOKUP(D7297, {"ene","feb","mar","abr","may","jun","jul","ago","sep","oct","nov","dic"}, {1,2,3,4,5,6,7,8,9,10,11,12}), C7297)</f>
        <v>45687</v>
      </c>
      <c r="C7297">
        <v>30</v>
      </c>
      <c r="D7297" t="s">
        <v>14</v>
      </c>
      <c r="E7297">
        <v>2025</v>
      </c>
      <c r="F7297" t="s">
        <v>15</v>
      </c>
      <c r="G7297" t="s">
        <v>24</v>
      </c>
      <c r="H7297" t="s">
        <v>18</v>
      </c>
      <c r="I7297">
        <v>12</v>
      </c>
      <c r="J7297">
        <v>0</v>
      </c>
      <c r="K7297">
        <v>12</v>
      </c>
      <c r="L7297">
        <v>14400</v>
      </c>
      <c r="M7297">
        <v>0</v>
      </c>
      <c r="N7297">
        <v>14400</v>
      </c>
      <c r="O7297">
        <v>1200</v>
      </c>
    </row>
    <row r="7298" spans="1:15" x14ac:dyDescent="0.3">
      <c r="A7298">
        <v>7297</v>
      </c>
      <c r="B7298" s="1">
        <f>DATE(E7298, LOOKUP(D7298, {"ene","feb","mar","abr","may","jun","jul","ago","sep","oct","nov","dic"}, {1,2,3,4,5,6,7,8,9,10,11,12}), C7298)</f>
        <v>45687</v>
      </c>
      <c r="C7298">
        <v>30</v>
      </c>
      <c r="D7298" t="s">
        <v>14</v>
      </c>
      <c r="E7298">
        <v>2025</v>
      </c>
      <c r="F7298" t="s">
        <v>15</v>
      </c>
      <c r="G7298" t="s">
        <v>24</v>
      </c>
      <c r="H7298" t="s">
        <v>23</v>
      </c>
      <c r="I7298">
        <v>8</v>
      </c>
      <c r="J7298">
        <v>0</v>
      </c>
      <c r="K7298">
        <v>8</v>
      </c>
      <c r="L7298">
        <v>2400</v>
      </c>
      <c r="M7298">
        <v>0</v>
      </c>
      <c r="N7298">
        <v>2400</v>
      </c>
      <c r="O7298">
        <v>300</v>
      </c>
    </row>
    <row r="7299" spans="1:15" x14ac:dyDescent="0.3">
      <c r="A7299">
        <v>7298</v>
      </c>
      <c r="B7299" s="1">
        <f>DATE(E7299, LOOKUP(D7299, {"ene","feb","mar","abr","may","jun","jul","ago","sep","oct","nov","dic"}, {1,2,3,4,5,6,7,8,9,10,11,12}), C7299)</f>
        <v>45687</v>
      </c>
      <c r="C7299">
        <v>30</v>
      </c>
      <c r="D7299" t="s">
        <v>14</v>
      </c>
      <c r="E7299">
        <v>2025</v>
      </c>
      <c r="F7299" t="s">
        <v>15</v>
      </c>
      <c r="G7299" t="s">
        <v>24</v>
      </c>
      <c r="H7299" t="s">
        <v>20</v>
      </c>
      <c r="I7299">
        <v>18</v>
      </c>
      <c r="J7299">
        <v>0</v>
      </c>
      <c r="K7299">
        <v>18</v>
      </c>
      <c r="L7299">
        <v>36000</v>
      </c>
      <c r="M7299">
        <v>0</v>
      </c>
      <c r="N7299">
        <v>36000</v>
      </c>
      <c r="O7299">
        <v>2000</v>
      </c>
    </row>
    <row r="7300" spans="1:15" x14ac:dyDescent="0.3">
      <c r="A7300">
        <v>7299</v>
      </c>
      <c r="B7300" s="1">
        <f>DATE(E7300, LOOKUP(D7300, {"ene","feb","mar","abr","may","jun","jul","ago","sep","oct","nov","dic"}, {1,2,3,4,5,6,7,8,9,10,11,12}), C7300)</f>
        <v>45687</v>
      </c>
      <c r="C7300">
        <v>30</v>
      </c>
      <c r="D7300" t="s">
        <v>14</v>
      </c>
      <c r="E7300">
        <v>2025</v>
      </c>
      <c r="F7300" t="s">
        <v>25</v>
      </c>
      <c r="G7300" t="s">
        <v>26</v>
      </c>
      <c r="H7300" t="s">
        <v>22</v>
      </c>
      <c r="I7300">
        <v>0</v>
      </c>
      <c r="J7300">
        <v>16</v>
      </c>
      <c r="K7300">
        <v>-16</v>
      </c>
      <c r="L7300">
        <v>0</v>
      </c>
      <c r="M7300">
        <v>7200</v>
      </c>
      <c r="N7300">
        <v>-7200</v>
      </c>
      <c r="O7300">
        <v>450</v>
      </c>
    </row>
    <row r="7301" spans="1:15" x14ac:dyDescent="0.3">
      <c r="A7301">
        <v>7300</v>
      </c>
      <c r="B7301" s="1">
        <f>DATE(E7301, LOOKUP(D7301, {"ene","feb","mar","abr","may","jun","jul","ago","sep","oct","nov","dic"}, {1,2,3,4,5,6,7,8,9,10,11,12}), C7301)</f>
        <v>45688</v>
      </c>
      <c r="C7301">
        <v>31</v>
      </c>
      <c r="D7301" t="s">
        <v>14</v>
      </c>
      <c r="E7301">
        <v>2025</v>
      </c>
      <c r="F7301" t="s">
        <v>25</v>
      </c>
      <c r="G7301" t="s">
        <v>26</v>
      </c>
      <c r="H7301" t="s">
        <v>23</v>
      </c>
      <c r="I7301">
        <v>0</v>
      </c>
      <c r="J7301">
        <v>15</v>
      </c>
      <c r="K7301">
        <v>-15</v>
      </c>
      <c r="L7301">
        <v>0</v>
      </c>
      <c r="M7301">
        <v>6000</v>
      </c>
      <c r="N7301">
        <v>-6000</v>
      </c>
      <c r="O7301">
        <v>400</v>
      </c>
    </row>
    <row r="7302" spans="1:15" x14ac:dyDescent="0.3">
      <c r="A7302">
        <v>7301</v>
      </c>
      <c r="B7302" s="1">
        <f>DATE(E7302, LOOKUP(D7302, {"ene","feb","mar","abr","may","jun","jul","ago","sep","oct","nov","dic"}, {1,2,3,4,5,6,7,8,9,10,11,12}), C7302)</f>
        <v>45688</v>
      </c>
      <c r="C7302">
        <v>31</v>
      </c>
      <c r="D7302" t="s">
        <v>14</v>
      </c>
      <c r="E7302">
        <v>2025</v>
      </c>
      <c r="F7302" t="s">
        <v>25</v>
      </c>
      <c r="G7302" t="s">
        <v>26</v>
      </c>
      <c r="H7302" t="s">
        <v>20</v>
      </c>
      <c r="I7302">
        <v>0</v>
      </c>
      <c r="J7302">
        <v>17</v>
      </c>
      <c r="K7302">
        <v>-17</v>
      </c>
      <c r="L7302">
        <v>0</v>
      </c>
      <c r="M7302">
        <v>39100</v>
      </c>
      <c r="N7302">
        <v>-39100</v>
      </c>
      <c r="O7302">
        <v>2300</v>
      </c>
    </row>
    <row r="7303" spans="1:15" x14ac:dyDescent="0.3">
      <c r="A7303">
        <v>7302</v>
      </c>
      <c r="B7303" s="1">
        <f>DATE(E7303, LOOKUP(D7303, {"ene","feb","mar","abr","may","jun","jul","ago","sep","oct","nov","dic"}, {1,2,3,4,5,6,7,8,9,10,11,12}), C7303)</f>
        <v>45688</v>
      </c>
      <c r="C7303">
        <v>31</v>
      </c>
      <c r="D7303" t="s">
        <v>14</v>
      </c>
      <c r="E7303">
        <v>2025</v>
      </c>
      <c r="F7303" t="s">
        <v>25</v>
      </c>
      <c r="G7303" t="s">
        <v>26</v>
      </c>
      <c r="H7303" t="s">
        <v>22</v>
      </c>
      <c r="I7303">
        <v>0</v>
      </c>
      <c r="J7303">
        <v>3</v>
      </c>
      <c r="K7303">
        <v>-3</v>
      </c>
      <c r="L7303">
        <v>0</v>
      </c>
      <c r="M7303">
        <v>1350</v>
      </c>
      <c r="N7303">
        <v>-1350</v>
      </c>
      <c r="O7303">
        <v>450</v>
      </c>
    </row>
    <row r="7304" spans="1:15" x14ac:dyDescent="0.3">
      <c r="A7304">
        <v>7303</v>
      </c>
      <c r="B7304" s="1">
        <f>DATE(E7304, LOOKUP(D7304, {"ene","feb","mar","abr","may","jun","jul","ago","sep","oct","nov","dic"}, {1,2,3,4,5,6,7,8,9,10,11,12}), C7304)</f>
        <v>45688</v>
      </c>
      <c r="C7304">
        <v>31</v>
      </c>
      <c r="D7304" t="s">
        <v>14</v>
      </c>
      <c r="E7304">
        <v>2025</v>
      </c>
      <c r="F7304" t="s">
        <v>25</v>
      </c>
      <c r="G7304" t="s">
        <v>26</v>
      </c>
      <c r="H7304" t="s">
        <v>17</v>
      </c>
      <c r="I7304">
        <v>0</v>
      </c>
      <c r="J7304">
        <v>10</v>
      </c>
      <c r="K7304">
        <v>-10</v>
      </c>
      <c r="L7304">
        <v>0</v>
      </c>
      <c r="M7304">
        <v>7500</v>
      </c>
      <c r="N7304">
        <v>-7500</v>
      </c>
      <c r="O7304">
        <v>750</v>
      </c>
    </row>
    <row r="7305" spans="1:15" x14ac:dyDescent="0.3">
      <c r="A7305">
        <v>7304</v>
      </c>
      <c r="B7305" s="1">
        <f>DATE(E7305, LOOKUP(D7305, {"ene","feb","mar","abr","may","jun","jul","ago","sep","oct","nov","dic"}, {1,2,3,4,5,6,7,8,9,10,11,12}), C7305)</f>
        <v>45688</v>
      </c>
      <c r="C7305">
        <v>31</v>
      </c>
      <c r="D7305" t="s">
        <v>14</v>
      </c>
      <c r="E7305">
        <v>2025</v>
      </c>
      <c r="F7305" t="s">
        <v>25</v>
      </c>
      <c r="G7305" t="s">
        <v>26</v>
      </c>
      <c r="H7305" t="s">
        <v>19</v>
      </c>
      <c r="I7305">
        <v>0</v>
      </c>
      <c r="J7305">
        <v>12</v>
      </c>
      <c r="K7305">
        <v>-12</v>
      </c>
      <c r="L7305">
        <v>0</v>
      </c>
      <c r="M7305">
        <v>18000</v>
      </c>
      <c r="N7305">
        <v>-18000</v>
      </c>
      <c r="O7305">
        <v>1500</v>
      </c>
    </row>
    <row r="7306" spans="1:15" x14ac:dyDescent="0.3">
      <c r="A7306">
        <v>7305</v>
      </c>
      <c r="B7306" s="1">
        <f>DATE(E7306, LOOKUP(D7306, {"ene","feb","mar","abr","may","jun","jul","ago","sep","oct","nov","dic"}, {1,2,3,4,5,6,7,8,9,10,11,12}), C7306)</f>
        <v>45688</v>
      </c>
      <c r="C7306">
        <v>31</v>
      </c>
      <c r="D7306" t="s">
        <v>14</v>
      </c>
      <c r="E7306">
        <v>2025</v>
      </c>
      <c r="F7306" t="s">
        <v>25</v>
      </c>
      <c r="G7306" t="s">
        <v>26</v>
      </c>
      <c r="H7306" t="s">
        <v>21</v>
      </c>
      <c r="I7306">
        <v>0</v>
      </c>
      <c r="J7306">
        <v>1</v>
      </c>
      <c r="K7306">
        <v>-1</v>
      </c>
      <c r="L7306">
        <v>0</v>
      </c>
      <c r="M7306">
        <v>70</v>
      </c>
      <c r="N7306">
        <v>-70</v>
      </c>
      <c r="O7306">
        <v>70</v>
      </c>
    </row>
    <row r="7307" spans="1:15" x14ac:dyDescent="0.3">
      <c r="A7307">
        <v>7306</v>
      </c>
      <c r="B7307" s="1">
        <f>DATE(E7307, LOOKUP(D7307, {"ene","feb","mar","abr","may","jun","jul","ago","sep","oct","nov","dic"}, {1,2,3,4,5,6,7,8,9,10,11,12}), C7307)</f>
        <v>45688</v>
      </c>
      <c r="C7307">
        <v>31</v>
      </c>
      <c r="D7307" t="s">
        <v>14</v>
      </c>
      <c r="E7307">
        <v>2025</v>
      </c>
      <c r="F7307" t="s">
        <v>25</v>
      </c>
      <c r="G7307" t="s">
        <v>26</v>
      </c>
      <c r="H7307" t="s">
        <v>18</v>
      </c>
      <c r="I7307">
        <v>0</v>
      </c>
      <c r="J7307">
        <v>15</v>
      </c>
      <c r="K7307">
        <v>-15</v>
      </c>
      <c r="L7307">
        <v>0</v>
      </c>
      <c r="M7307">
        <v>22500</v>
      </c>
      <c r="N7307">
        <v>-22500</v>
      </c>
      <c r="O7307">
        <v>1500</v>
      </c>
    </row>
    <row r="7308" spans="1:15" x14ac:dyDescent="0.3">
      <c r="A7308">
        <v>7307</v>
      </c>
      <c r="B7308" s="1">
        <f>DATE(E7308, LOOKUP(D7308, {"ene","feb","mar","abr","may","jun","jul","ago","sep","oct","nov","dic"}, {1,2,3,4,5,6,7,8,9,10,11,12}), C7308)</f>
        <v>45688</v>
      </c>
      <c r="C7308">
        <v>31</v>
      </c>
      <c r="D7308" t="s">
        <v>14</v>
      </c>
      <c r="E7308">
        <v>2025</v>
      </c>
      <c r="F7308" t="s">
        <v>25</v>
      </c>
      <c r="G7308" t="s">
        <v>26</v>
      </c>
      <c r="H7308" t="s">
        <v>23</v>
      </c>
      <c r="I7308">
        <v>0</v>
      </c>
      <c r="J7308">
        <v>17</v>
      </c>
      <c r="K7308">
        <v>-17</v>
      </c>
      <c r="L7308">
        <v>0</v>
      </c>
      <c r="M7308">
        <v>6800</v>
      </c>
      <c r="N7308">
        <v>-6800</v>
      </c>
      <c r="O7308">
        <v>400</v>
      </c>
    </row>
    <row r="7309" spans="1:15" x14ac:dyDescent="0.3">
      <c r="A7309">
        <v>7308</v>
      </c>
      <c r="B7309" s="1">
        <f>DATE(E7309, LOOKUP(D7309, {"ene","feb","mar","abr","may","jun","jul","ago","sep","oct","nov","dic"}, {1,2,3,4,5,6,7,8,9,10,11,12}), C7309)</f>
        <v>45688</v>
      </c>
      <c r="C7309">
        <v>31</v>
      </c>
      <c r="D7309" t="s">
        <v>14</v>
      </c>
      <c r="E7309">
        <v>2025</v>
      </c>
      <c r="F7309" t="s">
        <v>15</v>
      </c>
      <c r="G7309" t="s">
        <v>24</v>
      </c>
      <c r="H7309" t="s">
        <v>20</v>
      </c>
      <c r="I7309">
        <v>3</v>
      </c>
      <c r="J7309">
        <v>0</v>
      </c>
      <c r="K7309">
        <v>3</v>
      </c>
      <c r="L7309">
        <v>6000</v>
      </c>
      <c r="M7309">
        <v>0</v>
      </c>
      <c r="N7309">
        <v>6000</v>
      </c>
      <c r="O7309">
        <v>2000</v>
      </c>
    </row>
    <row r="7310" spans="1:15" x14ac:dyDescent="0.3">
      <c r="A7310">
        <v>7309</v>
      </c>
      <c r="B7310" s="1">
        <f>DATE(E7310, LOOKUP(D7310, {"ene","feb","mar","abr","may","jun","jul","ago","sep","oct","nov","dic"}, {1,2,3,4,5,6,7,8,9,10,11,12}), C7310)</f>
        <v>45688</v>
      </c>
      <c r="C7310">
        <v>31</v>
      </c>
      <c r="D7310" t="s">
        <v>14</v>
      </c>
      <c r="E7310">
        <v>2025</v>
      </c>
      <c r="F7310" t="s">
        <v>25</v>
      </c>
      <c r="G7310" t="s">
        <v>26</v>
      </c>
      <c r="H7310" t="s">
        <v>22</v>
      </c>
      <c r="I7310">
        <v>0</v>
      </c>
      <c r="J7310">
        <v>17</v>
      </c>
      <c r="K7310">
        <v>-17</v>
      </c>
      <c r="L7310">
        <v>0</v>
      </c>
      <c r="M7310">
        <v>7650</v>
      </c>
      <c r="N7310">
        <v>-7650</v>
      </c>
      <c r="O7310">
        <v>450</v>
      </c>
    </row>
    <row r="7311" spans="1:15" x14ac:dyDescent="0.3">
      <c r="A7311">
        <v>7310</v>
      </c>
      <c r="B7311" s="1">
        <f>DATE(E7311, LOOKUP(D7311, {"ene","feb","mar","abr","may","jun","jul","ago","sep","oct","nov","dic"}, {1,2,3,4,5,6,7,8,9,10,11,12}), C7311)</f>
        <v>45688</v>
      </c>
      <c r="C7311">
        <v>31</v>
      </c>
      <c r="D7311" t="s">
        <v>14</v>
      </c>
      <c r="E7311">
        <v>2025</v>
      </c>
      <c r="F7311" t="s">
        <v>25</v>
      </c>
      <c r="G7311" t="s">
        <v>26</v>
      </c>
      <c r="H7311" t="s">
        <v>17</v>
      </c>
      <c r="I7311">
        <v>0</v>
      </c>
      <c r="J7311">
        <v>3</v>
      </c>
      <c r="K7311">
        <v>-3</v>
      </c>
      <c r="L7311">
        <v>0</v>
      </c>
      <c r="M7311">
        <v>2250</v>
      </c>
      <c r="N7311">
        <v>-2250</v>
      </c>
      <c r="O7311">
        <v>750</v>
      </c>
    </row>
    <row r="7312" spans="1:15" x14ac:dyDescent="0.3">
      <c r="A7312">
        <v>7311</v>
      </c>
      <c r="B7312" s="1">
        <f>DATE(E7312, LOOKUP(D7312, {"ene","feb","mar","abr","may","jun","jul","ago","sep","oct","nov","dic"}, {1,2,3,4,5,6,7,8,9,10,11,12}), C7312)</f>
        <v>45688</v>
      </c>
      <c r="C7312">
        <v>31</v>
      </c>
      <c r="D7312" t="s">
        <v>14</v>
      </c>
      <c r="E7312">
        <v>2025</v>
      </c>
      <c r="F7312" t="s">
        <v>25</v>
      </c>
      <c r="G7312" t="s">
        <v>26</v>
      </c>
      <c r="H7312" t="s">
        <v>19</v>
      </c>
      <c r="I7312">
        <v>0</v>
      </c>
      <c r="J7312">
        <v>11</v>
      </c>
      <c r="K7312">
        <v>-11</v>
      </c>
      <c r="L7312">
        <v>0</v>
      </c>
      <c r="M7312">
        <v>16500</v>
      </c>
      <c r="N7312">
        <v>-16500</v>
      </c>
      <c r="O7312">
        <v>1500</v>
      </c>
    </row>
    <row r="7313" spans="1:15" x14ac:dyDescent="0.3">
      <c r="A7313">
        <v>7312</v>
      </c>
      <c r="B7313" s="1">
        <f>DATE(E7313, LOOKUP(D7313, {"ene","feb","mar","abr","may","jun","jul","ago","sep","oct","nov","dic"}, {1,2,3,4,5,6,7,8,9,10,11,12}), C7313)</f>
        <v>45688</v>
      </c>
      <c r="C7313">
        <v>31</v>
      </c>
      <c r="D7313" t="s">
        <v>14</v>
      </c>
      <c r="E7313">
        <v>2025</v>
      </c>
      <c r="F7313" t="s">
        <v>25</v>
      </c>
      <c r="G7313" t="s">
        <v>26</v>
      </c>
      <c r="H7313" t="s">
        <v>21</v>
      </c>
      <c r="I7313">
        <v>0</v>
      </c>
      <c r="J7313">
        <v>3</v>
      </c>
      <c r="K7313">
        <v>-3</v>
      </c>
      <c r="L7313">
        <v>0</v>
      </c>
      <c r="M7313">
        <v>210</v>
      </c>
      <c r="N7313">
        <v>-210</v>
      </c>
      <c r="O7313">
        <v>70</v>
      </c>
    </row>
    <row r="7314" spans="1:15" x14ac:dyDescent="0.3">
      <c r="A7314">
        <v>7313</v>
      </c>
      <c r="B7314" s="1">
        <f>DATE(E7314, LOOKUP(D7314, {"ene","feb","mar","abr","may","jun","jul","ago","sep","oct","nov","dic"}, {1,2,3,4,5,6,7,8,9,10,11,12}), C7314)</f>
        <v>45688</v>
      </c>
      <c r="C7314">
        <v>31</v>
      </c>
      <c r="D7314" t="s">
        <v>14</v>
      </c>
      <c r="E7314">
        <v>2025</v>
      </c>
      <c r="F7314" t="s">
        <v>15</v>
      </c>
      <c r="G7314" t="s">
        <v>24</v>
      </c>
      <c r="H7314" t="s">
        <v>18</v>
      </c>
      <c r="I7314">
        <v>1</v>
      </c>
      <c r="J7314">
        <v>0</v>
      </c>
      <c r="K7314">
        <v>1</v>
      </c>
      <c r="L7314">
        <v>1200</v>
      </c>
      <c r="M7314">
        <v>0</v>
      </c>
      <c r="N7314">
        <v>1200</v>
      </c>
      <c r="O7314">
        <v>1200</v>
      </c>
    </row>
    <row r="7315" spans="1:15" x14ac:dyDescent="0.3">
      <c r="A7315">
        <v>7314</v>
      </c>
      <c r="B7315" s="1">
        <f>DATE(E7315, LOOKUP(D7315, {"ene","feb","mar","abr","may","jun","jul","ago","sep","oct","nov","dic"}, {1,2,3,4,5,6,7,8,9,10,11,12}), C7315)</f>
        <v>45688</v>
      </c>
      <c r="C7315">
        <v>31</v>
      </c>
      <c r="D7315" t="s">
        <v>14</v>
      </c>
      <c r="E7315">
        <v>2025</v>
      </c>
      <c r="F7315" t="s">
        <v>15</v>
      </c>
      <c r="G7315" t="s">
        <v>24</v>
      </c>
      <c r="H7315" t="s">
        <v>23</v>
      </c>
      <c r="I7315">
        <v>3</v>
      </c>
      <c r="J7315">
        <v>0</v>
      </c>
      <c r="K7315">
        <v>3</v>
      </c>
      <c r="L7315">
        <v>900</v>
      </c>
      <c r="M7315">
        <v>0</v>
      </c>
      <c r="N7315">
        <v>900</v>
      </c>
      <c r="O7315">
        <v>300</v>
      </c>
    </row>
    <row r="7316" spans="1:15" x14ac:dyDescent="0.3">
      <c r="A7316">
        <v>7315</v>
      </c>
      <c r="B7316" s="1">
        <f>DATE(E7316, LOOKUP(D7316, {"ene","feb","mar","abr","may","jun","jul","ago","sep","oct","nov","dic"}, {1,2,3,4,5,6,7,8,9,10,11,12}), C7316)</f>
        <v>45688</v>
      </c>
      <c r="C7316">
        <v>31</v>
      </c>
      <c r="D7316" t="s">
        <v>14</v>
      </c>
      <c r="E7316">
        <v>2025</v>
      </c>
      <c r="F7316" t="s">
        <v>15</v>
      </c>
      <c r="G7316" t="s">
        <v>24</v>
      </c>
      <c r="H7316" t="s">
        <v>20</v>
      </c>
      <c r="I7316">
        <v>21</v>
      </c>
      <c r="J7316">
        <v>0</v>
      </c>
      <c r="K7316">
        <v>21</v>
      </c>
      <c r="L7316">
        <v>42000</v>
      </c>
      <c r="M7316">
        <v>0</v>
      </c>
      <c r="N7316">
        <v>42000</v>
      </c>
      <c r="O7316">
        <v>2000</v>
      </c>
    </row>
    <row r="7317" spans="1:15" x14ac:dyDescent="0.3">
      <c r="A7317">
        <v>7316</v>
      </c>
      <c r="B7317" s="1">
        <f>DATE(E7317, LOOKUP(D7317, {"ene","feb","mar","abr","may","jun","jul","ago","sep","oct","nov","dic"}, {1,2,3,4,5,6,7,8,9,10,11,12}), C7317)</f>
        <v>45688</v>
      </c>
      <c r="C7317">
        <v>31</v>
      </c>
      <c r="D7317" t="s">
        <v>14</v>
      </c>
      <c r="E7317">
        <v>2025</v>
      </c>
      <c r="F7317" t="s">
        <v>25</v>
      </c>
      <c r="G7317" t="s">
        <v>26</v>
      </c>
      <c r="H7317" t="s">
        <v>22</v>
      </c>
      <c r="I7317">
        <v>0</v>
      </c>
      <c r="J7317">
        <v>17</v>
      </c>
      <c r="K7317">
        <v>-17</v>
      </c>
      <c r="L7317">
        <v>0</v>
      </c>
      <c r="M7317">
        <v>7650</v>
      </c>
      <c r="N7317">
        <v>-7650</v>
      </c>
      <c r="O7317">
        <v>450</v>
      </c>
    </row>
    <row r="7318" spans="1:15" x14ac:dyDescent="0.3">
      <c r="A7318">
        <v>7317</v>
      </c>
      <c r="B7318" s="1">
        <f>DATE(E7318, LOOKUP(D7318, {"ene","feb","mar","abr","may","jun","jul","ago","sep","oct","nov","dic"}, {1,2,3,4,5,6,7,8,9,10,11,12}), C7318)</f>
        <v>45688</v>
      </c>
      <c r="C7318">
        <v>31</v>
      </c>
      <c r="D7318" t="s">
        <v>14</v>
      </c>
      <c r="E7318">
        <v>2025</v>
      </c>
      <c r="F7318" t="s">
        <v>25</v>
      </c>
      <c r="G7318" t="s">
        <v>26</v>
      </c>
      <c r="H7318" t="s">
        <v>17</v>
      </c>
      <c r="I7318">
        <v>0</v>
      </c>
      <c r="J7318">
        <v>17</v>
      </c>
      <c r="K7318">
        <v>-17</v>
      </c>
      <c r="L7318">
        <v>0</v>
      </c>
      <c r="M7318">
        <v>12750</v>
      </c>
      <c r="N7318">
        <v>-12750</v>
      </c>
      <c r="O7318">
        <v>750</v>
      </c>
    </row>
    <row r="7319" spans="1:15" x14ac:dyDescent="0.3">
      <c r="A7319">
        <v>7318</v>
      </c>
      <c r="B7319" s="1">
        <f>DATE(E7319, LOOKUP(D7319, {"ene","feb","mar","abr","may","jun","jul","ago","sep","oct","nov","dic"}, {1,2,3,4,5,6,7,8,9,10,11,12}), C7319)</f>
        <v>45688</v>
      </c>
      <c r="C7319">
        <v>31</v>
      </c>
      <c r="D7319" t="s">
        <v>14</v>
      </c>
      <c r="E7319">
        <v>2025</v>
      </c>
      <c r="F7319" t="s">
        <v>25</v>
      </c>
      <c r="G7319" t="s">
        <v>26</v>
      </c>
      <c r="H7319" t="s">
        <v>19</v>
      </c>
      <c r="I7319">
        <v>0</v>
      </c>
      <c r="J7319">
        <v>11</v>
      </c>
      <c r="K7319">
        <v>-11</v>
      </c>
      <c r="L7319">
        <v>0</v>
      </c>
      <c r="M7319">
        <v>16500</v>
      </c>
      <c r="N7319">
        <v>-16500</v>
      </c>
      <c r="O7319">
        <v>1500</v>
      </c>
    </row>
    <row r="7320" spans="1:15" x14ac:dyDescent="0.3">
      <c r="A7320">
        <v>7319</v>
      </c>
      <c r="B7320" s="1">
        <f>DATE(E7320, LOOKUP(D7320, {"ene","feb","mar","abr","may","jun","jul","ago","sep","oct","nov","dic"}, {1,2,3,4,5,6,7,8,9,10,11,12}), C7320)</f>
        <v>45688</v>
      </c>
      <c r="C7320">
        <v>31</v>
      </c>
      <c r="D7320" t="s">
        <v>14</v>
      </c>
      <c r="E7320">
        <v>2025</v>
      </c>
      <c r="F7320" t="s">
        <v>25</v>
      </c>
      <c r="G7320" t="s">
        <v>26</v>
      </c>
      <c r="H7320" t="s">
        <v>21</v>
      </c>
      <c r="I7320">
        <v>0</v>
      </c>
      <c r="J7320">
        <v>17</v>
      </c>
      <c r="K7320">
        <v>-17</v>
      </c>
      <c r="L7320">
        <v>0</v>
      </c>
      <c r="M7320">
        <v>1190</v>
      </c>
      <c r="N7320">
        <v>-1190</v>
      </c>
      <c r="O7320">
        <v>70</v>
      </c>
    </row>
    <row r="7321" spans="1:15" x14ac:dyDescent="0.3">
      <c r="A7321">
        <v>7320</v>
      </c>
      <c r="B7321" s="1">
        <f>DATE(E7321, LOOKUP(D7321, {"ene","feb","mar","abr","may","jun","jul","ago","sep","oct","nov","dic"}, {1,2,3,4,5,6,7,8,9,10,11,12}), C7321)</f>
        <v>45688</v>
      </c>
      <c r="C7321">
        <v>31</v>
      </c>
      <c r="D7321" t="s">
        <v>14</v>
      </c>
      <c r="E7321">
        <v>2025</v>
      </c>
      <c r="F7321" t="s">
        <v>15</v>
      </c>
      <c r="G7321" t="s">
        <v>24</v>
      </c>
      <c r="H7321" t="s">
        <v>18</v>
      </c>
      <c r="I7321">
        <v>2</v>
      </c>
      <c r="J7321">
        <v>0</v>
      </c>
      <c r="K7321">
        <v>2</v>
      </c>
      <c r="L7321">
        <v>2400</v>
      </c>
      <c r="M7321">
        <v>0</v>
      </c>
      <c r="N7321">
        <v>2400</v>
      </c>
      <c r="O7321">
        <v>1200</v>
      </c>
    </row>
    <row r="7322" spans="1:15" x14ac:dyDescent="0.3">
      <c r="A7322">
        <v>7321</v>
      </c>
      <c r="B7322" s="1">
        <f>DATE(E7322, LOOKUP(D7322, {"ene","feb","mar","abr","may","jun","jul","ago","sep","oct","nov","dic"}, {1,2,3,4,5,6,7,8,9,10,11,12}), C7322)</f>
        <v>45688</v>
      </c>
      <c r="C7322">
        <v>31</v>
      </c>
      <c r="D7322" t="s">
        <v>14</v>
      </c>
      <c r="E7322">
        <v>2025</v>
      </c>
      <c r="F7322" t="s">
        <v>15</v>
      </c>
      <c r="G7322" t="s">
        <v>24</v>
      </c>
      <c r="H7322" t="s">
        <v>23</v>
      </c>
      <c r="I7322">
        <v>9</v>
      </c>
      <c r="J7322">
        <v>0</v>
      </c>
      <c r="K7322">
        <v>9</v>
      </c>
      <c r="L7322">
        <v>2700</v>
      </c>
      <c r="M7322">
        <v>0</v>
      </c>
      <c r="N7322">
        <v>2700</v>
      </c>
      <c r="O7322">
        <v>300</v>
      </c>
    </row>
    <row r="7323" spans="1:15" x14ac:dyDescent="0.3">
      <c r="A7323">
        <v>7322</v>
      </c>
      <c r="B7323" s="1">
        <f>DATE(E7323, LOOKUP(D7323, {"ene","feb","mar","abr","may","jun","jul","ago","sep","oct","nov","dic"}, {1,2,3,4,5,6,7,8,9,10,11,12}), C7323)</f>
        <v>45688</v>
      </c>
      <c r="C7323">
        <v>31</v>
      </c>
      <c r="D7323" t="s">
        <v>14</v>
      </c>
      <c r="E7323">
        <v>2025</v>
      </c>
      <c r="F7323" t="s">
        <v>25</v>
      </c>
      <c r="G7323" t="s">
        <v>26</v>
      </c>
      <c r="H7323" t="s">
        <v>20</v>
      </c>
      <c r="I7323">
        <v>0</v>
      </c>
      <c r="J7323">
        <v>5</v>
      </c>
      <c r="K7323">
        <v>-5</v>
      </c>
      <c r="L7323">
        <v>0</v>
      </c>
      <c r="M7323">
        <v>11500</v>
      </c>
      <c r="N7323">
        <v>-11500</v>
      </c>
      <c r="O7323">
        <v>2300</v>
      </c>
    </row>
    <row r="7324" spans="1:15" x14ac:dyDescent="0.3">
      <c r="A7324">
        <v>7323</v>
      </c>
      <c r="B7324" s="1">
        <f>DATE(E7324, LOOKUP(D7324, {"ene","feb","mar","abr","may","jun","jul","ago","sep","oct","nov","dic"}, {1,2,3,4,5,6,7,8,9,10,11,12}), C7324)</f>
        <v>45688</v>
      </c>
      <c r="C7324">
        <v>31</v>
      </c>
      <c r="D7324" t="s">
        <v>14</v>
      </c>
      <c r="E7324">
        <v>2025</v>
      </c>
      <c r="F7324" t="s">
        <v>15</v>
      </c>
      <c r="G7324" t="s">
        <v>24</v>
      </c>
      <c r="H7324" t="s">
        <v>22</v>
      </c>
      <c r="I7324">
        <v>3</v>
      </c>
      <c r="J7324">
        <v>0</v>
      </c>
      <c r="K7324">
        <v>3</v>
      </c>
      <c r="L7324">
        <v>1440</v>
      </c>
      <c r="M7324">
        <v>0</v>
      </c>
      <c r="N7324">
        <v>1440</v>
      </c>
      <c r="O7324">
        <v>480</v>
      </c>
    </row>
    <row r="7325" spans="1:15" x14ac:dyDescent="0.3">
      <c r="A7325">
        <v>7324</v>
      </c>
      <c r="B7325" s="1">
        <f>DATE(E7325, LOOKUP(D7325, {"ene","feb","mar","abr","may","jun","jul","ago","sep","oct","nov","dic"}, {1,2,3,4,5,6,7,8,9,10,11,12}), C7325)</f>
        <v>45688</v>
      </c>
      <c r="C7325">
        <v>31</v>
      </c>
      <c r="D7325" t="s">
        <v>14</v>
      </c>
      <c r="E7325">
        <v>2025</v>
      </c>
      <c r="F7325" t="s">
        <v>15</v>
      </c>
      <c r="G7325" t="s">
        <v>24</v>
      </c>
      <c r="H7325" t="s">
        <v>17</v>
      </c>
      <c r="I7325">
        <v>9</v>
      </c>
      <c r="J7325">
        <v>0</v>
      </c>
      <c r="K7325">
        <v>9</v>
      </c>
      <c r="L7325">
        <v>5850</v>
      </c>
      <c r="M7325">
        <v>0</v>
      </c>
      <c r="N7325">
        <v>5850</v>
      </c>
      <c r="O7325">
        <v>650</v>
      </c>
    </row>
    <row r="7326" spans="1:15" x14ac:dyDescent="0.3">
      <c r="A7326">
        <v>7325</v>
      </c>
      <c r="B7326" s="1">
        <f>DATE(E7326, LOOKUP(D7326, {"ene","feb","mar","abr","may","jun","jul","ago","sep","oct","nov","dic"}, {1,2,3,4,5,6,7,8,9,10,11,12}), C7326)</f>
        <v>45688</v>
      </c>
      <c r="C7326">
        <v>31</v>
      </c>
      <c r="D7326" t="s">
        <v>14</v>
      </c>
      <c r="E7326">
        <v>2025</v>
      </c>
      <c r="F7326" t="s">
        <v>25</v>
      </c>
      <c r="G7326" t="s">
        <v>26</v>
      </c>
      <c r="H7326" t="s">
        <v>19</v>
      </c>
      <c r="I7326">
        <v>0</v>
      </c>
      <c r="J7326">
        <v>3</v>
      </c>
      <c r="K7326">
        <v>-3</v>
      </c>
      <c r="L7326">
        <v>0</v>
      </c>
      <c r="M7326">
        <v>4500</v>
      </c>
      <c r="N7326">
        <v>-4500</v>
      </c>
      <c r="O7326">
        <v>1500</v>
      </c>
    </row>
    <row r="7327" spans="1:15" x14ac:dyDescent="0.3">
      <c r="A7327">
        <v>7326</v>
      </c>
      <c r="B7327" s="1">
        <f>DATE(E7327, LOOKUP(D7327, {"ene","feb","mar","abr","may","jun","jul","ago","sep","oct","nov","dic"}, {1,2,3,4,5,6,7,8,9,10,11,12}), C7327)</f>
        <v>45688</v>
      </c>
      <c r="C7327">
        <v>31</v>
      </c>
      <c r="D7327" t="s">
        <v>14</v>
      </c>
      <c r="E7327">
        <v>2025</v>
      </c>
      <c r="F7327" t="s">
        <v>15</v>
      </c>
      <c r="G7327" t="s">
        <v>24</v>
      </c>
      <c r="H7327" t="s">
        <v>21</v>
      </c>
      <c r="I7327">
        <v>6</v>
      </c>
      <c r="J7327">
        <v>0</v>
      </c>
      <c r="K7327">
        <v>6</v>
      </c>
      <c r="L7327">
        <v>300</v>
      </c>
      <c r="M7327">
        <v>0</v>
      </c>
      <c r="N7327">
        <v>300</v>
      </c>
      <c r="O7327">
        <v>50</v>
      </c>
    </row>
    <row r="7328" spans="1:15" x14ac:dyDescent="0.3">
      <c r="A7328">
        <v>7327</v>
      </c>
      <c r="B7328" s="1">
        <f>DATE(E7328, LOOKUP(D7328, {"ene","feb","mar","abr","may","jun","jul","ago","sep","oct","nov","dic"}, {1,2,3,4,5,6,7,8,9,10,11,12}), C7328)</f>
        <v>45688</v>
      </c>
      <c r="C7328">
        <v>31</v>
      </c>
      <c r="D7328" t="s">
        <v>14</v>
      </c>
      <c r="E7328">
        <v>2025</v>
      </c>
      <c r="F7328" t="s">
        <v>25</v>
      </c>
      <c r="G7328" t="s">
        <v>26</v>
      </c>
      <c r="H7328" t="s">
        <v>18</v>
      </c>
      <c r="I7328">
        <v>0</v>
      </c>
      <c r="J7328">
        <v>16</v>
      </c>
      <c r="K7328">
        <v>-16</v>
      </c>
      <c r="L7328">
        <v>0</v>
      </c>
      <c r="M7328">
        <v>24000</v>
      </c>
      <c r="N7328">
        <v>-24000</v>
      </c>
      <c r="O7328">
        <v>1500</v>
      </c>
    </row>
    <row r="7329" spans="1:15" x14ac:dyDescent="0.3">
      <c r="A7329">
        <v>7328</v>
      </c>
      <c r="B7329" s="1">
        <f>DATE(E7329, LOOKUP(D7329, {"ene","feb","mar","abr","may","jun","jul","ago","sep","oct","nov","dic"}, {1,2,3,4,5,6,7,8,9,10,11,12}), C7329)</f>
        <v>45688</v>
      </c>
      <c r="C7329">
        <v>31</v>
      </c>
      <c r="D7329" t="s">
        <v>14</v>
      </c>
      <c r="E7329">
        <v>2025</v>
      </c>
      <c r="F7329" t="s">
        <v>15</v>
      </c>
      <c r="G7329" t="s">
        <v>24</v>
      </c>
      <c r="H7329" t="s">
        <v>23</v>
      </c>
      <c r="I7329">
        <v>20</v>
      </c>
      <c r="J7329">
        <v>0</v>
      </c>
      <c r="K7329">
        <v>20</v>
      </c>
      <c r="L7329">
        <v>6000</v>
      </c>
      <c r="M7329">
        <v>0</v>
      </c>
      <c r="N7329">
        <v>6000</v>
      </c>
      <c r="O7329">
        <v>300</v>
      </c>
    </row>
    <row r="7330" spans="1:15" x14ac:dyDescent="0.3">
      <c r="A7330">
        <v>7329</v>
      </c>
      <c r="B7330" s="1">
        <f>DATE(E7330, LOOKUP(D7330, {"ene","feb","mar","abr","may","jun","jul","ago","sep","oct","nov","dic"}, {1,2,3,4,5,6,7,8,9,10,11,12}), C7330)</f>
        <v>45688</v>
      </c>
      <c r="C7330">
        <v>31</v>
      </c>
      <c r="D7330" t="s">
        <v>14</v>
      </c>
      <c r="E7330">
        <v>2025</v>
      </c>
      <c r="F7330" t="s">
        <v>25</v>
      </c>
      <c r="G7330" t="s">
        <v>26</v>
      </c>
      <c r="H7330" t="s">
        <v>20</v>
      </c>
      <c r="I7330">
        <v>0</v>
      </c>
      <c r="J7330">
        <v>14</v>
      </c>
      <c r="K7330">
        <v>-14</v>
      </c>
      <c r="L7330">
        <v>0</v>
      </c>
      <c r="M7330">
        <v>32200</v>
      </c>
      <c r="N7330">
        <v>-32200</v>
      </c>
      <c r="O7330">
        <v>2300</v>
      </c>
    </row>
    <row r="7331" spans="1:15" x14ac:dyDescent="0.3">
      <c r="A7331">
        <v>7330</v>
      </c>
      <c r="B7331" s="1">
        <f>DATE(E7331, LOOKUP(D7331, {"ene","feb","mar","abr","may","jun","jul","ago","sep","oct","nov","dic"}, {1,2,3,4,5,6,7,8,9,10,11,12}), C7331)</f>
        <v>45688</v>
      </c>
      <c r="C7331">
        <v>31</v>
      </c>
      <c r="D7331" t="s">
        <v>14</v>
      </c>
      <c r="E7331">
        <v>2025</v>
      </c>
      <c r="F7331" t="s">
        <v>15</v>
      </c>
      <c r="G7331" t="s">
        <v>24</v>
      </c>
      <c r="H7331" t="s">
        <v>22</v>
      </c>
      <c r="I7331">
        <v>12</v>
      </c>
      <c r="J7331">
        <v>0</v>
      </c>
      <c r="K7331">
        <v>12</v>
      </c>
      <c r="L7331">
        <v>5760</v>
      </c>
      <c r="M7331">
        <v>0</v>
      </c>
      <c r="N7331">
        <v>5760</v>
      </c>
      <c r="O7331">
        <v>480</v>
      </c>
    </row>
    <row r="7332" spans="1:15" x14ac:dyDescent="0.3">
      <c r="A7332">
        <v>7331</v>
      </c>
      <c r="B7332" s="1">
        <f>DATE(E7332, LOOKUP(D7332, {"ene","feb","mar","abr","may","jun","jul","ago","sep","oct","nov","dic"}, {1,2,3,4,5,6,7,8,9,10,11,12}), C7332)</f>
        <v>45688</v>
      </c>
      <c r="C7332">
        <v>31</v>
      </c>
      <c r="D7332" t="s">
        <v>14</v>
      </c>
      <c r="E7332">
        <v>2025</v>
      </c>
      <c r="F7332" t="s">
        <v>15</v>
      </c>
      <c r="G7332" t="s">
        <v>24</v>
      </c>
      <c r="H7332" t="s">
        <v>17</v>
      </c>
      <c r="I7332">
        <v>3</v>
      </c>
      <c r="J7332">
        <v>0</v>
      </c>
      <c r="K7332">
        <v>3</v>
      </c>
      <c r="L7332">
        <v>1950</v>
      </c>
      <c r="M7332">
        <v>0</v>
      </c>
      <c r="N7332">
        <v>1950</v>
      </c>
      <c r="O7332">
        <v>650</v>
      </c>
    </row>
    <row r="7333" spans="1:15" x14ac:dyDescent="0.3">
      <c r="A7333">
        <v>7332</v>
      </c>
      <c r="B7333" s="1">
        <f>DATE(E7333, LOOKUP(D7333, {"ene","feb","mar","abr","may","jun","jul","ago","sep","oct","nov","dic"}, {1,2,3,4,5,6,7,8,9,10,11,12}), C7333)</f>
        <v>45688</v>
      </c>
      <c r="C7333">
        <v>31</v>
      </c>
      <c r="D7333" t="s">
        <v>14</v>
      </c>
      <c r="E7333">
        <v>2025</v>
      </c>
      <c r="F7333" t="s">
        <v>25</v>
      </c>
      <c r="G7333" t="s">
        <v>26</v>
      </c>
      <c r="H7333" t="s">
        <v>19</v>
      </c>
      <c r="I7333">
        <v>0</v>
      </c>
      <c r="J7333">
        <v>17</v>
      </c>
      <c r="K7333">
        <v>-17</v>
      </c>
      <c r="L7333">
        <v>0</v>
      </c>
      <c r="M7333">
        <v>25500</v>
      </c>
      <c r="N7333">
        <v>-25500</v>
      </c>
      <c r="O7333">
        <v>1500</v>
      </c>
    </row>
    <row r="7334" spans="1:15" x14ac:dyDescent="0.3">
      <c r="A7334">
        <v>7333</v>
      </c>
      <c r="B7334" s="1">
        <f>DATE(E7334, LOOKUP(D7334, {"ene","feb","mar","abr","may","jun","jul","ago","sep","oct","nov","dic"}, {1,2,3,4,5,6,7,8,9,10,11,12}), C7334)</f>
        <v>45688</v>
      </c>
      <c r="C7334">
        <v>31</v>
      </c>
      <c r="D7334" t="s">
        <v>14</v>
      </c>
      <c r="E7334">
        <v>2025</v>
      </c>
      <c r="F7334" t="s">
        <v>25</v>
      </c>
      <c r="G7334" t="s">
        <v>26</v>
      </c>
      <c r="H7334" t="s">
        <v>21</v>
      </c>
      <c r="I7334">
        <v>0</v>
      </c>
      <c r="J7334">
        <v>10</v>
      </c>
      <c r="K7334">
        <v>-10</v>
      </c>
      <c r="L7334">
        <v>0</v>
      </c>
      <c r="M7334">
        <v>700</v>
      </c>
      <c r="N7334">
        <v>-700</v>
      </c>
      <c r="O7334">
        <v>70</v>
      </c>
    </row>
    <row r="7335" spans="1:15" x14ac:dyDescent="0.3">
      <c r="A7335">
        <v>7334</v>
      </c>
      <c r="B7335" s="1">
        <f>DATE(E7335, LOOKUP(D7335, {"ene","feb","mar","abr","may","jun","jul","ago","sep","oct","nov","dic"}, {1,2,3,4,5,6,7,8,9,10,11,12}), C7335)</f>
        <v>45688</v>
      </c>
      <c r="C7335">
        <v>31</v>
      </c>
      <c r="D7335" t="s">
        <v>14</v>
      </c>
      <c r="E7335">
        <v>2025</v>
      </c>
      <c r="F7335" t="s">
        <v>15</v>
      </c>
      <c r="G7335" t="s">
        <v>24</v>
      </c>
      <c r="H7335" t="s">
        <v>18</v>
      </c>
      <c r="I7335">
        <v>3</v>
      </c>
      <c r="J7335">
        <v>0</v>
      </c>
      <c r="K7335">
        <v>3</v>
      </c>
      <c r="L7335">
        <v>3600</v>
      </c>
      <c r="M7335">
        <v>0</v>
      </c>
      <c r="N7335">
        <v>3600</v>
      </c>
      <c r="O7335">
        <v>1200</v>
      </c>
    </row>
    <row r="7336" spans="1:15" x14ac:dyDescent="0.3">
      <c r="A7336">
        <v>7335</v>
      </c>
      <c r="B7336" s="1">
        <f>DATE(E7336, LOOKUP(D7336, {"ene","feb","mar","abr","may","jun","jul","ago","sep","oct","nov","dic"}, {1,2,3,4,5,6,7,8,9,10,11,12}), C7336)</f>
        <v>45688</v>
      </c>
      <c r="C7336">
        <v>31</v>
      </c>
      <c r="D7336" t="s">
        <v>14</v>
      </c>
      <c r="E7336">
        <v>2025</v>
      </c>
      <c r="F7336" t="s">
        <v>15</v>
      </c>
      <c r="G7336" t="s">
        <v>24</v>
      </c>
      <c r="H7336" t="s">
        <v>23</v>
      </c>
      <c r="I7336">
        <v>4</v>
      </c>
      <c r="J7336">
        <v>0</v>
      </c>
      <c r="K7336">
        <v>4</v>
      </c>
      <c r="L7336">
        <v>1200</v>
      </c>
      <c r="M7336">
        <v>0</v>
      </c>
      <c r="N7336">
        <v>1200</v>
      </c>
      <c r="O7336">
        <v>300</v>
      </c>
    </row>
    <row r="7337" spans="1:15" x14ac:dyDescent="0.3">
      <c r="A7337">
        <v>7336</v>
      </c>
      <c r="B7337" s="1">
        <f>DATE(E7337, LOOKUP(D7337, {"ene","feb","mar","abr","may","jun","jul","ago","sep","oct","nov","dic"}, {1,2,3,4,5,6,7,8,9,10,11,12}), C7337)</f>
        <v>45688</v>
      </c>
      <c r="C7337">
        <v>31</v>
      </c>
      <c r="D7337" t="s">
        <v>14</v>
      </c>
      <c r="E7337">
        <v>2025</v>
      </c>
      <c r="F7337" t="s">
        <v>25</v>
      </c>
      <c r="G7337" t="s">
        <v>26</v>
      </c>
      <c r="H7337" t="s">
        <v>20</v>
      </c>
      <c r="I7337">
        <v>0</v>
      </c>
      <c r="J7337">
        <v>10</v>
      </c>
      <c r="K7337">
        <v>-10</v>
      </c>
      <c r="L7337">
        <v>0</v>
      </c>
      <c r="M7337">
        <v>23000</v>
      </c>
      <c r="N7337">
        <v>-23000</v>
      </c>
      <c r="O7337">
        <v>2300</v>
      </c>
    </row>
    <row r="7338" spans="1:15" x14ac:dyDescent="0.3">
      <c r="A7338">
        <v>7337</v>
      </c>
      <c r="B7338" s="1">
        <f>DATE(E7338, LOOKUP(D7338, {"ene","feb","mar","abr","may","jun","jul","ago","sep","oct","nov","dic"}, {1,2,3,4,5,6,7,8,9,10,11,12}), C7338)</f>
        <v>45688</v>
      </c>
      <c r="C7338">
        <v>31</v>
      </c>
      <c r="D7338" t="s">
        <v>14</v>
      </c>
      <c r="E7338">
        <v>2025</v>
      </c>
      <c r="F7338" t="s">
        <v>15</v>
      </c>
      <c r="G7338" t="s">
        <v>24</v>
      </c>
      <c r="H7338" t="s">
        <v>22</v>
      </c>
      <c r="I7338">
        <v>21</v>
      </c>
      <c r="J7338">
        <v>0</v>
      </c>
      <c r="K7338">
        <v>21</v>
      </c>
      <c r="L7338">
        <v>10080</v>
      </c>
      <c r="M7338">
        <v>0</v>
      </c>
      <c r="N7338">
        <v>10080</v>
      </c>
      <c r="O7338">
        <v>480</v>
      </c>
    </row>
    <row r="7339" spans="1:15" x14ac:dyDescent="0.3">
      <c r="A7339">
        <v>7338</v>
      </c>
      <c r="B7339" s="1">
        <f>DATE(E7339, LOOKUP(D7339, {"ene","feb","mar","abr","may","jun","jul","ago","sep","oct","nov","dic"}, {1,2,3,4,5,6,7,8,9,10,11,12}), C7339)</f>
        <v>45688</v>
      </c>
      <c r="C7339">
        <v>31</v>
      </c>
      <c r="D7339" t="s">
        <v>14</v>
      </c>
      <c r="E7339">
        <v>2025</v>
      </c>
      <c r="F7339" t="s">
        <v>15</v>
      </c>
      <c r="G7339" t="s">
        <v>24</v>
      </c>
      <c r="H7339" t="s">
        <v>17</v>
      </c>
      <c r="I7339">
        <v>5</v>
      </c>
      <c r="J7339">
        <v>0</v>
      </c>
      <c r="K7339">
        <v>5</v>
      </c>
      <c r="L7339">
        <v>3250</v>
      </c>
      <c r="M7339">
        <v>0</v>
      </c>
      <c r="N7339">
        <v>3250</v>
      </c>
      <c r="O7339">
        <v>650</v>
      </c>
    </row>
    <row r="7340" spans="1:15" x14ac:dyDescent="0.3">
      <c r="A7340">
        <v>7339</v>
      </c>
      <c r="B7340" s="1">
        <f>DATE(E7340, LOOKUP(D7340, {"ene","feb","mar","abr","may","jun","jul","ago","sep","oct","nov","dic"}, {1,2,3,4,5,6,7,8,9,10,11,12}), C7340)</f>
        <v>45688</v>
      </c>
      <c r="C7340">
        <v>31</v>
      </c>
      <c r="D7340" t="s">
        <v>14</v>
      </c>
      <c r="E7340">
        <v>2025</v>
      </c>
      <c r="F7340" t="s">
        <v>25</v>
      </c>
      <c r="G7340" t="s">
        <v>26</v>
      </c>
      <c r="H7340" t="s">
        <v>19</v>
      </c>
      <c r="I7340">
        <v>0</v>
      </c>
      <c r="J7340">
        <v>17</v>
      </c>
      <c r="K7340">
        <v>-17</v>
      </c>
      <c r="L7340">
        <v>0</v>
      </c>
      <c r="M7340">
        <v>25500</v>
      </c>
      <c r="N7340">
        <v>-25500</v>
      </c>
      <c r="O7340">
        <v>1500</v>
      </c>
    </row>
    <row r="7341" spans="1:15" x14ac:dyDescent="0.3">
      <c r="A7341">
        <v>7340</v>
      </c>
      <c r="B7341" s="1">
        <f>DATE(E7341, LOOKUP(D7341, {"ene","feb","mar","abr","may","jun","jul","ago","sep","oct","nov","dic"}, {1,2,3,4,5,6,7,8,9,10,11,12}), C7341)</f>
        <v>45688</v>
      </c>
      <c r="C7341">
        <v>31</v>
      </c>
      <c r="D7341" t="s">
        <v>14</v>
      </c>
      <c r="E7341">
        <v>2025</v>
      </c>
      <c r="F7341" t="s">
        <v>15</v>
      </c>
      <c r="G7341" t="s">
        <v>24</v>
      </c>
      <c r="H7341" t="s">
        <v>21</v>
      </c>
      <c r="I7341">
        <v>6</v>
      </c>
      <c r="J7341">
        <v>0</v>
      </c>
      <c r="K7341">
        <v>6</v>
      </c>
      <c r="L7341">
        <v>300</v>
      </c>
      <c r="M7341">
        <v>0</v>
      </c>
      <c r="N7341">
        <v>300</v>
      </c>
      <c r="O7341">
        <v>50</v>
      </c>
    </row>
    <row r="7342" spans="1:15" x14ac:dyDescent="0.3">
      <c r="A7342">
        <v>7341</v>
      </c>
      <c r="B7342" s="1">
        <f>DATE(E7342, LOOKUP(D7342, {"ene","feb","mar","abr","may","jun","jul","ago","sep","oct","nov","dic"}, {1,2,3,4,5,6,7,8,9,10,11,12}), C7342)</f>
        <v>45688</v>
      </c>
      <c r="C7342">
        <v>31</v>
      </c>
      <c r="D7342" t="s">
        <v>14</v>
      </c>
      <c r="E7342">
        <v>2025</v>
      </c>
      <c r="F7342" t="s">
        <v>25</v>
      </c>
      <c r="G7342" t="s">
        <v>26</v>
      </c>
      <c r="H7342" t="s">
        <v>18</v>
      </c>
      <c r="I7342">
        <v>0</v>
      </c>
      <c r="J7342">
        <v>14</v>
      </c>
      <c r="K7342">
        <v>-14</v>
      </c>
      <c r="L7342">
        <v>0</v>
      </c>
      <c r="M7342">
        <v>21000</v>
      </c>
      <c r="N7342">
        <v>-21000</v>
      </c>
      <c r="O7342">
        <v>1500</v>
      </c>
    </row>
    <row r="7343" spans="1:15" x14ac:dyDescent="0.3">
      <c r="A7343">
        <v>7342</v>
      </c>
      <c r="B7343" s="1">
        <f>DATE(E7343, LOOKUP(D7343, {"ene","feb","mar","abr","may","jun","jul","ago","sep","oct","nov","dic"}, {1,2,3,4,5,6,7,8,9,10,11,12}), C7343)</f>
        <v>45688</v>
      </c>
      <c r="C7343">
        <v>31</v>
      </c>
      <c r="D7343" t="s">
        <v>14</v>
      </c>
      <c r="E7343">
        <v>2025</v>
      </c>
      <c r="F7343" t="s">
        <v>15</v>
      </c>
      <c r="G7343" t="s">
        <v>24</v>
      </c>
      <c r="H7343" t="s">
        <v>23</v>
      </c>
      <c r="I7343">
        <v>22</v>
      </c>
      <c r="J7343">
        <v>0</v>
      </c>
      <c r="K7343">
        <v>22</v>
      </c>
      <c r="L7343">
        <v>6600</v>
      </c>
      <c r="M7343">
        <v>0</v>
      </c>
      <c r="N7343">
        <v>6600</v>
      </c>
      <c r="O7343">
        <v>300</v>
      </c>
    </row>
    <row r="7344" spans="1:15" x14ac:dyDescent="0.3">
      <c r="A7344">
        <v>7343</v>
      </c>
      <c r="B7344" s="1">
        <f>DATE(E7344, LOOKUP(D7344, {"ene","feb","mar","abr","may","jun","jul","ago","sep","oct","nov","dic"}, {1,2,3,4,5,6,7,8,9,10,11,12}), C7344)</f>
        <v>45688</v>
      </c>
      <c r="C7344">
        <v>31</v>
      </c>
      <c r="D7344" t="s">
        <v>14</v>
      </c>
      <c r="E7344">
        <v>2025</v>
      </c>
      <c r="F7344" t="s">
        <v>15</v>
      </c>
      <c r="G7344" t="s">
        <v>24</v>
      </c>
      <c r="H7344" t="s">
        <v>20</v>
      </c>
      <c r="I7344">
        <v>3</v>
      </c>
      <c r="J7344">
        <v>0</v>
      </c>
      <c r="K7344">
        <v>3</v>
      </c>
      <c r="L7344">
        <v>6000</v>
      </c>
      <c r="M7344">
        <v>0</v>
      </c>
      <c r="N7344">
        <v>6000</v>
      </c>
      <c r="O7344">
        <v>2000</v>
      </c>
    </row>
    <row r="7345" spans="1:15" x14ac:dyDescent="0.3">
      <c r="A7345">
        <v>7344</v>
      </c>
      <c r="B7345" s="1">
        <f>DATE(E7345, LOOKUP(D7345, {"ene","feb","mar","abr","may","jun","jul","ago","sep","oct","nov","dic"}, {1,2,3,4,5,6,7,8,9,10,11,12}), C7345)</f>
        <v>45688</v>
      </c>
      <c r="C7345">
        <v>31</v>
      </c>
      <c r="D7345" t="s">
        <v>14</v>
      </c>
      <c r="E7345">
        <v>2025</v>
      </c>
      <c r="F7345" t="s">
        <v>15</v>
      </c>
      <c r="G7345" t="s">
        <v>24</v>
      </c>
      <c r="H7345" t="s">
        <v>22</v>
      </c>
      <c r="I7345">
        <v>8</v>
      </c>
      <c r="J7345">
        <v>0</v>
      </c>
      <c r="K7345">
        <v>8</v>
      </c>
      <c r="L7345">
        <v>3840</v>
      </c>
      <c r="M7345">
        <v>0</v>
      </c>
      <c r="N7345">
        <v>3840</v>
      </c>
      <c r="O7345">
        <v>480</v>
      </c>
    </row>
    <row r="7346" spans="1:15" x14ac:dyDescent="0.3">
      <c r="A7346">
        <v>7345</v>
      </c>
      <c r="B7346" s="1">
        <f>DATE(E7346, LOOKUP(D7346, {"ene","feb","mar","abr","may","jun","jul","ago","sep","oct","nov","dic"}, {1,2,3,4,5,6,7,8,9,10,11,12}), C7346)</f>
        <v>45688</v>
      </c>
      <c r="C7346">
        <v>31</v>
      </c>
      <c r="D7346" t="s">
        <v>14</v>
      </c>
      <c r="E7346">
        <v>2025</v>
      </c>
      <c r="F7346" t="s">
        <v>15</v>
      </c>
      <c r="G7346" t="s">
        <v>24</v>
      </c>
      <c r="H7346" t="s">
        <v>17</v>
      </c>
      <c r="I7346">
        <v>9</v>
      </c>
      <c r="J7346">
        <v>0</v>
      </c>
      <c r="K7346">
        <v>9</v>
      </c>
      <c r="L7346">
        <v>5850</v>
      </c>
      <c r="M7346">
        <v>0</v>
      </c>
      <c r="N7346">
        <v>5850</v>
      </c>
      <c r="O7346">
        <v>650</v>
      </c>
    </row>
    <row r="7347" spans="1:15" x14ac:dyDescent="0.3">
      <c r="A7347">
        <v>7346</v>
      </c>
      <c r="B7347" s="1">
        <f>DATE(E7347, LOOKUP(D7347, {"ene","feb","mar","abr","may","jun","jul","ago","sep","oct","nov","dic"}, {1,2,3,4,5,6,7,8,9,10,11,12}), C7347)</f>
        <v>45688</v>
      </c>
      <c r="C7347">
        <v>31</v>
      </c>
      <c r="D7347" t="s">
        <v>14</v>
      </c>
      <c r="E7347">
        <v>2025</v>
      </c>
      <c r="F7347" t="s">
        <v>15</v>
      </c>
      <c r="G7347" t="s">
        <v>24</v>
      </c>
      <c r="H7347" t="s">
        <v>19</v>
      </c>
      <c r="I7347">
        <v>3</v>
      </c>
      <c r="J7347">
        <v>0</v>
      </c>
      <c r="K7347">
        <v>3</v>
      </c>
      <c r="L7347">
        <v>3600</v>
      </c>
      <c r="M7347">
        <v>0</v>
      </c>
      <c r="N7347">
        <v>3600</v>
      </c>
      <c r="O7347">
        <v>1200</v>
      </c>
    </row>
    <row r="7348" spans="1:15" x14ac:dyDescent="0.3">
      <c r="A7348">
        <v>7347</v>
      </c>
      <c r="B7348" s="1">
        <f>DATE(E7348, LOOKUP(D7348, {"ene","feb","mar","abr","may","jun","jul","ago","sep","oct","nov","dic"}, {1,2,3,4,5,6,7,8,9,10,11,12}), C7348)</f>
        <v>45688</v>
      </c>
      <c r="C7348">
        <v>31</v>
      </c>
      <c r="D7348" t="s">
        <v>14</v>
      </c>
      <c r="E7348">
        <v>2025</v>
      </c>
      <c r="F7348" t="s">
        <v>15</v>
      </c>
      <c r="G7348" t="s">
        <v>24</v>
      </c>
      <c r="H7348" t="s">
        <v>21</v>
      </c>
      <c r="I7348">
        <v>3</v>
      </c>
      <c r="J7348">
        <v>0</v>
      </c>
      <c r="K7348">
        <v>3</v>
      </c>
      <c r="L7348">
        <v>150</v>
      </c>
      <c r="M7348">
        <v>0</v>
      </c>
      <c r="N7348">
        <v>150</v>
      </c>
      <c r="O7348">
        <v>50</v>
      </c>
    </row>
    <row r="7349" spans="1:15" x14ac:dyDescent="0.3">
      <c r="A7349">
        <v>7348</v>
      </c>
      <c r="B7349" s="1">
        <f>DATE(E7349, LOOKUP(D7349, {"ene","feb","mar","abr","may","jun","jul","ago","sep","oct","nov","dic"}, {1,2,3,4,5,6,7,8,9,10,11,12}), C7349)</f>
        <v>45688</v>
      </c>
      <c r="C7349">
        <v>31</v>
      </c>
      <c r="D7349" t="s">
        <v>14</v>
      </c>
      <c r="E7349">
        <v>2025</v>
      </c>
      <c r="F7349" t="s">
        <v>15</v>
      </c>
      <c r="G7349" t="s">
        <v>24</v>
      </c>
      <c r="H7349" t="s">
        <v>18</v>
      </c>
      <c r="I7349">
        <v>6</v>
      </c>
      <c r="J7349">
        <v>0</v>
      </c>
      <c r="K7349">
        <v>6</v>
      </c>
      <c r="L7349">
        <v>7200</v>
      </c>
      <c r="M7349">
        <v>0</v>
      </c>
      <c r="N7349">
        <v>7200</v>
      </c>
      <c r="O7349">
        <v>1200</v>
      </c>
    </row>
    <row r="7350" spans="1:15" x14ac:dyDescent="0.3">
      <c r="A7350">
        <v>7349</v>
      </c>
      <c r="B7350" s="1">
        <f>DATE(E7350, LOOKUP(D7350, {"ene","feb","mar","abr","may","jun","jul","ago","sep","oct","nov","dic"}, {1,2,3,4,5,6,7,8,9,10,11,12}), C7350)</f>
        <v>45688</v>
      </c>
      <c r="C7350">
        <v>31</v>
      </c>
      <c r="D7350" t="s">
        <v>14</v>
      </c>
      <c r="E7350">
        <v>2025</v>
      </c>
      <c r="F7350" t="s">
        <v>15</v>
      </c>
      <c r="G7350" t="s">
        <v>24</v>
      </c>
      <c r="H7350" t="s">
        <v>23</v>
      </c>
      <c r="I7350">
        <v>3</v>
      </c>
      <c r="J7350">
        <v>0</v>
      </c>
      <c r="K7350">
        <v>3</v>
      </c>
      <c r="L7350">
        <v>900</v>
      </c>
      <c r="M7350">
        <v>0</v>
      </c>
      <c r="N7350">
        <v>900</v>
      </c>
      <c r="O7350">
        <v>300</v>
      </c>
    </row>
    <row r="7351" spans="1:15" x14ac:dyDescent="0.3">
      <c r="A7351">
        <v>7350</v>
      </c>
      <c r="B7351" s="1">
        <f>DATE(E7351, LOOKUP(D7351, {"ene","feb","mar","abr","may","jun","jul","ago","sep","oct","nov","dic"}, {1,2,3,4,5,6,7,8,9,10,11,12}), C7351)</f>
        <v>45688</v>
      </c>
      <c r="C7351">
        <v>31</v>
      </c>
      <c r="D7351" t="s">
        <v>14</v>
      </c>
      <c r="E7351">
        <v>2025</v>
      </c>
      <c r="F7351" t="s">
        <v>15</v>
      </c>
      <c r="G7351" t="s">
        <v>24</v>
      </c>
      <c r="H7351" t="s">
        <v>20</v>
      </c>
      <c r="I7351">
        <v>5</v>
      </c>
      <c r="J7351">
        <v>0</v>
      </c>
      <c r="K7351">
        <v>5</v>
      </c>
      <c r="L7351">
        <v>10000</v>
      </c>
      <c r="M7351">
        <v>0</v>
      </c>
      <c r="N7351">
        <v>10000</v>
      </c>
      <c r="O7351">
        <v>2000</v>
      </c>
    </row>
    <row r="7352" spans="1:15" x14ac:dyDescent="0.3">
      <c r="A7352">
        <v>7351</v>
      </c>
      <c r="B7352" s="1">
        <f>DATE(E7352, LOOKUP(D7352, {"ene","feb","mar","abr","may","jun","jul","ago","sep","oct","nov","dic"}, {1,2,3,4,5,6,7,8,9,10,11,12}), C7352)</f>
        <v>45688</v>
      </c>
      <c r="C7352">
        <v>31</v>
      </c>
      <c r="D7352" t="s">
        <v>14</v>
      </c>
      <c r="E7352">
        <v>2025</v>
      </c>
      <c r="F7352" t="s">
        <v>25</v>
      </c>
      <c r="G7352" t="s">
        <v>26</v>
      </c>
      <c r="H7352" t="s">
        <v>22</v>
      </c>
      <c r="I7352">
        <v>0</v>
      </c>
      <c r="J7352">
        <v>10</v>
      </c>
      <c r="K7352">
        <v>-10</v>
      </c>
      <c r="L7352">
        <v>0</v>
      </c>
      <c r="M7352">
        <v>4500</v>
      </c>
      <c r="N7352">
        <v>-4500</v>
      </c>
      <c r="O7352">
        <v>450</v>
      </c>
    </row>
    <row r="7353" spans="1:15" x14ac:dyDescent="0.3">
      <c r="A7353">
        <v>7352</v>
      </c>
      <c r="B7353" s="1">
        <f>DATE(E7353, LOOKUP(D7353, {"ene","feb","mar","abr","may","jun","jul","ago","sep","oct","nov","dic"}, {1,2,3,4,5,6,7,8,9,10,11,12}), C7353)</f>
        <v>45688</v>
      </c>
      <c r="C7353">
        <v>31</v>
      </c>
      <c r="D7353" t="s">
        <v>14</v>
      </c>
      <c r="E7353">
        <v>2025</v>
      </c>
      <c r="F7353" t="s">
        <v>15</v>
      </c>
      <c r="G7353" t="s">
        <v>24</v>
      </c>
      <c r="H7353" t="s">
        <v>17</v>
      </c>
      <c r="I7353">
        <v>3</v>
      </c>
      <c r="J7353">
        <v>0</v>
      </c>
      <c r="K7353">
        <v>3</v>
      </c>
      <c r="L7353">
        <v>1950</v>
      </c>
      <c r="M7353">
        <v>0</v>
      </c>
      <c r="N7353">
        <v>1950</v>
      </c>
      <c r="O7353">
        <v>650</v>
      </c>
    </row>
    <row r="7354" spans="1:15" x14ac:dyDescent="0.3">
      <c r="A7354">
        <v>7353</v>
      </c>
      <c r="B7354" s="1">
        <f>DATE(E7354, LOOKUP(D7354, {"ene","feb","mar","abr","may","jun","jul","ago","sep","oct","nov","dic"}, {1,2,3,4,5,6,7,8,9,10,11,12}), C7354)</f>
        <v>45688</v>
      </c>
      <c r="C7354">
        <v>31</v>
      </c>
      <c r="D7354" t="s">
        <v>14</v>
      </c>
      <c r="E7354">
        <v>2025</v>
      </c>
      <c r="F7354" t="s">
        <v>25</v>
      </c>
      <c r="G7354" t="s">
        <v>26</v>
      </c>
      <c r="H7354" t="s">
        <v>19</v>
      </c>
      <c r="I7354">
        <v>0</v>
      </c>
      <c r="J7354">
        <v>11</v>
      </c>
      <c r="K7354">
        <v>-11</v>
      </c>
      <c r="L7354">
        <v>0</v>
      </c>
      <c r="M7354">
        <v>16500</v>
      </c>
      <c r="N7354">
        <v>-16500</v>
      </c>
      <c r="O7354">
        <v>1500</v>
      </c>
    </row>
    <row r="7355" spans="1:15" x14ac:dyDescent="0.3">
      <c r="A7355">
        <v>7354</v>
      </c>
      <c r="B7355" s="1">
        <f>DATE(E7355, LOOKUP(D7355, {"ene","feb","mar","abr","may","jun","jul","ago","sep","oct","nov","dic"}, {1,2,3,4,5,6,7,8,9,10,11,12}), C7355)</f>
        <v>45688</v>
      </c>
      <c r="C7355">
        <v>31</v>
      </c>
      <c r="D7355" t="s">
        <v>14</v>
      </c>
      <c r="E7355">
        <v>2025</v>
      </c>
      <c r="F7355" t="s">
        <v>15</v>
      </c>
      <c r="G7355" t="s">
        <v>24</v>
      </c>
      <c r="H7355" t="s">
        <v>21</v>
      </c>
      <c r="I7355">
        <v>13</v>
      </c>
      <c r="J7355">
        <v>0</v>
      </c>
      <c r="K7355">
        <v>13</v>
      </c>
      <c r="L7355">
        <v>650</v>
      </c>
      <c r="M7355">
        <v>0</v>
      </c>
      <c r="N7355">
        <v>650</v>
      </c>
      <c r="O7355">
        <v>50</v>
      </c>
    </row>
    <row r="7356" spans="1:15" x14ac:dyDescent="0.3">
      <c r="A7356">
        <v>7355</v>
      </c>
      <c r="B7356" s="1">
        <f>DATE(E7356, LOOKUP(D7356, {"ene","feb","mar","abr","may","jun","jul","ago","sep","oct","nov","dic"}, {1,2,3,4,5,6,7,8,9,10,11,12}), C7356)</f>
        <v>45688</v>
      </c>
      <c r="C7356">
        <v>31</v>
      </c>
      <c r="D7356" t="s">
        <v>14</v>
      </c>
      <c r="E7356">
        <v>2025</v>
      </c>
      <c r="F7356" t="s">
        <v>25</v>
      </c>
      <c r="G7356" t="s">
        <v>26</v>
      </c>
      <c r="H7356" t="s">
        <v>18</v>
      </c>
      <c r="I7356">
        <v>0</v>
      </c>
      <c r="J7356">
        <v>17</v>
      </c>
      <c r="K7356">
        <v>-17</v>
      </c>
      <c r="L7356">
        <v>0</v>
      </c>
      <c r="M7356">
        <v>25500</v>
      </c>
      <c r="N7356">
        <v>-25500</v>
      </c>
      <c r="O7356">
        <v>1500</v>
      </c>
    </row>
    <row r="7357" spans="1:15" x14ac:dyDescent="0.3">
      <c r="A7357">
        <v>7356</v>
      </c>
      <c r="B7357" s="1">
        <f>DATE(E7357, LOOKUP(D7357, {"ene","feb","mar","abr","may","jun","jul","ago","sep","oct","nov","dic"}, {1,2,3,4,5,6,7,8,9,10,11,12}), C7357)</f>
        <v>45688</v>
      </c>
      <c r="C7357">
        <v>31</v>
      </c>
      <c r="D7357" t="s">
        <v>14</v>
      </c>
      <c r="E7357">
        <v>2025</v>
      </c>
      <c r="F7357" t="s">
        <v>15</v>
      </c>
      <c r="G7357" t="s">
        <v>24</v>
      </c>
      <c r="H7357" t="s">
        <v>23</v>
      </c>
      <c r="I7357">
        <v>3</v>
      </c>
      <c r="J7357">
        <v>0</v>
      </c>
      <c r="K7357">
        <v>3</v>
      </c>
      <c r="L7357">
        <v>900</v>
      </c>
      <c r="M7357">
        <v>0</v>
      </c>
      <c r="N7357">
        <v>900</v>
      </c>
      <c r="O7357">
        <v>300</v>
      </c>
    </row>
    <row r="7358" spans="1:15" x14ac:dyDescent="0.3">
      <c r="A7358">
        <v>7357</v>
      </c>
      <c r="B7358" s="1">
        <f>DATE(E7358, LOOKUP(D7358, {"ene","feb","mar","abr","may","jun","jul","ago","sep","oct","nov","dic"}, {1,2,3,4,5,6,7,8,9,10,11,12}), C7358)</f>
        <v>45688</v>
      </c>
      <c r="C7358">
        <v>31</v>
      </c>
      <c r="D7358" t="s">
        <v>14</v>
      </c>
      <c r="E7358">
        <v>2025</v>
      </c>
      <c r="F7358" t="s">
        <v>15</v>
      </c>
      <c r="G7358" t="s">
        <v>24</v>
      </c>
      <c r="H7358" t="s">
        <v>20</v>
      </c>
      <c r="I7358">
        <v>5</v>
      </c>
      <c r="J7358">
        <v>0</v>
      </c>
      <c r="K7358">
        <v>5</v>
      </c>
      <c r="L7358">
        <v>10000</v>
      </c>
      <c r="M7358">
        <v>0</v>
      </c>
      <c r="N7358">
        <v>10000</v>
      </c>
      <c r="O7358">
        <v>2000</v>
      </c>
    </row>
    <row r="7359" spans="1:15" x14ac:dyDescent="0.3">
      <c r="A7359">
        <v>7358</v>
      </c>
      <c r="B7359" s="1">
        <f>DATE(E7359, LOOKUP(D7359, {"ene","feb","mar","abr","may","jun","jul","ago","sep","oct","nov","dic"}, {1,2,3,4,5,6,7,8,9,10,11,12}), C7359)</f>
        <v>45688</v>
      </c>
      <c r="C7359">
        <v>31</v>
      </c>
      <c r="D7359" t="s">
        <v>14</v>
      </c>
      <c r="E7359">
        <v>2025</v>
      </c>
      <c r="F7359" t="s">
        <v>15</v>
      </c>
      <c r="G7359" t="s">
        <v>24</v>
      </c>
      <c r="H7359" t="s">
        <v>22</v>
      </c>
      <c r="I7359">
        <v>9</v>
      </c>
      <c r="J7359">
        <v>0</v>
      </c>
      <c r="K7359">
        <v>9</v>
      </c>
      <c r="L7359">
        <v>4320</v>
      </c>
      <c r="M7359">
        <v>0</v>
      </c>
      <c r="N7359">
        <v>4320</v>
      </c>
      <c r="O7359">
        <v>480</v>
      </c>
    </row>
    <row r="7360" spans="1:15" x14ac:dyDescent="0.3">
      <c r="A7360">
        <v>7359</v>
      </c>
      <c r="B7360" s="1">
        <f>DATE(E7360, LOOKUP(D7360, {"ene","feb","mar","abr","may","jun","jul","ago","sep","oct","nov","dic"}, {1,2,3,4,5,6,7,8,9,10,11,12}), C7360)</f>
        <v>45688</v>
      </c>
      <c r="C7360">
        <v>31</v>
      </c>
      <c r="D7360" t="s">
        <v>14</v>
      </c>
      <c r="E7360">
        <v>2025</v>
      </c>
      <c r="F7360" t="s">
        <v>25</v>
      </c>
      <c r="G7360" t="s">
        <v>26</v>
      </c>
      <c r="H7360" t="s">
        <v>17</v>
      </c>
      <c r="I7360">
        <v>0</v>
      </c>
      <c r="J7360">
        <v>16</v>
      </c>
      <c r="K7360">
        <v>-16</v>
      </c>
      <c r="L7360">
        <v>0</v>
      </c>
      <c r="M7360">
        <v>12000</v>
      </c>
      <c r="N7360">
        <v>-12000</v>
      </c>
      <c r="O7360">
        <v>750</v>
      </c>
    </row>
    <row r="7361" spans="1:15" x14ac:dyDescent="0.3">
      <c r="A7361">
        <v>7360</v>
      </c>
      <c r="B7361" s="1">
        <f>DATE(E7361, LOOKUP(D7361, {"ene","feb","mar","abr","may","jun","jul","ago","sep","oct","nov","dic"}, {1,2,3,4,5,6,7,8,9,10,11,12}), C7361)</f>
        <v>45688</v>
      </c>
      <c r="C7361">
        <v>31</v>
      </c>
      <c r="D7361" t="s">
        <v>14</v>
      </c>
      <c r="E7361">
        <v>2025</v>
      </c>
      <c r="F7361" t="s">
        <v>25</v>
      </c>
      <c r="G7361" t="s">
        <v>26</v>
      </c>
      <c r="H7361" t="s">
        <v>19</v>
      </c>
      <c r="I7361">
        <v>0</v>
      </c>
      <c r="J7361">
        <v>18</v>
      </c>
      <c r="K7361">
        <v>-18</v>
      </c>
      <c r="L7361">
        <v>0</v>
      </c>
      <c r="M7361">
        <v>27000</v>
      </c>
      <c r="N7361">
        <v>-27000</v>
      </c>
      <c r="O7361">
        <v>1500</v>
      </c>
    </row>
    <row r="7362" spans="1:15" x14ac:dyDescent="0.3">
      <c r="A7362">
        <v>7361</v>
      </c>
      <c r="B7362" s="1">
        <f>DATE(E7362, LOOKUP(D7362, {"ene","feb","mar","abr","may","jun","jul","ago","sep","oct","nov","dic"}, {1,2,3,4,5,6,7,8,9,10,11,12}), C7362)</f>
        <v>45688</v>
      </c>
      <c r="C7362">
        <v>31</v>
      </c>
      <c r="D7362" t="s">
        <v>14</v>
      </c>
      <c r="E7362">
        <v>2025</v>
      </c>
      <c r="F7362" t="s">
        <v>15</v>
      </c>
      <c r="G7362" t="s">
        <v>24</v>
      </c>
      <c r="H7362" t="s">
        <v>21</v>
      </c>
      <c r="I7362">
        <v>13</v>
      </c>
      <c r="J7362">
        <v>0</v>
      </c>
      <c r="K7362">
        <v>13</v>
      </c>
      <c r="L7362">
        <v>650</v>
      </c>
      <c r="M7362">
        <v>0</v>
      </c>
      <c r="N7362">
        <v>650</v>
      </c>
      <c r="O7362">
        <v>50</v>
      </c>
    </row>
    <row r="7363" spans="1:15" x14ac:dyDescent="0.3">
      <c r="A7363">
        <v>7362</v>
      </c>
      <c r="B7363" s="1">
        <f>DATE(E7363, LOOKUP(D7363, {"ene","feb","mar","abr","may","jun","jul","ago","sep","oct","nov","dic"}, {1,2,3,4,5,6,7,8,9,10,11,12}), C7363)</f>
        <v>45688</v>
      </c>
      <c r="C7363">
        <v>31</v>
      </c>
      <c r="D7363" t="s">
        <v>14</v>
      </c>
      <c r="E7363">
        <v>2025</v>
      </c>
      <c r="F7363" t="s">
        <v>25</v>
      </c>
      <c r="G7363" t="s">
        <v>26</v>
      </c>
      <c r="H7363" t="s">
        <v>18</v>
      </c>
      <c r="I7363">
        <v>0</v>
      </c>
      <c r="J7363">
        <v>12</v>
      </c>
      <c r="K7363">
        <v>-12</v>
      </c>
      <c r="L7363">
        <v>0</v>
      </c>
      <c r="M7363">
        <v>18000</v>
      </c>
      <c r="N7363">
        <v>-18000</v>
      </c>
      <c r="O7363">
        <v>1500</v>
      </c>
    </row>
    <row r="7364" spans="1:15" x14ac:dyDescent="0.3">
      <c r="A7364">
        <v>7363</v>
      </c>
      <c r="B7364" s="1">
        <f>DATE(E7364, LOOKUP(D7364, {"ene","feb","mar","abr","may","jun","jul","ago","sep","oct","nov","dic"}, {1,2,3,4,5,6,7,8,9,10,11,12}), C7364)</f>
        <v>45688</v>
      </c>
      <c r="C7364">
        <v>31</v>
      </c>
      <c r="D7364" t="s">
        <v>14</v>
      </c>
      <c r="E7364">
        <v>2025</v>
      </c>
      <c r="F7364" t="s">
        <v>15</v>
      </c>
      <c r="G7364" t="s">
        <v>24</v>
      </c>
      <c r="H7364" t="s">
        <v>23</v>
      </c>
      <c r="I7364">
        <v>6</v>
      </c>
      <c r="J7364">
        <v>0</v>
      </c>
      <c r="K7364">
        <v>6</v>
      </c>
      <c r="L7364">
        <v>1800</v>
      </c>
      <c r="M7364">
        <v>0</v>
      </c>
      <c r="N7364">
        <v>1800</v>
      </c>
      <c r="O7364">
        <v>300</v>
      </c>
    </row>
    <row r="7365" spans="1:15" x14ac:dyDescent="0.3">
      <c r="A7365">
        <v>7364</v>
      </c>
      <c r="B7365" s="1">
        <f>DATE(E7365, LOOKUP(D7365, {"ene","feb","mar","abr","may","jun","jul","ago","sep","oct","nov","dic"}, {1,2,3,4,5,6,7,8,9,10,11,12}), C7365)</f>
        <v>45688</v>
      </c>
      <c r="C7365">
        <v>31</v>
      </c>
      <c r="D7365" t="s">
        <v>14</v>
      </c>
      <c r="E7365">
        <v>2025</v>
      </c>
      <c r="F7365" t="s">
        <v>15</v>
      </c>
      <c r="G7365" t="s">
        <v>24</v>
      </c>
      <c r="H7365" t="s">
        <v>20</v>
      </c>
      <c r="I7365">
        <v>4</v>
      </c>
      <c r="J7365">
        <v>0</v>
      </c>
      <c r="K7365">
        <v>4</v>
      </c>
      <c r="L7365">
        <v>8000</v>
      </c>
      <c r="M7365">
        <v>0</v>
      </c>
      <c r="N7365">
        <v>8000</v>
      </c>
      <c r="O7365">
        <v>2000</v>
      </c>
    </row>
    <row r="7366" spans="1:15" x14ac:dyDescent="0.3">
      <c r="A7366">
        <v>7365</v>
      </c>
      <c r="B7366" s="1">
        <f>DATE(E7366, LOOKUP(D7366, {"ene","feb","mar","abr","may","jun","jul","ago","sep","oct","nov","dic"}, {1,2,3,4,5,6,7,8,9,10,11,12}), C7366)</f>
        <v>45688</v>
      </c>
      <c r="C7366">
        <v>31</v>
      </c>
      <c r="D7366" t="s">
        <v>14</v>
      </c>
      <c r="E7366">
        <v>2025</v>
      </c>
      <c r="F7366" t="s">
        <v>15</v>
      </c>
      <c r="G7366" t="s">
        <v>24</v>
      </c>
      <c r="H7366" t="s">
        <v>22</v>
      </c>
      <c r="I7366">
        <v>14</v>
      </c>
      <c r="J7366">
        <v>0</v>
      </c>
      <c r="K7366">
        <v>14</v>
      </c>
      <c r="L7366">
        <v>6720</v>
      </c>
      <c r="M7366">
        <v>0</v>
      </c>
      <c r="N7366">
        <v>6720</v>
      </c>
      <c r="O7366">
        <v>480</v>
      </c>
    </row>
    <row r="7367" spans="1:15" x14ac:dyDescent="0.3">
      <c r="A7367">
        <v>7366</v>
      </c>
      <c r="B7367" s="1">
        <f>DATE(E7367, LOOKUP(D7367, {"ene","feb","mar","abr","may","jun","jul","ago","sep","oct","nov","dic"}, {1,2,3,4,5,6,7,8,9,10,11,12}), C7367)</f>
        <v>45688</v>
      </c>
      <c r="C7367">
        <v>31</v>
      </c>
      <c r="D7367" t="s">
        <v>14</v>
      </c>
      <c r="E7367">
        <v>2025</v>
      </c>
      <c r="F7367" t="s">
        <v>15</v>
      </c>
      <c r="G7367" t="s">
        <v>24</v>
      </c>
      <c r="H7367" t="s">
        <v>17</v>
      </c>
      <c r="I7367">
        <v>12</v>
      </c>
      <c r="J7367">
        <v>0</v>
      </c>
      <c r="K7367">
        <v>12</v>
      </c>
      <c r="L7367">
        <v>7800</v>
      </c>
      <c r="M7367">
        <v>0</v>
      </c>
      <c r="N7367">
        <v>7800</v>
      </c>
      <c r="O7367">
        <v>650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E93D-611E-4565-B8EF-76FB807F566D}">
  <sheetPr>
    <tabColor rgb="FF002060"/>
  </sheetPr>
  <dimension ref="G2:L13"/>
  <sheetViews>
    <sheetView showGridLines="0" showRowColHeaders="0" tabSelected="1" zoomScale="90" zoomScaleNormal="90" workbookViewId="0">
      <selection activeCell="U30" sqref="U30"/>
    </sheetView>
  </sheetViews>
  <sheetFormatPr baseColWidth="10" defaultRowHeight="15.05" x14ac:dyDescent="0.3"/>
  <cols>
    <col min="6" max="6" width="11.5546875" customWidth="1"/>
  </cols>
  <sheetData>
    <row r="2" spans="7:12" ht="20.7" x14ac:dyDescent="0.45">
      <c r="L2" s="5"/>
    </row>
    <row r="12" spans="7:12" x14ac:dyDescent="0.3">
      <c r="G12" s="27" t="str">
        <f>IF(Análisis!V20&lt;=Análisis!V18,"✅",  "❗")</f>
        <v>✅</v>
      </c>
    </row>
    <row r="13" spans="7:12" x14ac:dyDescent="0.3">
      <c r="G13" s="27"/>
    </row>
  </sheetData>
  <mergeCells count="1">
    <mergeCell ref="G12:G13"/>
  </mergeCells>
  <conditionalFormatting sqref="G12:G13">
    <cfRule type="cellIs" dxfId="63" priority="2" operator="equal">
      <formula>"✅"</formula>
    </cfRule>
    <cfRule type="cellIs" dxfId="62" priority="1" operator="equal">
      <formula>"❗"</formula>
    </cfRule>
  </conditionalFormatting>
  <pageMargins left="0.7" right="0.7" top="0.75" bottom="0.75" header="0.3" footer="0.3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A3663-FCBF-49DC-95C8-387E160483E8}">
  <dimension ref="B6:BL48"/>
  <sheetViews>
    <sheetView zoomScale="70" zoomScaleNormal="70" workbookViewId="0">
      <selection activeCell="BB44" sqref="A40:BB44"/>
    </sheetView>
  </sheetViews>
  <sheetFormatPr baseColWidth="10" defaultRowHeight="15.05" x14ac:dyDescent="0.3"/>
  <cols>
    <col min="1" max="1" width="0.77734375" customWidth="1"/>
    <col min="2" max="2" width="21.21875" bestFit="1" customWidth="1"/>
    <col min="3" max="3" width="24.109375" customWidth="1"/>
    <col min="4" max="4" width="1.88671875" customWidth="1"/>
    <col min="5" max="5" width="21.21875" bestFit="1" customWidth="1"/>
    <col min="6" max="6" width="24.109375" bestFit="1" customWidth="1"/>
    <col min="7" max="7" width="1.88671875" customWidth="1"/>
    <col min="8" max="8" width="19.5546875" bestFit="1" customWidth="1"/>
    <col min="9" max="9" width="22.33203125" bestFit="1" customWidth="1"/>
    <col min="10" max="10" width="1.6640625" customWidth="1"/>
    <col min="11" max="11" width="19.5546875" bestFit="1" customWidth="1"/>
    <col min="12" max="12" width="22.33203125" bestFit="1" customWidth="1"/>
    <col min="13" max="13" width="2.6640625" customWidth="1"/>
    <col min="14" max="14" width="17.109375" bestFit="1" customWidth="1"/>
    <col min="15" max="15" width="18" bestFit="1" customWidth="1"/>
    <col min="16" max="16" width="2.44140625" style="16" customWidth="1"/>
    <col min="18" max="18" width="19.5546875" bestFit="1" customWidth="1"/>
    <col min="19" max="19" width="21.33203125" bestFit="1" customWidth="1"/>
    <col min="20" max="20" width="7.5546875" bestFit="1" customWidth="1"/>
    <col min="21" max="21" width="28.88671875" customWidth="1"/>
    <col min="22" max="22" width="10.5546875" bestFit="1" customWidth="1"/>
    <col min="23" max="23" width="6.6640625" customWidth="1"/>
    <col min="25" max="25" width="16.44140625" bestFit="1" customWidth="1"/>
    <col min="26" max="26" width="17.109375" customWidth="1"/>
    <col min="27" max="27" width="1.88671875" customWidth="1"/>
    <col min="28" max="28" width="17.109375" bestFit="1" customWidth="1"/>
    <col min="29" max="29" width="22.33203125" bestFit="1" customWidth="1"/>
    <col min="30" max="30" width="1.6640625" customWidth="1"/>
    <col min="31" max="31" width="22.33203125" bestFit="1" customWidth="1"/>
    <col min="32" max="32" width="14.5546875" bestFit="1" customWidth="1"/>
    <col min="33" max="33" width="5.109375" customWidth="1"/>
    <col min="34" max="34" width="22.33203125" bestFit="1" customWidth="1"/>
    <col min="35" max="35" width="21.33203125" bestFit="1" customWidth="1"/>
    <col min="36" max="36" width="7.5546875" bestFit="1" customWidth="1"/>
    <col min="37" max="37" width="16.77734375" bestFit="1" customWidth="1"/>
    <col min="38" max="38" width="17.109375" bestFit="1" customWidth="1"/>
    <col min="39" max="39" width="9.33203125" bestFit="1" customWidth="1"/>
    <col min="40" max="40" width="7" bestFit="1" customWidth="1"/>
    <col min="41" max="41" width="7.5546875" customWidth="1"/>
    <col min="42" max="42" width="5.33203125" customWidth="1"/>
    <col min="43" max="43" width="16.44140625" bestFit="1" customWidth="1"/>
    <col min="44" max="44" width="21.21875" bestFit="1" customWidth="1"/>
    <col min="45" max="45" width="19.5546875" bestFit="1" customWidth="1"/>
    <col min="46" max="46" width="17.109375" bestFit="1" customWidth="1"/>
    <col min="50" max="50" width="13.44140625" bestFit="1" customWidth="1"/>
    <col min="53" max="53" width="16.44140625" bestFit="1" customWidth="1"/>
    <col min="54" max="54" width="17.109375" bestFit="1" customWidth="1"/>
    <col min="55" max="55" width="3.109375" customWidth="1"/>
    <col min="62" max="62" width="16.77734375" bestFit="1" customWidth="1"/>
    <col min="63" max="63" width="17.109375" bestFit="1" customWidth="1"/>
    <col min="64" max="64" width="14.6640625" bestFit="1" customWidth="1"/>
  </cols>
  <sheetData>
    <row r="6" spans="2:64" x14ac:dyDescent="0.3">
      <c r="B6" t="s">
        <v>16</v>
      </c>
      <c r="E6" t="s">
        <v>32</v>
      </c>
      <c r="H6" t="s">
        <v>33</v>
      </c>
      <c r="K6" t="s">
        <v>27</v>
      </c>
      <c r="N6" t="s">
        <v>34</v>
      </c>
      <c r="R6" t="s">
        <v>66</v>
      </c>
      <c r="AQ6" t="s">
        <v>90</v>
      </c>
    </row>
    <row r="7" spans="2:64" x14ac:dyDescent="0.3">
      <c r="AQ7" s="11" t="s">
        <v>53</v>
      </c>
      <c r="AR7" t="s">
        <v>54</v>
      </c>
      <c r="AS7" t="s">
        <v>61</v>
      </c>
      <c r="AT7" t="s">
        <v>56</v>
      </c>
      <c r="AW7" t="s">
        <v>73</v>
      </c>
    </row>
    <row r="8" spans="2:64" x14ac:dyDescent="0.3">
      <c r="B8" s="11" t="s">
        <v>6</v>
      </c>
      <c r="C8" t="s">
        <v>16</v>
      </c>
      <c r="E8" s="11" t="s">
        <v>6</v>
      </c>
      <c r="F8" t="s">
        <v>24</v>
      </c>
      <c r="H8" s="11" t="s">
        <v>6</v>
      </c>
      <c r="I8" t="s">
        <v>26</v>
      </c>
      <c r="K8" s="11" t="s">
        <v>6</v>
      </c>
      <c r="L8" t="s">
        <v>27</v>
      </c>
      <c r="R8" s="11" t="s">
        <v>6</v>
      </c>
      <c r="S8" t="s">
        <v>26</v>
      </c>
      <c r="AH8" s="11" t="s">
        <v>6</v>
      </c>
      <c r="AI8" t="s">
        <v>60</v>
      </c>
      <c r="AK8" t="s">
        <v>88</v>
      </c>
      <c r="AQ8" s="12" t="s">
        <v>17</v>
      </c>
      <c r="AR8" s="15">
        <v>10342</v>
      </c>
      <c r="AS8" s="15">
        <v>5995</v>
      </c>
      <c r="AT8" s="15">
        <v>4347</v>
      </c>
      <c r="AW8" t="s">
        <v>7</v>
      </c>
    </row>
    <row r="9" spans="2:64" x14ac:dyDescent="0.3">
      <c r="Y9" t="s">
        <v>71</v>
      </c>
      <c r="AB9" s="9" t="s">
        <v>74</v>
      </c>
      <c r="AC9" s="9"/>
      <c r="AE9" s="10" t="s">
        <v>73</v>
      </c>
      <c r="AF9" s="10"/>
      <c r="AH9" t="s">
        <v>77</v>
      </c>
      <c r="AK9" s="11" t="s">
        <v>53</v>
      </c>
      <c r="AL9" t="s">
        <v>80</v>
      </c>
      <c r="AQ9" s="12" t="s">
        <v>18</v>
      </c>
      <c r="AR9" s="15">
        <v>7408</v>
      </c>
      <c r="AS9" s="15">
        <v>6639</v>
      </c>
      <c r="AT9" s="15">
        <v>769</v>
      </c>
      <c r="AW9" s="29" t="str">
        <f t="shared" ref="AW9:AX15" si="0">AE11</f>
        <v>Celular</v>
      </c>
      <c r="AX9" s="30">
        <f t="shared" si="0"/>
        <v>2825550</v>
      </c>
      <c r="BA9" t="s">
        <v>93</v>
      </c>
      <c r="BJ9" t="s">
        <v>94</v>
      </c>
    </row>
    <row r="10" spans="2:64" x14ac:dyDescent="0.3">
      <c r="B10" t="s">
        <v>54</v>
      </c>
      <c r="C10" t="s">
        <v>57</v>
      </c>
      <c r="E10" t="s">
        <v>54</v>
      </c>
      <c r="F10" t="s">
        <v>57</v>
      </c>
      <c r="H10" t="s">
        <v>61</v>
      </c>
      <c r="I10" t="s">
        <v>62</v>
      </c>
      <c r="K10" t="s">
        <v>61</v>
      </c>
      <c r="L10" t="s">
        <v>62</v>
      </c>
      <c r="N10" t="s">
        <v>56</v>
      </c>
      <c r="O10" t="s">
        <v>58</v>
      </c>
      <c r="R10" s="11" t="s">
        <v>61</v>
      </c>
      <c r="S10" s="11" t="s">
        <v>59</v>
      </c>
      <c r="U10" s="28" t="s">
        <v>67</v>
      </c>
      <c r="V10" s="28" t="str">
        <f>S11</f>
        <v>Teclado</v>
      </c>
      <c r="Y10" s="11" t="s">
        <v>53</v>
      </c>
      <c r="Z10" t="s">
        <v>56</v>
      </c>
      <c r="AB10" s="18" t="s">
        <v>7</v>
      </c>
      <c r="AC10" s="18" t="s">
        <v>76</v>
      </c>
      <c r="AE10" s="18" t="s">
        <v>7</v>
      </c>
      <c r="AF10" s="18" t="s">
        <v>75</v>
      </c>
      <c r="AH10" s="11" t="s">
        <v>62</v>
      </c>
      <c r="AI10" s="11" t="s">
        <v>59</v>
      </c>
      <c r="AK10" s="12" t="s">
        <v>23</v>
      </c>
      <c r="AL10" t="str">
        <f>VLOOKUP(AK10,$AK$19:AL26,1,FALSE)</f>
        <v>Teclado</v>
      </c>
      <c r="AQ10" s="12" t="s">
        <v>19</v>
      </c>
      <c r="AR10" s="15">
        <v>11592</v>
      </c>
      <c r="AS10" s="15">
        <v>7315</v>
      </c>
      <c r="AT10" s="15">
        <v>4277</v>
      </c>
      <c r="AW10" s="29" t="str">
        <f t="shared" si="0"/>
        <v>Cpu</v>
      </c>
      <c r="AX10" s="30">
        <f t="shared" si="0"/>
        <v>922800</v>
      </c>
      <c r="BA10" s="11" t="s">
        <v>53</v>
      </c>
      <c r="BB10" t="s">
        <v>56</v>
      </c>
      <c r="BJ10" s="11" t="s">
        <v>53</v>
      </c>
      <c r="BK10" t="s">
        <v>56</v>
      </c>
      <c r="BL10" t="s">
        <v>95</v>
      </c>
    </row>
    <row r="11" spans="2:64" x14ac:dyDescent="0.3">
      <c r="B11" s="13">
        <v>35000</v>
      </c>
      <c r="C11" s="13">
        <v>26655000</v>
      </c>
      <c r="E11" s="13">
        <v>33453</v>
      </c>
      <c r="F11" s="13">
        <v>28072100</v>
      </c>
      <c r="H11" s="13">
        <v>43988</v>
      </c>
      <c r="I11" s="13">
        <v>45846410</v>
      </c>
      <c r="K11" s="13">
        <v>284</v>
      </c>
      <c r="L11" s="13">
        <v>367700</v>
      </c>
      <c r="N11" s="13">
        <v>24181</v>
      </c>
      <c r="O11" s="13">
        <v>8512990</v>
      </c>
      <c r="R11" s="11" t="s">
        <v>53</v>
      </c>
      <c r="S11" t="s">
        <v>23</v>
      </c>
      <c r="U11" t="s">
        <v>63</v>
      </c>
      <c r="V11">
        <f>AVERAGE(S12:S39)</f>
        <v>237.14285714285714</v>
      </c>
      <c r="Y11" s="12" t="s">
        <v>17</v>
      </c>
      <c r="Z11" s="13">
        <v>4347</v>
      </c>
      <c r="AB11" t="s">
        <v>17</v>
      </c>
      <c r="AC11" s="7">
        <v>650</v>
      </c>
      <c r="AE11" t="s">
        <v>17</v>
      </c>
      <c r="AF11" s="7">
        <f>Tabla2[[#This Row],[UNITARIO]]*GETPIVOTDATA("Existencia",$Y$10,"Productos","Celular")</f>
        <v>2825550</v>
      </c>
      <c r="AH11" s="11" t="s">
        <v>53</v>
      </c>
      <c r="AI11" t="s">
        <v>23</v>
      </c>
      <c r="AK11" s="12" t="s">
        <v>55</v>
      </c>
      <c r="AQ11" s="12" t="s">
        <v>20</v>
      </c>
      <c r="AR11" s="15">
        <v>8347</v>
      </c>
      <c r="AS11" s="15">
        <v>6592</v>
      </c>
      <c r="AT11" s="15">
        <v>1755</v>
      </c>
      <c r="AW11" s="29" t="str">
        <f t="shared" si="0"/>
        <v>Impresora</v>
      </c>
      <c r="AX11" s="30">
        <f t="shared" si="0"/>
        <v>5132400</v>
      </c>
      <c r="BA11" s="12" t="s">
        <v>21</v>
      </c>
      <c r="BB11" s="15">
        <v>5766</v>
      </c>
      <c r="BJ11" s="12" t="s">
        <v>19</v>
      </c>
      <c r="BK11" s="32">
        <v>0.2</v>
      </c>
      <c r="BL11" s="15">
        <v>1</v>
      </c>
    </row>
    <row r="12" spans="2:64" x14ac:dyDescent="0.3">
      <c r="R12" s="17">
        <v>45658</v>
      </c>
      <c r="S12" s="13">
        <v>6</v>
      </c>
      <c r="U12" t="s">
        <v>64</v>
      </c>
      <c r="V12">
        <v>10</v>
      </c>
      <c r="Y12" s="12" t="s">
        <v>18</v>
      </c>
      <c r="Z12" s="13">
        <v>769</v>
      </c>
      <c r="AB12" t="s">
        <v>18</v>
      </c>
      <c r="AC12" s="7">
        <v>1200</v>
      </c>
      <c r="AE12" t="s">
        <v>18</v>
      </c>
      <c r="AF12" s="7">
        <f>Tabla2[[#This Row],[UNITARIO]]*GETPIVOTDATA("Existencia",$Y$10,"Productos","Cpu")</f>
        <v>922800</v>
      </c>
      <c r="AH12" s="17">
        <v>45658</v>
      </c>
      <c r="AI12" s="13">
        <v>8800</v>
      </c>
      <c r="AQ12" s="12" t="s">
        <v>21</v>
      </c>
      <c r="AR12" s="15">
        <v>10934</v>
      </c>
      <c r="AS12" s="15">
        <v>5168</v>
      </c>
      <c r="AT12" s="15">
        <v>5766</v>
      </c>
      <c r="AW12" s="29" t="str">
        <f t="shared" si="0"/>
        <v>Laptop</v>
      </c>
      <c r="AX12" s="30">
        <f t="shared" si="0"/>
        <v>3510000</v>
      </c>
      <c r="BA12" s="12" t="s">
        <v>22</v>
      </c>
      <c r="BB12" s="15">
        <v>5327</v>
      </c>
      <c r="BJ12" s="12" t="s">
        <v>21</v>
      </c>
      <c r="BK12" s="32">
        <v>0.18571428571428572</v>
      </c>
      <c r="BL12" s="15">
        <v>1</v>
      </c>
    </row>
    <row r="13" spans="2:64" x14ac:dyDescent="0.3">
      <c r="R13" s="17">
        <v>45660</v>
      </c>
      <c r="S13" s="13">
        <v>622</v>
      </c>
      <c r="U13" t="s">
        <v>65</v>
      </c>
      <c r="V13">
        <v>15</v>
      </c>
      <c r="Y13" s="12" t="s">
        <v>19</v>
      </c>
      <c r="Z13" s="13">
        <v>4277</v>
      </c>
      <c r="AB13" t="s">
        <v>19</v>
      </c>
      <c r="AC13" s="7">
        <v>1200</v>
      </c>
      <c r="AE13" t="s">
        <v>19</v>
      </c>
      <c r="AF13" s="7">
        <f>Tabla2[[#This Row],[UNITARIO]]*GETPIVOTDATA("Existencia",$Y$10,"Productos","Impresora")</f>
        <v>5132400</v>
      </c>
      <c r="AH13" s="17">
        <v>45660</v>
      </c>
      <c r="AI13" s="13">
        <v>253200</v>
      </c>
      <c r="AQ13" s="12" t="s">
        <v>22</v>
      </c>
      <c r="AR13" s="15">
        <v>11195</v>
      </c>
      <c r="AS13" s="15">
        <v>5868</v>
      </c>
      <c r="AT13" s="15">
        <v>5327</v>
      </c>
      <c r="AW13" s="29" t="str">
        <f t="shared" si="0"/>
        <v>Portafolio</v>
      </c>
      <c r="AX13" s="30">
        <f t="shared" si="0"/>
        <v>288300</v>
      </c>
      <c r="BA13" s="12" t="s">
        <v>17</v>
      </c>
      <c r="BB13" s="15">
        <v>4347</v>
      </c>
      <c r="BJ13" s="12" t="s">
        <v>22</v>
      </c>
      <c r="BK13" s="32">
        <v>0.17142857142857143</v>
      </c>
      <c r="BL13" s="15">
        <v>1</v>
      </c>
    </row>
    <row r="14" spans="2:64" x14ac:dyDescent="0.3">
      <c r="R14" s="17">
        <v>45661</v>
      </c>
      <c r="S14" s="13">
        <v>361</v>
      </c>
      <c r="Y14" s="12" t="s">
        <v>20</v>
      </c>
      <c r="Z14" s="13">
        <v>1755</v>
      </c>
      <c r="AB14" t="s">
        <v>20</v>
      </c>
      <c r="AC14" s="7">
        <v>2000</v>
      </c>
      <c r="AE14" t="s">
        <v>20</v>
      </c>
      <c r="AF14" s="7">
        <f>Tabla2[[#This Row],[UNITARIO]]*GETPIVOTDATA("Existencia",$Y$10,"Productos","Laptop")</f>
        <v>3510000</v>
      </c>
      <c r="AH14" s="17">
        <v>45661</v>
      </c>
      <c r="AI14" s="13">
        <v>144400</v>
      </c>
      <c r="AQ14" s="12" t="s">
        <v>23</v>
      </c>
      <c r="AR14" s="15">
        <v>8635</v>
      </c>
      <c r="AS14" s="15">
        <v>6695</v>
      </c>
      <c r="AT14" s="15">
        <v>1940</v>
      </c>
      <c r="AW14" s="29" t="str">
        <f t="shared" si="0"/>
        <v>Tablet</v>
      </c>
      <c r="AX14" s="30">
        <f t="shared" si="0"/>
        <v>2556960</v>
      </c>
      <c r="BA14" s="12" t="s">
        <v>19</v>
      </c>
      <c r="BB14" s="15">
        <v>4277</v>
      </c>
      <c r="BJ14" s="12" t="s">
        <v>17</v>
      </c>
      <c r="BK14" s="32">
        <v>0.14285714285714285</v>
      </c>
      <c r="BL14" s="15">
        <v>1</v>
      </c>
    </row>
    <row r="15" spans="2:64" x14ac:dyDescent="0.3">
      <c r="B15" s="15">
        <f>GETPIVOTDATA("Suma de Entradas (inv.)",$B$10)</f>
        <v>35000</v>
      </c>
      <c r="C15" s="14">
        <f>GETPIVOTDATA("Suma de Costos de entrada",$B$10)</f>
        <v>26655000</v>
      </c>
      <c r="E15" s="15">
        <f>GETPIVOTDATA("Suma de Entradas (inv.)",$E$10)</f>
        <v>33453</v>
      </c>
      <c r="F15" s="14">
        <f>GETPIVOTDATA("Suma de Costos de entrada",$E$10)</f>
        <v>28072100</v>
      </c>
      <c r="H15" s="15">
        <f>GETPIVOTDATA("Suma de Salidas (inv.)",$H$10)</f>
        <v>43988</v>
      </c>
      <c r="I15" s="14">
        <f>GETPIVOTDATA("Suma de Costos de salida",$H$10)</f>
        <v>45846410</v>
      </c>
      <c r="K15" s="15">
        <f>GETPIVOTDATA("Suma de Salidas (inv.)",$K$10)</f>
        <v>284</v>
      </c>
      <c r="L15" s="14">
        <f>GETPIVOTDATA("Suma de Costos de salida",$K$10)</f>
        <v>367700</v>
      </c>
      <c r="N15">
        <f>GETPIVOTDATA("Suma de Existencia",$N$10)</f>
        <v>24181</v>
      </c>
      <c r="O15" s="14">
        <f>GETPIVOTDATA("Suma de Costo neto",$N$10)</f>
        <v>8512990</v>
      </c>
      <c r="R15" s="17">
        <v>45662</v>
      </c>
      <c r="S15" s="13">
        <v>170</v>
      </c>
      <c r="Y15" s="12" t="s">
        <v>21</v>
      </c>
      <c r="Z15" s="13">
        <v>5766</v>
      </c>
      <c r="AB15" t="s">
        <v>21</v>
      </c>
      <c r="AC15" s="7">
        <v>50</v>
      </c>
      <c r="AE15" t="s">
        <v>21</v>
      </c>
      <c r="AF15" s="7">
        <f>Tabla2[[#This Row],[UNITARIO]]*GETPIVOTDATA("Existencia",$Y$10,"Productos","Portafolio")</f>
        <v>288300</v>
      </c>
      <c r="AH15" s="17">
        <v>45662</v>
      </c>
      <c r="AI15" s="13">
        <v>68000</v>
      </c>
      <c r="AQ15" s="12" t="s">
        <v>55</v>
      </c>
      <c r="AR15" s="13">
        <v>68453</v>
      </c>
      <c r="AS15" s="13">
        <v>44272</v>
      </c>
      <c r="AT15" s="13">
        <v>24181</v>
      </c>
      <c r="AW15" s="29" t="str">
        <f t="shared" si="0"/>
        <v>Teclado</v>
      </c>
      <c r="AX15" s="30">
        <f t="shared" si="0"/>
        <v>582000</v>
      </c>
      <c r="BA15" s="12" t="s">
        <v>23</v>
      </c>
      <c r="BB15" s="15">
        <v>1940</v>
      </c>
      <c r="BJ15" s="12" t="s">
        <v>23</v>
      </c>
      <c r="BK15" s="32">
        <v>0.11428571428571428</v>
      </c>
      <c r="BL15" s="15">
        <v>1</v>
      </c>
    </row>
    <row r="16" spans="2:64" x14ac:dyDescent="0.3">
      <c r="R16" s="17">
        <v>45663</v>
      </c>
      <c r="S16" s="13">
        <v>270</v>
      </c>
      <c r="U16" t="s">
        <v>68</v>
      </c>
      <c r="Y16" s="12" t="s">
        <v>22</v>
      </c>
      <c r="Z16" s="13">
        <v>5327</v>
      </c>
      <c r="AB16" t="s">
        <v>22</v>
      </c>
      <c r="AC16" s="7">
        <v>480</v>
      </c>
      <c r="AE16" t="s">
        <v>22</v>
      </c>
      <c r="AF16" s="7">
        <f>Tabla2[[#This Row],[UNITARIO]]*GETPIVOTDATA("Existencia",$Y$10,"Productos","Tablet")</f>
        <v>2556960</v>
      </c>
      <c r="AH16" s="17">
        <v>45663</v>
      </c>
      <c r="AI16" s="13">
        <v>108000</v>
      </c>
      <c r="BA16" s="12" t="s">
        <v>20</v>
      </c>
      <c r="BB16" s="15">
        <v>1755</v>
      </c>
      <c r="BJ16" s="12" t="s">
        <v>20</v>
      </c>
      <c r="BK16" s="32">
        <v>0.1</v>
      </c>
      <c r="BL16" s="15">
        <v>1</v>
      </c>
    </row>
    <row r="17" spans="18:64" x14ac:dyDescent="0.3">
      <c r="R17" s="17">
        <v>45664</v>
      </c>
      <c r="S17" s="13">
        <v>703</v>
      </c>
      <c r="U17" t="s">
        <v>69</v>
      </c>
      <c r="V17" s="15">
        <f>V18*2</f>
        <v>4742.8571428571431</v>
      </c>
      <c r="Y17" s="12" t="s">
        <v>23</v>
      </c>
      <c r="Z17" s="13">
        <v>1940</v>
      </c>
      <c r="AB17" t="s">
        <v>23</v>
      </c>
      <c r="AC17" s="7">
        <v>300</v>
      </c>
      <c r="AE17" t="s">
        <v>23</v>
      </c>
      <c r="AF17" s="7">
        <f>Tabla2[[#This Row],[UNITARIO]]*GETPIVOTDATA("Existencia",$Y$10,"Productos","Teclado")</f>
        <v>582000</v>
      </c>
      <c r="AH17" s="17">
        <v>45664</v>
      </c>
      <c r="AI17" s="13">
        <v>281200</v>
      </c>
      <c r="AW17" t="s">
        <v>91</v>
      </c>
      <c r="AX17" s="31">
        <f>SUM(AX9:AX15)</f>
        <v>15818010</v>
      </c>
      <c r="BA17" s="12" t="s">
        <v>18</v>
      </c>
      <c r="BB17" s="15">
        <v>769</v>
      </c>
      <c r="BJ17" s="12" t="s">
        <v>18</v>
      </c>
      <c r="BK17" s="32">
        <v>8.5714285714285715E-2</v>
      </c>
      <c r="BL17" s="15">
        <v>1</v>
      </c>
    </row>
    <row r="18" spans="18:64" ht="15.65" thickBot="1" x14ac:dyDescent="0.35">
      <c r="R18" s="17">
        <v>45665</v>
      </c>
      <c r="S18" s="13">
        <v>231</v>
      </c>
      <c r="U18" t="s">
        <v>70</v>
      </c>
      <c r="V18" s="15">
        <f>V11*V12</f>
        <v>2371.4285714285716</v>
      </c>
      <c r="Y18" s="12" t="s">
        <v>55</v>
      </c>
      <c r="Z18" s="13">
        <v>24181</v>
      </c>
      <c r="AH18" s="17">
        <v>45665</v>
      </c>
      <c r="AI18" s="13">
        <v>92400</v>
      </c>
      <c r="AW18" t="s">
        <v>92</v>
      </c>
      <c r="AX18">
        <f>$N$15</f>
        <v>24181</v>
      </c>
      <c r="BA18" s="12" t="s">
        <v>55</v>
      </c>
      <c r="BB18" s="13">
        <v>24181</v>
      </c>
      <c r="BJ18" s="12" t="s">
        <v>55</v>
      </c>
      <c r="BK18" s="32">
        <v>1</v>
      </c>
      <c r="BL18" s="13">
        <v>1</v>
      </c>
    </row>
    <row r="19" spans="18:64" x14ac:dyDescent="0.3">
      <c r="R19" s="17">
        <v>45666</v>
      </c>
      <c r="S19" s="13">
        <v>285</v>
      </c>
      <c r="U19" t="s">
        <v>37</v>
      </c>
      <c r="V19" s="15">
        <f>V18+(V13-V12)*V11</f>
        <v>3557.1428571428573</v>
      </c>
      <c r="W19" s="15"/>
      <c r="AH19" s="17">
        <v>45666</v>
      </c>
      <c r="AI19" s="13">
        <v>114000</v>
      </c>
      <c r="AK19" s="20" t="s">
        <v>79</v>
      </c>
      <c r="AL19" s="21" t="s">
        <v>80</v>
      </c>
    </row>
    <row r="20" spans="18:64" x14ac:dyDescent="0.3">
      <c r="R20" s="17">
        <v>45667</v>
      </c>
      <c r="S20" s="13">
        <v>345</v>
      </c>
      <c r="U20" t="s">
        <v>71</v>
      </c>
      <c r="V20">
        <f>VLOOKUP(V10, Y10:Z18, 2, FALSE)</f>
        <v>1940</v>
      </c>
      <c r="AE20" t="s">
        <v>78</v>
      </c>
      <c r="AH20" s="17">
        <v>45667</v>
      </c>
      <c r="AI20" s="13">
        <v>138000</v>
      </c>
      <c r="AK20" s="22" t="s">
        <v>17</v>
      </c>
      <c r="AL20" s="23" t="s">
        <v>81</v>
      </c>
    </row>
    <row r="21" spans="18:64" x14ac:dyDescent="0.3">
      <c r="R21" s="17">
        <v>45668</v>
      </c>
      <c r="S21" s="13">
        <v>379</v>
      </c>
      <c r="U21" t="s">
        <v>72</v>
      </c>
      <c r="V21" s="15">
        <f>VLOOKUP(V10,Tabla24[],2,FALSE)/AF22</f>
        <v>6.0851381628080654</v>
      </c>
      <c r="AE21" s="19" t="s">
        <v>67</v>
      </c>
      <c r="AF21" s="19" t="str">
        <f>AI11</f>
        <v>Teclado</v>
      </c>
      <c r="AH21" s="17">
        <v>45668</v>
      </c>
      <c r="AI21" s="13">
        <v>151600</v>
      </c>
      <c r="AK21" s="22" t="s">
        <v>18</v>
      </c>
      <c r="AL21" s="23" t="s">
        <v>82</v>
      </c>
      <c r="BA21" t="str">
        <f t="shared" ref="BA21:BB27" si="1">BA11</f>
        <v>Portafolio</v>
      </c>
      <c r="BB21" s="15">
        <f t="shared" si="1"/>
        <v>5766</v>
      </c>
    </row>
    <row r="22" spans="18:64" x14ac:dyDescent="0.3">
      <c r="R22" s="17">
        <v>45669</v>
      </c>
      <c r="S22" s="13">
        <v>283</v>
      </c>
      <c r="U22" t="s">
        <v>89</v>
      </c>
      <c r="V22" t="str">
        <f>IF(V20&lt;=V18, "FUERA DE STOCK",  "STOCK ÓPTIMO")</f>
        <v>FUERA DE STOCK</v>
      </c>
      <c r="AF22" s="15">
        <f>AVERAGE(AI:AI)</f>
        <v>95642.857142857145</v>
      </c>
      <c r="AH22" s="17">
        <v>45669</v>
      </c>
      <c r="AI22" s="13">
        <v>113200</v>
      </c>
      <c r="AK22" s="22" t="s">
        <v>19</v>
      </c>
      <c r="AL22" s="23" t="s">
        <v>83</v>
      </c>
      <c r="BA22" t="str">
        <f t="shared" si="1"/>
        <v>Tablet</v>
      </c>
      <c r="BB22" s="15">
        <f t="shared" si="1"/>
        <v>5327</v>
      </c>
    </row>
    <row r="23" spans="18:64" x14ac:dyDescent="0.3">
      <c r="R23" s="17">
        <v>45670</v>
      </c>
      <c r="S23" s="13">
        <v>223</v>
      </c>
      <c r="AH23" s="17">
        <v>45670</v>
      </c>
      <c r="AI23" s="13">
        <v>94800</v>
      </c>
      <c r="AK23" s="22" t="s">
        <v>20</v>
      </c>
      <c r="AL23" s="23" t="s">
        <v>84</v>
      </c>
      <c r="BA23" t="str">
        <f t="shared" si="1"/>
        <v>Celular</v>
      </c>
      <c r="BB23" s="15">
        <f t="shared" si="1"/>
        <v>4347</v>
      </c>
    </row>
    <row r="24" spans="18:64" x14ac:dyDescent="0.3">
      <c r="R24" s="17">
        <v>45671</v>
      </c>
      <c r="S24" s="13">
        <v>272</v>
      </c>
      <c r="AH24" s="17">
        <v>45671</v>
      </c>
      <c r="AI24" s="13">
        <v>108800</v>
      </c>
      <c r="AK24" s="22" t="s">
        <v>21</v>
      </c>
      <c r="AL24" s="23" t="s">
        <v>85</v>
      </c>
      <c r="BA24" t="str">
        <f t="shared" si="1"/>
        <v>Impresora</v>
      </c>
      <c r="BB24" s="15">
        <f t="shared" si="1"/>
        <v>4277</v>
      </c>
    </row>
    <row r="25" spans="18:64" x14ac:dyDescent="0.3">
      <c r="R25" s="17">
        <v>45672</v>
      </c>
      <c r="S25" s="13">
        <v>112</v>
      </c>
      <c r="AH25" s="17">
        <v>45672</v>
      </c>
      <c r="AI25" s="13">
        <v>44800</v>
      </c>
      <c r="AK25" s="22" t="s">
        <v>22</v>
      </c>
      <c r="AL25" s="23" t="s">
        <v>86</v>
      </c>
      <c r="BA25" t="str">
        <f t="shared" si="1"/>
        <v>Teclado</v>
      </c>
      <c r="BB25" s="15">
        <f t="shared" si="1"/>
        <v>1940</v>
      </c>
    </row>
    <row r="26" spans="18:64" ht="15.65" thickBot="1" x14ac:dyDescent="0.35">
      <c r="R26" s="17">
        <v>45673</v>
      </c>
      <c r="S26" s="13">
        <v>268</v>
      </c>
      <c r="AH26" s="17">
        <v>45673</v>
      </c>
      <c r="AI26" s="13">
        <v>107200</v>
      </c>
      <c r="AK26" s="24" t="s">
        <v>23</v>
      </c>
      <c r="AL26" s="25" t="s">
        <v>87</v>
      </c>
      <c r="BA26" t="str">
        <f t="shared" si="1"/>
        <v>Laptop</v>
      </c>
      <c r="BB26" s="15">
        <f t="shared" si="1"/>
        <v>1755</v>
      </c>
    </row>
    <row r="27" spans="18:64" x14ac:dyDescent="0.3">
      <c r="R27" s="17">
        <v>45674</v>
      </c>
      <c r="S27" s="13">
        <v>298</v>
      </c>
      <c r="AH27" s="17">
        <v>45674</v>
      </c>
      <c r="AI27" s="13">
        <v>119200</v>
      </c>
      <c r="BA27" t="str">
        <f t="shared" si="1"/>
        <v>Cpu</v>
      </c>
      <c r="BB27" s="15">
        <f t="shared" si="1"/>
        <v>769</v>
      </c>
    </row>
    <row r="28" spans="18:64" x14ac:dyDescent="0.3">
      <c r="R28" s="17">
        <v>45675</v>
      </c>
      <c r="S28" s="13">
        <v>30</v>
      </c>
      <c r="AH28" s="17">
        <v>45675</v>
      </c>
      <c r="AI28" s="13">
        <v>12000</v>
      </c>
    </row>
    <row r="29" spans="18:64" x14ac:dyDescent="0.3">
      <c r="R29" s="17">
        <v>45677</v>
      </c>
      <c r="S29" s="13">
        <v>111</v>
      </c>
      <c r="AH29" s="17">
        <v>45677</v>
      </c>
      <c r="AI29" s="13">
        <v>44400</v>
      </c>
      <c r="AK29" s="26"/>
    </row>
    <row r="30" spans="18:64" x14ac:dyDescent="0.3">
      <c r="R30" s="17">
        <v>45678</v>
      </c>
      <c r="S30" s="13">
        <v>75</v>
      </c>
      <c r="AH30" s="17">
        <v>45678</v>
      </c>
      <c r="AI30" s="13">
        <v>30000</v>
      </c>
    </row>
    <row r="31" spans="18:64" x14ac:dyDescent="0.3">
      <c r="R31" s="17">
        <v>45679</v>
      </c>
      <c r="S31" s="13">
        <v>75</v>
      </c>
      <c r="AH31" s="17">
        <v>45679</v>
      </c>
      <c r="AI31" s="13">
        <v>30000</v>
      </c>
    </row>
    <row r="32" spans="18:64" x14ac:dyDescent="0.3">
      <c r="R32" s="17">
        <v>45680</v>
      </c>
      <c r="S32" s="13">
        <v>111</v>
      </c>
      <c r="AH32" s="17">
        <v>45680</v>
      </c>
      <c r="AI32" s="13">
        <v>44400</v>
      </c>
    </row>
    <row r="33" spans="18:63" x14ac:dyDescent="0.3">
      <c r="R33" s="17">
        <v>45681</v>
      </c>
      <c r="S33" s="13">
        <v>30</v>
      </c>
      <c r="AH33" s="17">
        <v>45681</v>
      </c>
      <c r="AI33" s="13">
        <v>12000</v>
      </c>
    </row>
    <row r="34" spans="18:63" x14ac:dyDescent="0.3">
      <c r="R34" s="17">
        <v>45682</v>
      </c>
      <c r="S34" s="13">
        <v>298</v>
      </c>
      <c r="AH34" s="17">
        <v>45682</v>
      </c>
      <c r="AI34" s="13">
        <v>119200</v>
      </c>
    </row>
    <row r="35" spans="18:63" x14ac:dyDescent="0.3">
      <c r="R35" s="17">
        <v>45684</v>
      </c>
      <c r="S35" s="13">
        <v>298</v>
      </c>
      <c r="AH35" s="17">
        <v>45684</v>
      </c>
      <c r="AI35" s="13">
        <v>119200</v>
      </c>
    </row>
    <row r="36" spans="18:63" x14ac:dyDescent="0.3">
      <c r="R36" s="17">
        <v>45685</v>
      </c>
      <c r="S36" s="13">
        <v>298</v>
      </c>
      <c r="AH36" s="17">
        <v>45685</v>
      </c>
      <c r="AI36" s="13">
        <v>119200</v>
      </c>
    </row>
    <row r="37" spans="18:63" x14ac:dyDescent="0.3">
      <c r="R37" s="17">
        <v>45686</v>
      </c>
      <c r="S37" s="13">
        <v>223</v>
      </c>
      <c r="AH37" s="17">
        <v>45686</v>
      </c>
      <c r="AI37" s="13">
        <v>94800</v>
      </c>
    </row>
    <row r="38" spans="18:63" x14ac:dyDescent="0.3">
      <c r="R38" s="17">
        <v>45687</v>
      </c>
      <c r="S38" s="13">
        <v>231</v>
      </c>
      <c r="AH38" s="17">
        <v>45687</v>
      </c>
      <c r="AI38" s="13">
        <v>92400</v>
      </c>
    </row>
    <row r="39" spans="18:63" x14ac:dyDescent="0.3">
      <c r="R39" s="17">
        <v>45688</v>
      </c>
      <c r="S39" s="13">
        <v>32</v>
      </c>
      <c r="AH39" s="17">
        <v>45688</v>
      </c>
      <c r="AI39" s="13">
        <v>12800</v>
      </c>
      <c r="BJ39" t="s">
        <v>94</v>
      </c>
    </row>
    <row r="40" spans="18:63" x14ac:dyDescent="0.3">
      <c r="BJ40" s="11" t="s">
        <v>53</v>
      </c>
      <c r="BK40" t="s">
        <v>56</v>
      </c>
    </row>
    <row r="41" spans="18:63" x14ac:dyDescent="0.3">
      <c r="BJ41" s="12" t="s">
        <v>19</v>
      </c>
      <c r="BK41" s="13">
        <v>7000</v>
      </c>
    </row>
    <row r="42" spans="18:63" x14ac:dyDescent="0.3">
      <c r="BJ42" s="12" t="s">
        <v>21</v>
      </c>
      <c r="BK42" s="13">
        <v>6500</v>
      </c>
    </row>
    <row r="43" spans="18:63" x14ac:dyDescent="0.3">
      <c r="BJ43" s="12" t="s">
        <v>22</v>
      </c>
      <c r="BK43" s="13">
        <v>6000</v>
      </c>
    </row>
    <row r="44" spans="18:63" x14ac:dyDescent="0.3">
      <c r="BJ44" s="12" t="s">
        <v>17</v>
      </c>
      <c r="BK44" s="13">
        <v>5000</v>
      </c>
    </row>
    <row r="45" spans="18:63" x14ac:dyDescent="0.3">
      <c r="BJ45" s="12" t="s">
        <v>23</v>
      </c>
      <c r="BK45" s="13">
        <v>4000</v>
      </c>
    </row>
    <row r="46" spans="18:63" x14ac:dyDescent="0.3">
      <c r="BJ46" s="12" t="s">
        <v>20</v>
      </c>
      <c r="BK46" s="13">
        <v>3500</v>
      </c>
    </row>
    <row r="47" spans="18:63" x14ac:dyDescent="0.3">
      <c r="BJ47" s="12" t="s">
        <v>18</v>
      </c>
      <c r="BK47" s="13">
        <v>3000</v>
      </c>
    </row>
    <row r="48" spans="18:63" x14ac:dyDescent="0.3">
      <c r="BJ48" s="12" t="s">
        <v>55</v>
      </c>
      <c r="BK48" s="13">
        <v>35000</v>
      </c>
    </row>
  </sheetData>
  <mergeCells count="1">
    <mergeCell ref="AE9:AF9"/>
  </mergeCells>
  <pageMargins left="0.7" right="0.7" top="0.75" bottom="0.75" header="0.3" footer="0.3"/>
  <drawing r:id="rId14"/>
  <tableParts count="2">
    <tablePart r:id="rId15"/>
    <tablePart r:id="rId16"/>
  </tableParts>
  <extLst>
    <ext xmlns:x14="http://schemas.microsoft.com/office/spreadsheetml/2009/9/main" uri="{A8765BA9-456A-4dab-B4F3-ACF838C121DE}">
      <x14:slicerList>
        <x14:slicer r:id="rId17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EE03C-1D20-4822-9F7B-2BED93D2BAB6}">
  <dimension ref="A1:A7"/>
  <sheetViews>
    <sheetView workbookViewId="0">
      <selection activeCell="C3" sqref="C3"/>
    </sheetView>
  </sheetViews>
  <sheetFormatPr baseColWidth="10" defaultRowHeight="15.05" x14ac:dyDescent="0.3"/>
  <cols>
    <col min="1" max="1" width="16.6640625" customWidth="1"/>
  </cols>
  <sheetData>
    <row r="1" ht="69.05" customHeight="1" x14ac:dyDescent="0.3"/>
    <row r="2" ht="69.05" customHeight="1" x14ac:dyDescent="0.3"/>
    <row r="3" ht="69.05" customHeight="1" x14ac:dyDescent="0.3"/>
    <row r="4" ht="69.05" customHeight="1" x14ac:dyDescent="0.3"/>
    <row r="5" ht="69.05" customHeight="1" x14ac:dyDescent="0.3"/>
    <row r="6" ht="69.05" customHeight="1" x14ac:dyDescent="0.3"/>
    <row r="7" ht="69.05" customHeight="1" x14ac:dyDescent="0.3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F515-C8AB-468C-A6F9-2D47211850C9}">
  <dimension ref="C6:J14"/>
  <sheetViews>
    <sheetView showGridLines="0" workbookViewId="0">
      <selection activeCell="C8" activeCellId="1" sqref="C7 C8"/>
    </sheetView>
  </sheetViews>
  <sheetFormatPr baseColWidth="10" defaultRowHeight="15.05" x14ac:dyDescent="0.3"/>
  <cols>
    <col min="6" max="6" width="16.109375" bestFit="1" customWidth="1"/>
  </cols>
  <sheetData>
    <row r="6" spans="3:10" x14ac:dyDescent="0.3">
      <c r="C6" t="s">
        <v>47</v>
      </c>
      <c r="E6" s="10" t="s">
        <v>49</v>
      </c>
      <c r="F6" s="10"/>
      <c r="I6" s="10" t="s">
        <v>50</v>
      </c>
      <c r="J6" s="10"/>
    </row>
    <row r="7" spans="3:10" x14ac:dyDescent="0.3">
      <c r="C7" t="s">
        <v>45</v>
      </c>
      <c r="E7" s="6" t="s">
        <v>7</v>
      </c>
      <c r="F7" s="6" t="s">
        <v>48</v>
      </c>
    </row>
    <row r="8" spans="3:10" x14ac:dyDescent="0.3">
      <c r="C8" t="s">
        <v>46</v>
      </c>
      <c r="E8" t="s">
        <v>20</v>
      </c>
      <c r="F8" s="7">
        <v>2000</v>
      </c>
    </row>
    <row r="9" spans="3:10" x14ac:dyDescent="0.3">
      <c r="E9" t="s">
        <v>22</v>
      </c>
      <c r="F9" s="7">
        <v>480</v>
      </c>
    </row>
    <row r="10" spans="3:10" x14ac:dyDescent="0.3">
      <c r="E10" t="s">
        <v>17</v>
      </c>
      <c r="F10" s="7">
        <v>650</v>
      </c>
    </row>
    <row r="11" spans="3:10" x14ac:dyDescent="0.3">
      <c r="E11" t="s">
        <v>19</v>
      </c>
      <c r="F11" s="7">
        <v>1200</v>
      </c>
    </row>
    <row r="12" spans="3:10" x14ac:dyDescent="0.3">
      <c r="E12" t="s">
        <v>21</v>
      </c>
      <c r="F12" s="7">
        <v>50</v>
      </c>
    </row>
    <row r="13" spans="3:10" x14ac:dyDescent="0.3">
      <c r="E13" t="s">
        <v>18</v>
      </c>
      <c r="F13" s="7">
        <v>1200</v>
      </c>
    </row>
    <row r="14" spans="3:10" x14ac:dyDescent="0.3">
      <c r="E14" t="s">
        <v>23</v>
      </c>
      <c r="F14" s="7">
        <v>300</v>
      </c>
    </row>
  </sheetData>
  <mergeCells count="2">
    <mergeCell ref="E6:F6"/>
    <mergeCell ref="I6:J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7</vt:i4>
      </vt:variant>
    </vt:vector>
  </HeadingPairs>
  <TitlesOfParts>
    <vt:vector size="13" baseType="lpstr">
      <vt:lpstr>Portada</vt:lpstr>
      <vt:lpstr>Datos_enero25</vt:lpstr>
      <vt:lpstr>Panel</vt:lpstr>
      <vt:lpstr>Análisis</vt:lpstr>
      <vt:lpstr>Imágenes</vt:lpstr>
      <vt:lpstr>Recursos</vt:lpstr>
      <vt:lpstr>celular</vt:lpstr>
      <vt:lpstr>cpu</vt:lpstr>
      <vt:lpstr>impresora</vt:lpstr>
      <vt:lpstr>laptop</vt:lpstr>
      <vt:lpstr>portafolio</vt:lpstr>
      <vt:lpstr>tablet</vt:lpstr>
      <vt:lpstr>teclado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PATRICIA morales</cp:lastModifiedBy>
  <dcterms:created xsi:type="dcterms:W3CDTF">2023-03-31T18:00:33Z</dcterms:created>
  <dcterms:modified xsi:type="dcterms:W3CDTF">2025-06-05T18:59:38Z</dcterms:modified>
</cp:coreProperties>
</file>